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<sst xmlns="http://schemas.openxmlformats.org/spreadsheetml/2006/main" count="1168" uniqueCount="444">
  <si>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</si>
  <si>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</si>
  <si>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</si>
  <si>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</si>
  <si>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</si>
  <si>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</si>
  <si>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</si>
  <si>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</si>
  <si>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</si>
  <si>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</si>
  <si>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</si>
  <si>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</si>
  <si>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</si>
  <si>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</si>
  <si>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</si>
  <si>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</si>
  <si>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</si>
  <si>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</si>
  <si>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</si>
  <si>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</si>
  <si>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</si>
  <si>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</si>
  <si>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</si>
  <si>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</si>
  <si>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</si>
  <si>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</si>
  <si>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</si>
  <si>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</si>
  <si>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</si>
  <si>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</si>
  <si>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</si>
  <si>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</si>
  <si>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</si>
  <si>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</si>
  <si>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</si>
  <si>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</si>
  <si>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</si>
  <si>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</si>
  <si>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</si>
  <si>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</si>
  <si>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</si>
  <si>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</si>
  <si>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</si>
  <si>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</si>
  <si>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</si>
  <si>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414001</t>
  </si>
  <si>
    <t>梁河县公安局交通管理大队</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</si>
  <si>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</si>
  <si>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</si>
  <si>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</si>
  <si>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</si>
  <si>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</si>
  <si>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</si>
  <si>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</si>
  <si>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</si>
  <si>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</si>
  <si>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</si>
  <si>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</si>
  <si>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</si>
  <si>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</si>
  <si>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</si>
  <si>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</si>
  <si>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</si>
  <si>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</si>
  <si>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</si>
  <si>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</si>
  <si>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</si>
  <si>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</si>
  <si>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</si>
  <si>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</si>
  <si>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</si>
  <si>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</si>
  <si>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</si>
  <si>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</si>
  <si>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</si>
  <si>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</si>
  <si>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</si>
  <si>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</si>
  <si>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</si>
  <si>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</si>
  <si>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</si>
  <si>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</si>
  <si>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</si>
  <si>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204</t>
  </si>
  <si>
    <t>公共安全支出</t>
  </si>
  <si>
    <t>20402</t>
  </si>
  <si>
    <t>公安</t>
  </si>
  <si>
    <t>2040201</t>
  </si>
  <si>
    <t>行政运行</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</si>
  <si>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</si>
  <si>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</si>
  <si>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</si>
  <si>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</si>
  <si>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</si>
  <si>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</si>
  <si>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</si>
  <si>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</si>
  <si>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</si>
  <si>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</si>
  <si>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</si>
  <si>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</si>
  <si>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</si>
  <si>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</si>
  <si>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</si>
  <si>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</si>
  <si>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</si>
  <si>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</si>
  <si>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</si>
  <si>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</si>
  <si>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</si>
  <si>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</si>
  <si>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</si>
  <si>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</si>
  <si>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</si>
  <si>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</si>
  <si>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</si>
  <si>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</si>
  <si>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</si>
  <si>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</si>
  <si>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</si>
  <si>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</si>
  <si>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</si>
  <si>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</si>
  <si>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</si>
  <si>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</si>
  <si>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</si>
  <si>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</si>
  <si>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</si>
  <si>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</si>
  <si>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</si>
  <si>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</si>
  <si>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</si>
  <si>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</si>
  <si>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</si>
  <si>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</si>
  <si>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</si>
  <si>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</si>
  <si>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</si>
  <si>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</si>
  <si>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</si>
  <si>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</si>
  <si>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</si>
  <si>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</si>
  <si>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</si>
  <si>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</si>
  <si>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</si>
  <si>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</si>
  <si>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</si>
  <si>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</si>
  <si>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</si>
  <si>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</si>
  <si>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</si>
  <si>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</si>
  <si>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</si>
  <si>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</si>
  <si>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</si>
  <si>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</si>
  <si>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</si>
  <si>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</si>
  <si>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</si>
  <si>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</si>
  <si>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</si>
  <si>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</si>
  <si>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</si>
  <si>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533122210000000010859</t>
  </si>
  <si>
    <t>行政人员支出工资</t>
  </si>
  <si>
    <t>30101</t>
  </si>
  <si>
    <t>基本工资</t>
  </si>
  <si>
    <t>30102</t>
  </si>
  <si>
    <t>津贴补贴</t>
  </si>
  <si>
    <t>30103</t>
  </si>
  <si>
    <t>奖金</t>
  </si>
  <si>
    <t>533122231100001447117</t>
  </si>
  <si>
    <t>行政绩效奖励</t>
  </si>
  <si>
    <t>533122251100003754262</t>
  </si>
  <si>
    <t>机关事业单位基本养老保险缴费</t>
  </si>
  <si>
    <t>30108</t>
  </si>
  <si>
    <t>533122221100000287433</t>
  </si>
  <si>
    <t>职工基本医疗保险缴费</t>
  </si>
  <si>
    <t>30110</t>
  </si>
  <si>
    <t>533122221100000287419</t>
  </si>
  <si>
    <t>生育保险</t>
  </si>
  <si>
    <t>30112</t>
  </si>
  <si>
    <t>其他社会保障缴费</t>
  </si>
  <si>
    <t>533122241100002246140</t>
  </si>
  <si>
    <t>大病保险费</t>
  </si>
  <si>
    <t>533122251100003754261</t>
  </si>
  <si>
    <t>工伤保险</t>
  </si>
  <si>
    <t>533122210000000012174</t>
  </si>
  <si>
    <t>临聘人员社会保险缴费</t>
  </si>
  <si>
    <t>533122210000000010864</t>
  </si>
  <si>
    <t>30113</t>
  </si>
  <si>
    <t>533122210000000012045</t>
  </si>
  <si>
    <t>干警加班工资</t>
  </si>
  <si>
    <t>30199</t>
  </si>
  <si>
    <t>其他工资福利支出</t>
  </si>
  <si>
    <t>533122241100002246141</t>
  </si>
  <si>
    <t>单位编制外人员经费</t>
  </si>
  <si>
    <t>533122261100005071147</t>
  </si>
  <si>
    <t>基层党组织开展活动经费</t>
  </si>
  <si>
    <t>30201</t>
  </si>
  <si>
    <t>办公费</t>
  </si>
  <si>
    <t>533122210000000010867</t>
  </si>
  <si>
    <t>一般公用经费</t>
  </si>
  <si>
    <t>30205</t>
  </si>
  <si>
    <t>水费</t>
  </si>
  <si>
    <t>30206</t>
  </si>
  <si>
    <t>电费</t>
  </si>
  <si>
    <t>533122221100000287529</t>
  </si>
  <si>
    <t>公用经费安排的公车购置及运维费</t>
  </si>
  <si>
    <t>30231</t>
  </si>
  <si>
    <t>公务用车运行维护费</t>
  </si>
  <si>
    <t>533122210000000010866</t>
  </si>
  <si>
    <t>退休公用经费</t>
  </si>
  <si>
    <t>30299</t>
  </si>
  <si>
    <t>其他商品和服务支出</t>
  </si>
  <si>
    <t>533122210000000010865</t>
  </si>
  <si>
    <t>公务交通补贴</t>
  </si>
  <si>
    <t>30239</t>
  </si>
  <si>
    <t>其他交通费用</t>
  </si>
  <si>
    <t>533122210000000011697</t>
  </si>
  <si>
    <t>人民调解员经费</t>
  </si>
  <si>
    <t>30226</t>
  </si>
  <si>
    <t>劳务费</t>
  </si>
  <si>
    <t>533122261100005022937</t>
  </si>
  <si>
    <t>县直单位机关党组织工作经费</t>
  </si>
  <si>
    <t>533122210000000011732</t>
  </si>
  <si>
    <t>退休人员建房费</t>
  </si>
  <si>
    <t>30302</t>
  </si>
  <si>
    <t>退休费</t>
  </si>
  <si>
    <t>预算05-1表</t>
  </si>
  <si>
    <t>项目分类</t>
  </si>
  <si>
    <t>项目单位</t>
  </si>
  <si>
    <t>经济科目编码</t>
  </si>
  <si>
    <t>经济科目名称</t>
  </si>
  <si>
    <t>本年拨款</t>
  </si>
  <si>
    <t>其中：本次下达</t>
  </si>
  <si>
    <t>全州公安机关战时伙食经费</t>
  </si>
  <si>
    <t>专项业务类</t>
  </si>
  <si>
    <t>533122221100000271179</t>
  </si>
  <si>
    <t>全州摩托车驾驶人社会场地租用经费</t>
  </si>
  <si>
    <t>533122221100000271279</t>
  </si>
  <si>
    <t>30214</t>
  </si>
  <si>
    <t>租赁费</t>
  </si>
  <si>
    <t>智能交通管控项目专项资金</t>
  </si>
  <si>
    <t>533122200000000000137</t>
  </si>
  <si>
    <t>30903</t>
  </si>
  <si>
    <t>专用设备购置</t>
  </si>
  <si>
    <t>31003</t>
  </si>
  <si>
    <t>重新施划城区交通标线和增设交通标志经费</t>
  </si>
  <si>
    <t>533122221100000281566</t>
  </si>
  <si>
    <t>30218</t>
  </si>
  <si>
    <t>专用材料费</t>
  </si>
  <si>
    <t>预算05-2表</t>
  </si>
  <si>
    <t>单位名称、项目名称</t>
  </si>
  <si>
    <t>项目年度绩效目标</t>
  </si>
  <si>
    <t>一级指标</t>
  </si>
  <si>
    <t>二级指标</t>
  </si>
  <si>
    <t>三级指标</t>
  </si>
  <si>
    <t>指标性质</t>
  </si>
  <si>
    <t>指标值</t>
  </si>
  <si>
    <t>度量单位</t>
  </si>
  <si>
    <t>指标属性</t>
  </si>
  <si>
    <t>指标内容</t>
  </si>
  <si>
    <t>大队通过招投标方式，依托社会力量建设，已投入使用，按规定进行租用，切实将摩托车考试服务落到实处，达到考生满意度94%以上。为避免法务纠纷，2026年需完成支付。</t>
  </si>
  <si>
    <t>产出指标</t>
  </si>
  <si>
    <t>数量指标</t>
  </si>
  <si>
    <t>年开展考试业务人次</t>
  </si>
  <si>
    <t>&gt;=</t>
  </si>
  <si>
    <t>1500</t>
  </si>
  <si>
    <t>人次</t>
  </si>
  <si>
    <t>定量指标</t>
  </si>
  <si>
    <t>反映年度摩托车驾考人数</t>
  </si>
  <si>
    <t>每周开展考试业务人次</t>
  </si>
  <si>
    <t>25</t>
  </si>
  <si>
    <t>反映每周开展考试业务人次</t>
  </si>
  <si>
    <t>质量指标</t>
  </si>
  <si>
    <t>机动车驾驶人考试执考环境</t>
  </si>
  <si>
    <t>=</t>
  </si>
  <si>
    <t>公平公正</t>
  </si>
  <si>
    <t>定性指标</t>
  </si>
  <si>
    <t>反映为机动车驾驶人提供公平公正的执考环境</t>
  </si>
  <si>
    <t>经费支出合规性</t>
  </si>
  <si>
    <t>合法合规</t>
  </si>
  <si>
    <t>遵守各项法律法规及财务规章制度，严格执行经费开支范围和标准，规范资金支出审批流程，确保专款专用。</t>
  </si>
  <si>
    <t>时效指标</t>
  </si>
  <si>
    <t>支付时间</t>
  </si>
  <si>
    <t>&lt;=</t>
  </si>
  <si>
    <t>2026</t>
  </si>
  <si>
    <t>年</t>
  </si>
  <si>
    <t>反映县财政保障经费足额及时拨付到位。</t>
  </si>
  <si>
    <t>效益指标</t>
  </si>
  <si>
    <t>经济效益</t>
  </si>
  <si>
    <t>有效提高非税收入征收率</t>
  </si>
  <si>
    <t>%</t>
  </si>
  <si>
    <t>有效提高财政收入质量</t>
  </si>
  <si>
    <t>社会效益</t>
  </si>
  <si>
    <t>群众投诉下降</t>
  </si>
  <si>
    <t>明显下降</t>
  </si>
  <si>
    <t>反映群众投诉下降率</t>
  </si>
  <si>
    <t>全县道路交通安全畅通</t>
  </si>
  <si>
    <t>有效保障</t>
  </si>
  <si>
    <t>反映全县道路交通安全畅通率</t>
  </si>
  <si>
    <t>可持续影响</t>
  </si>
  <si>
    <t>推进驾驶人培训考试制度改革</t>
  </si>
  <si>
    <t>长期</t>
  </si>
  <si>
    <t>保障人民群众迅速增长的驾驶培训及考试需求，推进驾驶人培训考试制度改革</t>
  </si>
  <si>
    <t>满意度指标</t>
  </si>
  <si>
    <t>服务对象满意度</t>
  </si>
  <si>
    <t>考生满意度</t>
  </si>
  <si>
    <t>90</t>
  </si>
  <si>
    <t>在摩托车驾驶人考试提供公平公正的驾考环境，最大限度提升考生满意度</t>
  </si>
  <si>
    <t>认真落实各级有关“从优待警”的暖新举措，增强大队民警辅警归属感、幸福感和凝聚力，强化后勤管理，改善战时伙食质量，用实际行动为各项安保维稳工作的顺利开展奠定扎实基础和后勤保障。</t>
  </si>
  <si>
    <t>战时伙食补助覆盖率</t>
  </si>
  <si>
    <t>98</t>
  </si>
  <si>
    <t>反映享受战时伙食补助人数</t>
  </si>
  <si>
    <t>食品安全达标率</t>
  </si>
  <si>
    <t>100</t>
  </si>
  <si>
    <t>反映食堂整洁卫生，保障大队民辅警用餐安全舒心</t>
  </si>
  <si>
    <t>按质按量完成安保工作</t>
  </si>
  <si>
    <t>认真贯彻落实县委、县政府和县局党委各项工作部署要求，切实维护好道路交通秩序，圆满完成各项安保维稳工作，全力守护辖区平安。</t>
  </si>
  <si>
    <t>社会治安环境平安稳定</t>
  </si>
  <si>
    <t>持续</t>
  </si>
  <si>
    <t>反映辖区社会治安大局持续稳定</t>
  </si>
  <si>
    <t>各项安保维稳工作开展有序开展</t>
  </si>
  <si>
    <t>项目的进行，确保了各项安保维稳工作的顺利开展</t>
  </si>
  <si>
    <t>民辅警满意度</t>
  </si>
  <si>
    <t>96</t>
  </si>
  <si>
    <t>反映民辅警对单位“从优待警”政策落实情况满意度</t>
  </si>
  <si>
    <t>设备已全部投入使用，有效提升梁河县道路交通安全管控力，减少道路交通事故，全面提升全县整体形象，达到社会公众满意度90%以上。为避免法务纠纷，需在2026年完成项目资金支付。</t>
  </si>
  <si>
    <t>城区技术监控设备</t>
  </si>
  <si>
    <t>个</t>
  </si>
  <si>
    <t>反映新建城区技术监控设备数，已投入使用</t>
  </si>
  <si>
    <t>曩宋、芒林路口安置红绿灯</t>
  </si>
  <si>
    <t>组</t>
  </si>
  <si>
    <t>反映新建曩宋、芒林路口安置红绿灯数，已投入使用</t>
  </si>
  <si>
    <t>曩宋、芒林路口安置抓拍设备</t>
  </si>
  <si>
    <t>套</t>
  </si>
  <si>
    <t>反映新建曩宋、芒林路口安置抓拍设备数，已投入使用</t>
  </si>
  <si>
    <t>遮岛小学路口增设电子监控设备</t>
  </si>
  <si>
    <t>反映需在遮岛小学周边路段安装交通电子监控设备数量。</t>
  </si>
  <si>
    <t>购置设备利用率</t>
  </si>
  <si>
    <t>反映增设设备投入利用率。</t>
  </si>
  <si>
    <t>验收通过率</t>
  </si>
  <si>
    <t>反映设备验收通过率</t>
  </si>
  <si>
    <t>设备识别准确率</t>
  </si>
  <si>
    <t>反映设备数据采集准确率。</t>
  </si>
  <si>
    <t>年增加财政非税收入</t>
  </si>
  <si>
    <t>1000000</t>
  </si>
  <si>
    <t>元</t>
  </si>
  <si>
    <t>反映非税收入上缴财政数</t>
  </si>
  <si>
    <t>减少道路交通事故当事人经济损失</t>
  </si>
  <si>
    <t>20000</t>
  </si>
  <si>
    <t>反映减少道路交通事故当事人经济损失金额</t>
  </si>
  <si>
    <t>避免法务纠纷</t>
  </si>
  <si>
    <t>有效避免</t>
  </si>
  <si>
    <t>反映合同双方依法履行合同义务</t>
  </si>
  <si>
    <t>道路交通违法行为查处提高</t>
  </si>
  <si>
    <t>有效提高</t>
  </si>
  <si>
    <t>反映道路交通违法行为查处提高率</t>
  </si>
  <si>
    <t>道路交通事故下降</t>
  </si>
  <si>
    <t>反映道路交通事故下降率</t>
  </si>
  <si>
    <t>市民道路交通安全意识提升</t>
  </si>
  <si>
    <t>反映市民道路交通安全意识提升率</t>
  </si>
  <si>
    <t>道路交通安全环境提升</t>
  </si>
  <si>
    <t>反映道路交通安全环境提升率</t>
  </si>
  <si>
    <t>合同对方满意度</t>
  </si>
  <si>
    <t>86</t>
  </si>
  <si>
    <t>设备已全部投入使用，需在规定时限内按合同金额完成项目款支付，履行合同。</t>
  </si>
  <si>
    <t>社会公众满意度</t>
  </si>
  <si>
    <t>提升道路交通安全管控能力，减少道路交通事故，全面提升全县整体形象。</t>
  </si>
  <si>
    <t>重新施划标线、增设标志牌已建设完成，为避免法务纠纷，2026年需完成项目支付。</t>
  </si>
  <si>
    <t>交通标识牌</t>
  </si>
  <si>
    <t>块</t>
  </si>
  <si>
    <t>反映交通标志牌个数</t>
  </si>
  <si>
    <t>道路施工标线</t>
  </si>
  <si>
    <t>2957.91</t>
  </si>
  <si>
    <t>平方米</t>
  </si>
  <si>
    <t>反映道路施工标线方量数</t>
  </si>
  <si>
    <t>全县交通安全畅通率</t>
  </si>
  <si>
    <t>反映全县交通道路安全畅通率</t>
  </si>
  <si>
    <t>项目支付时间</t>
  </si>
  <si>
    <t>完善交通安全设施</t>
  </si>
  <si>
    <t>良好</t>
  </si>
  <si>
    <t>增强群众交通安全意识</t>
  </si>
  <si>
    <t>明显增强</t>
  </si>
  <si>
    <t>有效缓解道路交通压力</t>
  </si>
  <si>
    <t>让驾驶员及行人更好了解路况，对道路车辆正常行驶提供保障，有效缓解道路交通压力</t>
  </si>
  <si>
    <t>反映辖区人民群众出行安全度和满意度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</si>
  <si>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</si>
  <si>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</si>
  <si>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</si>
  <si>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</si>
  <si>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</si>
  <si>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</si>
  <si>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</si>
  <si>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</si>
  <si>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</si>
  <si>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</si>
  <si>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</si>
  <si>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</si>
  <si>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</si>
  <si>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</si>
  <si>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</si>
  <si>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</si>
  <si>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</si>
  <si>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</si>
  <si>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车辆加油、添加燃料服务</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</si>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</sst>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6" fillId="0" borderId="0" xfId="0" applyFont="1" applyBorder="1" applyAlignment="1">
      <alignment horizontal="center" vertical="center" wrapText="1"/>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2" xfId="0" applyFont="1" applyBorder="1" applyAlignment="1">
      <alignment horizontal="left" vertical="center"/>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B32" sqref="B32"/>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"单位名称："&amp;"梁河县公安局交通管理大队"</f>
        <v>单位名称：梁河县公安局交通管理大队</v>
      </c>
      <c r="B3" s="195"/>
      <c r="C3" s="198"/>
      <c r="D3" s="196" t="s">
        <v>1</v>
      </c>
    </row>
    <row r="4" ht="18.75" customHeight="1" spans="1:4">
      <c r="A4" s="154" t="s">
        <v>2</v>
      </c>
      <c r="B4" s="154"/>
      <c r="C4" s="154" t="s">
        <v>3</v>
      </c>
      <c r="D4" s="154"/>
    </row>
    <row r="5" ht="18.75" customHeight="1" spans="1:4">
      <c r="A5" s="154" t="s">
        <v>4</v>
      </c>
      <c r="B5" s="154" t="s">
        <v>5</v>
      </c>
      <c r="C5" s="154" t="s">
        <v>6</v>
      </c>
      <c r="D5" s="154" t="s">
        <v>5</v>
      </c>
    </row>
    <row r="6" ht="18.75" customHeight="1" spans="1:4">
      <c r="A6" s="152" t="s">
        <v>7</v>
      </c>
      <c r="B6" s="153">
        <v>7558665.84</v>
      </c>
      <c r="C6" s="152" t="str">
        <f>"一"&amp;"、"&amp;"一般公共服务支出"</f>
        <v>一、一般公共服务支出</v>
      </c>
      <c r="D6" s="153">
        <v>11200</v>
      </c>
    </row>
    <row r="7" ht="18.75" customHeight="1" spans="1:4">
      <c r="A7" s="152" t="s">
        <v>8</v>
      </c>
      <c r="B7" s="153"/>
      <c r="C7" s="152" t="str">
        <f>"二"&amp;"、"&amp;"公共安全支出"</f>
        <v>二、公共安全支出</v>
      </c>
      <c r="D7" s="153">
        <v>6662941</v>
      </c>
    </row>
    <row r="8" ht="18.75" customHeight="1" spans="1:4">
      <c r="A8" s="152" t="s">
        <v>9</v>
      </c>
      <c r="B8" s="153"/>
      <c r="C8" s="152" t="str">
        <f>"三"&amp;"、"&amp;"社会保障和就业支出"</f>
        <v>三、社会保障和就业支出</v>
      </c>
      <c r="D8" s="153">
        <v>415572.48</v>
      </c>
    </row>
    <row r="9" ht="18.75" customHeight="1" spans="1:4">
      <c r="A9" s="152" t="s">
        <v>10</v>
      </c>
      <c r="B9" s="153"/>
      <c r="C9" s="152" t="str">
        <f>"四"&amp;"、"&amp;"卫生健康支出"</f>
        <v>四、卫生健康支出</v>
      </c>
      <c r="D9" s="153">
        <v>167353</v>
      </c>
    </row>
    <row r="10" ht="18.75" customHeight="1" spans="1:4">
      <c r="A10" s="152" t="s">
        <v>11</v>
      </c>
      <c r="B10" s="153"/>
      <c r="C10" s="152" t="str">
        <f>"五"&amp;"、"&amp;"住房保障支出"</f>
        <v>五、住房保障支出</v>
      </c>
      <c r="D10" s="153">
        <v>301599.36</v>
      </c>
    </row>
    <row r="11" ht="18.75" customHeight="1" spans="1:4">
      <c r="A11" s="152" t="s">
        <v>12</v>
      </c>
      <c r="B11" s="153"/>
      <c r="C11" s="152"/>
      <c r="D11" s="153"/>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4">
      <c r="A15" s="152" t="s">
        <v>16</v>
      </c>
      <c r="B15" s="153"/>
      <c r="C15" s="152"/>
      <c r="D15" s="153"/>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7558665.84</v>
      </c>
      <c r="C32" s="152" t="s">
        <v>18</v>
      </c>
      <c r="D32" s="153">
        <v>7558665.84</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7558665.84</v>
      </c>
      <c r="C36" s="152" t="s">
        <v>25</v>
      </c>
      <c r="D36" s="153">
        <v>7558665.84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69"/>
      <c r="E1" s="69"/>
      <c r="F1" s="124" t="s">
        <v>389</v>
      </c>
    </row>
    <row r="2" ht="26.25" customHeight="1" spans="1:6">
      <c r="A2" s="125" t="str">
        <f>"2026"&amp;"年部门政府性基金预算支出预算表"</f>
        <v>2026年部门政府性基金预算支出预算表</v>
      </c>
      <c r="B2" s="125" t="s">
        <v>390</v>
      </c>
      <c r="C2" s="126"/>
      <c r="D2" s="127"/>
      <c r="E2" s="127"/>
      <c r="F2" s="127"/>
    </row>
    <row r="3" ht="13.5" customHeight="1" spans="1:6">
      <c r="A3" s="128" t="str">
        <f>"单位名称："&amp;"梁河县公安局交通管理大队"</f>
        <v>单位名称：梁河县公安局交通管理大队</v>
      </c>
      <c r="B3" s="128" t="s">
        <v>391</v>
      </c>
      <c r="C3" s="129"/>
      <c r="D3" s="69"/>
      <c r="E3" s="69"/>
      <c r="F3" s="124" t="s">
        <v>1</v>
      </c>
    </row>
    <row r="4" ht="19.5" customHeight="1" spans="1:6">
      <c r="A4" s="130" t="s">
        <v>141</v>
      </c>
      <c r="B4" s="131" t="s">
        <v>48</v>
      </c>
      <c r="C4" s="130" t="s">
        <v>49</v>
      </c>
      <c r="D4" s="12" t="s">
        <v>392</v>
      </c>
      <c r="E4" s="13"/>
      <c r="F4" s="14"/>
    </row>
    <row r="5" ht="18.75" customHeight="1" spans="1:6">
      <c r="A5" s="132"/>
      <c r="B5" s="133"/>
      <c r="C5" s="132"/>
      <c r="D5" s="73" t="s">
        <v>30</v>
      </c>
      <c r="E5" s="12" t="s">
        <v>52</v>
      </c>
      <c r="F5" s="73" t="s">
        <v>53</v>
      </c>
    </row>
    <row r="6" ht="18.75" customHeight="1" spans="1:6">
      <c r="A6" s="60"/>
      <c r="B6" s="134"/>
      <c r="C6" s="60"/>
      <c r="D6" s="36"/>
      <c r="E6" s="36"/>
      <c r="F6" s="36"/>
    </row>
    <row r="7" ht="21" customHeight="1" spans="1:6">
      <c r="A7" s="22"/>
      <c r="B7" s="22"/>
      <c r="C7" s="22"/>
      <c r="D7" s="87"/>
      <c r="E7" s="135"/>
      <c r="F7" s="135"/>
    </row>
    <row r="8" ht="21" customHeight="1" spans="1:6">
      <c r="A8" s="22"/>
      <c r="B8" s="22"/>
      <c r="C8" s="22"/>
      <c r="D8" s="136"/>
      <c r="E8" s="137"/>
      <c r="F8" s="137"/>
    </row>
    <row r="9" ht="18.75" customHeight="1" spans="1:6">
      <c r="A9" s="138" t="s">
        <v>393</v>
      </c>
      <c r="B9" s="138" t="s">
        <v>393</v>
      </c>
      <c r="C9" s="139" t="s">
        <v>393</v>
      </c>
      <c r="D9" s="87"/>
      <c r="E9" s="135"/>
      <c r="F9" s="135"/>
    </row>
    <row r="10" ht="18.75" customHeight="1" spans="1:6">
      <c r="A10" s="140" t="s">
        <v>394</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16" sqref="D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9"/>
      <c r="P1" s="99"/>
      <c r="Q1" s="95" t="s">
        <v>395</v>
      </c>
    </row>
    <row r="2" ht="27.75" customHeight="1" spans="1:17">
      <c r="A2" s="100" t="str">
        <f>"2026"&amp;"年部门政府采购预算表"</f>
        <v>2026年部门政府采购预算表</v>
      </c>
      <c r="B2" s="29"/>
      <c r="C2" s="29"/>
      <c r="D2" s="29"/>
      <c r="E2" s="29"/>
      <c r="F2" s="29"/>
      <c r="G2" s="29"/>
      <c r="H2" s="29"/>
      <c r="I2" s="29"/>
      <c r="J2" s="29"/>
      <c r="K2" s="101"/>
      <c r="L2" s="29"/>
      <c r="M2" s="29"/>
      <c r="N2" s="29"/>
      <c r="O2" s="101"/>
      <c r="P2" s="101"/>
      <c r="Q2" s="29"/>
    </row>
    <row r="3" ht="18.75" customHeight="1" spans="1:17">
      <c r="A3" s="102" t="str">
        <f>"单位名称："&amp;"梁河县公安局交通管理大队"</f>
        <v>单位名称：梁河县公安局交通管理大队</v>
      </c>
      <c r="B3" s="32"/>
      <c r="C3" s="32"/>
      <c r="D3" s="32"/>
      <c r="E3" s="32"/>
      <c r="F3" s="32"/>
      <c r="G3" s="32"/>
      <c r="H3" s="32"/>
      <c r="I3" s="32"/>
      <c r="J3" s="32"/>
      <c r="K3" s="1"/>
      <c r="L3" s="1"/>
      <c r="M3" s="1"/>
      <c r="N3" s="1"/>
      <c r="O3" s="103"/>
      <c r="P3" s="103"/>
      <c r="Q3" s="104" t="s">
        <v>27</v>
      </c>
    </row>
    <row r="4" ht="15.75" customHeight="1" spans="1:17">
      <c r="A4" s="11" t="s">
        <v>396</v>
      </c>
      <c r="B4" s="105" t="s">
        <v>397</v>
      </c>
      <c r="C4" s="105" t="s">
        <v>398</v>
      </c>
      <c r="D4" s="105" t="s">
        <v>399</v>
      </c>
      <c r="E4" s="105" t="s">
        <v>400</v>
      </c>
      <c r="F4" s="105" t="s">
        <v>401</v>
      </c>
      <c r="G4" s="48" t="s">
        <v>148</v>
      </c>
      <c r="H4" s="48"/>
      <c r="I4" s="48"/>
      <c r="J4" s="48"/>
      <c r="K4" s="106"/>
      <c r="L4" s="48"/>
      <c r="M4" s="48"/>
      <c r="N4" s="48"/>
      <c r="O4" s="76"/>
      <c r="P4" s="106"/>
      <c r="Q4" s="49"/>
    </row>
    <row r="5" ht="17.25" customHeight="1" spans="1:17">
      <c r="A5" s="16"/>
      <c r="B5" s="107"/>
      <c r="C5" s="107"/>
      <c r="D5" s="107"/>
      <c r="E5" s="107"/>
      <c r="F5" s="107"/>
      <c r="G5" s="107" t="s">
        <v>30</v>
      </c>
      <c r="H5" s="107" t="s">
        <v>34</v>
      </c>
      <c r="I5" s="107" t="s">
        <v>402</v>
      </c>
      <c r="J5" s="107" t="s">
        <v>403</v>
      </c>
      <c r="K5" s="108" t="s">
        <v>404</v>
      </c>
      <c r="L5" s="109" t="s">
        <v>405</v>
      </c>
      <c r="M5" s="109"/>
      <c r="N5" s="109"/>
      <c r="O5" s="110"/>
      <c r="P5" s="111"/>
      <c r="Q5" s="112"/>
    </row>
    <row r="6" ht="54" customHeight="1" spans="1:17">
      <c r="A6" s="18"/>
      <c r="B6" s="112"/>
      <c r="C6" s="112"/>
      <c r="D6" s="112"/>
      <c r="E6" s="112"/>
      <c r="F6" s="112"/>
      <c r="G6" s="112"/>
      <c r="H6" s="112" t="s">
        <v>33</v>
      </c>
      <c r="I6" s="112"/>
      <c r="J6" s="112"/>
      <c r="K6" s="113"/>
      <c r="L6" s="112" t="s">
        <v>33</v>
      </c>
      <c r="M6" s="112" t="s">
        <v>40</v>
      </c>
      <c r="N6" s="112" t="s">
        <v>406</v>
      </c>
      <c r="O6" s="34" t="s">
        <v>42</v>
      </c>
      <c r="P6" s="113" t="s">
        <v>43</v>
      </c>
      <c r="Q6" s="112" t="s">
        <v>44</v>
      </c>
    </row>
    <row r="7" ht="15" customHeight="1" spans="1:17">
      <c r="A7" s="77">
        <v>1</v>
      </c>
      <c r="B7" s="114">
        <v>2</v>
      </c>
      <c r="C7" s="114">
        <v>3</v>
      </c>
      <c r="D7" s="114">
        <v>4</v>
      </c>
      <c r="E7" s="114">
        <v>5</v>
      </c>
      <c r="F7" s="114">
        <v>6</v>
      </c>
      <c r="G7" s="81">
        <v>7</v>
      </c>
      <c r="H7" s="81">
        <v>8</v>
      </c>
      <c r="I7" s="81">
        <v>9</v>
      </c>
      <c r="J7" s="81">
        <v>10</v>
      </c>
      <c r="K7" s="81">
        <v>11</v>
      </c>
      <c r="L7" s="81">
        <v>12</v>
      </c>
      <c r="M7" s="81">
        <v>13</v>
      </c>
      <c r="N7" s="81">
        <v>14</v>
      </c>
      <c r="O7" s="81">
        <v>15</v>
      </c>
      <c r="P7" s="81">
        <v>16</v>
      </c>
      <c r="Q7" s="81">
        <v>17</v>
      </c>
    </row>
    <row r="8" ht="52.5" customHeight="1" spans="1:17">
      <c r="A8" s="115" t="s">
        <v>46</v>
      </c>
      <c r="B8" s="116"/>
      <c r="C8" s="116"/>
      <c r="D8" s="117"/>
      <c r="E8" s="118"/>
      <c r="F8" s="23"/>
      <c r="G8" s="23">
        <v>68000</v>
      </c>
      <c r="H8" s="23">
        <v>68000</v>
      </c>
      <c r="I8" s="23"/>
      <c r="J8" s="23"/>
      <c r="K8" s="23"/>
      <c r="L8" s="23"/>
      <c r="M8" s="23"/>
      <c r="N8" s="23"/>
      <c r="O8" s="23"/>
      <c r="P8" s="23"/>
      <c r="Q8" s="23"/>
    </row>
    <row r="9" ht="52.5" customHeight="1" spans="1:17">
      <c r="A9" s="119" t="s">
        <v>46</v>
      </c>
      <c r="B9" s="116"/>
      <c r="C9" s="116"/>
      <c r="D9" s="117"/>
      <c r="E9" s="118"/>
      <c r="F9" s="23"/>
      <c r="G9" s="23">
        <v>68000</v>
      </c>
      <c r="H9" s="23">
        <v>68000</v>
      </c>
      <c r="I9" s="23"/>
      <c r="J9" s="23"/>
      <c r="K9" s="23"/>
      <c r="L9" s="23"/>
      <c r="M9" s="23"/>
      <c r="N9" s="23"/>
      <c r="O9" s="23"/>
      <c r="P9" s="23"/>
      <c r="Q9" s="23"/>
    </row>
    <row r="10" ht="52.5" customHeight="1" spans="1:17">
      <c r="A10" s="115" t="str">
        <f>"     "&amp;"公用经费安排的公车购置及运维费"</f>
        <v>     公用经费安排的公车购置及运维费</v>
      </c>
      <c r="B10" s="116" t="s">
        <v>211</v>
      </c>
      <c r="C10" s="116" t="s">
        <v>407</v>
      </c>
      <c r="D10" s="117" t="s">
        <v>289</v>
      </c>
      <c r="E10" s="118">
        <v>1</v>
      </c>
      <c r="F10" s="23"/>
      <c r="G10" s="23">
        <v>68000</v>
      </c>
      <c r="H10" s="23">
        <v>68000</v>
      </c>
      <c r="I10" s="23"/>
      <c r="J10" s="23"/>
      <c r="K10" s="23"/>
      <c r="L10" s="23"/>
      <c r="M10" s="23"/>
      <c r="N10" s="23"/>
      <c r="O10" s="23"/>
      <c r="P10" s="23"/>
      <c r="Q10" s="23"/>
    </row>
    <row r="11" ht="30" customHeight="1" spans="1:17">
      <c r="A11" s="120" t="s">
        <v>393</v>
      </c>
      <c r="B11" s="121"/>
      <c r="C11" s="121"/>
      <c r="D11" s="121"/>
      <c r="E11" s="118"/>
      <c r="F11" s="23"/>
      <c r="G11" s="23">
        <v>68000</v>
      </c>
      <c r="H11" s="23">
        <v>68000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3"/>
      <c r="N1" s="93" t="s">
        <v>408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"单位名称："&amp;"梁河县公安局交通管理大队"</f>
        <v>单位名称：梁河县公安局交通管理大队</v>
      </c>
      <c r="B3" s="32"/>
      <c r="C3" s="32"/>
      <c r="D3" s="32"/>
      <c r="E3" s="32"/>
      <c r="F3" s="32"/>
      <c r="G3" s="32"/>
      <c r="H3" s="92"/>
      <c r="I3" s="1"/>
      <c r="J3" s="1"/>
      <c r="K3" s="92"/>
      <c r="L3" s="1"/>
      <c r="M3" s="94"/>
      <c r="N3" s="95" t="s">
        <v>27</v>
      </c>
    </row>
    <row r="4" ht="15.75" customHeight="1" spans="1:14">
      <c r="A4" s="11" t="s">
        <v>396</v>
      </c>
      <c r="B4" s="11" t="s">
        <v>409</v>
      </c>
      <c r="C4" s="11" t="s">
        <v>410</v>
      </c>
      <c r="D4" s="12" t="s">
        <v>148</v>
      </c>
      <c r="E4" s="13"/>
      <c r="F4" s="13"/>
      <c r="G4" s="13"/>
      <c r="H4" s="13"/>
      <c r="I4" s="13"/>
      <c r="J4" s="13"/>
      <c r="K4" s="13"/>
      <c r="L4" s="13"/>
      <c r="M4" s="13"/>
      <c r="N4" s="14"/>
    </row>
    <row r="5" ht="17.25" customHeight="1" spans="1:14">
      <c r="A5" s="16"/>
      <c r="B5" s="16"/>
      <c r="C5" s="16"/>
      <c r="D5" s="78" t="s">
        <v>30</v>
      </c>
      <c r="E5" s="11" t="s">
        <v>34</v>
      </c>
      <c r="F5" s="11" t="s">
        <v>402</v>
      </c>
      <c r="G5" s="11" t="s">
        <v>403</v>
      </c>
      <c r="H5" s="11" t="s">
        <v>404</v>
      </c>
      <c r="I5" s="12" t="s">
        <v>405</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4">
      <c r="A11" s="42" t="s">
        <v>411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67" t="s">
        <v>412</v>
      </c>
    </row>
    <row r="2" ht="27.75" customHeight="1" spans="1:13">
      <c r="A2" s="44" t="str">
        <f>"2026"&amp;"年县对下转移支付预算表"</f>
        <v>2026年县对下转移支付预算表</v>
      </c>
      <c r="B2" s="5"/>
      <c r="C2" s="5"/>
      <c r="D2" s="58"/>
      <c r="E2" s="58"/>
      <c r="F2" s="58"/>
      <c r="G2" s="58"/>
      <c r="H2" s="58"/>
      <c r="I2" s="58"/>
      <c r="J2" s="58"/>
      <c r="K2" s="58"/>
      <c r="L2" s="58"/>
      <c r="M2" s="5"/>
    </row>
    <row r="3" customHeight="1" spans="1:13">
      <c r="A3" s="43" t="s">
        <v>1</v>
      </c>
      <c r="B3" s="68"/>
      <c r="C3" s="68"/>
      <c r="D3" s="9"/>
      <c r="E3" s="9"/>
      <c r="F3" s="9"/>
      <c r="G3" s="9"/>
      <c r="H3" s="9"/>
      <c r="I3" s="9"/>
      <c r="J3" s="9"/>
      <c r="K3" s="9"/>
      <c r="L3" s="9"/>
      <c r="M3" s="69"/>
    </row>
    <row r="4" ht="18" customHeight="1" spans="1:13">
      <c r="A4" s="70" t="str">
        <f>"单位名称："&amp;"梁河县公安局交通管理大队"</f>
        <v>单位名称：梁河县公安局交通管理大队</v>
      </c>
      <c r="B4" s="71"/>
      <c r="C4" s="71"/>
      <c r="D4" s="9"/>
      <c r="E4" s="9"/>
      <c r="F4" s="9"/>
      <c r="G4" s="9"/>
      <c r="H4" s="9"/>
      <c r="I4" s="9"/>
      <c r="J4" s="9"/>
      <c r="K4" s="9"/>
      <c r="L4" s="9"/>
      <c r="M4" s="72"/>
    </row>
    <row r="5" ht="19.5" customHeight="1" spans="1:13">
      <c r="A5" s="73" t="s">
        <v>413</v>
      </c>
      <c r="B5" s="12" t="s">
        <v>148</v>
      </c>
      <c r="C5" s="13"/>
      <c r="D5" s="74"/>
      <c r="E5" s="75" t="s">
        <v>414</v>
      </c>
      <c r="F5" s="76"/>
      <c r="G5" s="76"/>
      <c r="H5" s="76"/>
      <c r="I5" s="76"/>
      <c r="J5" s="76"/>
      <c r="K5" s="76"/>
      <c r="L5" s="76"/>
      <c r="M5" s="14"/>
    </row>
    <row r="6" ht="40.5" customHeight="1" spans="1:13">
      <c r="A6" s="77"/>
      <c r="B6" s="78" t="s">
        <v>30</v>
      </c>
      <c r="C6" s="11" t="s">
        <v>34</v>
      </c>
      <c r="D6" s="79" t="s">
        <v>415</v>
      </c>
      <c r="E6" s="80" t="s">
        <v>416</v>
      </c>
      <c r="F6" s="81" t="s">
        <v>417</v>
      </c>
      <c r="G6" s="81" t="s">
        <v>418</v>
      </c>
      <c r="H6" s="81" t="s">
        <v>419</v>
      </c>
      <c r="I6" s="81" t="s">
        <v>420</v>
      </c>
      <c r="J6" s="81" t="s">
        <v>421</v>
      </c>
      <c r="K6" s="81" t="s">
        <v>422</v>
      </c>
      <c r="L6" s="81" t="s">
        <v>423</v>
      </c>
      <c r="M6" s="81" t="s">
        <v>424</v>
      </c>
    </row>
    <row r="7" ht="19.5" customHeight="1" spans="1:13">
      <c r="A7" s="36">
        <v>1</v>
      </c>
      <c r="B7" s="36">
        <v>2</v>
      </c>
      <c r="C7" s="82">
        <v>3</v>
      </c>
      <c r="D7" s="83">
        <v>4</v>
      </c>
      <c r="E7" s="84">
        <v>5</v>
      </c>
      <c r="F7" s="85">
        <v>6</v>
      </c>
      <c r="G7" s="86">
        <v>7</v>
      </c>
      <c r="H7" s="86">
        <v>8</v>
      </c>
      <c r="I7" s="86">
        <v>9</v>
      </c>
      <c r="J7" s="86">
        <v>10</v>
      </c>
      <c r="K7" s="86">
        <v>11</v>
      </c>
      <c r="L7" s="86">
        <v>12</v>
      </c>
      <c r="M7" s="86">
        <v>13</v>
      </c>
    </row>
    <row r="8" ht="19.5" customHeight="1" spans="1:13">
      <c r="A8" s="37"/>
      <c r="B8" s="87"/>
      <c r="C8" s="87"/>
      <c r="D8" s="88"/>
      <c r="E8" s="89"/>
      <c r="F8" s="90"/>
      <c r="G8" s="90"/>
      <c r="H8" s="90"/>
      <c r="I8" s="90"/>
      <c r="J8" s="90"/>
      <c r="K8" s="90"/>
      <c r="L8" s="90"/>
      <c r="M8" s="90"/>
    </row>
    <row r="9" ht="19.5" customHeight="1" spans="1:13">
      <c r="A9" s="37"/>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425</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10">
      <c r="J1" s="56" t="s">
        <v>426</v>
      </c>
    </row>
    <row r="2" ht="28.5" customHeight="1" spans="1:10">
      <c r="A2" s="57" t="str">
        <f>"2026"&amp;"年县对下转移支付绩效目标表"</f>
        <v>2026年县对下转移支付绩效目标表</v>
      </c>
      <c r="B2" s="5"/>
      <c r="C2" s="5"/>
      <c r="D2" s="5"/>
      <c r="E2" s="5"/>
      <c r="F2" s="58"/>
      <c r="G2" s="5"/>
      <c r="H2" s="58"/>
      <c r="I2" s="58"/>
      <c r="J2" s="5"/>
    </row>
    <row r="3" ht="17.25" customHeight="1" spans="1:10">
      <c r="A3" s="6" t="str">
        <f>"单位名称："&amp;"梁河县公安局交通管理大队"</f>
        <v>单位名称：梁河县公安局交通管理大队</v>
      </c>
      <c r="B3" s="46"/>
      <c r="C3" s="46"/>
      <c r="D3" s="46"/>
      <c r="E3" s="46"/>
      <c r="F3" s="59"/>
      <c r="G3" s="46"/>
      <c r="H3" s="59"/>
    </row>
    <row r="4" ht="44.25" customHeight="1" spans="1:10">
      <c r="A4" s="35" t="s">
        <v>254</v>
      </c>
      <c r="B4" s="35" t="s">
        <v>255</v>
      </c>
      <c r="C4" s="35" t="s">
        <v>256</v>
      </c>
      <c r="D4" s="35" t="s">
        <v>257</v>
      </c>
      <c r="E4" s="35" t="s">
        <v>258</v>
      </c>
      <c r="F4" s="60" t="s">
        <v>259</v>
      </c>
      <c r="G4" s="35" t="s">
        <v>260</v>
      </c>
      <c r="H4" s="60" t="s">
        <v>261</v>
      </c>
      <c r="I4" s="60" t="s">
        <v>262</v>
      </c>
      <c r="J4" s="35" t="s">
        <v>263</v>
      </c>
    </row>
    <row r="5" ht="14.25" customHeight="1" spans="1:10">
      <c r="A5" s="35">
        <v>1</v>
      </c>
      <c r="B5" s="35">
        <v>2</v>
      </c>
      <c r="C5" s="35">
        <v>3</v>
      </c>
      <c r="D5" s="35">
        <v>4</v>
      </c>
      <c r="E5" s="35">
        <v>5</v>
      </c>
      <c r="F5" s="60">
        <v>6</v>
      </c>
      <c r="G5" s="35">
        <v>7</v>
      </c>
      <c r="H5" s="60">
        <v>8</v>
      </c>
      <c r="I5" s="60">
        <v>9</v>
      </c>
      <c r="J5" s="35">
        <v>10</v>
      </c>
    </row>
    <row r="6" ht="42" customHeight="1" spans="1:10">
      <c r="A6" s="37"/>
      <c r="B6" s="50"/>
      <c r="C6" s="50"/>
      <c r="D6" s="50"/>
      <c r="E6" s="61"/>
      <c r="F6" s="62"/>
      <c r="G6" s="61"/>
      <c r="H6" s="62"/>
      <c r="I6" s="62"/>
      <c r="J6" s="61"/>
    </row>
    <row r="7" ht="42" customHeight="1" spans="1:10">
      <c r="A7" s="37"/>
      <c r="B7" s="22" t="s">
        <v>427</v>
      </c>
      <c r="C7" s="22" t="s">
        <v>427</v>
      </c>
      <c r="D7" s="22" t="s">
        <v>427</v>
      </c>
      <c r="E7" s="37" t="s">
        <v>427</v>
      </c>
      <c r="F7" s="22" t="s">
        <v>427</v>
      </c>
      <c r="G7" s="37" t="s">
        <v>427</v>
      </c>
      <c r="H7" s="22" t="s">
        <v>427</v>
      </c>
      <c r="I7" s="22" t="s">
        <v>427</v>
      </c>
      <c r="J7" s="37" t="s">
        <v>427</v>
      </c>
    </row>
    <row r="8" ht="18.45" customHeight="1" spans="1:10">
      <c r="A8" s="63" t="s">
        <v>425</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1:8">
      <c r="H1" s="43" t="s">
        <v>428</v>
      </c>
    </row>
    <row r="2" ht="28.5" customHeight="1" spans="1:8">
      <c r="A2" s="44" t="str">
        <f>"2026"&amp;"年新增资产配置表"</f>
        <v>2026年新增资产配置表</v>
      </c>
      <c r="B2" s="5"/>
      <c r="C2" s="5"/>
      <c r="D2" s="5"/>
      <c r="E2" s="5"/>
      <c r="F2" s="5"/>
      <c r="G2" s="5"/>
      <c r="H2" s="5"/>
    </row>
    <row r="3" ht="13.5" customHeight="1" spans="1:8">
      <c r="A3" s="45" t="str">
        <f>"单位名称："&amp;"梁河县公安局交通管理大队"</f>
        <v>单位名称：梁河县公安局交通管理大队</v>
      </c>
      <c r="B3" s="7"/>
      <c r="C3" s="46"/>
    </row>
    <row r="4" ht="18" customHeight="1" spans="1:8">
      <c r="A4" s="11" t="s">
        <v>141</v>
      </c>
      <c r="B4" s="11" t="s">
        <v>429</v>
      </c>
      <c r="C4" s="11" t="s">
        <v>430</v>
      </c>
      <c r="D4" s="11" t="s">
        <v>431</v>
      </c>
      <c r="E4" s="11" t="s">
        <v>432</v>
      </c>
      <c r="F4" s="47" t="s">
        <v>433</v>
      </c>
      <c r="G4" s="48"/>
      <c r="H4" s="49"/>
    </row>
    <row r="5" ht="18" customHeight="1" spans="1:8">
      <c r="A5" s="18"/>
      <c r="B5" s="18"/>
      <c r="C5" s="18"/>
      <c r="D5" s="18"/>
      <c r="E5" s="18"/>
      <c r="F5" s="35" t="s">
        <v>400</v>
      </c>
      <c r="G5" s="35" t="s">
        <v>434</v>
      </c>
      <c r="H5" s="35" t="s">
        <v>435</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55" t="s">
        <v>436</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5" sqref="B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"单位名称："&amp;"梁河县公安局交通管理大队"</f>
        <v>单位名称：梁河县公安局交通管理大队</v>
      </c>
      <c r="B3" s="31"/>
      <c r="C3" s="31"/>
      <c r="D3" s="31"/>
      <c r="E3" s="31"/>
      <c r="F3" s="31"/>
      <c r="G3" s="31"/>
      <c r="H3" s="32"/>
      <c r="I3" s="32"/>
      <c r="J3" s="32"/>
      <c r="K3" s="33" t="s">
        <v>27</v>
      </c>
    </row>
    <row r="4" ht="21.75" customHeight="1" spans="1:11">
      <c r="A4" s="34" t="s">
        <v>231</v>
      </c>
      <c r="B4" s="34" t="s">
        <v>143</v>
      </c>
      <c r="C4" s="34" t="s">
        <v>232</v>
      </c>
      <c r="D4" s="35" t="s">
        <v>144</v>
      </c>
      <c r="E4" s="35" t="s">
        <v>145</v>
      </c>
      <c r="F4" s="35" t="s">
        <v>233</v>
      </c>
      <c r="G4" s="35" t="s">
        <v>234</v>
      </c>
      <c r="H4" s="36" t="s">
        <v>30</v>
      </c>
      <c r="I4" s="36" t="s">
        <v>438</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393</v>
      </c>
      <c r="B10" s="41"/>
      <c r="C10" s="41"/>
      <c r="D10" s="41"/>
      <c r="E10" s="41"/>
      <c r="F10" s="41"/>
      <c r="G10" s="41"/>
      <c r="H10" s="23"/>
      <c r="I10" s="23"/>
      <c r="J10" s="23"/>
      <c r="K10" s="39"/>
    </row>
    <row r="11" customHeight="1" spans="1:11">
      <c r="A11" s="42" t="s">
        <v>439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"单位名称："&amp;"梁河县公安局交通管理大队"</f>
        <v>单位名称：梁河县公安局交通管理大队</v>
      </c>
      <c r="B3" s="7"/>
      <c r="C3" s="7"/>
      <c r="D3" s="7"/>
      <c r="E3" s="8"/>
      <c r="F3" s="8"/>
      <c r="G3" s="9" t="s">
        <v>27</v>
      </c>
    </row>
    <row r="4" ht="21.75" customHeight="1" spans="1:7">
      <c r="A4" s="10" t="s">
        <v>232</v>
      </c>
      <c r="B4" s="10" t="s">
        <v>231</v>
      </c>
      <c r="C4" s="10" t="s">
        <v>143</v>
      </c>
      <c r="D4" s="11" t="s">
        <v>441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842400</v>
      </c>
      <c r="F8" s="23">
        <v>650000</v>
      </c>
      <c r="G8" s="23">
        <v>150000</v>
      </c>
    </row>
    <row r="9" ht="52.5" customHeight="1" spans="1:7">
      <c r="A9" s="24"/>
      <c r="B9" s="22" t="s">
        <v>442</v>
      </c>
      <c r="C9" s="22" t="s">
        <v>244</v>
      </c>
      <c r="D9" s="22" t="s">
        <v>443</v>
      </c>
      <c r="E9" s="23">
        <v>488400</v>
      </c>
      <c r="F9" s="23">
        <v>300000</v>
      </c>
      <c r="G9" s="23"/>
    </row>
    <row r="10" ht="52.5" customHeight="1" spans="1:7">
      <c r="A10" s="25"/>
      <c r="B10" s="22" t="s">
        <v>442</v>
      </c>
      <c r="C10" s="22" t="s">
        <v>237</v>
      </c>
      <c r="D10" s="22" t="s">
        <v>443</v>
      </c>
      <c r="E10" s="23">
        <v>150000</v>
      </c>
      <c r="F10" s="23">
        <v>150000</v>
      </c>
      <c r="G10" s="23">
        <v>150000</v>
      </c>
    </row>
    <row r="11" ht="52.5" customHeight="1" spans="1:7">
      <c r="A11" s="25"/>
      <c r="B11" s="22" t="s">
        <v>442</v>
      </c>
      <c r="C11" s="22" t="s">
        <v>240</v>
      </c>
      <c r="D11" s="22" t="s">
        <v>443</v>
      </c>
      <c r="E11" s="23">
        <v>104000</v>
      </c>
      <c r="F11" s="23"/>
      <c r="G11" s="23"/>
    </row>
    <row r="12" ht="52.5" customHeight="1" spans="1:7">
      <c r="A12" s="25"/>
      <c r="B12" s="22" t="s">
        <v>442</v>
      </c>
      <c r="C12" s="22" t="s">
        <v>249</v>
      </c>
      <c r="D12" s="22" t="s">
        <v>443</v>
      </c>
      <c r="E12" s="23">
        <v>100000</v>
      </c>
      <c r="F12" s="23">
        <v>200000</v>
      </c>
      <c r="G12" s="23"/>
    </row>
    <row r="13" ht="30" customHeight="1" spans="1:7">
      <c r="A13" s="26" t="s">
        <v>30</v>
      </c>
      <c r="B13" s="27" t="s">
        <v>427</v>
      </c>
      <c r="C13" s="27"/>
      <c r="D13" s="28"/>
      <c r="E13" s="23">
        <v>842400</v>
      </c>
      <c r="F13" s="23">
        <v>650000</v>
      </c>
      <c r="G13" s="23">
        <v>150000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91"/>
      <c r="B1" s="1"/>
      <c r="C1" s="1"/>
      <c r="D1" s="1"/>
      <c r="E1" s="1"/>
      <c r="F1" s="1"/>
      <c r="G1" s="1"/>
      <c r="H1" s="1"/>
      <c r="I1" s="92"/>
      <c r="J1" s="1"/>
      <c r="K1" s="1"/>
      <c r="L1" s="1"/>
      <c r="M1" s="1"/>
      <c r="N1" s="1"/>
      <c r="O1" s="1"/>
      <c r="P1" s="93" t="s">
        <v>26</v>
      </c>
      <c r="Q1" s="93"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"单位名称："&amp;"梁河县公安局交通管理大队"</f>
        <v>单位名称：梁河县公安局交通管理大队</v>
      </c>
      <c r="B3" s="31"/>
      <c r="C3" s="176"/>
      <c r="D3" s="176"/>
      <c r="E3" s="176"/>
      <c r="F3" s="176"/>
      <c r="G3" s="176"/>
      <c r="H3" s="176"/>
      <c r="I3" s="176"/>
      <c r="J3" s="176"/>
      <c r="K3" s="176"/>
      <c r="L3" s="176"/>
      <c r="M3" s="176"/>
      <c r="N3" s="176"/>
      <c r="O3" s="176"/>
      <c r="P3" s="93" t="s">
        <v>27</v>
      </c>
      <c r="Q3" s="93"/>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2" t="s">
        <v>38</v>
      </c>
      <c r="J5" s="192"/>
      <c r="K5" s="192"/>
      <c r="L5" s="192"/>
      <c r="M5" s="192"/>
      <c r="N5" s="192"/>
      <c r="O5" s="11" t="s">
        <v>33</v>
      </c>
      <c r="P5" s="11" t="s">
        <v>34</v>
      </c>
      <c r="Q5" s="11" t="s">
        <v>35</v>
      </c>
      <c r="R5" s="11" t="s">
        <v>36</v>
      </c>
      <c r="S5" s="11" t="s">
        <v>39</v>
      </c>
    </row>
    <row r="6" ht="43.5" customHeight="1" spans="1:19">
      <c r="A6" s="77"/>
      <c r="B6" s="77"/>
      <c r="C6" s="77"/>
      <c r="D6" s="78"/>
      <c r="E6" s="78"/>
      <c r="F6" s="78"/>
      <c r="G6" s="77"/>
      <c r="H6" s="77"/>
      <c r="I6" s="36" t="s">
        <v>33</v>
      </c>
      <c r="J6" s="34" t="s">
        <v>40</v>
      </c>
      <c r="K6" s="34" t="s">
        <v>41</v>
      </c>
      <c r="L6" s="10" t="s">
        <v>42</v>
      </c>
      <c r="M6" s="10" t="s">
        <v>43</v>
      </c>
      <c r="N6" s="10" t="s">
        <v>44</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93" t="s">
        <v>45</v>
      </c>
      <c r="B8" s="193" t="s">
        <v>46</v>
      </c>
      <c r="C8" s="23">
        <v>7558665.84</v>
      </c>
      <c r="D8" s="23">
        <v>7558665.84</v>
      </c>
      <c r="E8" s="23">
        <v>7558665.84</v>
      </c>
      <c r="F8" s="23"/>
      <c r="G8" s="23"/>
      <c r="H8" s="23"/>
      <c r="I8" s="23"/>
      <c r="J8" s="23"/>
      <c r="K8" s="23"/>
      <c r="L8" s="23"/>
      <c r="M8" s="23"/>
      <c r="N8" s="23"/>
      <c r="O8" s="23"/>
      <c r="P8" s="23"/>
      <c r="Q8" s="23"/>
      <c r="R8" s="23"/>
      <c r="S8" s="23"/>
    </row>
    <row r="9" ht="30" customHeight="1" spans="1:19">
      <c r="A9" s="12" t="s">
        <v>30</v>
      </c>
      <c r="B9" s="194"/>
      <c r="C9" s="182">
        <v>7558665.84</v>
      </c>
      <c r="D9" s="182">
        <v>7558665.84</v>
      </c>
      <c r="E9" s="182">
        <v>7558665.84</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abSelected="1" workbookViewId="0">
      <selection activeCell="E29" sqref="E29"/>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5" t="s">
        <v>47</v>
      </c>
      <c r="O1" s="95"/>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"单位名称："&amp;"梁河县公安局交通管理大队"</f>
        <v>单位名称：梁河县公安局交通管理大队</v>
      </c>
      <c r="B3" s="31"/>
      <c r="C3" s="31"/>
      <c r="D3" s="31"/>
      <c r="E3" s="31"/>
      <c r="F3" s="31"/>
      <c r="G3" s="184"/>
      <c r="H3" s="184"/>
      <c r="I3" s="184"/>
      <c r="J3" s="184"/>
      <c r="K3" s="184"/>
      <c r="L3" s="184"/>
      <c r="M3" s="184"/>
      <c r="N3" s="95" t="s">
        <v>1</v>
      </c>
      <c r="O3" s="95"/>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11200</v>
      </c>
      <c r="D7" s="153">
        <v>11200</v>
      </c>
      <c r="E7" s="153">
        <v>11200</v>
      </c>
      <c r="F7" s="153"/>
      <c r="G7" s="153"/>
      <c r="H7" s="153"/>
      <c r="I7" s="153"/>
      <c r="J7" s="153"/>
      <c r="K7" s="153"/>
      <c r="L7" s="153"/>
      <c r="M7" s="153"/>
      <c r="N7" s="153"/>
      <c r="O7" s="153"/>
    </row>
    <row r="8" ht="52.5" customHeight="1" spans="1:15">
      <c r="A8" s="189" t="s">
        <v>76</v>
      </c>
      <c r="B8" s="189" t="s">
        <v>77</v>
      </c>
      <c r="C8" s="153">
        <v>6400</v>
      </c>
      <c r="D8" s="153">
        <v>6400</v>
      </c>
      <c r="E8" s="153">
        <v>6400</v>
      </c>
      <c r="F8" s="153"/>
      <c r="G8" s="153"/>
      <c r="H8" s="153"/>
      <c r="I8" s="153"/>
      <c r="J8" s="153"/>
      <c r="K8" s="153"/>
      <c r="L8" s="153"/>
      <c r="M8" s="153"/>
      <c r="N8" s="153"/>
      <c r="O8" s="153"/>
    </row>
    <row r="9" ht="52.5" customHeight="1" spans="1:15">
      <c r="A9" s="190" t="s">
        <v>78</v>
      </c>
      <c r="B9" s="190" t="s">
        <v>79</v>
      </c>
      <c r="C9" s="153">
        <v>6400</v>
      </c>
      <c r="D9" s="153">
        <v>6400</v>
      </c>
      <c r="E9" s="153">
        <v>6400</v>
      </c>
      <c r="F9" s="153"/>
      <c r="G9" s="153"/>
      <c r="H9" s="153"/>
      <c r="I9" s="153"/>
      <c r="J9" s="153"/>
      <c r="K9" s="153"/>
      <c r="L9" s="153"/>
      <c r="M9" s="153"/>
      <c r="N9" s="153"/>
      <c r="O9" s="153"/>
    </row>
    <row r="10" ht="52.5" customHeight="1" spans="1:15">
      <c r="A10" s="189" t="s">
        <v>80</v>
      </c>
      <c r="B10" s="189" t="s">
        <v>81</v>
      </c>
      <c r="C10" s="153">
        <v>4800</v>
      </c>
      <c r="D10" s="153">
        <v>4800</v>
      </c>
      <c r="E10" s="153">
        <v>4800</v>
      </c>
      <c r="F10" s="153"/>
      <c r="G10" s="153"/>
      <c r="H10" s="153"/>
      <c r="I10" s="153"/>
      <c r="J10" s="153"/>
      <c r="K10" s="153"/>
      <c r="L10" s="153"/>
      <c r="M10" s="153"/>
      <c r="N10" s="153"/>
      <c r="O10" s="153"/>
    </row>
    <row r="11" ht="52.5" customHeight="1" spans="1:15">
      <c r="A11" s="190" t="s">
        <v>82</v>
      </c>
      <c r="B11" s="190" t="s">
        <v>81</v>
      </c>
      <c r="C11" s="153">
        <v>4800</v>
      </c>
      <c r="D11" s="153">
        <v>4800</v>
      </c>
      <c r="E11" s="153">
        <v>4800</v>
      </c>
      <c r="F11" s="153"/>
      <c r="G11" s="153"/>
      <c r="H11" s="153"/>
      <c r="I11" s="153"/>
      <c r="J11" s="153"/>
      <c r="K11" s="153"/>
      <c r="L11" s="153"/>
      <c r="M11" s="153"/>
      <c r="N11" s="153"/>
      <c r="O11" s="153"/>
    </row>
    <row r="12" ht="52.5" customHeight="1" spans="1:15">
      <c r="A12" s="188" t="s">
        <v>83</v>
      </c>
      <c r="B12" s="188" t="s">
        <v>84</v>
      </c>
      <c r="C12" s="153">
        <v>6662941</v>
      </c>
      <c r="D12" s="153">
        <v>6662941</v>
      </c>
      <c r="E12" s="153">
        <v>5820541</v>
      </c>
      <c r="F12" s="153">
        <v>842400</v>
      </c>
      <c r="G12" s="153"/>
      <c r="H12" s="153"/>
      <c r="I12" s="153"/>
      <c r="J12" s="153"/>
      <c r="K12" s="153"/>
      <c r="L12" s="153"/>
      <c r="M12" s="153"/>
      <c r="N12" s="153"/>
      <c r="O12" s="153"/>
    </row>
    <row r="13" ht="52.5" customHeight="1" spans="1:15">
      <c r="A13" s="189" t="s">
        <v>85</v>
      </c>
      <c r="B13" s="189" t="s">
        <v>86</v>
      </c>
      <c r="C13" s="153">
        <v>6662941</v>
      </c>
      <c r="D13" s="153">
        <v>6662941</v>
      </c>
      <c r="E13" s="153">
        <v>5820541</v>
      </c>
      <c r="F13" s="153">
        <v>842400</v>
      </c>
      <c r="G13" s="153"/>
      <c r="H13" s="153"/>
      <c r="I13" s="153"/>
      <c r="J13" s="153"/>
      <c r="K13" s="153"/>
      <c r="L13" s="153"/>
      <c r="M13" s="153"/>
      <c r="N13" s="153"/>
      <c r="O13" s="153"/>
    </row>
    <row r="14" ht="52.5" customHeight="1" spans="1:15">
      <c r="A14" s="190" t="s">
        <v>87</v>
      </c>
      <c r="B14" s="190" t="s">
        <v>88</v>
      </c>
      <c r="C14" s="153">
        <v>5784541</v>
      </c>
      <c r="D14" s="153">
        <v>5784541</v>
      </c>
      <c r="E14" s="153">
        <v>5784541</v>
      </c>
      <c r="F14" s="153"/>
      <c r="G14" s="153"/>
      <c r="H14" s="153"/>
      <c r="I14" s="153"/>
      <c r="J14" s="153"/>
      <c r="K14" s="153"/>
      <c r="L14" s="153"/>
      <c r="M14" s="153"/>
      <c r="N14" s="153"/>
      <c r="O14" s="153"/>
    </row>
    <row r="15" ht="52.5" customHeight="1" spans="1:15">
      <c r="A15" s="190" t="s">
        <v>89</v>
      </c>
      <c r="B15" s="190" t="s">
        <v>90</v>
      </c>
      <c r="C15" s="153">
        <v>36000</v>
      </c>
      <c r="D15" s="153">
        <v>36000</v>
      </c>
      <c r="E15" s="153">
        <v>36000</v>
      </c>
      <c r="F15" s="153"/>
      <c r="G15" s="153"/>
      <c r="H15" s="153"/>
      <c r="I15" s="153"/>
      <c r="J15" s="153"/>
      <c r="K15" s="153"/>
      <c r="L15" s="153"/>
      <c r="M15" s="153"/>
      <c r="N15" s="153"/>
      <c r="O15" s="153"/>
    </row>
    <row r="16" ht="52.5" customHeight="1" spans="1:15">
      <c r="A16" s="190" t="s">
        <v>91</v>
      </c>
      <c r="B16" s="190" t="s">
        <v>92</v>
      </c>
      <c r="C16" s="153">
        <v>842400</v>
      </c>
      <c r="D16" s="153">
        <v>842400</v>
      </c>
      <c r="E16" s="153"/>
      <c r="F16" s="153">
        <v>842400</v>
      </c>
      <c r="G16" s="153"/>
      <c r="H16" s="153"/>
      <c r="I16" s="153"/>
      <c r="J16" s="153"/>
      <c r="K16" s="153"/>
      <c r="L16" s="153"/>
      <c r="M16" s="153"/>
      <c r="N16" s="153"/>
      <c r="O16" s="153"/>
    </row>
    <row r="17" ht="52.5" customHeight="1" spans="1:15">
      <c r="A17" s="188" t="s">
        <v>93</v>
      </c>
      <c r="B17" s="188" t="s">
        <v>94</v>
      </c>
      <c r="C17" s="153">
        <v>415572.48</v>
      </c>
      <c r="D17" s="153">
        <v>415572.48</v>
      </c>
      <c r="E17" s="153">
        <v>415572.48</v>
      </c>
      <c r="F17" s="153"/>
      <c r="G17" s="153"/>
      <c r="H17" s="153"/>
      <c r="I17" s="153"/>
      <c r="J17" s="153"/>
      <c r="K17" s="153"/>
      <c r="L17" s="153"/>
      <c r="M17" s="153"/>
      <c r="N17" s="153"/>
      <c r="O17" s="153"/>
    </row>
    <row r="18" ht="52.5" customHeight="1" spans="1:15">
      <c r="A18" s="189" t="s">
        <v>95</v>
      </c>
      <c r="B18" s="189" t="s">
        <v>96</v>
      </c>
      <c r="C18" s="153">
        <v>415572.48</v>
      </c>
      <c r="D18" s="153">
        <v>415572.48</v>
      </c>
      <c r="E18" s="153">
        <v>415572.48</v>
      </c>
      <c r="F18" s="153"/>
      <c r="G18" s="153"/>
      <c r="H18" s="153"/>
      <c r="I18" s="153"/>
      <c r="J18" s="153"/>
      <c r="K18" s="153"/>
      <c r="L18" s="153"/>
      <c r="M18" s="153"/>
      <c r="N18" s="153"/>
      <c r="O18" s="153"/>
    </row>
    <row r="19" ht="52.5" customHeight="1" spans="1:15">
      <c r="A19" s="190" t="s">
        <v>97</v>
      </c>
      <c r="B19" s="190" t="s">
        <v>98</v>
      </c>
      <c r="C19" s="153">
        <v>13440</v>
      </c>
      <c r="D19" s="153">
        <v>13440</v>
      </c>
      <c r="E19" s="153">
        <v>13440</v>
      </c>
      <c r="F19" s="153"/>
      <c r="G19" s="153"/>
      <c r="H19" s="153"/>
      <c r="I19" s="153"/>
      <c r="J19" s="153"/>
      <c r="K19" s="153"/>
      <c r="L19" s="153"/>
      <c r="M19" s="153"/>
      <c r="N19" s="153"/>
      <c r="O19" s="153"/>
    </row>
    <row r="20" ht="52.5" customHeight="1" spans="1:15">
      <c r="A20" s="190" t="s">
        <v>99</v>
      </c>
      <c r="B20" s="190" t="s">
        <v>100</v>
      </c>
      <c r="C20" s="153">
        <v>402132.48</v>
      </c>
      <c r="D20" s="153">
        <v>402132.48</v>
      </c>
      <c r="E20" s="153">
        <v>402132.48</v>
      </c>
      <c r="F20" s="153"/>
      <c r="G20" s="153"/>
      <c r="H20" s="153"/>
      <c r="I20" s="153"/>
      <c r="J20" s="153"/>
      <c r="K20" s="153"/>
      <c r="L20" s="153"/>
      <c r="M20" s="153"/>
      <c r="N20" s="153"/>
      <c r="O20" s="153"/>
    </row>
    <row r="21" ht="52.5" customHeight="1" spans="1:15">
      <c r="A21" s="188" t="s">
        <v>101</v>
      </c>
      <c r="B21" s="188" t="s">
        <v>102</v>
      </c>
      <c r="C21" s="153">
        <v>167353</v>
      </c>
      <c r="D21" s="153">
        <v>167353</v>
      </c>
      <c r="E21" s="153">
        <v>167353</v>
      </c>
      <c r="F21" s="153"/>
      <c r="G21" s="153"/>
      <c r="H21" s="153"/>
      <c r="I21" s="153"/>
      <c r="J21" s="153"/>
      <c r="K21" s="153"/>
      <c r="L21" s="153"/>
      <c r="M21" s="153"/>
      <c r="N21" s="153"/>
      <c r="O21" s="153"/>
    </row>
    <row r="22" ht="52.5" customHeight="1" spans="1:15">
      <c r="A22" s="189" t="s">
        <v>103</v>
      </c>
      <c r="B22" s="189" t="s">
        <v>104</v>
      </c>
      <c r="C22" s="153">
        <v>167353</v>
      </c>
      <c r="D22" s="153">
        <v>167353</v>
      </c>
      <c r="E22" s="153">
        <v>167353</v>
      </c>
      <c r="F22" s="153"/>
      <c r="G22" s="153"/>
      <c r="H22" s="153"/>
      <c r="I22" s="153"/>
      <c r="J22" s="153"/>
      <c r="K22" s="153"/>
      <c r="L22" s="153"/>
      <c r="M22" s="153"/>
      <c r="N22" s="153"/>
      <c r="O22" s="153"/>
    </row>
    <row r="23" ht="52.5" customHeight="1" spans="1:15">
      <c r="A23" s="190" t="s">
        <v>105</v>
      </c>
      <c r="B23" s="190" t="s">
        <v>106</v>
      </c>
      <c r="C23" s="153">
        <v>150799.68</v>
      </c>
      <c r="D23" s="153">
        <v>150799.68</v>
      </c>
      <c r="E23" s="153">
        <v>150799.68</v>
      </c>
      <c r="F23" s="153"/>
      <c r="G23" s="153"/>
      <c r="H23" s="153"/>
      <c r="I23" s="153"/>
      <c r="J23" s="153"/>
      <c r="K23" s="153"/>
      <c r="L23" s="153"/>
      <c r="M23" s="153"/>
      <c r="N23" s="153"/>
      <c r="O23" s="153"/>
    </row>
    <row r="24" ht="52.5" customHeight="1" spans="1:15">
      <c r="A24" s="190" t="s">
        <v>107</v>
      </c>
      <c r="B24" s="190" t="s">
        <v>108</v>
      </c>
      <c r="C24" s="153"/>
      <c r="D24" s="153"/>
      <c r="E24" s="153"/>
      <c r="F24" s="153"/>
      <c r="G24" s="153"/>
      <c r="H24" s="153"/>
      <c r="I24" s="153"/>
      <c r="J24" s="153"/>
      <c r="K24" s="153"/>
      <c r="L24" s="153"/>
      <c r="M24" s="153"/>
      <c r="N24" s="153"/>
      <c r="O24" s="153"/>
    </row>
    <row r="25" ht="52.5" customHeight="1" spans="1:15">
      <c r="A25" s="190" t="s">
        <v>109</v>
      </c>
      <c r="B25" s="190" t="s">
        <v>110</v>
      </c>
      <c r="C25" s="153">
        <v>16553.32</v>
      </c>
      <c r="D25" s="153">
        <v>16553.32</v>
      </c>
      <c r="E25" s="153">
        <v>16553.32</v>
      </c>
      <c r="F25" s="153"/>
      <c r="G25" s="153"/>
      <c r="H25" s="153"/>
      <c r="I25" s="153"/>
      <c r="J25" s="153"/>
      <c r="K25" s="153"/>
      <c r="L25" s="153"/>
      <c r="M25" s="153"/>
      <c r="N25" s="153"/>
      <c r="O25" s="153"/>
    </row>
    <row r="26" ht="52.5" customHeight="1" spans="1:15">
      <c r="A26" s="188" t="s">
        <v>111</v>
      </c>
      <c r="B26" s="188" t="s">
        <v>112</v>
      </c>
      <c r="C26" s="153">
        <v>301599.36</v>
      </c>
      <c r="D26" s="153">
        <v>301599.36</v>
      </c>
      <c r="E26" s="153">
        <v>301599.36</v>
      </c>
      <c r="F26" s="153"/>
      <c r="G26" s="153"/>
      <c r="H26" s="153"/>
      <c r="I26" s="153"/>
      <c r="J26" s="153"/>
      <c r="K26" s="153"/>
      <c r="L26" s="153"/>
      <c r="M26" s="153"/>
      <c r="N26" s="153"/>
      <c r="O26" s="153"/>
    </row>
    <row r="27" ht="52.5" customHeight="1" spans="1:15">
      <c r="A27" s="189" t="s">
        <v>113</v>
      </c>
      <c r="B27" s="189" t="s">
        <v>114</v>
      </c>
      <c r="C27" s="153">
        <v>301599.36</v>
      </c>
      <c r="D27" s="153">
        <v>301599.36</v>
      </c>
      <c r="E27" s="153">
        <v>301599.36</v>
      </c>
      <c r="F27" s="153"/>
      <c r="G27" s="153"/>
      <c r="H27" s="153"/>
      <c r="I27" s="153"/>
      <c r="J27" s="153"/>
      <c r="K27" s="153"/>
      <c r="L27" s="153"/>
      <c r="M27" s="153"/>
      <c r="N27" s="153"/>
      <c r="O27" s="153"/>
    </row>
    <row r="28" ht="52.5" customHeight="1" spans="1:15">
      <c r="A28" s="190" t="s">
        <v>115</v>
      </c>
      <c r="B28" s="190" t="s">
        <v>116</v>
      </c>
      <c r="C28" s="153">
        <v>301599.36</v>
      </c>
      <c r="D28" s="153">
        <v>301599.36</v>
      </c>
      <c r="E28" s="153">
        <v>301599.36</v>
      </c>
      <c r="F28" s="153"/>
      <c r="G28" s="153"/>
      <c r="H28" s="153"/>
      <c r="I28" s="153"/>
      <c r="J28" s="153"/>
      <c r="K28" s="153"/>
      <c r="L28" s="153"/>
      <c r="M28" s="153"/>
      <c r="N28" s="153"/>
      <c r="O28" s="153"/>
    </row>
    <row r="29" ht="30" customHeight="1" spans="1:15">
      <c r="A29" s="187" t="s">
        <v>30</v>
      </c>
      <c r="B29" s="187"/>
      <c r="C29" s="153">
        <v>7558665.84</v>
      </c>
      <c r="D29" s="153">
        <v>7558665.84</v>
      </c>
      <c r="E29" s="153">
        <v>6716265.84</v>
      </c>
      <c r="F29" s="153">
        <v>842400</v>
      </c>
      <c r="G29" s="153"/>
      <c r="H29" s="153"/>
      <c r="I29" s="153"/>
      <c r="J29" s="153"/>
      <c r="K29" s="153"/>
      <c r="L29" s="153"/>
      <c r="M29" s="153"/>
      <c r="N29" s="153"/>
      <c r="O29" s="153"/>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I13" sqref="I1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3" t="s">
        <v>117</v>
      </c>
    </row>
    <row r="2" ht="30.75" customHeight="1" spans="1:4">
      <c r="A2" s="177" t="str">
        <f>"2026"&amp;"年部门财政拨款收支预算总表"</f>
        <v>2026年部门财政拨款收支预算总表</v>
      </c>
      <c r="B2" s="177"/>
      <c r="C2" s="177"/>
      <c r="D2" s="177"/>
    </row>
    <row r="3" ht="18.75" customHeight="1" spans="1:4">
      <c r="A3" s="31" t="str">
        <f>"单位名称："&amp;"梁河县公安局交通管理大队"</f>
        <v>单位名称：梁河县公安局交通管理大队</v>
      </c>
      <c r="B3" s="178"/>
      <c r="C3" s="178"/>
      <c r="D3" s="94" t="s">
        <v>1</v>
      </c>
    </row>
    <row r="4" ht="19.5" customHeight="1" spans="1:4">
      <c r="A4" s="12" t="s">
        <v>118</v>
      </c>
      <c r="B4" s="14"/>
      <c r="C4" s="12" t="s">
        <v>119</v>
      </c>
      <c r="D4" s="14"/>
    </row>
    <row r="5" ht="21.75" customHeight="1" spans="1:4">
      <c r="A5" s="73" t="s">
        <v>120</v>
      </c>
      <c r="B5" s="11" t="s">
        <v>5</v>
      </c>
      <c r="C5" s="73" t="s">
        <v>121</v>
      </c>
      <c r="D5" s="11" t="s">
        <v>5</v>
      </c>
    </row>
    <row r="6" ht="17.25" customHeight="1" spans="1:4">
      <c r="A6" s="77"/>
      <c r="B6" s="18"/>
      <c r="C6" s="77"/>
      <c r="D6" s="18"/>
    </row>
    <row r="7" ht="19.5" customHeight="1" spans="1:4">
      <c r="A7" s="96" t="s">
        <v>122</v>
      </c>
      <c r="B7" s="23">
        <v>7558665.84</v>
      </c>
      <c r="C7" s="96" t="s">
        <v>123</v>
      </c>
      <c r="D7" s="23">
        <v>7558665.84</v>
      </c>
    </row>
    <row r="8" ht="19.5" customHeight="1" spans="1:4">
      <c r="A8" s="96" t="s">
        <v>124</v>
      </c>
      <c r="B8" s="23">
        <v>7558665.84</v>
      </c>
      <c r="C8" s="179" t="str">
        <f>"（"&amp;"一"&amp;"）"&amp;"一般公共服务支出"</f>
        <v>（一）一般公共服务支出</v>
      </c>
      <c r="D8" s="23">
        <v>11200</v>
      </c>
    </row>
    <row r="9" ht="19.5" customHeight="1" spans="1:4">
      <c r="A9" s="180" t="s">
        <v>125</v>
      </c>
      <c r="B9" s="23"/>
      <c r="C9" s="179" t="str">
        <f>"（"&amp;"二"&amp;"）"&amp;"公共安全支出"</f>
        <v>（二）公共安全支出</v>
      </c>
      <c r="D9" s="23">
        <v>6662941</v>
      </c>
    </row>
    <row r="10" ht="19.5" customHeight="1" spans="1:4">
      <c r="A10" s="180" t="s">
        <v>126</v>
      </c>
      <c r="B10" s="23"/>
      <c r="C10" s="179" t="str">
        <f>"（"&amp;"三"&amp;"）"&amp;"社会保障和就业支出"</f>
        <v>（三）社会保障和就业支出</v>
      </c>
      <c r="D10" s="23">
        <v>415572.48</v>
      </c>
    </row>
    <row r="11" ht="19.5" customHeight="1" spans="1:4">
      <c r="A11" s="180" t="s">
        <v>127</v>
      </c>
      <c r="B11" s="23"/>
      <c r="C11" s="179" t="str">
        <f>"（"&amp;"四"&amp;"）"&amp;"卫生健康支出"</f>
        <v>（四）卫生健康支出</v>
      </c>
      <c r="D11" s="23">
        <v>167353</v>
      </c>
    </row>
    <row r="12" ht="19.5" customHeight="1" spans="1:4">
      <c r="A12" s="180" t="s">
        <v>124</v>
      </c>
      <c r="B12" s="23"/>
      <c r="C12" s="179" t="str">
        <f>"（"&amp;"五"&amp;"）"&amp;"住房保障支出"</f>
        <v>（五）住房保障支出</v>
      </c>
      <c r="D12" s="23">
        <v>301599.36</v>
      </c>
    </row>
    <row r="13" ht="19.5" customHeight="1" spans="1:4">
      <c r="A13" s="180" t="s">
        <v>125</v>
      </c>
      <c r="B13" s="23"/>
      <c r="C13" s="179"/>
      <c r="D13" s="23"/>
    </row>
    <row r="14" ht="19.5" customHeight="1" spans="1:4">
      <c r="A14" s="180" t="s">
        <v>126</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6"/>
      <c r="B20" s="23"/>
      <c r="C20" s="179"/>
      <c r="D20" s="23"/>
    </row>
    <row r="21" ht="19.5" customHeight="1" spans="1:4">
      <c r="A21" s="96"/>
      <c r="B21" s="23"/>
      <c r="C21" s="96"/>
      <c r="D21" s="23"/>
    </row>
    <row r="22" ht="19.5" customHeight="1" spans="1:4">
      <c r="A22" s="96"/>
      <c r="B22" s="23"/>
      <c r="C22" s="96"/>
      <c r="D22" s="23"/>
    </row>
    <row r="23" ht="19.5" customHeight="1" spans="1:4">
      <c r="A23" s="96"/>
      <c r="B23" s="23"/>
      <c r="C23" s="96"/>
      <c r="D23" s="23"/>
    </row>
    <row r="24" ht="19.5" customHeight="1" spans="1:4">
      <c r="A24" s="96"/>
      <c r="B24" s="23"/>
      <c r="C24" s="96"/>
      <c r="D24" s="23"/>
    </row>
    <row r="25" ht="19.5" customHeight="1" spans="1:4">
      <c r="A25" s="96"/>
      <c r="B25" s="23"/>
      <c r="C25" s="96"/>
      <c r="D25" s="23"/>
    </row>
    <row r="26" ht="19.5" customHeight="1" spans="1:4">
      <c r="A26" s="179"/>
      <c r="B26" s="23"/>
      <c r="C26" s="96"/>
      <c r="D26" s="23"/>
    </row>
    <row r="27" ht="19.5" customHeight="1" spans="1:4">
      <c r="A27" s="96"/>
      <c r="B27" s="23"/>
      <c r="C27" s="96"/>
      <c r="D27" s="23"/>
    </row>
    <row r="28" customHeight="1" spans="1:4">
      <c r="A28" s="96"/>
      <c r="B28" s="23"/>
      <c r="C28" s="180"/>
      <c r="D28" s="23"/>
    </row>
    <row r="29" ht="19.5" customHeight="1" spans="1:4">
      <c r="A29" s="96"/>
      <c r="B29" s="23"/>
      <c r="C29" s="96"/>
      <c r="D29" s="23"/>
    </row>
    <row r="30" ht="19.5" customHeight="1" spans="1:4">
      <c r="A30" s="179"/>
      <c r="B30" s="23"/>
      <c r="C30" s="96"/>
      <c r="D30" s="23"/>
    </row>
    <row r="31" ht="18" customHeight="1" spans="1:4">
      <c r="A31" s="179"/>
      <c r="B31" s="23"/>
      <c r="C31" s="96"/>
      <c r="D31" s="23"/>
    </row>
    <row r="32" ht="18" customHeight="1" spans="1:4">
      <c r="A32" s="179"/>
      <c r="B32" s="23"/>
      <c r="C32" s="180"/>
      <c r="D32" s="23"/>
    </row>
    <row r="33" ht="18" customHeight="1" spans="1:4">
      <c r="A33" s="179"/>
      <c r="B33" s="23"/>
      <c r="C33" s="180"/>
      <c r="D33" s="23"/>
    </row>
    <row r="34" ht="19.5" customHeight="1" spans="1:4">
      <c r="A34" s="179"/>
      <c r="B34" s="182"/>
      <c r="C34" s="96"/>
      <c r="D34" s="182"/>
    </row>
    <row r="35" ht="19.5" customHeight="1" spans="1:4">
      <c r="A35" s="179"/>
      <c r="B35" s="23"/>
      <c r="C35" s="96" t="s">
        <v>128</v>
      </c>
      <c r="D35" s="23"/>
    </row>
    <row r="36" ht="19.5" customHeight="1" spans="1:4">
      <c r="A36" s="183" t="s">
        <v>24</v>
      </c>
      <c r="B36" s="23">
        <v>7558665.84</v>
      </c>
      <c r="C36" s="183" t="s">
        <v>25</v>
      </c>
      <c r="D36" s="23">
        <v>7558665.84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C27" sqref="C27"/>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4" t="s">
        <v>129</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"单位名称："&amp;"梁河县公安局交通管理大队"</f>
        <v>单位名称：梁河县公安局交通管理大队</v>
      </c>
      <c r="B3" s="170"/>
      <c r="C3" s="143"/>
      <c r="D3" s="143"/>
      <c r="E3" s="143"/>
      <c r="F3" s="143"/>
      <c r="G3" s="144" t="s">
        <v>1</v>
      </c>
    </row>
    <row r="4" ht="18.75" customHeight="1" spans="1:7">
      <c r="A4" s="171" t="s">
        <v>130</v>
      </c>
      <c r="B4" s="171"/>
      <c r="C4" s="171" t="s">
        <v>30</v>
      </c>
      <c r="D4" s="171" t="s">
        <v>52</v>
      </c>
      <c r="E4" s="171"/>
      <c r="F4" s="171"/>
      <c r="G4" s="171" t="s">
        <v>53</v>
      </c>
    </row>
    <row r="5" ht="18.75" customHeight="1" spans="1:7">
      <c r="A5" s="171" t="s">
        <v>48</v>
      </c>
      <c r="B5" s="171" t="s">
        <v>49</v>
      </c>
      <c r="C5" s="171"/>
      <c r="D5" s="171" t="s">
        <v>33</v>
      </c>
      <c r="E5" s="171" t="s">
        <v>131</v>
      </c>
      <c r="F5" s="171" t="s">
        <v>132</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11200</v>
      </c>
      <c r="D7" s="173">
        <v>11200</v>
      </c>
      <c r="E7" s="173"/>
      <c r="F7" s="173">
        <v>11200</v>
      </c>
      <c r="G7" s="173"/>
    </row>
    <row r="8" ht="18.75" customHeight="1" outlineLevel="1" spans="1:7">
      <c r="A8" s="174" t="s">
        <v>76</v>
      </c>
      <c r="B8" s="174" t="s">
        <v>77</v>
      </c>
      <c r="C8" s="173">
        <v>6400</v>
      </c>
      <c r="D8" s="173">
        <v>6400</v>
      </c>
      <c r="E8" s="173"/>
      <c r="F8" s="173">
        <v>6400</v>
      </c>
      <c r="G8" s="173"/>
    </row>
    <row r="9" ht="18.75" customHeight="1" outlineLevel="2" spans="1:7">
      <c r="A9" s="175" t="s">
        <v>78</v>
      </c>
      <c r="B9" s="175" t="s">
        <v>79</v>
      </c>
      <c r="C9" s="173">
        <v>6400</v>
      </c>
      <c r="D9" s="173">
        <v>6400</v>
      </c>
      <c r="E9" s="173"/>
      <c r="F9" s="173">
        <v>6400</v>
      </c>
      <c r="G9" s="173"/>
    </row>
    <row r="10" ht="18.75" customHeight="1" outlineLevel="1" spans="1:7">
      <c r="A10" s="174" t="s">
        <v>80</v>
      </c>
      <c r="B10" s="174" t="s">
        <v>81</v>
      </c>
      <c r="C10" s="173">
        <v>4800</v>
      </c>
      <c r="D10" s="173">
        <v>4800</v>
      </c>
      <c r="E10" s="173"/>
      <c r="F10" s="173">
        <v>4800</v>
      </c>
      <c r="G10" s="173"/>
    </row>
    <row r="11" ht="18.75" customHeight="1" outlineLevel="2" spans="1:7">
      <c r="A11" s="175" t="s">
        <v>82</v>
      </c>
      <c r="B11" s="175" t="s">
        <v>81</v>
      </c>
      <c r="C11" s="173">
        <v>4800</v>
      </c>
      <c r="D11" s="173">
        <v>4800</v>
      </c>
      <c r="E11" s="173"/>
      <c r="F11" s="173">
        <v>4800</v>
      </c>
      <c r="G11" s="173"/>
    </row>
    <row r="12" ht="18.75" customHeight="1" spans="1:7">
      <c r="A12" s="172" t="s">
        <v>83</v>
      </c>
      <c r="B12" s="172" t="s">
        <v>84</v>
      </c>
      <c r="C12" s="173">
        <v>6662941</v>
      </c>
      <c r="D12" s="173">
        <v>5820541</v>
      </c>
      <c r="E12" s="173">
        <v>5431741</v>
      </c>
      <c r="F12" s="173">
        <v>388800</v>
      </c>
      <c r="G12" s="173">
        <v>842400</v>
      </c>
    </row>
    <row r="13" ht="18.75" customHeight="1" outlineLevel="1" spans="1:7">
      <c r="A13" s="174" t="s">
        <v>85</v>
      </c>
      <c r="B13" s="174" t="s">
        <v>86</v>
      </c>
      <c r="C13" s="173">
        <v>6662941</v>
      </c>
      <c r="D13" s="173">
        <v>5820541</v>
      </c>
      <c r="E13" s="173">
        <v>5431741</v>
      </c>
      <c r="F13" s="173">
        <v>388800</v>
      </c>
      <c r="G13" s="173">
        <v>842400</v>
      </c>
    </row>
    <row r="14" ht="18.75" customHeight="1" outlineLevel="2" spans="1:7">
      <c r="A14" s="175" t="s">
        <v>87</v>
      </c>
      <c r="B14" s="175" t="s">
        <v>88</v>
      </c>
      <c r="C14" s="173">
        <v>5784541</v>
      </c>
      <c r="D14" s="173">
        <v>5784541</v>
      </c>
      <c r="E14" s="173">
        <v>5431741</v>
      </c>
      <c r="F14" s="173">
        <v>352800</v>
      </c>
      <c r="G14" s="173"/>
    </row>
    <row r="15" ht="18.75" customHeight="1" outlineLevel="2" spans="1:7">
      <c r="A15" s="175" t="s">
        <v>89</v>
      </c>
      <c r="B15" s="175" t="s">
        <v>90</v>
      </c>
      <c r="C15" s="173">
        <v>36000</v>
      </c>
      <c r="D15" s="173">
        <v>36000</v>
      </c>
      <c r="E15" s="173"/>
      <c r="F15" s="173">
        <v>36000</v>
      </c>
      <c r="G15" s="173"/>
    </row>
    <row r="16" ht="18.75" customHeight="1" outlineLevel="2" spans="1:7">
      <c r="A16" s="175" t="s">
        <v>91</v>
      </c>
      <c r="B16" s="175" t="s">
        <v>92</v>
      </c>
      <c r="C16" s="173">
        <v>842400</v>
      </c>
      <c r="D16" s="173"/>
      <c r="E16" s="173"/>
      <c r="F16" s="173"/>
      <c r="G16" s="173">
        <v>842400</v>
      </c>
    </row>
    <row r="17" ht="18.75" customHeight="1" spans="1:7">
      <c r="A17" s="172" t="s">
        <v>93</v>
      </c>
      <c r="B17" s="172" t="s">
        <v>94</v>
      </c>
      <c r="C17" s="173">
        <v>415572.48</v>
      </c>
      <c r="D17" s="173">
        <v>415572.48</v>
      </c>
      <c r="E17" s="173">
        <v>410772.48</v>
      </c>
      <c r="F17" s="173">
        <v>4800</v>
      </c>
      <c r="G17" s="173"/>
    </row>
    <row r="18" ht="18.75" customHeight="1" outlineLevel="1" spans="1:7">
      <c r="A18" s="174" t="s">
        <v>95</v>
      </c>
      <c r="B18" s="174" t="s">
        <v>96</v>
      </c>
      <c r="C18" s="173">
        <v>415572.48</v>
      </c>
      <c r="D18" s="173">
        <v>415572.48</v>
      </c>
      <c r="E18" s="173">
        <v>410772.48</v>
      </c>
      <c r="F18" s="173">
        <v>4800</v>
      </c>
      <c r="G18" s="173"/>
    </row>
    <row r="19" ht="18.75" customHeight="1" outlineLevel="2" spans="1:7">
      <c r="A19" s="175" t="s">
        <v>97</v>
      </c>
      <c r="B19" s="175" t="s">
        <v>98</v>
      </c>
      <c r="C19" s="173">
        <v>13440</v>
      </c>
      <c r="D19" s="173">
        <v>13440</v>
      </c>
      <c r="E19" s="173">
        <v>8640</v>
      </c>
      <c r="F19" s="173">
        <v>4800</v>
      </c>
      <c r="G19" s="173"/>
    </row>
    <row r="20" ht="18.75" customHeight="1" outlineLevel="2" spans="1:7">
      <c r="A20" s="175" t="s">
        <v>99</v>
      </c>
      <c r="B20" s="175" t="s">
        <v>100</v>
      </c>
      <c r="C20" s="173">
        <v>402132.48</v>
      </c>
      <c r="D20" s="173">
        <v>402132.48</v>
      </c>
      <c r="E20" s="173">
        <v>402132.48</v>
      </c>
      <c r="F20" s="173"/>
      <c r="G20" s="173"/>
    </row>
    <row r="21" ht="18.75" customHeight="1" spans="1:7">
      <c r="A21" s="172" t="s">
        <v>101</v>
      </c>
      <c r="B21" s="172" t="s">
        <v>102</v>
      </c>
      <c r="C21" s="173">
        <v>167353</v>
      </c>
      <c r="D21" s="173">
        <v>167353</v>
      </c>
      <c r="E21" s="173">
        <v>167353</v>
      </c>
      <c r="F21" s="173"/>
      <c r="G21" s="173"/>
    </row>
    <row r="22" ht="18.75" customHeight="1" outlineLevel="1" spans="1:7">
      <c r="A22" s="174" t="s">
        <v>103</v>
      </c>
      <c r="B22" s="174" t="s">
        <v>104</v>
      </c>
      <c r="C22" s="173">
        <v>167353</v>
      </c>
      <c r="D22" s="173">
        <v>167353</v>
      </c>
      <c r="E22" s="173">
        <v>167353</v>
      </c>
      <c r="F22" s="173"/>
      <c r="G22" s="173"/>
    </row>
    <row r="23" ht="18.75" customHeight="1" outlineLevel="2" spans="1:7">
      <c r="A23" s="175" t="s">
        <v>105</v>
      </c>
      <c r="B23" s="175" t="s">
        <v>106</v>
      </c>
      <c r="C23" s="173">
        <v>150799.68</v>
      </c>
      <c r="D23" s="173">
        <v>150799.68</v>
      </c>
      <c r="E23" s="173">
        <v>150799.68</v>
      </c>
      <c r="F23" s="173"/>
      <c r="G23" s="173"/>
    </row>
    <row r="24" ht="18.75" customHeight="1" outlineLevel="2" spans="1:7">
      <c r="A24" s="175" t="s">
        <v>109</v>
      </c>
      <c r="B24" s="175" t="s">
        <v>110</v>
      </c>
      <c r="C24" s="173">
        <v>16553.32</v>
      </c>
      <c r="D24" s="173">
        <v>16553.32</v>
      </c>
      <c r="E24" s="173">
        <v>16553.32</v>
      </c>
      <c r="F24" s="173"/>
      <c r="G24" s="173"/>
    </row>
    <row r="25" ht="18.75" customHeight="1" spans="1:7">
      <c r="A25" s="172" t="s">
        <v>111</v>
      </c>
      <c r="B25" s="172" t="s">
        <v>112</v>
      </c>
      <c r="C25" s="173">
        <v>301599.36</v>
      </c>
      <c r="D25" s="173">
        <v>301599.36</v>
      </c>
      <c r="E25" s="173">
        <v>301599.36</v>
      </c>
      <c r="F25" s="173"/>
      <c r="G25" s="173"/>
    </row>
    <row r="26" ht="18.75" customHeight="1" outlineLevel="1" spans="1:7">
      <c r="A26" s="174" t="s">
        <v>113</v>
      </c>
      <c r="B26" s="174" t="s">
        <v>114</v>
      </c>
      <c r="C26" s="173">
        <v>301599.36</v>
      </c>
      <c r="D26" s="173">
        <v>301599.36</v>
      </c>
      <c r="E26" s="173">
        <v>301599.36</v>
      </c>
      <c r="F26" s="173"/>
      <c r="G26" s="173"/>
    </row>
    <row r="27" ht="18.75" customHeight="1" outlineLevel="2" spans="1:7">
      <c r="A27" s="175" t="s">
        <v>115</v>
      </c>
      <c r="B27" s="175" t="s">
        <v>116</v>
      </c>
      <c r="C27" s="173">
        <v>301599.36</v>
      </c>
      <c r="D27" s="173">
        <v>301599.36</v>
      </c>
      <c r="E27" s="173">
        <v>301599.36</v>
      </c>
      <c r="F27" s="173"/>
      <c r="G27" s="173"/>
    </row>
    <row r="28" ht="18.75" customHeight="1" spans="1:7">
      <c r="A28" s="171" t="s">
        <v>30</v>
      </c>
      <c r="B28" s="171"/>
      <c r="C28" s="173">
        <v>7558665.84</v>
      </c>
      <c r="D28" s="173">
        <v>6716265.84</v>
      </c>
      <c r="E28" s="173">
        <v>6311465.84</v>
      </c>
      <c r="F28" s="173">
        <v>404800</v>
      </c>
      <c r="G28" s="173">
        <v>842400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133</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"单位名称："&amp;"梁河县公安局交通管理大队"</f>
        <v>单位名称：梁河县公安局交通管理大队</v>
      </c>
      <c r="B3" s="160"/>
      <c r="C3" s="161"/>
      <c r="D3" s="3"/>
      <c r="E3" s="1"/>
      <c r="F3" s="162" t="s">
        <v>27</v>
      </c>
    </row>
    <row r="4" ht="19.5" customHeight="1" spans="1:6">
      <c r="A4" s="11" t="s">
        <v>134</v>
      </c>
      <c r="B4" s="73" t="s">
        <v>135</v>
      </c>
      <c r="C4" s="12" t="s">
        <v>136</v>
      </c>
      <c r="D4" s="13"/>
      <c r="E4" s="14"/>
      <c r="F4" s="73" t="s">
        <v>137</v>
      </c>
    </row>
    <row r="5" ht="19.5" customHeight="1" spans="1:6">
      <c r="A5" s="18"/>
      <c r="B5" s="77"/>
      <c r="C5" s="36" t="s">
        <v>33</v>
      </c>
      <c r="D5" s="36" t="s">
        <v>138</v>
      </c>
      <c r="E5" s="36" t="s">
        <v>139</v>
      </c>
      <c r="F5" s="77"/>
    </row>
    <row r="6" ht="18.75" customHeight="1" spans="1:6">
      <c r="A6" s="165">
        <v>1</v>
      </c>
      <c r="B6" s="165">
        <v>2</v>
      </c>
      <c r="C6" s="166">
        <v>3</v>
      </c>
      <c r="D6" s="165">
        <v>4</v>
      </c>
      <c r="E6" s="165">
        <v>5</v>
      </c>
      <c r="F6" s="165">
        <v>6</v>
      </c>
    </row>
    <row r="7" ht="24.75" customHeight="1" spans="1:6">
      <c r="A7" s="167">
        <v>68000</v>
      </c>
      <c r="B7" s="167"/>
      <c r="C7" s="168">
        <v>68000</v>
      </c>
      <c r="D7" s="167"/>
      <c r="E7" s="167">
        <v>68000</v>
      </c>
      <c r="F7" s="167"/>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topLeftCell="A25" workbookViewId="0">
      <selection activeCell="H33" sqref="H3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6" t="s">
        <v>140</v>
      </c>
      <c r="U1" s="156"/>
      <c r="V1" s="156"/>
      <c r="W1" s="156"/>
    </row>
    <row r="2" ht="45.75" customHeight="1" spans="1:23">
      <c r="A2" s="157" t="str">
        <f>"2026"&amp;"年部门基本支出预算表"</f>
        <v>2026年部门基本支出预算表</v>
      </c>
      <c r="B2" s="157"/>
      <c r="C2" s="157"/>
      <c r="D2" s="157"/>
      <c r="E2" s="157"/>
      <c r="F2" s="157"/>
      <c r="G2" s="157"/>
      <c r="H2" s="157"/>
      <c r="I2" s="157"/>
      <c r="J2" s="157"/>
      <c r="K2" s="157"/>
      <c r="L2" s="157"/>
      <c r="M2" s="157"/>
      <c r="N2" s="157"/>
      <c r="O2" s="157"/>
      <c r="P2" s="157"/>
      <c r="Q2" s="157"/>
      <c r="R2" s="157"/>
      <c r="S2" s="157"/>
      <c r="T2" s="157"/>
      <c r="U2" s="157"/>
      <c r="V2" s="157"/>
      <c r="W2" s="157"/>
    </row>
    <row r="3" ht="18.75" customHeight="1" spans="1:23">
      <c r="A3" s="155" t="str">
        <f>"单位名称："&amp;"梁河县公安局交通管理大队"</f>
        <v>单位名称：梁河县公安局交通管理大队</v>
      </c>
      <c r="B3" s="155"/>
      <c r="C3" s="155"/>
      <c r="D3" s="155"/>
      <c r="E3" s="155"/>
      <c r="F3" s="155"/>
      <c r="G3" s="155"/>
      <c r="H3" s="155"/>
      <c r="I3" s="155"/>
      <c r="J3" s="155"/>
      <c r="K3" s="155"/>
      <c r="L3" s="155"/>
      <c r="M3" s="155"/>
      <c r="N3" s="155"/>
      <c r="O3" s="155"/>
      <c r="P3" s="155"/>
      <c r="Q3" s="155"/>
      <c r="R3" s="155"/>
      <c r="S3" s="155"/>
      <c r="T3" s="156" t="s">
        <v>27</v>
      </c>
      <c r="U3" s="156"/>
      <c r="V3" s="156"/>
      <c r="W3" s="156"/>
    </row>
    <row r="4" ht="18.75" customHeight="1" spans="1:23">
      <c r="A4" s="158" t="s">
        <v>141</v>
      </c>
      <c r="B4" s="158" t="s">
        <v>142</v>
      </c>
      <c r="C4" s="158" t="s">
        <v>143</v>
      </c>
      <c r="D4" s="158" t="s">
        <v>144</v>
      </c>
      <c r="E4" s="158" t="s">
        <v>145</v>
      </c>
      <c r="F4" s="158" t="s">
        <v>146</v>
      </c>
      <c r="G4" s="158" t="s">
        <v>147</v>
      </c>
      <c r="H4" s="158" t="s">
        <v>148</v>
      </c>
      <c r="I4" s="158"/>
      <c r="J4" s="158"/>
      <c r="K4" s="158"/>
      <c r="L4" s="158"/>
      <c r="M4" s="158"/>
      <c r="N4" s="158"/>
      <c r="O4" s="158"/>
      <c r="P4" s="158"/>
      <c r="Q4" s="158"/>
      <c r="R4" s="158"/>
      <c r="S4" s="158"/>
      <c r="T4" s="158"/>
      <c r="U4" s="158"/>
      <c r="V4" s="158"/>
      <c r="W4" s="158"/>
    </row>
    <row r="5" ht="28.3" customHeight="1" spans="1:23">
      <c r="A5" s="158"/>
      <c r="B5" s="158"/>
      <c r="C5" s="158"/>
      <c r="D5" s="158"/>
      <c r="E5" s="158"/>
      <c r="F5" s="158"/>
      <c r="G5" s="158"/>
      <c r="H5" s="158" t="s">
        <v>149</v>
      </c>
      <c r="I5" s="158" t="s">
        <v>34</v>
      </c>
      <c r="J5" s="158" t="s">
        <v>150</v>
      </c>
      <c r="K5" s="158" t="s">
        <v>151</v>
      </c>
      <c r="L5" s="158" t="s">
        <v>152</v>
      </c>
      <c r="M5" s="158" t="s">
        <v>153</v>
      </c>
      <c r="N5" s="158" t="s">
        <v>154</v>
      </c>
      <c r="O5" s="158" t="s">
        <v>35</v>
      </c>
      <c r="P5" s="158" t="s">
        <v>36</v>
      </c>
      <c r="Q5" s="158" t="s">
        <v>37</v>
      </c>
      <c r="R5" s="158" t="s">
        <v>51</v>
      </c>
      <c r="S5" s="158"/>
      <c r="T5" s="158"/>
      <c r="U5" s="158"/>
      <c r="V5" s="158"/>
      <c r="W5" s="158"/>
    </row>
    <row r="6" ht="24" customHeight="1" spans="1:23">
      <c r="A6" s="158"/>
      <c r="B6" s="158"/>
      <c r="C6" s="158"/>
      <c r="D6" s="158"/>
      <c r="E6" s="158"/>
      <c r="F6" s="158"/>
      <c r="G6" s="158"/>
      <c r="H6" s="158"/>
      <c r="I6" s="158" t="s">
        <v>155</v>
      </c>
      <c r="J6" s="158" t="s">
        <v>150</v>
      </c>
      <c r="K6" s="158" t="s">
        <v>151</v>
      </c>
      <c r="L6" s="158" t="s">
        <v>152</v>
      </c>
      <c r="M6" s="158" t="s">
        <v>153</v>
      </c>
      <c r="N6" s="158" t="s">
        <v>34</v>
      </c>
      <c r="O6" s="158" t="s">
        <v>35</v>
      </c>
      <c r="P6" s="158" t="s">
        <v>36</v>
      </c>
      <c r="Q6" s="158"/>
      <c r="R6" s="158" t="s">
        <v>33</v>
      </c>
      <c r="S6" s="158" t="s">
        <v>40</v>
      </c>
      <c r="T6" s="158" t="s">
        <v>41</v>
      </c>
      <c r="U6" s="158" t="s">
        <v>42</v>
      </c>
      <c r="V6" s="158" t="s">
        <v>43</v>
      </c>
      <c r="W6" s="158" t="s">
        <v>44</v>
      </c>
    </row>
    <row r="7" ht="32.05" customHeight="1" spans="1:23">
      <c r="A7" s="158"/>
      <c r="B7" s="158"/>
      <c r="C7" s="158"/>
      <c r="D7" s="158"/>
      <c r="E7" s="158"/>
      <c r="F7" s="158"/>
      <c r="G7" s="158"/>
      <c r="H7" s="158"/>
      <c r="I7" s="158" t="s">
        <v>33</v>
      </c>
      <c r="J7" s="158"/>
      <c r="K7" s="158"/>
      <c r="L7" s="158"/>
      <c r="M7" s="158"/>
      <c r="N7" s="158"/>
      <c r="O7" s="158"/>
      <c r="P7" s="158"/>
      <c r="Q7" s="158"/>
      <c r="R7" s="158"/>
      <c r="S7" s="158"/>
      <c r="T7" s="158"/>
      <c r="U7" s="158"/>
      <c r="V7" s="158"/>
      <c r="W7" s="158"/>
    </row>
    <row r="8" ht="18.75" customHeight="1" spans="1:23">
      <c r="A8" s="158" t="s">
        <v>59</v>
      </c>
      <c r="B8" s="158" t="s">
        <v>60</v>
      </c>
      <c r="C8" s="158" t="s">
        <v>61</v>
      </c>
      <c r="D8" s="158" t="s">
        <v>62</v>
      </c>
      <c r="E8" s="158" t="s">
        <v>63</v>
      </c>
      <c r="F8" s="158" t="s">
        <v>64</v>
      </c>
      <c r="G8" s="158" t="s">
        <v>65</v>
      </c>
      <c r="H8" s="158" t="s">
        <v>66</v>
      </c>
      <c r="I8" s="158" t="s">
        <v>67</v>
      </c>
      <c r="J8" s="158" t="s">
        <v>68</v>
      </c>
      <c r="K8" s="158" t="s">
        <v>69</v>
      </c>
      <c r="L8" s="158" t="s">
        <v>70</v>
      </c>
      <c r="M8" s="158" t="s">
        <v>71</v>
      </c>
      <c r="N8" s="158" t="s">
        <v>72</v>
      </c>
      <c r="O8" s="158" t="s">
        <v>73</v>
      </c>
      <c r="P8" s="158" t="s">
        <v>156</v>
      </c>
      <c r="Q8" s="158" t="s">
        <v>157</v>
      </c>
      <c r="R8" s="158" t="s">
        <v>158</v>
      </c>
      <c r="S8" s="158" t="s">
        <v>159</v>
      </c>
      <c r="T8" s="158" t="s">
        <v>160</v>
      </c>
      <c r="U8" s="158" t="s">
        <v>161</v>
      </c>
      <c r="V8" s="158" t="s">
        <v>162</v>
      </c>
      <c r="W8" s="158" t="s">
        <v>163</v>
      </c>
    </row>
    <row r="9" ht="53.25" customHeight="1" spans="1:23">
      <c r="A9" s="152" t="s">
        <v>46</v>
      </c>
      <c r="B9" s="152"/>
      <c r="C9" s="152"/>
      <c r="D9" s="152"/>
      <c r="E9" s="152"/>
      <c r="F9" s="152"/>
      <c r="G9" s="152"/>
      <c r="H9" s="153">
        <v>6716265.84</v>
      </c>
      <c r="I9" s="153">
        <v>6716265.84</v>
      </c>
      <c r="J9" s="153"/>
      <c r="K9" s="153"/>
      <c r="L9" s="153">
        <v>6716265.84</v>
      </c>
      <c r="M9" s="153"/>
      <c r="N9" s="153"/>
      <c r="O9" s="153"/>
      <c r="P9" s="153"/>
      <c r="Q9" s="153"/>
      <c r="R9" s="153"/>
      <c r="S9" s="153"/>
      <c r="T9" s="153"/>
      <c r="U9" s="153"/>
      <c r="V9" s="153"/>
      <c r="W9" s="153"/>
    </row>
    <row r="10" ht="53.25" customHeight="1" outlineLevel="1" spans="1:23">
      <c r="A10" s="152" t="s">
        <v>46</v>
      </c>
      <c r="B10" s="152" t="s">
        <v>164</v>
      </c>
      <c r="C10" s="152" t="s">
        <v>165</v>
      </c>
      <c r="D10" s="152" t="s">
        <v>87</v>
      </c>
      <c r="E10" s="152" t="s">
        <v>88</v>
      </c>
      <c r="F10" s="152" t="s">
        <v>166</v>
      </c>
      <c r="G10" s="152" t="s">
        <v>167</v>
      </c>
      <c r="H10" s="153">
        <v>942156</v>
      </c>
      <c r="I10" s="153">
        <v>942156</v>
      </c>
      <c r="J10" s="153"/>
      <c r="K10" s="153"/>
      <c r="L10" s="153">
        <v>942156</v>
      </c>
      <c r="M10" s="153"/>
      <c r="N10" s="153"/>
      <c r="O10" s="153"/>
      <c r="P10" s="153"/>
      <c r="Q10" s="153"/>
      <c r="R10" s="153"/>
      <c r="S10" s="153"/>
      <c r="T10" s="153"/>
      <c r="U10" s="153"/>
      <c r="V10" s="153"/>
      <c r="W10" s="153"/>
    </row>
    <row r="11" ht="53.25" customHeight="1" outlineLevel="1" spans="1:23">
      <c r="A11" s="152" t="s">
        <v>46</v>
      </c>
      <c r="B11" s="152" t="s">
        <v>164</v>
      </c>
      <c r="C11" s="152" t="s">
        <v>165</v>
      </c>
      <c r="D11" s="152" t="s">
        <v>87</v>
      </c>
      <c r="E11" s="152" t="s">
        <v>88</v>
      </c>
      <c r="F11" s="152" t="s">
        <v>168</v>
      </c>
      <c r="G11" s="152" t="s">
        <v>169</v>
      </c>
      <c r="H11" s="153">
        <v>1470252</v>
      </c>
      <c r="I11" s="153">
        <v>1470252</v>
      </c>
      <c r="J11" s="153"/>
      <c r="K11" s="153"/>
      <c r="L11" s="153">
        <v>1470252</v>
      </c>
      <c r="M11" s="152"/>
      <c r="N11" s="153"/>
      <c r="O11" s="153"/>
      <c r="P11" s="153"/>
      <c r="Q11" s="153"/>
      <c r="R11" s="153"/>
      <c r="S11" s="153"/>
      <c r="T11" s="153"/>
      <c r="U11" s="153"/>
      <c r="V11" s="153"/>
      <c r="W11" s="153"/>
    </row>
    <row r="12" ht="53.25" customHeight="1" outlineLevel="1" spans="1:23">
      <c r="A12" s="152" t="s">
        <v>46</v>
      </c>
      <c r="B12" s="152" t="s">
        <v>164</v>
      </c>
      <c r="C12" s="152" t="s">
        <v>165</v>
      </c>
      <c r="D12" s="152" t="s">
        <v>87</v>
      </c>
      <c r="E12" s="152" t="s">
        <v>88</v>
      </c>
      <c r="F12" s="152" t="s">
        <v>170</v>
      </c>
      <c r="G12" s="152" t="s">
        <v>171</v>
      </c>
      <c r="H12" s="153">
        <v>78513</v>
      </c>
      <c r="I12" s="153">
        <v>78513</v>
      </c>
      <c r="J12" s="153"/>
      <c r="K12" s="153"/>
      <c r="L12" s="153">
        <v>78513</v>
      </c>
      <c r="M12" s="152"/>
      <c r="N12" s="153"/>
      <c r="O12" s="153"/>
      <c r="P12" s="153"/>
      <c r="Q12" s="153"/>
      <c r="R12" s="153"/>
      <c r="S12" s="153"/>
      <c r="T12" s="153"/>
      <c r="U12" s="153"/>
      <c r="V12" s="153"/>
      <c r="W12" s="153"/>
    </row>
    <row r="13" ht="53.25" customHeight="1" outlineLevel="1" spans="1:23">
      <c r="A13" s="152" t="s">
        <v>46</v>
      </c>
      <c r="B13" s="152" t="s">
        <v>172</v>
      </c>
      <c r="C13" s="152" t="s">
        <v>173</v>
      </c>
      <c r="D13" s="152" t="s">
        <v>87</v>
      </c>
      <c r="E13" s="152" t="s">
        <v>88</v>
      </c>
      <c r="F13" s="152" t="s">
        <v>170</v>
      </c>
      <c r="G13" s="152" t="s">
        <v>171</v>
      </c>
      <c r="H13" s="153">
        <v>161460</v>
      </c>
      <c r="I13" s="153">
        <v>161460</v>
      </c>
      <c r="J13" s="153"/>
      <c r="K13" s="153"/>
      <c r="L13" s="153">
        <v>161460</v>
      </c>
      <c r="M13" s="152"/>
      <c r="N13" s="153"/>
      <c r="O13" s="153"/>
      <c r="P13" s="153"/>
      <c r="Q13" s="153"/>
      <c r="R13" s="153"/>
      <c r="S13" s="153"/>
      <c r="T13" s="153"/>
      <c r="U13" s="153"/>
      <c r="V13" s="153"/>
      <c r="W13" s="153"/>
    </row>
    <row r="14" ht="53.25" customHeight="1" outlineLevel="1" spans="1:23">
      <c r="A14" s="152" t="s">
        <v>46</v>
      </c>
      <c r="B14" s="152" t="s">
        <v>174</v>
      </c>
      <c r="C14" s="152" t="s">
        <v>175</v>
      </c>
      <c r="D14" s="152" t="s">
        <v>99</v>
      </c>
      <c r="E14" s="152" t="s">
        <v>100</v>
      </c>
      <c r="F14" s="152" t="s">
        <v>176</v>
      </c>
      <c r="G14" s="152" t="s">
        <v>175</v>
      </c>
      <c r="H14" s="153">
        <v>402132.48</v>
      </c>
      <c r="I14" s="153">
        <v>402132.48</v>
      </c>
      <c r="J14" s="153"/>
      <c r="K14" s="153"/>
      <c r="L14" s="153">
        <v>402132.48</v>
      </c>
      <c r="M14" s="152"/>
      <c r="N14" s="153"/>
      <c r="O14" s="153"/>
      <c r="P14" s="153"/>
      <c r="Q14" s="153"/>
      <c r="R14" s="153"/>
      <c r="S14" s="153"/>
      <c r="T14" s="153"/>
      <c r="U14" s="153"/>
      <c r="V14" s="153"/>
      <c r="W14" s="153"/>
    </row>
    <row r="15" ht="53.25" customHeight="1" outlineLevel="1" spans="1:23">
      <c r="A15" s="152" t="s">
        <v>46</v>
      </c>
      <c r="B15" s="152" t="s">
        <v>177</v>
      </c>
      <c r="C15" s="152" t="s">
        <v>178</v>
      </c>
      <c r="D15" s="152" t="s">
        <v>105</v>
      </c>
      <c r="E15" s="152" t="s">
        <v>106</v>
      </c>
      <c r="F15" s="152" t="s">
        <v>179</v>
      </c>
      <c r="G15" s="152" t="s">
        <v>178</v>
      </c>
      <c r="H15" s="153">
        <v>150799.68</v>
      </c>
      <c r="I15" s="153">
        <v>150799.68</v>
      </c>
      <c r="J15" s="153"/>
      <c r="K15" s="153"/>
      <c r="L15" s="153">
        <v>150799.68</v>
      </c>
      <c r="M15" s="152"/>
      <c r="N15" s="153"/>
      <c r="O15" s="153"/>
      <c r="P15" s="153"/>
      <c r="Q15" s="153"/>
      <c r="R15" s="153"/>
      <c r="S15" s="153"/>
      <c r="T15" s="153"/>
      <c r="U15" s="153"/>
      <c r="V15" s="153"/>
      <c r="W15" s="153"/>
    </row>
    <row r="16" ht="53.25" customHeight="1" outlineLevel="1" spans="1:23">
      <c r="A16" s="152" t="s">
        <v>46</v>
      </c>
      <c r="B16" s="152" t="s">
        <v>177</v>
      </c>
      <c r="C16" s="152" t="s">
        <v>178</v>
      </c>
      <c r="D16" s="152" t="s">
        <v>107</v>
      </c>
      <c r="E16" s="152" t="s">
        <v>108</v>
      </c>
      <c r="F16" s="152" t="s">
        <v>179</v>
      </c>
      <c r="G16" s="152" t="s">
        <v>178</v>
      </c>
      <c r="H16" s="153"/>
      <c r="I16" s="153"/>
      <c r="J16" s="153"/>
      <c r="K16" s="153"/>
      <c r="L16" s="153"/>
      <c r="M16" s="152"/>
      <c r="N16" s="153"/>
      <c r="O16" s="153"/>
      <c r="P16" s="153"/>
      <c r="Q16" s="153"/>
      <c r="R16" s="153"/>
      <c r="S16" s="153"/>
      <c r="T16" s="153"/>
      <c r="U16" s="153"/>
      <c r="V16" s="153"/>
      <c r="W16" s="153"/>
    </row>
    <row r="17" ht="53.25" customHeight="1" outlineLevel="1" spans="1:23">
      <c r="A17" s="152" t="s">
        <v>46</v>
      </c>
      <c r="B17" s="152" t="s">
        <v>180</v>
      </c>
      <c r="C17" s="152" t="s">
        <v>181</v>
      </c>
      <c r="D17" s="152" t="s">
        <v>109</v>
      </c>
      <c r="E17" s="152" t="s">
        <v>110</v>
      </c>
      <c r="F17" s="152" t="s">
        <v>182</v>
      </c>
      <c r="G17" s="152" t="s">
        <v>183</v>
      </c>
      <c r="H17" s="153">
        <v>5026.66</v>
      </c>
      <c r="I17" s="153">
        <v>5026.66</v>
      </c>
      <c r="J17" s="153"/>
      <c r="K17" s="153"/>
      <c r="L17" s="153">
        <v>5026.66</v>
      </c>
      <c r="M17" s="152"/>
      <c r="N17" s="153"/>
      <c r="O17" s="153"/>
      <c r="P17" s="153"/>
      <c r="Q17" s="153"/>
      <c r="R17" s="153"/>
      <c r="S17" s="153"/>
      <c r="T17" s="153"/>
      <c r="U17" s="153"/>
      <c r="V17" s="153"/>
      <c r="W17" s="153"/>
    </row>
    <row r="18" ht="53.25" customHeight="1" outlineLevel="1" spans="1:23">
      <c r="A18" s="152" t="s">
        <v>46</v>
      </c>
      <c r="B18" s="152" t="s">
        <v>184</v>
      </c>
      <c r="C18" s="152" t="s">
        <v>185</v>
      </c>
      <c r="D18" s="152" t="s">
        <v>109</v>
      </c>
      <c r="E18" s="152" t="s">
        <v>110</v>
      </c>
      <c r="F18" s="152" t="s">
        <v>182</v>
      </c>
      <c r="G18" s="152" t="s">
        <v>183</v>
      </c>
      <c r="H18" s="153">
        <v>6500</v>
      </c>
      <c r="I18" s="153">
        <v>6500</v>
      </c>
      <c r="J18" s="153"/>
      <c r="K18" s="153"/>
      <c r="L18" s="153">
        <v>6500</v>
      </c>
      <c r="M18" s="152"/>
      <c r="N18" s="153"/>
      <c r="O18" s="153"/>
      <c r="P18" s="153"/>
      <c r="Q18" s="153"/>
      <c r="R18" s="153"/>
      <c r="S18" s="153"/>
      <c r="T18" s="153"/>
      <c r="U18" s="153"/>
      <c r="V18" s="153"/>
      <c r="W18" s="153"/>
    </row>
    <row r="19" ht="53.25" customHeight="1" outlineLevel="1" spans="1:23">
      <c r="A19" s="152" t="s">
        <v>46</v>
      </c>
      <c r="B19" s="152" t="s">
        <v>186</v>
      </c>
      <c r="C19" s="152" t="s">
        <v>187</v>
      </c>
      <c r="D19" s="152" t="s">
        <v>109</v>
      </c>
      <c r="E19" s="152" t="s">
        <v>110</v>
      </c>
      <c r="F19" s="152" t="s">
        <v>182</v>
      </c>
      <c r="G19" s="152" t="s">
        <v>183</v>
      </c>
      <c r="H19" s="153">
        <v>5026.66</v>
      </c>
      <c r="I19" s="153">
        <v>5026.66</v>
      </c>
      <c r="J19" s="153"/>
      <c r="K19" s="153"/>
      <c r="L19" s="153">
        <v>5026.66</v>
      </c>
      <c r="M19" s="152"/>
      <c r="N19" s="153"/>
      <c r="O19" s="153"/>
      <c r="P19" s="153"/>
      <c r="Q19" s="153"/>
      <c r="R19" s="153"/>
      <c r="S19" s="153"/>
      <c r="T19" s="153"/>
      <c r="U19" s="153"/>
      <c r="V19" s="153"/>
      <c r="W19" s="153"/>
    </row>
    <row r="20" ht="53.25" customHeight="1" outlineLevel="1" spans="1:23">
      <c r="A20" s="152" t="s">
        <v>46</v>
      </c>
      <c r="B20" s="152" t="s">
        <v>188</v>
      </c>
      <c r="C20" s="152" t="s">
        <v>189</v>
      </c>
      <c r="D20" s="152" t="s">
        <v>87</v>
      </c>
      <c r="E20" s="152" t="s">
        <v>88</v>
      </c>
      <c r="F20" s="152" t="s">
        <v>182</v>
      </c>
      <c r="G20" s="152" t="s">
        <v>183</v>
      </c>
      <c r="H20" s="153">
        <v>910000</v>
      </c>
      <c r="I20" s="153">
        <v>910000</v>
      </c>
      <c r="J20" s="153"/>
      <c r="K20" s="153"/>
      <c r="L20" s="153">
        <v>910000</v>
      </c>
      <c r="M20" s="152"/>
      <c r="N20" s="153"/>
      <c r="O20" s="153"/>
      <c r="P20" s="153"/>
      <c r="Q20" s="153"/>
      <c r="R20" s="153"/>
      <c r="S20" s="153"/>
      <c r="T20" s="153"/>
      <c r="U20" s="153"/>
      <c r="V20" s="153"/>
      <c r="W20" s="153"/>
    </row>
    <row r="21" ht="53.25" customHeight="1" outlineLevel="1" spans="1:23">
      <c r="A21" s="152" t="s">
        <v>46</v>
      </c>
      <c r="B21" s="152" t="s">
        <v>190</v>
      </c>
      <c r="C21" s="152" t="s">
        <v>116</v>
      </c>
      <c r="D21" s="152" t="s">
        <v>115</v>
      </c>
      <c r="E21" s="152" t="s">
        <v>116</v>
      </c>
      <c r="F21" s="152" t="s">
        <v>191</v>
      </c>
      <c r="G21" s="152" t="s">
        <v>116</v>
      </c>
      <c r="H21" s="153">
        <v>301599.36</v>
      </c>
      <c r="I21" s="153">
        <v>301599.36</v>
      </c>
      <c r="J21" s="153"/>
      <c r="K21" s="153"/>
      <c r="L21" s="153">
        <v>301599.36</v>
      </c>
      <c r="M21" s="152"/>
      <c r="N21" s="153"/>
      <c r="O21" s="153"/>
      <c r="P21" s="153"/>
      <c r="Q21" s="153"/>
      <c r="R21" s="153"/>
      <c r="S21" s="153"/>
      <c r="T21" s="153"/>
      <c r="U21" s="153"/>
      <c r="V21" s="153"/>
      <c r="W21" s="153"/>
    </row>
    <row r="22" ht="53.25" customHeight="1" outlineLevel="1" spans="1:23">
      <c r="A22" s="152" t="s">
        <v>46</v>
      </c>
      <c r="B22" s="152" t="s">
        <v>192</v>
      </c>
      <c r="C22" s="152" t="s">
        <v>193</v>
      </c>
      <c r="D22" s="152" t="s">
        <v>87</v>
      </c>
      <c r="E22" s="152" t="s">
        <v>88</v>
      </c>
      <c r="F22" s="152" t="s">
        <v>194</v>
      </c>
      <c r="G22" s="152" t="s">
        <v>195</v>
      </c>
      <c r="H22" s="153">
        <v>153360</v>
      </c>
      <c r="I22" s="153">
        <v>153360</v>
      </c>
      <c r="J22" s="153"/>
      <c r="K22" s="153"/>
      <c r="L22" s="153">
        <v>153360</v>
      </c>
      <c r="M22" s="152"/>
      <c r="N22" s="153"/>
      <c r="O22" s="153"/>
      <c r="P22" s="153"/>
      <c r="Q22" s="153"/>
      <c r="R22" s="153"/>
      <c r="S22" s="153"/>
      <c r="T22" s="153"/>
      <c r="U22" s="153"/>
      <c r="V22" s="153"/>
      <c r="W22" s="153"/>
    </row>
    <row r="23" ht="53.25" customHeight="1" outlineLevel="1" spans="1:23">
      <c r="A23" s="152" t="s">
        <v>46</v>
      </c>
      <c r="B23" s="152" t="s">
        <v>196</v>
      </c>
      <c r="C23" s="152" t="s">
        <v>197</v>
      </c>
      <c r="D23" s="152" t="s">
        <v>87</v>
      </c>
      <c r="E23" s="152" t="s">
        <v>88</v>
      </c>
      <c r="F23" s="152" t="s">
        <v>194</v>
      </c>
      <c r="G23" s="152" t="s">
        <v>195</v>
      </c>
      <c r="H23" s="153">
        <v>1716000</v>
      </c>
      <c r="I23" s="153">
        <v>1716000</v>
      </c>
      <c r="J23" s="153"/>
      <c r="K23" s="153"/>
      <c r="L23" s="153">
        <v>1716000</v>
      </c>
      <c r="M23" s="152"/>
      <c r="N23" s="153"/>
      <c r="O23" s="153"/>
      <c r="P23" s="153"/>
      <c r="Q23" s="153"/>
      <c r="R23" s="153"/>
      <c r="S23" s="153"/>
      <c r="T23" s="153"/>
      <c r="U23" s="153"/>
      <c r="V23" s="153"/>
      <c r="W23" s="153"/>
    </row>
    <row r="24" ht="53.25" customHeight="1" outlineLevel="1" spans="1:23">
      <c r="A24" s="152" t="s">
        <v>46</v>
      </c>
      <c r="B24" s="152" t="s">
        <v>198</v>
      </c>
      <c r="C24" s="152" t="s">
        <v>199</v>
      </c>
      <c r="D24" s="152" t="s">
        <v>82</v>
      </c>
      <c r="E24" s="152" t="s">
        <v>81</v>
      </c>
      <c r="F24" s="152" t="s">
        <v>200</v>
      </c>
      <c r="G24" s="152" t="s">
        <v>201</v>
      </c>
      <c r="H24" s="153">
        <v>4800</v>
      </c>
      <c r="I24" s="153">
        <v>4800</v>
      </c>
      <c r="J24" s="153"/>
      <c r="K24" s="153"/>
      <c r="L24" s="153">
        <v>4800</v>
      </c>
      <c r="M24" s="152"/>
      <c r="N24" s="153"/>
      <c r="O24" s="153"/>
      <c r="P24" s="153"/>
      <c r="Q24" s="153"/>
      <c r="R24" s="153"/>
      <c r="S24" s="153"/>
      <c r="T24" s="153"/>
      <c r="U24" s="153"/>
      <c r="V24" s="153"/>
      <c r="W24" s="153"/>
    </row>
    <row r="25" ht="53.25" customHeight="1" outlineLevel="1" spans="1:23">
      <c r="A25" s="152" t="s">
        <v>46</v>
      </c>
      <c r="B25" s="152" t="s">
        <v>202</v>
      </c>
      <c r="C25" s="152" t="s">
        <v>203</v>
      </c>
      <c r="D25" s="152" t="s">
        <v>87</v>
      </c>
      <c r="E25" s="152" t="s">
        <v>88</v>
      </c>
      <c r="F25" s="152" t="s">
        <v>204</v>
      </c>
      <c r="G25" s="152" t="s">
        <v>205</v>
      </c>
      <c r="H25" s="153">
        <v>3600</v>
      </c>
      <c r="I25" s="153">
        <v>3600</v>
      </c>
      <c r="J25" s="153"/>
      <c r="K25" s="153"/>
      <c r="L25" s="153">
        <v>3600</v>
      </c>
      <c r="M25" s="152"/>
      <c r="N25" s="153"/>
      <c r="O25" s="153"/>
      <c r="P25" s="153"/>
      <c r="Q25" s="153"/>
      <c r="R25" s="153"/>
      <c r="S25" s="153"/>
      <c r="T25" s="153"/>
      <c r="U25" s="153"/>
      <c r="V25" s="153"/>
      <c r="W25" s="153"/>
    </row>
    <row r="26" ht="53.25" customHeight="1" outlineLevel="1" spans="1:23">
      <c r="A26" s="152" t="s">
        <v>46</v>
      </c>
      <c r="B26" s="152" t="s">
        <v>202</v>
      </c>
      <c r="C26" s="152" t="s">
        <v>203</v>
      </c>
      <c r="D26" s="152" t="s">
        <v>87</v>
      </c>
      <c r="E26" s="152" t="s">
        <v>88</v>
      </c>
      <c r="F26" s="152" t="s">
        <v>206</v>
      </c>
      <c r="G26" s="152" t="s">
        <v>207</v>
      </c>
      <c r="H26" s="153">
        <v>12000</v>
      </c>
      <c r="I26" s="153">
        <v>12000</v>
      </c>
      <c r="J26" s="153"/>
      <c r="K26" s="153"/>
      <c r="L26" s="153">
        <v>12000</v>
      </c>
      <c r="M26" s="152"/>
      <c r="N26" s="153"/>
      <c r="O26" s="153"/>
      <c r="P26" s="153"/>
      <c r="Q26" s="153"/>
      <c r="R26" s="153"/>
      <c r="S26" s="153"/>
      <c r="T26" s="153"/>
      <c r="U26" s="153"/>
      <c r="V26" s="153"/>
      <c r="W26" s="153"/>
    </row>
    <row r="27" ht="53.25" customHeight="1" outlineLevel="1" spans="1:23">
      <c r="A27" s="152" t="s">
        <v>46</v>
      </c>
      <c r="B27" s="152" t="s">
        <v>202</v>
      </c>
      <c r="C27" s="152" t="s">
        <v>203</v>
      </c>
      <c r="D27" s="152" t="s">
        <v>87</v>
      </c>
      <c r="E27" s="152" t="s">
        <v>88</v>
      </c>
      <c r="F27" s="152" t="s">
        <v>200</v>
      </c>
      <c r="G27" s="152" t="s">
        <v>201</v>
      </c>
      <c r="H27" s="153">
        <v>8719</v>
      </c>
      <c r="I27" s="153">
        <v>8719</v>
      </c>
      <c r="J27" s="153"/>
      <c r="K27" s="153"/>
      <c r="L27" s="153">
        <v>8719</v>
      </c>
      <c r="M27" s="152"/>
      <c r="N27" s="153"/>
      <c r="O27" s="153"/>
      <c r="P27" s="153"/>
      <c r="Q27" s="153"/>
      <c r="R27" s="153"/>
      <c r="S27" s="153"/>
      <c r="T27" s="153"/>
      <c r="U27" s="153"/>
      <c r="V27" s="153"/>
      <c r="W27" s="153"/>
    </row>
    <row r="28" ht="53.25" customHeight="1" outlineLevel="1" spans="1:23">
      <c r="A28" s="152" t="s">
        <v>46</v>
      </c>
      <c r="B28" s="152" t="s">
        <v>208</v>
      </c>
      <c r="C28" s="152" t="s">
        <v>209</v>
      </c>
      <c r="D28" s="152" t="s">
        <v>87</v>
      </c>
      <c r="E28" s="152" t="s">
        <v>88</v>
      </c>
      <c r="F28" s="152" t="s">
        <v>210</v>
      </c>
      <c r="G28" s="152" t="s">
        <v>211</v>
      </c>
      <c r="H28" s="153">
        <v>68000</v>
      </c>
      <c r="I28" s="153">
        <v>68000</v>
      </c>
      <c r="J28" s="153"/>
      <c r="K28" s="153"/>
      <c r="L28" s="153">
        <v>68000</v>
      </c>
      <c r="M28" s="152"/>
      <c r="N28" s="153"/>
      <c r="O28" s="153"/>
      <c r="P28" s="153"/>
      <c r="Q28" s="153"/>
      <c r="R28" s="153"/>
      <c r="S28" s="153"/>
      <c r="T28" s="153"/>
      <c r="U28" s="153"/>
      <c r="V28" s="153"/>
      <c r="W28" s="153"/>
    </row>
    <row r="29" ht="53.25" customHeight="1" outlineLevel="1" spans="1:23">
      <c r="A29" s="152" t="s">
        <v>46</v>
      </c>
      <c r="B29" s="152" t="s">
        <v>202</v>
      </c>
      <c r="C29" s="152" t="s">
        <v>203</v>
      </c>
      <c r="D29" s="152" t="s">
        <v>87</v>
      </c>
      <c r="E29" s="152" t="s">
        <v>88</v>
      </c>
      <c r="F29" s="152" t="s">
        <v>200</v>
      </c>
      <c r="G29" s="152" t="s">
        <v>201</v>
      </c>
      <c r="H29" s="153">
        <v>85370</v>
      </c>
      <c r="I29" s="153">
        <v>85370</v>
      </c>
      <c r="J29" s="153"/>
      <c r="K29" s="153"/>
      <c r="L29" s="153">
        <v>85370</v>
      </c>
      <c r="M29" s="152"/>
      <c r="N29" s="153"/>
      <c r="O29" s="153"/>
      <c r="P29" s="153"/>
      <c r="Q29" s="153"/>
      <c r="R29" s="153"/>
      <c r="S29" s="153"/>
      <c r="T29" s="153"/>
      <c r="U29" s="153"/>
      <c r="V29" s="153"/>
      <c r="W29" s="153"/>
    </row>
    <row r="30" ht="53.25" customHeight="1" outlineLevel="1" spans="1:23">
      <c r="A30" s="152" t="s">
        <v>46</v>
      </c>
      <c r="B30" s="152" t="s">
        <v>202</v>
      </c>
      <c r="C30" s="152" t="s">
        <v>203</v>
      </c>
      <c r="D30" s="152" t="s">
        <v>87</v>
      </c>
      <c r="E30" s="152" t="s">
        <v>88</v>
      </c>
      <c r="F30" s="152" t="s">
        <v>200</v>
      </c>
      <c r="G30" s="152" t="s">
        <v>201</v>
      </c>
      <c r="H30" s="153">
        <v>2311</v>
      </c>
      <c r="I30" s="153">
        <v>2311</v>
      </c>
      <c r="J30" s="153"/>
      <c r="K30" s="153"/>
      <c r="L30" s="153">
        <v>2311</v>
      </c>
      <c r="M30" s="152"/>
      <c r="N30" s="153"/>
      <c r="O30" s="153"/>
      <c r="P30" s="153"/>
      <c r="Q30" s="153"/>
      <c r="R30" s="153"/>
      <c r="S30" s="153"/>
      <c r="T30" s="153"/>
      <c r="U30" s="153"/>
      <c r="V30" s="153"/>
      <c r="W30" s="153"/>
    </row>
    <row r="31" ht="53.25" customHeight="1" outlineLevel="1" spans="1:23">
      <c r="A31" s="152" t="s">
        <v>46</v>
      </c>
      <c r="B31" s="152" t="s">
        <v>212</v>
      </c>
      <c r="C31" s="152" t="s">
        <v>213</v>
      </c>
      <c r="D31" s="152" t="s">
        <v>97</v>
      </c>
      <c r="E31" s="152" t="s">
        <v>98</v>
      </c>
      <c r="F31" s="152" t="s">
        <v>214</v>
      </c>
      <c r="G31" s="152" t="s">
        <v>215</v>
      </c>
      <c r="H31" s="153">
        <v>4800</v>
      </c>
      <c r="I31" s="153">
        <v>4800</v>
      </c>
      <c r="J31" s="153"/>
      <c r="K31" s="153"/>
      <c r="L31" s="153">
        <v>4800</v>
      </c>
      <c r="M31" s="152"/>
      <c r="N31" s="153"/>
      <c r="O31" s="153"/>
      <c r="P31" s="153"/>
      <c r="Q31" s="153"/>
      <c r="R31" s="153"/>
      <c r="S31" s="153"/>
      <c r="T31" s="153"/>
      <c r="U31" s="153"/>
      <c r="V31" s="153"/>
      <c r="W31" s="153"/>
    </row>
    <row r="32" ht="53.25" customHeight="1" outlineLevel="1" spans="1:23">
      <c r="A32" s="152" t="s">
        <v>46</v>
      </c>
      <c r="B32" s="152" t="s">
        <v>216</v>
      </c>
      <c r="C32" s="152" t="s">
        <v>217</v>
      </c>
      <c r="D32" s="152" t="s">
        <v>87</v>
      </c>
      <c r="E32" s="152" t="s">
        <v>88</v>
      </c>
      <c r="F32" s="152" t="s">
        <v>218</v>
      </c>
      <c r="G32" s="152" t="s">
        <v>219</v>
      </c>
      <c r="H32" s="153">
        <v>172800</v>
      </c>
      <c r="I32" s="153">
        <v>172800</v>
      </c>
      <c r="J32" s="153"/>
      <c r="K32" s="153"/>
      <c r="L32" s="153">
        <v>172800</v>
      </c>
      <c r="M32" s="152"/>
      <c r="N32" s="153"/>
      <c r="O32" s="153"/>
      <c r="P32" s="153"/>
      <c r="Q32" s="153"/>
      <c r="R32" s="153"/>
      <c r="S32" s="153"/>
      <c r="T32" s="153"/>
      <c r="U32" s="153"/>
      <c r="V32" s="153"/>
      <c r="W32" s="153"/>
    </row>
    <row r="33" ht="53.25" customHeight="1" outlineLevel="1" spans="1:23">
      <c r="A33" s="152" t="s">
        <v>46</v>
      </c>
      <c r="B33" s="152" t="s">
        <v>220</v>
      </c>
      <c r="C33" s="152" t="s">
        <v>221</v>
      </c>
      <c r="D33" s="152" t="s">
        <v>89</v>
      </c>
      <c r="E33" s="152" t="s">
        <v>90</v>
      </c>
      <c r="F33" s="152" t="s">
        <v>222</v>
      </c>
      <c r="G33" s="152" t="s">
        <v>223</v>
      </c>
      <c r="H33" s="153">
        <v>36000</v>
      </c>
      <c r="I33" s="153">
        <v>36000</v>
      </c>
      <c r="J33" s="153"/>
      <c r="K33" s="153"/>
      <c r="L33" s="153">
        <v>36000</v>
      </c>
      <c r="M33" s="152"/>
      <c r="N33" s="153"/>
      <c r="O33" s="153"/>
      <c r="P33" s="153"/>
      <c r="Q33" s="153"/>
      <c r="R33" s="153"/>
      <c r="S33" s="153"/>
      <c r="T33" s="153"/>
      <c r="U33" s="153"/>
      <c r="V33" s="153"/>
      <c r="W33" s="153"/>
    </row>
    <row r="34" ht="53.25" customHeight="1" outlineLevel="1" spans="1:23">
      <c r="A34" s="152" t="s">
        <v>46</v>
      </c>
      <c r="B34" s="152" t="s">
        <v>224</v>
      </c>
      <c r="C34" s="152" t="s">
        <v>225</v>
      </c>
      <c r="D34" s="152" t="s">
        <v>78</v>
      </c>
      <c r="E34" s="152" t="s">
        <v>79</v>
      </c>
      <c r="F34" s="152" t="s">
        <v>200</v>
      </c>
      <c r="G34" s="152" t="s">
        <v>201</v>
      </c>
      <c r="H34" s="153">
        <v>6400</v>
      </c>
      <c r="I34" s="153">
        <v>6400</v>
      </c>
      <c r="J34" s="153"/>
      <c r="K34" s="153"/>
      <c r="L34" s="153">
        <v>6400</v>
      </c>
      <c r="M34" s="152"/>
      <c r="N34" s="153"/>
      <c r="O34" s="153"/>
      <c r="P34" s="153"/>
      <c r="Q34" s="153"/>
      <c r="R34" s="153"/>
      <c r="S34" s="153"/>
      <c r="T34" s="153"/>
      <c r="U34" s="153"/>
      <c r="V34" s="153"/>
      <c r="W34" s="153"/>
    </row>
    <row r="35" ht="53.25" customHeight="1" outlineLevel="1" spans="1:23">
      <c r="A35" s="152" t="s">
        <v>46</v>
      </c>
      <c r="B35" s="152" t="s">
        <v>226</v>
      </c>
      <c r="C35" s="152" t="s">
        <v>227</v>
      </c>
      <c r="D35" s="152" t="s">
        <v>97</v>
      </c>
      <c r="E35" s="152" t="s">
        <v>98</v>
      </c>
      <c r="F35" s="152" t="s">
        <v>228</v>
      </c>
      <c r="G35" s="152" t="s">
        <v>229</v>
      </c>
      <c r="H35" s="153">
        <v>8640</v>
      </c>
      <c r="I35" s="153">
        <v>8640</v>
      </c>
      <c r="J35" s="153"/>
      <c r="K35" s="153"/>
      <c r="L35" s="153">
        <v>8640</v>
      </c>
      <c r="M35" s="152"/>
      <c r="N35" s="153"/>
      <c r="O35" s="153"/>
      <c r="P35" s="153"/>
      <c r="Q35" s="153"/>
      <c r="R35" s="153"/>
      <c r="S35" s="153"/>
      <c r="T35" s="153"/>
      <c r="U35" s="153"/>
      <c r="V35" s="153"/>
      <c r="W35" s="153"/>
    </row>
    <row r="36" ht="30.75" customHeight="1" spans="1:23">
      <c r="A36" s="159" t="s">
        <v>30</v>
      </c>
      <c r="B36" s="159"/>
      <c r="C36" s="159"/>
      <c r="D36" s="159"/>
      <c r="E36" s="159"/>
      <c r="F36" s="159"/>
      <c r="G36" s="159"/>
      <c r="H36" s="153">
        <v>6716265.84</v>
      </c>
      <c r="I36" s="153">
        <v>6716265.84</v>
      </c>
      <c r="J36" s="153"/>
      <c r="K36" s="153"/>
      <c r="L36" s="153">
        <v>6716265.84</v>
      </c>
      <c r="M36" s="153"/>
      <c r="N36" s="153"/>
      <c r="O36" s="153"/>
      <c r="P36" s="153"/>
      <c r="Q36" s="153"/>
      <c r="R36" s="153"/>
      <c r="S36" s="153"/>
      <c r="T36" s="153"/>
      <c r="U36" s="153"/>
      <c r="V36" s="153"/>
      <c r="W36" s="153"/>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
  <sheetViews>
    <sheetView showZeros="0" topLeftCell="A9" workbookViewId="0">
      <selection activeCell="I13" sqref="I13:I14"/>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230</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5" t="str">
        <f>"2026"&amp;"年部门项目支出预算表"</f>
        <v>2026年部门项目支出预算表</v>
      </c>
      <c r="B2" s="145"/>
      <c r="C2" s="145" t="s">
        <v>59</v>
      </c>
      <c r="D2" s="145"/>
      <c r="E2" s="145"/>
      <c r="F2" s="145"/>
      <c r="G2" s="145"/>
      <c r="H2" s="145"/>
      <c r="I2" s="145"/>
      <c r="J2" s="145"/>
      <c r="K2" s="145"/>
      <c r="L2" s="145"/>
      <c r="M2" s="145"/>
      <c r="N2" s="145"/>
      <c r="O2" s="145"/>
      <c r="P2" s="145"/>
      <c r="Q2" s="145"/>
      <c r="R2" s="145"/>
      <c r="S2" s="145"/>
      <c r="T2" s="145"/>
      <c r="U2" s="145"/>
      <c r="V2" s="145"/>
      <c r="W2" s="145"/>
    </row>
    <row r="3" ht="18.75" customHeight="1" spans="1:23">
      <c r="A3" s="149" t="str">
        <f>"单位名称："&amp;"梁河县公安局交通管理大队"</f>
        <v>单位名称：梁河县公安局交通管理大队</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231</v>
      </c>
      <c r="B4" s="151" t="s">
        <v>142</v>
      </c>
      <c r="C4" s="151" t="s">
        <v>143</v>
      </c>
      <c r="D4" s="151" t="s">
        <v>232</v>
      </c>
      <c r="E4" s="151" t="s">
        <v>144</v>
      </c>
      <c r="F4" s="151" t="s">
        <v>145</v>
      </c>
      <c r="G4" s="151" t="s">
        <v>233</v>
      </c>
      <c r="H4" s="151" t="s">
        <v>234</v>
      </c>
      <c r="I4" s="151" t="s">
        <v>30</v>
      </c>
      <c r="J4" s="151" t="s">
        <v>235</v>
      </c>
      <c r="K4" s="151"/>
      <c r="L4" s="151"/>
      <c r="M4" s="151"/>
      <c r="N4" s="151" t="s">
        <v>154</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236</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156</v>
      </c>
      <c r="Q7" s="151" t="s">
        <v>157</v>
      </c>
      <c r="R7" s="151" t="s">
        <v>158</v>
      </c>
      <c r="S7" s="151" t="s">
        <v>159</v>
      </c>
      <c r="T7" s="151" t="s">
        <v>160</v>
      </c>
      <c r="U7" s="151" t="s">
        <v>161</v>
      </c>
      <c r="V7" s="151" t="s">
        <v>162</v>
      </c>
      <c r="W7" s="151" t="s">
        <v>163</v>
      </c>
    </row>
    <row r="8" ht="52.5" customHeight="1" spans="1:23">
      <c r="A8" s="152"/>
      <c r="B8" s="152"/>
      <c r="C8" s="152" t="s">
        <v>237</v>
      </c>
      <c r="D8" s="152"/>
      <c r="E8" s="152"/>
      <c r="F8" s="152"/>
      <c r="G8" s="152"/>
      <c r="H8" s="152"/>
      <c r="I8" s="153">
        <v>150000</v>
      </c>
      <c r="J8" s="153">
        <v>150000</v>
      </c>
      <c r="K8" s="153">
        <v>150000</v>
      </c>
      <c r="L8" s="153"/>
      <c r="M8" s="153"/>
      <c r="N8" s="153"/>
      <c r="O8" s="153"/>
      <c r="P8" s="153"/>
      <c r="Q8" s="153"/>
      <c r="R8" s="153"/>
      <c r="S8" s="153"/>
      <c r="T8" s="153"/>
      <c r="U8" s="153"/>
      <c r="V8" s="153"/>
      <c r="W8" s="153"/>
    </row>
    <row r="9" ht="52.5" customHeight="1" outlineLevel="1" spans="1:23">
      <c r="A9" s="152" t="s">
        <v>238</v>
      </c>
      <c r="B9" s="152" t="s">
        <v>239</v>
      </c>
      <c r="C9" s="152" t="s">
        <v>237</v>
      </c>
      <c r="D9" s="152" t="s">
        <v>46</v>
      </c>
      <c r="E9" s="152" t="s">
        <v>91</v>
      </c>
      <c r="F9" s="152" t="s">
        <v>92</v>
      </c>
      <c r="G9" s="152" t="s">
        <v>214</v>
      </c>
      <c r="H9" s="152" t="s">
        <v>215</v>
      </c>
      <c r="I9" s="153">
        <v>150000</v>
      </c>
      <c r="J9" s="153">
        <v>150000</v>
      </c>
      <c r="K9" s="153">
        <v>150000</v>
      </c>
      <c r="L9" s="153"/>
      <c r="M9" s="153"/>
      <c r="N9" s="153"/>
      <c r="O9" s="153"/>
      <c r="P9" s="153"/>
      <c r="Q9" s="153"/>
      <c r="R9" s="153"/>
      <c r="S9" s="153"/>
      <c r="T9" s="153"/>
      <c r="U9" s="153"/>
      <c r="V9" s="153"/>
      <c r="W9" s="153"/>
    </row>
    <row r="10" ht="52.5" customHeight="1" spans="1:23">
      <c r="A10" s="152"/>
      <c r="B10" s="152"/>
      <c r="C10" s="152" t="s">
        <v>240</v>
      </c>
      <c r="D10" s="152"/>
      <c r="E10" s="152"/>
      <c r="F10" s="152"/>
      <c r="G10" s="152"/>
      <c r="H10" s="152"/>
      <c r="I10" s="153">
        <v>104000</v>
      </c>
      <c r="J10" s="153">
        <v>104000</v>
      </c>
      <c r="K10" s="153">
        <v>104000</v>
      </c>
      <c r="L10" s="153"/>
      <c r="M10" s="153"/>
      <c r="N10" s="152"/>
      <c r="O10" s="152"/>
      <c r="P10" s="152"/>
      <c r="Q10" s="153"/>
      <c r="R10" s="153"/>
      <c r="S10" s="153"/>
      <c r="T10" s="153"/>
      <c r="U10" s="153"/>
      <c r="V10" s="153"/>
      <c r="W10" s="153"/>
    </row>
    <row r="11" ht="52.5" customHeight="1" outlineLevel="1" spans="1:23">
      <c r="A11" s="152" t="s">
        <v>238</v>
      </c>
      <c r="B11" s="152" t="s">
        <v>241</v>
      </c>
      <c r="C11" s="152" t="s">
        <v>240</v>
      </c>
      <c r="D11" s="152" t="s">
        <v>46</v>
      </c>
      <c r="E11" s="152" t="s">
        <v>91</v>
      </c>
      <c r="F11" s="152" t="s">
        <v>92</v>
      </c>
      <c r="G11" s="152" t="s">
        <v>242</v>
      </c>
      <c r="H11" s="152" t="s">
        <v>243</v>
      </c>
      <c r="I11" s="153">
        <v>104000</v>
      </c>
      <c r="J11" s="153">
        <v>104000</v>
      </c>
      <c r="K11" s="153">
        <v>104000</v>
      </c>
      <c r="L11" s="153"/>
      <c r="M11" s="153"/>
      <c r="N11" s="152"/>
      <c r="O11" s="152"/>
      <c r="P11" s="152"/>
      <c r="Q11" s="153"/>
      <c r="R11" s="153"/>
      <c r="S11" s="153"/>
      <c r="T11" s="153"/>
      <c r="U11" s="153"/>
      <c r="V11" s="153"/>
      <c r="W11" s="153"/>
    </row>
    <row r="12" ht="52.5" customHeight="1" spans="1:23">
      <c r="A12" s="152"/>
      <c r="B12" s="152"/>
      <c r="C12" s="152" t="s">
        <v>244</v>
      </c>
      <c r="D12" s="152"/>
      <c r="E12" s="152"/>
      <c r="F12" s="152"/>
      <c r="G12" s="152"/>
      <c r="H12" s="152"/>
      <c r="I12" s="153">
        <v>488400</v>
      </c>
      <c r="J12" s="153">
        <v>488400</v>
      </c>
      <c r="K12" s="153">
        <v>488400</v>
      </c>
      <c r="L12" s="153"/>
      <c r="M12" s="153"/>
      <c r="N12" s="152"/>
      <c r="O12" s="152"/>
      <c r="P12" s="152"/>
      <c r="Q12" s="153"/>
      <c r="R12" s="153"/>
      <c r="S12" s="153"/>
      <c r="T12" s="153"/>
      <c r="U12" s="153"/>
      <c r="V12" s="153"/>
      <c r="W12" s="153"/>
    </row>
    <row r="13" ht="52.5" customHeight="1" outlineLevel="1" spans="1:23">
      <c r="A13" s="152" t="s">
        <v>238</v>
      </c>
      <c r="B13" s="152" t="s">
        <v>245</v>
      </c>
      <c r="C13" s="152" t="s">
        <v>244</v>
      </c>
      <c r="D13" s="152" t="s">
        <v>46</v>
      </c>
      <c r="E13" s="152" t="s">
        <v>91</v>
      </c>
      <c r="F13" s="152" t="s">
        <v>92</v>
      </c>
      <c r="G13" s="152" t="s">
        <v>246</v>
      </c>
      <c r="H13" s="152" t="s">
        <v>247</v>
      </c>
      <c r="I13" s="153">
        <v>290000</v>
      </c>
      <c r="J13" s="153">
        <v>290000</v>
      </c>
      <c r="K13" s="153">
        <v>290000</v>
      </c>
      <c r="L13" s="153"/>
      <c r="M13" s="153"/>
      <c r="N13" s="152"/>
      <c r="O13" s="152"/>
      <c r="P13" s="152"/>
      <c r="Q13" s="153"/>
      <c r="R13" s="153"/>
      <c r="S13" s="153"/>
      <c r="T13" s="153"/>
      <c r="U13" s="153"/>
      <c r="V13" s="153"/>
      <c r="W13" s="153"/>
    </row>
    <row r="14" ht="52.5" customHeight="1" outlineLevel="1" spans="1:23">
      <c r="A14" s="152" t="s">
        <v>238</v>
      </c>
      <c r="B14" s="152" t="s">
        <v>245</v>
      </c>
      <c r="C14" s="152" t="s">
        <v>244</v>
      </c>
      <c r="D14" s="152" t="s">
        <v>46</v>
      </c>
      <c r="E14" s="152" t="s">
        <v>91</v>
      </c>
      <c r="F14" s="152" t="s">
        <v>92</v>
      </c>
      <c r="G14" s="152" t="s">
        <v>248</v>
      </c>
      <c r="H14" s="152" t="s">
        <v>247</v>
      </c>
      <c r="I14" s="153">
        <v>198400</v>
      </c>
      <c r="J14" s="153">
        <v>198400</v>
      </c>
      <c r="K14" s="153">
        <v>198400</v>
      </c>
      <c r="L14" s="153"/>
      <c r="M14" s="153"/>
      <c r="N14" s="152"/>
      <c r="O14" s="152"/>
      <c r="P14" s="152"/>
      <c r="Q14" s="153"/>
      <c r="R14" s="153"/>
      <c r="S14" s="153"/>
      <c r="T14" s="153"/>
      <c r="U14" s="153"/>
      <c r="V14" s="153"/>
      <c r="W14" s="153"/>
    </row>
    <row r="15" ht="52.5" customHeight="1" spans="1:23">
      <c r="A15" s="152"/>
      <c r="B15" s="152"/>
      <c r="C15" s="152" t="s">
        <v>249</v>
      </c>
      <c r="D15" s="152"/>
      <c r="E15" s="152"/>
      <c r="F15" s="152"/>
      <c r="G15" s="152"/>
      <c r="H15" s="152"/>
      <c r="I15" s="153">
        <v>100000</v>
      </c>
      <c r="J15" s="153">
        <v>100000</v>
      </c>
      <c r="K15" s="153">
        <v>100000</v>
      </c>
      <c r="L15" s="153"/>
      <c r="M15" s="153"/>
      <c r="N15" s="152"/>
      <c r="O15" s="152"/>
      <c r="P15" s="152"/>
      <c r="Q15" s="153"/>
      <c r="R15" s="153"/>
      <c r="S15" s="153"/>
      <c r="T15" s="153"/>
      <c r="U15" s="153"/>
      <c r="V15" s="153"/>
      <c r="W15" s="153"/>
    </row>
    <row r="16" ht="52.5" customHeight="1" outlineLevel="1" spans="1:23">
      <c r="A16" s="152" t="s">
        <v>238</v>
      </c>
      <c r="B16" s="152" t="s">
        <v>250</v>
      </c>
      <c r="C16" s="152" t="s">
        <v>249</v>
      </c>
      <c r="D16" s="152" t="s">
        <v>46</v>
      </c>
      <c r="E16" s="152" t="s">
        <v>91</v>
      </c>
      <c r="F16" s="152" t="s">
        <v>92</v>
      </c>
      <c r="G16" s="152" t="s">
        <v>251</v>
      </c>
      <c r="H16" s="152" t="s">
        <v>252</v>
      </c>
      <c r="I16" s="153">
        <v>100000</v>
      </c>
      <c r="J16" s="153">
        <v>100000</v>
      </c>
      <c r="K16" s="153">
        <v>100000</v>
      </c>
      <c r="L16" s="153"/>
      <c r="M16" s="153"/>
      <c r="N16" s="152"/>
      <c r="O16" s="152"/>
      <c r="P16" s="152"/>
      <c r="Q16" s="153"/>
      <c r="R16" s="153"/>
      <c r="S16" s="153"/>
      <c r="T16" s="153"/>
      <c r="U16" s="153"/>
      <c r="V16" s="153"/>
      <c r="W16" s="153"/>
    </row>
    <row r="17" ht="30" customHeight="1" spans="1:23">
      <c r="A17" s="154" t="s">
        <v>30</v>
      </c>
      <c r="B17" s="154"/>
      <c r="C17" s="154"/>
      <c r="D17" s="154"/>
      <c r="E17" s="154"/>
      <c r="F17" s="154"/>
      <c r="G17" s="154"/>
      <c r="H17" s="154"/>
      <c r="I17" s="153">
        <v>842400</v>
      </c>
      <c r="J17" s="153">
        <v>842400</v>
      </c>
      <c r="K17" s="153">
        <v>842400</v>
      </c>
      <c r="L17" s="153"/>
      <c r="M17" s="153"/>
      <c r="N17" s="153"/>
      <c r="O17" s="153"/>
      <c r="P17" s="153"/>
      <c r="Q17" s="153"/>
      <c r="R17" s="153"/>
      <c r="S17" s="153"/>
      <c r="T17" s="153"/>
      <c r="U17" s="153"/>
      <c r="V17" s="153"/>
      <c r="W17" s="153"/>
    </row>
  </sheetData>
  <mergeCells count="30">
    <mergeCell ref="A1:W1"/>
    <mergeCell ref="A2:W2"/>
    <mergeCell ref="A3:G3"/>
    <mergeCell ref="V3:W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4" t="s">
        <v>253</v>
      </c>
    </row>
    <row r="2" ht="34.5" customHeight="1" spans="1:10">
      <c r="A2" s="145" t="str">
        <f>"2026"&amp;"年部门项目支出绩效目标表"</f>
        <v>2026年部门项目支出绩效目标表</v>
      </c>
      <c r="B2" s="145"/>
      <c r="C2" s="145"/>
      <c r="D2" s="145"/>
      <c r="E2" s="145"/>
      <c r="F2" s="145"/>
      <c r="G2" s="145"/>
      <c r="H2" s="145"/>
      <c r="I2" s="145"/>
      <c r="J2" s="145"/>
    </row>
    <row r="3" ht="18.75" customHeight="1" spans="1:10">
      <c r="A3" s="143" t="str">
        <f>"单位名称："&amp;"梁河县公安局交通管理大队"</f>
        <v>单位名称：梁河县公安局交通管理大队</v>
      </c>
      <c r="B3" s="143"/>
      <c r="C3" s="143"/>
      <c r="D3" s="143"/>
      <c r="E3" s="143"/>
      <c r="F3" s="143"/>
      <c r="G3" s="143"/>
      <c r="H3" s="143"/>
      <c r="I3" s="143"/>
      <c r="J3" s="143"/>
    </row>
    <row r="4" ht="22.5" customHeight="1" spans="1:10">
      <c r="A4" s="146" t="s">
        <v>254</v>
      </c>
      <c r="B4" s="146" t="s">
        <v>255</v>
      </c>
      <c r="C4" s="146" t="s">
        <v>256</v>
      </c>
      <c r="D4" s="146" t="s">
        <v>257</v>
      </c>
      <c r="E4" s="146" t="s">
        <v>258</v>
      </c>
      <c r="F4" s="146" t="s">
        <v>259</v>
      </c>
      <c r="G4" s="146" t="s">
        <v>260</v>
      </c>
      <c r="H4" s="146" t="s">
        <v>261</v>
      </c>
      <c r="I4" s="146" t="s">
        <v>262</v>
      </c>
      <c r="J4" s="146" t="s">
        <v>263</v>
      </c>
    </row>
    <row r="5" ht="22.5" customHeight="1" spans="1:10">
      <c r="A5" s="146" t="s">
        <v>59</v>
      </c>
      <c r="B5" s="146" t="s">
        <v>60</v>
      </c>
      <c r="C5" s="146" t="s">
        <v>61</v>
      </c>
      <c r="D5" s="146" t="s">
        <v>62</v>
      </c>
      <c r="E5" s="146" t="s">
        <v>63</v>
      </c>
      <c r="F5" s="146" t="s">
        <v>64</v>
      </c>
      <c r="G5" s="146" t="s">
        <v>65</v>
      </c>
      <c r="H5" s="146" t="s">
        <v>66</v>
      </c>
      <c r="I5" s="146" t="s">
        <v>67</v>
      </c>
      <c r="J5" s="146" t="s">
        <v>68</v>
      </c>
    </row>
    <row r="6" ht="52.5" customHeight="1" spans="1:10">
      <c r="A6" s="146" t="s">
        <v>46</v>
      </c>
      <c r="B6" s="146"/>
      <c r="C6" s="146"/>
      <c r="D6" s="146"/>
      <c r="E6" s="146"/>
      <c r="F6" s="146"/>
      <c r="G6" s="146"/>
      <c r="H6" s="146"/>
      <c r="I6" s="146"/>
      <c r="J6" s="146"/>
    </row>
    <row r="7" ht="52.5" customHeight="1" outlineLevel="1" spans="1:10">
      <c r="A7" s="147" t="s">
        <v>240</v>
      </c>
      <c r="B7" s="147" t="s">
        <v>264</v>
      </c>
      <c r="C7" s="147" t="s">
        <v>265</v>
      </c>
      <c r="D7" s="147" t="s">
        <v>266</v>
      </c>
      <c r="E7" s="147" t="s">
        <v>267</v>
      </c>
      <c r="F7" s="147" t="s">
        <v>268</v>
      </c>
      <c r="G7" s="146" t="s">
        <v>269</v>
      </c>
      <c r="H7" s="146" t="s">
        <v>270</v>
      </c>
      <c r="I7" s="147" t="s">
        <v>271</v>
      </c>
      <c r="J7" s="147" t="s">
        <v>272</v>
      </c>
    </row>
    <row r="8" ht="52.5" customHeight="1" outlineLevel="1" spans="1:10">
      <c r="A8" s="147" t="s">
        <v>240</v>
      </c>
      <c r="B8" s="147" t="s">
        <v>264</v>
      </c>
      <c r="C8" s="147" t="s">
        <v>265</v>
      </c>
      <c r="D8" s="147" t="s">
        <v>266</v>
      </c>
      <c r="E8" s="147" t="s">
        <v>273</v>
      </c>
      <c r="F8" s="147" t="s">
        <v>268</v>
      </c>
      <c r="G8" s="146" t="s">
        <v>274</v>
      </c>
      <c r="H8" s="146" t="s">
        <v>270</v>
      </c>
      <c r="I8" s="147" t="s">
        <v>271</v>
      </c>
      <c r="J8" s="147" t="s">
        <v>275</v>
      </c>
    </row>
    <row r="9" ht="52.5" customHeight="1" outlineLevel="1" spans="1:10">
      <c r="A9" s="147" t="s">
        <v>240</v>
      </c>
      <c r="B9" s="147" t="s">
        <v>264</v>
      </c>
      <c r="C9" s="147" t="s">
        <v>265</v>
      </c>
      <c r="D9" s="147" t="s">
        <v>276</v>
      </c>
      <c r="E9" s="147" t="s">
        <v>277</v>
      </c>
      <c r="F9" s="147" t="s">
        <v>278</v>
      </c>
      <c r="G9" s="146" t="s">
        <v>279</v>
      </c>
      <c r="H9" s="146"/>
      <c r="I9" s="147" t="s">
        <v>280</v>
      </c>
      <c r="J9" s="147" t="s">
        <v>281</v>
      </c>
    </row>
    <row r="10" ht="52.5" customHeight="1" outlineLevel="1" spans="1:10">
      <c r="A10" s="147" t="s">
        <v>240</v>
      </c>
      <c r="B10" s="147" t="s">
        <v>264</v>
      </c>
      <c r="C10" s="147" t="s">
        <v>265</v>
      </c>
      <c r="D10" s="147" t="s">
        <v>276</v>
      </c>
      <c r="E10" s="147" t="s">
        <v>282</v>
      </c>
      <c r="F10" s="147" t="s">
        <v>278</v>
      </c>
      <c r="G10" s="146" t="s">
        <v>283</v>
      </c>
      <c r="H10" s="146"/>
      <c r="I10" s="147" t="s">
        <v>280</v>
      </c>
      <c r="J10" s="147" t="s">
        <v>284</v>
      </c>
    </row>
    <row r="11" ht="52.5" customHeight="1" outlineLevel="1" spans="1:10">
      <c r="A11" s="147" t="s">
        <v>240</v>
      </c>
      <c r="B11" s="147" t="s">
        <v>264</v>
      </c>
      <c r="C11" s="147" t="s">
        <v>265</v>
      </c>
      <c r="D11" s="147" t="s">
        <v>285</v>
      </c>
      <c r="E11" s="147" t="s">
        <v>286</v>
      </c>
      <c r="F11" s="147" t="s">
        <v>287</v>
      </c>
      <c r="G11" s="146" t="s">
        <v>288</v>
      </c>
      <c r="H11" s="146" t="s">
        <v>289</v>
      </c>
      <c r="I11" s="147" t="s">
        <v>271</v>
      </c>
      <c r="J11" s="147" t="s">
        <v>290</v>
      </c>
    </row>
    <row r="12" ht="52.5" customHeight="1" outlineLevel="1" spans="1:10">
      <c r="A12" s="147" t="s">
        <v>240</v>
      </c>
      <c r="B12" s="147" t="s">
        <v>264</v>
      </c>
      <c r="C12" s="147" t="s">
        <v>291</v>
      </c>
      <c r="D12" s="147" t="s">
        <v>292</v>
      </c>
      <c r="E12" s="147" t="s">
        <v>293</v>
      </c>
      <c r="F12" s="147" t="s">
        <v>268</v>
      </c>
      <c r="G12" s="146" t="s">
        <v>68</v>
      </c>
      <c r="H12" s="146" t="s">
        <v>294</v>
      </c>
      <c r="I12" s="147" t="s">
        <v>271</v>
      </c>
      <c r="J12" s="147" t="s">
        <v>295</v>
      </c>
    </row>
    <row r="13" ht="52.5" customHeight="1" outlineLevel="1" spans="1:10">
      <c r="A13" s="147" t="s">
        <v>240</v>
      </c>
      <c r="B13" s="147" t="s">
        <v>264</v>
      </c>
      <c r="C13" s="147" t="s">
        <v>291</v>
      </c>
      <c r="D13" s="147" t="s">
        <v>296</v>
      </c>
      <c r="E13" s="147" t="s">
        <v>297</v>
      </c>
      <c r="F13" s="147" t="s">
        <v>278</v>
      </c>
      <c r="G13" s="146" t="s">
        <v>298</v>
      </c>
      <c r="H13" s="146"/>
      <c r="I13" s="147" t="s">
        <v>280</v>
      </c>
      <c r="J13" s="147" t="s">
        <v>299</v>
      </c>
    </row>
    <row r="14" ht="52.5" customHeight="1" outlineLevel="1" spans="1:10">
      <c r="A14" s="147" t="s">
        <v>240</v>
      </c>
      <c r="B14" s="147" t="s">
        <v>264</v>
      </c>
      <c r="C14" s="147" t="s">
        <v>291</v>
      </c>
      <c r="D14" s="147" t="s">
        <v>296</v>
      </c>
      <c r="E14" s="147" t="s">
        <v>300</v>
      </c>
      <c r="F14" s="147" t="s">
        <v>278</v>
      </c>
      <c r="G14" s="146" t="s">
        <v>301</v>
      </c>
      <c r="H14" s="146"/>
      <c r="I14" s="147" t="s">
        <v>280</v>
      </c>
      <c r="J14" s="147" t="s">
        <v>302</v>
      </c>
    </row>
    <row r="15" ht="52.5" customHeight="1" outlineLevel="1" spans="1:10">
      <c r="A15" s="147" t="s">
        <v>240</v>
      </c>
      <c r="B15" s="147" t="s">
        <v>264</v>
      </c>
      <c r="C15" s="147" t="s">
        <v>291</v>
      </c>
      <c r="D15" s="147" t="s">
        <v>303</v>
      </c>
      <c r="E15" s="147" t="s">
        <v>304</v>
      </c>
      <c r="F15" s="147" t="s">
        <v>278</v>
      </c>
      <c r="G15" s="146" t="s">
        <v>305</v>
      </c>
      <c r="H15" s="146"/>
      <c r="I15" s="147" t="s">
        <v>280</v>
      </c>
      <c r="J15" s="147" t="s">
        <v>306</v>
      </c>
    </row>
    <row r="16" ht="52.5" customHeight="1" outlineLevel="1" spans="1:10">
      <c r="A16" s="147" t="s">
        <v>240</v>
      </c>
      <c r="B16" s="147" t="s">
        <v>264</v>
      </c>
      <c r="C16" s="147" t="s">
        <v>307</v>
      </c>
      <c r="D16" s="147" t="s">
        <v>308</v>
      </c>
      <c r="E16" s="147" t="s">
        <v>309</v>
      </c>
      <c r="F16" s="147" t="s">
        <v>268</v>
      </c>
      <c r="G16" s="146" t="s">
        <v>310</v>
      </c>
      <c r="H16" s="146" t="s">
        <v>294</v>
      </c>
      <c r="I16" s="147" t="s">
        <v>271</v>
      </c>
      <c r="J16" s="147" t="s">
        <v>311</v>
      </c>
    </row>
    <row r="17" ht="52.5" customHeight="1" outlineLevel="1" spans="1:10">
      <c r="A17" s="147" t="s">
        <v>237</v>
      </c>
      <c r="B17" s="147" t="s">
        <v>312</v>
      </c>
      <c r="C17" s="147" t="s">
        <v>265</v>
      </c>
      <c r="D17" s="147" t="s">
        <v>266</v>
      </c>
      <c r="E17" s="147" t="s">
        <v>313</v>
      </c>
      <c r="F17" s="147" t="s">
        <v>268</v>
      </c>
      <c r="G17" s="146" t="s">
        <v>314</v>
      </c>
      <c r="H17" s="146" t="s">
        <v>294</v>
      </c>
      <c r="I17" s="147" t="s">
        <v>271</v>
      </c>
      <c r="J17" s="147" t="s">
        <v>315</v>
      </c>
    </row>
    <row r="18" ht="52.5" customHeight="1" outlineLevel="1" spans="1:10">
      <c r="A18" s="147" t="s">
        <v>237</v>
      </c>
      <c r="B18" s="147" t="s">
        <v>312</v>
      </c>
      <c r="C18" s="147" t="s">
        <v>265</v>
      </c>
      <c r="D18" s="147" t="s">
        <v>276</v>
      </c>
      <c r="E18" s="147" t="s">
        <v>316</v>
      </c>
      <c r="F18" s="147" t="s">
        <v>278</v>
      </c>
      <c r="G18" s="146" t="s">
        <v>317</v>
      </c>
      <c r="H18" s="146" t="s">
        <v>294</v>
      </c>
      <c r="I18" s="147" t="s">
        <v>271</v>
      </c>
      <c r="J18" s="147" t="s">
        <v>318</v>
      </c>
    </row>
    <row r="19" ht="52.5" customHeight="1" outlineLevel="1" spans="1:10">
      <c r="A19" s="147" t="s">
        <v>237</v>
      </c>
      <c r="B19" s="147" t="s">
        <v>312</v>
      </c>
      <c r="C19" s="147" t="s">
        <v>265</v>
      </c>
      <c r="D19" s="147" t="s">
        <v>276</v>
      </c>
      <c r="E19" s="147" t="s">
        <v>319</v>
      </c>
      <c r="F19" s="147" t="s">
        <v>278</v>
      </c>
      <c r="G19" s="146" t="s">
        <v>305</v>
      </c>
      <c r="H19" s="146"/>
      <c r="I19" s="147" t="s">
        <v>280</v>
      </c>
      <c r="J19" s="147" t="s">
        <v>320</v>
      </c>
    </row>
    <row r="20" ht="52.5" customHeight="1" outlineLevel="1" spans="1:10">
      <c r="A20" s="147" t="s">
        <v>237</v>
      </c>
      <c r="B20" s="147" t="s">
        <v>312</v>
      </c>
      <c r="C20" s="147" t="s">
        <v>265</v>
      </c>
      <c r="D20" s="147" t="s">
        <v>276</v>
      </c>
      <c r="E20" s="147" t="s">
        <v>282</v>
      </c>
      <c r="F20" s="147" t="s">
        <v>278</v>
      </c>
      <c r="G20" s="146" t="s">
        <v>283</v>
      </c>
      <c r="H20" s="146"/>
      <c r="I20" s="147" t="s">
        <v>280</v>
      </c>
      <c r="J20" s="147" t="s">
        <v>284</v>
      </c>
    </row>
    <row r="21" ht="52.5" customHeight="1" outlineLevel="1" spans="1:10">
      <c r="A21" s="147" t="s">
        <v>237</v>
      </c>
      <c r="B21" s="147" t="s">
        <v>312</v>
      </c>
      <c r="C21" s="147" t="s">
        <v>265</v>
      </c>
      <c r="D21" s="147" t="s">
        <v>285</v>
      </c>
      <c r="E21" s="147" t="s">
        <v>286</v>
      </c>
      <c r="F21" s="147" t="s">
        <v>287</v>
      </c>
      <c r="G21" s="146" t="s">
        <v>288</v>
      </c>
      <c r="H21" s="146" t="s">
        <v>289</v>
      </c>
      <c r="I21" s="147" t="s">
        <v>271</v>
      </c>
      <c r="J21" s="147" t="s">
        <v>290</v>
      </c>
    </row>
    <row r="22" ht="52.5" customHeight="1" outlineLevel="1" spans="1:10">
      <c r="A22" s="147" t="s">
        <v>237</v>
      </c>
      <c r="B22" s="147" t="s">
        <v>312</v>
      </c>
      <c r="C22" s="147" t="s">
        <v>291</v>
      </c>
      <c r="D22" s="147" t="s">
        <v>296</v>
      </c>
      <c r="E22" s="147" t="s">
        <v>321</v>
      </c>
      <c r="F22" s="147" t="s">
        <v>278</v>
      </c>
      <c r="G22" s="146" t="s">
        <v>322</v>
      </c>
      <c r="H22" s="146"/>
      <c r="I22" s="147" t="s">
        <v>280</v>
      </c>
      <c r="J22" s="147" t="s">
        <v>323</v>
      </c>
    </row>
    <row r="23" ht="52.5" customHeight="1" outlineLevel="1" spans="1:10">
      <c r="A23" s="147" t="s">
        <v>237</v>
      </c>
      <c r="B23" s="147" t="s">
        <v>312</v>
      </c>
      <c r="C23" s="147" t="s">
        <v>291</v>
      </c>
      <c r="D23" s="147" t="s">
        <v>303</v>
      </c>
      <c r="E23" s="147" t="s">
        <v>324</v>
      </c>
      <c r="F23" s="147" t="s">
        <v>278</v>
      </c>
      <c r="G23" s="146" t="s">
        <v>322</v>
      </c>
      <c r="H23" s="146"/>
      <c r="I23" s="147" t="s">
        <v>280</v>
      </c>
      <c r="J23" s="147" t="s">
        <v>325</v>
      </c>
    </row>
    <row r="24" ht="52.5" customHeight="1" outlineLevel="1" spans="1:10">
      <c r="A24" s="147" t="s">
        <v>237</v>
      </c>
      <c r="B24" s="147" t="s">
        <v>312</v>
      </c>
      <c r="C24" s="147" t="s">
        <v>307</v>
      </c>
      <c r="D24" s="147" t="s">
        <v>308</v>
      </c>
      <c r="E24" s="147" t="s">
        <v>326</v>
      </c>
      <c r="F24" s="147" t="s">
        <v>268</v>
      </c>
      <c r="G24" s="146" t="s">
        <v>327</v>
      </c>
      <c r="H24" s="146" t="s">
        <v>294</v>
      </c>
      <c r="I24" s="147" t="s">
        <v>271</v>
      </c>
      <c r="J24" s="147" t="s">
        <v>328</v>
      </c>
    </row>
    <row r="25" ht="52.5" customHeight="1" outlineLevel="1" spans="1:10">
      <c r="A25" s="147" t="s">
        <v>244</v>
      </c>
      <c r="B25" s="147" t="s">
        <v>329</v>
      </c>
      <c r="C25" s="147" t="s">
        <v>265</v>
      </c>
      <c r="D25" s="147" t="s">
        <v>266</v>
      </c>
      <c r="E25" s="147" t="s">
        <v>330</v>
      </c>
      <c r="F25" s="147" t="s">
        <v>278</v>
      </c>
      <c r="G25" s="146" t="s">
        <v>160</v>
      </c>
      <c r="H25" s="146" t="s">
        <v>331</v>
      </c>
      <c r="I25" s="147" t="s">
        <v>271</v>
      </c>
      <c r="J25" s="147" t="s">
        <v>332</v>
      </c>
    </row>
    <row r="26" ht="52.5" customHeight="1" outlineLevel="1" spans="1:10">
      <c r="A26" s="147" t="s">
        <v>244</v>
      </c>
      <c r="B26" s="147" t="s">
        <v>329</v>
      </c>
      <c r="C26" s="147" t="s">
        <v>265</v>
      </c>
      <c r="D26" s="147" t="s">
        <v>266</v>
      </c>
      <c r="E26" s="147" t="s">
        <v>333</v>
      </c>
      <c r="F26" s="147" t="s">
        <v>278</v>
      </c>
      <c r="G26" s="146" t="s">
        <v>59</v>
      </c>
      <c r="H26" s="146" t="s">
        <v>334</v>
      </c>
      <c r="I26" s="147" t="s">
        <v>271</v>
      </c>
      <c r="J26" s="147" t="s">
        <v>335</v>
      </c>
    </row>
    <row r="27" ht="52.5" customHeight="1" outlineLevel="1" spans="1:10">
      <c r="A27" s="147" t="s">
        <v>244</v>
      </c>
      <c r="B27" s="147" t="s">
        <v>329</v>
      </c>
      <c r="C27" s="147" t="s">
        <v>265</v>
      </c>
      <c r="D27" s="147" t="s">
        <v>266</v>
      </c>
      <c r="E27" s="147" t="s">
        <v>336</v>
      </c>
      <c r="F27" s="147" t="s">
        <v>278</v>
      </c>
      <c r="G27" s="146" t="s">
        <v>62</v>
      </c>
      <c r="H27" s="146" t="s">
        <v>337</v>
      </c>
      <c r="I27" s="147" t="s">
        <v>271</v>
      </c>
      <c r="J27" s="147" t="s">
        <v>338</v>
      </c>
    </row>
    <row r="28" ht="52.5" customHeight="1" outlineLevel="1" spans="1:10">
      <c r="A28" s="147" t="s">
        <v>244</v>
      </c>
      <c r="B28" s="147" t="s">
        <v>329</v>
      </c>
      <c r="C28" s="147" t="s">
        <v>265</v>
      </c>
      <c r="D28" s="147" t="s">
        <v>266</v>
      </c>
      <c r="E28" s="147" t="s">
        <v>339</v>
      </c>
      <c r="F28" s="147" t="s">
        <v>278</v>
      </c>
      <c r="G28" s="146" t="s">
        <v>61</v>
      </c>
      <c r="H28" s="146" t="s">
        <v>337</v>
      </c>
      <c r="I28" s="147" t="s">
        <v>271</v>
      </c>
      <c r="J28" s="147" t="s">
        <v>340</v>
      </c>
    </row>
    <row r="29" ht="52.5" customHeight="1" outlineLevel="1" spans="1:10">
      <c r="A29" s="147" t="s">
        <v>244</v>
      </c>
      <c r="B29" s="147" t="s">
        <v>329</v>
      </c>
      <c r="C29" s="147" t="s">
        <v>265</v>
      </c>
      <c r="D29" s="147" t="s">
        <v>276</v>
      </c>
      <c r="E29" s="147" t="s">
        <v>341</v>
      </c>
      <c r="F29" s="147" t="s">
        <v>268</v>
      </c>
      <c r="G29" s="146" t="s">
        <v>314</v>
      </c>
      <c r="H29" s="146" t="s">
        <v>294</v>
      </c>
      <c r="I29" s="147" t="s">
        <v>271</v>
      </c>
      <c r="J29" s="147" t="s">
        <v>342</v>
      </c>
    </row>
    <row r="30" ht="52.5" customHeight="1" outlineLevel="1" spans="1:10">
      <c r="A30" s="147" t="s">
        <v>244</v>
      </c>
      <c r="B30" s="147" t="s">
        <v>329</v>
      </c>
      <c r="C30" s="147" t="s">
        <v>265</v>
      </c>
      <c r="D30" s="147" t="s">
        <v>276</v>
      </c>
      <c r="E30" s="147" t="s">
        <v>343</v>
      </c>
      <c r="F30" s="147" t="s">
        <v>278</v>
      </c>
      <c r="G30" s="146" t="s">
        <v>317</v>
      </c>
      <c r="H30" s="146" t="s">
        <v>294</v>
      </c>
      <c r="I30" s="147" t="s">
        <v>271</v>
      </c>
      <c r="J30" s="147" t="s">
        <v>344</v>
      </c>
    </row>
    <row r="31" ht="52.5" customHeight="1" outlineLevel="1" spans="1:10">
      <c r="A31" s="147" t="s">
        <v>244</v>
      </c>
      <c r="B31" s="147" t="s">
        <v>329</v>
      </c>
      <c r="C31" s="147" t="s">
        <v>265</v>
      </c>
      <c r="D31" s="147" t="s">
        <v>276</v>
      </c>
      <c r="E31" s="147" t="s">
        <v>345</v>
      </c>
      <c r="F31" s="147" t="s">
        <v>268</v>
      </c>
      <c r="G31" s="146" t="s">
        <v>314</v>
      </c>
      <c r="H31" s="146" t="s">
        <v>294</v>
      </c>
      <c r="I31" s="147" t="s">
        <v>271</v>
      </c>
      <c r="J31" s="147" t="s">
        <v>346</v>
      </c>
    </row>
    <row r="32" ht="52.5" customHeight="1" outlineLevel="1" spans="1:10">
      <c r="A32" s="147" t="s">
        <v>244</v>
      </c>
      <c r="B32" s="147" t="s">
        <v>329</v>
      </c>
      <c r="C32" s="147" t="s">
        <v>265</v>
      </c>
      <c r="D32" s="147" t="s">
        <v>285</v>
      </c>
      <c r="E32" s="147" t="s">
        <v>286</v>
      </c>
      <c r="F32" s="147" t="s">
        <v>287</v>
      </c>
      <c r="G32" s="146" t="s">
        <v>288</v>
      </c>
      <c r="H32" s="146" t="s">
        <v>289</v>
      </c>
      <c r="I32" s="147" t="s">
        <v>271</v>
      </c>
      <c r="J32" s="147" t="s">
        <v>290</v>
      </c>
    </row>
    <row r="33" ht="52.5" customHeight="1" outlineLevel="1" spans="1:10">
      <c r="A33" s="147" t="s">
        <v>244</v>
      </c>
      <c r="B33" s="147" t="s">
        <v>329</v>
      </c>
      <c r="C33" s="147" t="s">
        <v>291</v>
      </c>
      <c r="D33" s="147" t="s">
        <v>292</v>
      </c>
      <c r="E33" s="147" t="s">
        <v>347</v>
      </c>
      <c r="F33" s="147" t="s">
        <v>268</v>
      </c>
      <c r="G33" s="146" t="s">
        <v>348</v>
      </c>
      <c r="H33" s="146" t="s">
        <v>349</v>
      </c>
      <c r="I33" s="147" t="s">
        <v>271</v>
      </c>
      <c r="J33" s="147" t="s">
        <v>350</v>
      </c>
    </row>
    <row r="34" ht="52.5" customHeight="1" outlineLevel="1" spans="1:10">
      <c r="A34" s="147" t="s">
        <v>244</v>
      </c>
      <c r="B34" s="147" t="s">
        <v>329</v>
      </c>
      <c r="C34" s="147" t="s">
        <v>291</v>
      </c>
      <c r="D34" s="147" t="s">
        <v>292</v>
      </c>
      <c r="E34" s="147" t="s">
        <v>351</v>
      </c>
      <c r="F34" s="147" t="s">
        <v>268</v>
      </c>
      <c r="G34" s="146" t="s">
        <v>352</v>
      </c>
      <c r="H34" s="146" t="s">
        <v>349</v>
      </c>
      <c r="I34" s="147" t="s">
        <v>271</v>
      </c>
      <c r="J34" s="147" t="s">
        <v>353</v>
      </c>
    </row>
    <row r="35" ht="52.5" customHeight="1" outlineLevel="1" spans="1:10">
      <c r="A35" s="147" t="s">
        <v>244</v>
      </c>
      <c r="B35" s="147" t="s">
        <v>329</v>
      </c>
      <c r="C35" s="147" t="s">
        <v>291</v>
      </c>
      <c r="D35" s="147" t="s">
        <v>296</v>
      </c>
      <c r="E35" s="147" t="s">
        <v>354</v>
      </c>
      <c r="F35" s="147" t="s">
        <v>278</v>
      </c>
      <c r="G35" s="146" t="s">
        <v>355</v>
      </c>
      <c r="H35" s="146"/>
      <c r="I35" s="147" t="s">
        <v>280</v>
      </c>
      <c r="J35" s="147" t="s">
        <v>356</v>
      </c>
    </row>
    <row r="36" ht="52.5" customHeight="1" outlineLevel="1" spans="1:10">
      <c r="A36" s="147" t="s">
        <v>244</v>
      </c>
      <c r="B36" s="147" t="s">
        <v>329</v>
      </c>
      <c r="C36" s="147" t="s">
        <v>291</v>
      </c>
      <c r="D36" s="147" t="s">
        <v>296</v>
      </c>
      <c r="E36" s="147" t="s">
        <v>357</v>
      </c>
      <c r="F36" s="147" t="s">
        <v>278</v>
      </c>
      <c r="G36" s="146" t="s">
        <v>358</v>
      </c>
      <c r="H36" s="146"/>
      <c r="I36" s="147" t="s">
        <v>280</v>
      </c>
      <c r="J36" s="147" t="s">
        <v>359</v>
      </c>
    </row>
    <row r="37" ht="52.5" customHeight="1" outlineLevel="1" spans="1:10">
      <c r="A37" s="147" t="s">
        <v>244</v>
      </c>
      <c r="B37" s="147" t="s">
        <v>329</v>
      </c>
      <c r="C37" s="147" t="s">
        <v>291</v>
      </c>
      <c r="D37" s="147" t="s">
        <v>296</v>
      </c>
      <c r="E37" s="147" t="s">
        <v>360</v>
      </c>
      <c r="F37" s="147" t="s">
        <v>278</v>
      </c>
      <c r="G37" s="146" t="s">
        <v>298</v>
      </c>
      <c r="H37" s="146"/>
      <c r="I37" s="147" t="s">
        <v>280</v>
      </c>
      <c r="J37" s="147" t="s">
        <v>361</v>
      </c>
    </row>
    <row r="38" ht="52.5" customHeight="1" outlineLevel="1" spans="1:10">
      <c r="A38" s="147" t="s">
        <v>244</v>
      </c>
      <c r="B38" s="147" t="s">
        <v>329</v>
      </c>
      <c r="C38" s="147" t="s">
        <v>291</v>
      </c>
      <c r="D38" s="147" t="s">
        <v>303</v>
      </c>
      <c r="E38" s="147" t="s">
        <v>362</v>
      </c>
      <c r="F38" s="147" t="s">
        <v>278</v>
      </c>
      <c r="G38" s="146" t="s">
        <v>305</v>
      </c>
      <c r="H38" s="146"/>
      <c r="I38" s="147" t="s">
        <v>280</v>
      </c>
      <c r="J38" s="147" t="s">
        <v>363</v>
      </c>
    </row>
    <row r="39" ht="52.5" customHeight="1" outlineLevel="1" spans="1:10">
      <c r="A39" s="147" t="s">
        <v>244</v>
      </c>
      <c r="B39" s="147" t="s">
        <v>329</v>
      </c>
      <c r="C39" s="147" t="s">
        <v>291</v>
      </c>
      <c r="D39" s="147" t="s">
        <v>303</v>
      </c>
      <c r="E39" s="147" t="s">
        <v>364</v>
      </c>
      <c r="F39" s="147" t="s">
        <v>278</v>
      </c>
      <c r="G39" s="146" t="s">
        <v>305</v>
      </c>
      <c r="H39" s="146"/>
      <c r="I39" s="147" t="s">
        <v>280</v>
      </c>
      <c r="J39" s="147" t="s">
        <v>365</v>
      </c>
    </row>
    <row r="40" ht="52.5" customHeight="1" outlineLevel="1" spans="1:10">
      <c r="A40" s="147" t="s">
        <v>244</v>
      </c>
      <c r="B40" s="147" t="s">
        <v>329</v>
      </c>
      <c r="C40" s="147" t="s">
        <v>307</v>
      </c>
      <c r="D40" s="147" t="s">
        <v>308</v>
      </c>
      <c r="E40" s="147" t="s">
        <v>366</v>
      </c>
      <c r="F40" s="147" t="s">
        <v>268</v>
      </c>
      <c r="G40" s="146" t="s">
        <v>367</v>
      </c>
      <c r="H40" s="146" t="s">
        <v>294</v>
      </c>
      <c r="I40" s="147" t="s">
        <v>271</v>
      </c>
      <c r="J40" s="147" t="s">
        <v>368</v>
      </c>
    </row>
    <row r="41" ht="52.5" customHeight="1" outlineLevel="1" spans="1:10">
      <c r="A41" s="147" t="s">
        <v>244</v>
      </c>
      <c r="B41" s="147" t="s">
        <v>329</v>
      </c>
      <c r="C41" s="147" t="s">
        <v>307</v>
      </c>
      <c r="D41" s="147" t="s">
        <v>308</v>
      </c>
      <c r="E41" s="147" t="s">
        <v>369</v>
      </c>
      <c r="F41" s="147" t="s">
        <v>268</v>
      </c>
      <c r="G41" s="146" t="s">
        <v>310</v>
      </c>
      <c r="H41" s="146" t="s">
        <v>294</v>
      </c>
      <c r="I41" s="147" t="s">
        <v>271</v>
      </c>
      <c r="J41" s="147" t="s">
        <v>370</v>
      </c>
    </row>
    <row r="42" ht="52.5" customHeight="1" outlineLevel="1" spans="1:10">
      <c r="A42" s="147" t="s">
        <v>249</v>
      </c>
      <c r="B42" s="147" t="s">
        <v>371</v>
      </c>
      <c r="C42" s="147" t="s">
        <v>265</v>
      </c>
      <c r="D42" s="147" t="s">
        <v>266</v>
      </c>
      <c r="E42" s="147" t="s">
        <v>372</v>
      </c>
      <c r="F42" s="147" t="s">
        <v>278</v>
      </c>
      <c r="G42" s="146" t="s">
        <v>69</v>
      </c>
      <c r="H42" s="146" t="s">
        <v>373</v>
      </c>
      <c r="I42" s="147" t="s">
        <v>271</v>
      </c>
      <c r="J42" s="147" t="s">
        <v>374</v>
      </c>
    </row>
    <row r="43" ht="52.5" customHeight="1" outlineLevel="1" spans="1:10">
      <c r="A43" s="147" t="s">
        <v>249</v>
      </c>
      <c r="B43" s="147" t="s">
        <v>371</v>
      </c>
      <c r="C43" s="147" t="s">
        <v>265</v>
      </c>
      <c r="D43" s="147" t="s">
        <v>266</v>
      </c>
      <c r="E43" s="147" t="s">
        <v>375</v>
      </c>
      <c r="F43" s="147" t="s">
        <v>278</v>
      </c>
      <c r="G43" s="146" t="s">
        <v>376</v>
      </c>
      <c r="H43" s="146" t="s">
        <v>377</v>
      </c>
      <c r="I43" s="147" t="s">
        <v>271</v>
      </c>
      <c r="J43" s="147" t="s">
        <v>378</v>
      </c>
    </row>
    <row r="44" ht="52.5" customHeight="1" outlineLevel="1" spans="1:10">
      <c r="A44" s="147" t="s">
        <v>249</v>
      </c>
      <c r="B44" s="147" t="s">
        <v>371</v>
      </c>
      <c r="C44" s="147" t="s">
        <v>265</v>
      </c>
      <c r="D44" s="147" t="s">
        <v>276</v>
      </c>
      <c r="E44" s="147" t="s">
        <v>379</v>
      </c>
      <c r="F44" s="147" t="s">
        <v>268</v>
      </c>
      <c r="G44" s="146" t="s">
        <v>314</v>
      </c>
      <c r="H44" s="146" t="s">
        <v>294</v>
      </c>
      <c r="I44" s="147" t="s">
        <v>271</v>
      </c>
      <c r="J44" s="147" t="s">
        <v>380</v>
      </c>
    </row>
    <row r="45" ht="52.5" customHeight="1" outlineLevel="1" spans="1:10">
      <c r="A45" s="147" t="s">
        <v>249</v>
      </c>
      <c r="B45" s="147" t="s">
        <v>371</v>
      </c>
      <c r="C45" s="147" t="s">
        <v>265</v>
      </c>
      <c r="D45" s="147" t="s">
        <v>276</v>
      </c>
      <c r="E45" s="147" t="s">
        <v>282</v>
      </c>
      <c r="F45" s="147" t="s">
        <v>278</v>
      </c>
      <c r="G45" s="146" t="s">
        <v>283</v>
      </c>
      <c r="H45" s="146"/>
      <c r="I45" s="147" t="s">
        <v>280</v>
      </c>
      <c r="J45" s="147" t="s">
        <v>284</v>
      </c>
    </row>
    <row r="46" ht="52.5" customHeight="1" outlineLevel="1" spans="1:10">
      <c r="A46" s="147" t="s">
        <v>249</v>
      </c>
      <c r="B46" s="147" t="s">
        <v>371</v>
      </c>
      <c r="C46" s="147" t="s">
        <v>265</v>
      </c>
      <c r="D46" s="147" t="s">
        <v>285</v>
      </c>
      <c r="E46" s="147" t="s">
        <v>381</v>
      </c>
      <c r="F46" s="147" t="s">
        <v>287</v>
      </c>
      <c r="G46" s="146" t="s">
        <v>288</v>
      </c>
      <c r="H46" s="146" t="s">
        <v>289</v>
      </c>
      <c r="I46" s="147" t="s">
        <v>271</v>
      </c>
      <c r="J46" s="147" t="s">
        <v>290</v>
      </c>
    </row>
    <row r="47" ht="52.5" customHeight="1" outlineLevel="1" spans="1:10">
      <c r="A47" s="147" t="s">
        <v>249</v>
      </c>
      <c r="B47" s="147" t="s">
        <v>371</v>
      </c>
      <c r="C47" s="147" t="s">
        <v>291</v>
      </c>
      <c r="D47" s="147" t="s">
        <v>296</v>
      </c>
      <c r="E47" s="147" t="s">
        <v>382</v>
      </c>
      <c r="F47" s="147" t="s">
        <v>278</v>
      </c>
      <c r="G47" s="146" t="s">
        <v>383</v>
      </c>
      <c r="H47" s="146"/>
      <c r="I47" s="147" t="s">
        <v>280</v>
      </c>
      <c r="J47" s="147" t="s">
        <v>382</v>
      </c>
    </row>
    <row r="48" ht="52.5" customHeight="1" outlineLevel="1" spans="1:10">
      <c r="A48" s="147" t="s">
        <v>249</v>
      </c>
      <c r="B48" s="147" t="s">
        <v>371</v>
      </c>
      <c r="C48" s="147" t="s">
        <v>291</v>
      </c>
      <c r="D48" s="147" t="s">
        <v>296</v>
      </c>
      <c r="E48" s="147" t="s">
        <v>384</v>
      </c>
      <c r="F48" s="147" t="s">
        <v>278</v>
      </c>
      <c r="G48" s="146" t="s">
        <v>385</v>
      </c>
      <c r="H48" s="146"/>
      <c r="I48" s="147" t="s">
        <v>280</v>
      </c>
      <c r="J48" s="147" t="s">
        <v>384</v>
      </c>
    </row>
    <row r="49" ht="52.5" customHeight="1" outlineLevel="1" spans="1:10">
      <c r="A49" s="147" t="s">
        <v>249</v>
      </c>
      <c r="B49" s="147" t="s">
        <v>371</v>
      </c>
      <c r="C49" s="147" t="s">
        <v>291</v>
      </c>
      <c r="D49" s="147" t="s">
        <v>303</v>
      </c>
      <c r="E49" s="147" t="s">
        <v>386</v>
      </c>
      <c r="F49" s="147" t="s">
        <v>278</v>
      </c>
      <c r="G49" s="146" t="s">
        <v>305</v>
      </c>
      <c r="H49" s="146"/>
      <c r="I49" s="147" t="s">
        <v>280</v>
      </c>
      <c r="J49" s="147" t="s">
        <v>387</v>
      </c>
    </row>
    <row r="50" ht="52.5" customHeight="1" outlineLevel="1" spans="1:10">
      <c r="A50" s="147" t="s">
        <v>249</v>
      </c>
      <c r="B50" s="147" t="s">
        <v>371</v>
      </c>
      <c r="C50" s="147" t="s">
        <v>307</v>
      </c>
      <c r="D50" s="147" t="s">
        <v>308</v>
      </c>
      <c r="E50" s="147" t="s">
        <v>369</v>
      </c>
      <c r="F50" s="147" t="s">
        <v>268</v>
      </c>
      <c r="G50" s="146" t="s">
        <v>310</v>
      </c>
      <c r="H50" s="146" t="s">
        <v>294</v>
      </c>
      <c r="I50" s="147" t="s">
        <v>271</v>
      </c>
      <c r="J50" s="147" t="s">
        <v>388</v>
      </c>
    </row>
  </sheetData>
  <mergeCells count="10">
    <mergeCell ref="A2:J2"/>
    <mergeCell ref="A3:E3"/>
    <mergeCell ref="A7:A16"/>
    <mergeCell ref="A17:A24"/>
    <mergeCell ref="A25:A41"/>
    <mergeCell ref="A42:A50"/>
    <mergeCell ref="B7:B16"/>
    <mergeCell ref="B17:B24"/>
    <mergeCell ref="B25:B41"/>
    <mergeCell ref="B42: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季雨</cp:lastModifiedBy>
  <dcterms:created xsi:type="dcterms:W3CDTF">2026-02-12T01:48:00Z</dcterms:created>
  <dcterms:modified xsi:type="dcterms:W3CDTF">2026-03-19T08:08:23Z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6677EC8B50904853AA530920BD514E49_13</vt:lpwstr>
  </property>
  <property fmtid="{D5CDD505-2E9C-101B-9397-08002B2CF9AE}" pid="3" name="KSOProductBuildVer">
    <vt:lpwstr>2052-12.1.0.25225</vt:lpwstr>
  </property>
  <property fmtid="{D5CDD505-2E9C-101B-9397-08002B2CF9AE}" pid="4" name="CalculationRule">
    <vt:i4>0</vt:i4>
  </property>
</Properties>
</file>