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2"/>
  </bookViews>
  <sheets>
    <sheet name="2024年度部门整体支出绩效自评情况" sheetId="1" r:id="rId1"/>
    <sheet name="2024年度部门整体支出绩效自评表" sheetId="2" r:id="rId2"/>
    <sheet name="2024年项目支出绩效自评表-1" sheetId="3" r:id="rId3"/>
    <sheet name="2024年项目支出绩效自评表-2" sheetId="4" r:id="rId4"/>
    <sheet name="2024年项目支出绩效自评表-3" sheetId="5" r:id="rId5"/>
    <sheet name="2024年项目支出绩效自评表-4" sheetId="6" r:id="rId6"/>
    <sheet name="2024年项目支出绩效自评表-5" sheetId="7" r:id="rId7"/>
    <sheet name="2024年项目支出绩效自评表-6" sheetId="8" r:id="rId8"/>
    <sheet name="2024年项目支出绩效自评表-7" sheetId="9" r:id="rId9"/>
    <sheet name="2024年项目支出绩效自评表-8" sheetId="10" r:id="rId10"/>
    <sheet name="2024年项目支出绩效自评表-9" sheetId="11" r:id="rId11"/>
    <sheet name="2024年项目支出绩效自评表-10" sheetId="12" r:id="rId12"/>
    <sheet name="2024年项目支出绩效自评表-11" sheetId="13" r:id="rId13"/>
    <sheet name="2024年项目支出绩效自评表-12" sheetId="14" r:id="rId14"/>
    <sheet name="2024年项目支出绩效自评表-13" sheetId="15" r:id="rId15"/>
    <sheet name="2024年项目支出绩效自评表-14" sheetId="16" r:id="rId16"/>
    <sheet name="2024年项目支出绩效自评表-15" sheetId="17" r:id="rId17"/>
    <sheet name="2024年项目支出绩效自评表-16" sheetId="18" r:id="rId18"/>
    <sheet name="2024年项目支出绩效自评表-17" sheetId="19" r:id="rId19"/>
    <sheet name="2024年项目支出绩效自评表-18" sheetId="20" r:id="rId20"/>
    <sheet name="2024年项目支出绩效自评表-19" sheetId="21" r:id="rId21"/>
    <sheet name="2024年项目支出绩效自评表-20" sheetId="22" r:id="rId22"/>
    <sheet name="2024年项目支出绩效自评表-21" sheetId="23" r:id="rId23"/>
    <sheet name="2024年项目支出绩效自评表-22" sheetId="24" r:id="rId24"/>
    <sheet name="2024年项目支出绩效自评表-23" sheetId="25" r:id="rId25"/>
    <sheet name="2024年项目支出绩效自评表-24" sheetId="26" r:id="rId26"/>
    <sheet name="2024年项目支出绩效自评表-25" sheetId="27" r:id="rId27"/>
    <sheet name="2024年项目支出绩效自评表-26" sheetId="28" r:id="rId28"/>
    <sheet name="2024年项目支出绩效自评表-27" sheetId="29" r:id="rId29"/>
    <sheet name="2024年项目支出绩效自评表-28" sheetId="30" r:id="rId30"/>
    <sheet name="2024年项目支出绩效自评表-29" sheetId="31" r:id="rId31"/>
    <sheet name="2024年项目支出绩效自评表-30" sheetId="32" r:id="rId32"/>
    <sheet name="2024年项目支出绩效自评表-31" sheetId="33" r:id="rId33"/>
    <sheet name="2024年项目支出绩效自评表-32" sheetId="34" r:id="rId34"/>
    <sheet name="2024年项目支出绩效自评表-33" sheetId="35" r:id="rId35"/>
    <sheet name="2024年项目支出绩效自评表-34" sheetId="36" r:id="rId36"/>
    <sheet name="2024年项目支出绩效自评表-35" sheetId="37" r:id="rId37"/>
    <sheet name="2024年项目支出绩效自评表-36" sheetId="38" r:id="rId38"/>
    <sheet name="2024年项目支出绩效自评表-37" sheetId="39" r:id="rId39"/>
    <sheet name="2024年项目支出绩效自评表-38" sheetId="40" r:id="rId40"/>
    <sheet name="2024年项目支出绩效自评表-39" sheetId="41" r:id="rId41"/>
    <sheet name="2024年项目支出绩效自评表-40" sheetId="42" r:id="rId42"/>
    <sheet name="2024年项目支出绩效自评表-41" sheetId="43" r:id="rId43"/>
    <sheet name="2024年项目支出绩效自评表-42" sheetId="44" r:id="rId44"/>
    <sheet name="2024年项目支出绩效自评表-43" sheetId="45" r:id="rId45"/>
    <sheet name="2024年项目支出绩效自评表-44" sheetId="46" r:id="rId46"/>
    <sheet name="2024年项目支出绩效自评表-45" sheetId="47" r:id="rId47"/>
  </sheets>
  <calcPr calcId="144525"/>
</workbook>
</file>

<file path=xl/sharedStrings.xml><?xml version="1.0" encoding="utf-8"?>
<sst xmlns="http://schemas.openxmlformats.org/spreadsheetml/2006/main" count="4378" uniqueCount="488">
  <si>
    <t>2024年度部门整体支出绩效自评情况</t>
  </si>
  <si>
    <t>一、部门基本情况</t>
  </si>
  <si>
    <t>（一）部门概况</t>
  </si>
  <si>
    <t>负责本辖区自然资源的规划、管理、保护和合理利用工作。</t>
  </si>
  <si>
    <t>（二）部门绩效目标的设立情况</t>
  </si>
  <si>
    <t>设立了提高自然资源利用效率、加强生态环境保护、优化资源配置等绩效目标。</t>
  </si>
  <si>
    <t>（三）部门整体收支情况</t>
  </si>
  <si>
    <t>年初预算数：1783.00万元，预算调整数：+5409.02万元，预算确定数：7192.02万元，执行数（部门决算数）：5783.71万元，执行率：80.42%。</t>
  </si>
  <si>
    <t>（四）部门预算管理制度建设情况</t>
  </si>
  <si>
    <t>已建立完善的预算管理制度，包括预算编制、执行、监督。</t>
  </si>
  <si>
    <t>（五）严控“三公”经费支出情况</t>
  </si>
  <si>
    <t>1.公务用车运行维护费：2024年决算支出公务用车运行维护费6.68万元，公务用车保有量2辆，与年初预算9.50万元相比，无超支情况。
2.公务接待费：2024年决算支出公务接待费1.12万元（财政拨款），国内公务接待20批次，共计187人，与年初预算1.00万元相比，超支0.12万元，原因是2024年支付了以往年度的公务接待费。</t>
  </si>
  <si>
    <t>二、绩效自评组织情况</t>
  </si>
  <si>
    <t>（一）前期准备</t>
  </si>
  <si>
    <t>1.成立绩效自评小组；2.制定自评方案；3.收集资料。</t>
  </si>
  <si>
    <t>（二）组织实施</t>
  </si>
  <si>
    <t>按照自评方案，对各项支出进行了全面、细致的自评工作。</t>
  </si>
  <si>
    <t>三、评价情况分析及综合评价结论</t>
  </si>
  <si>
    <t>整体支出绩效良好，各项绩效指标均达到或超过预期目标，综合评价结论为优秀。</t>
  </si>
  <si>
    <t>四、存在的问题和整改情况</t>
  </si>
  <si>
    <t>存在的问题：部分项目执行进度偏慢。整改情况：加强项目管理和监督，确保项目按时完成。</t>
  </si>
  <si>
    <t>五、绩效自评结果应用情况</t>
  </si>
  <si>
    <t>将绩效自评结果作为下一年度预算编制和项目管理的重要依据，不断优化资源配置和提高资金使用效率。</t>
  </si>
  <si>
    <t>六、主要经验及做法</t>
  </si>
  <si>
    <t>坚持目标导向，强化绩效管理；加强部门协作，形成工作合力；注重结果应用，推动持续改进。</t>
  </si>
  <si>
    <t>七、其他需说明的情况</t>
  </si>
  <si>
    <t>无</t>
  </si>
  <si>
    <t>2024年度部门整体支出绩效自评表</t>
  </si>
  <si>
    <t>基本信息</t>
  </si>
  <si>
    <t>部门
名称</t>
  </si>
  <si>
    <t>梁河县自然资源局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</si>
  <si>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</si>
  <si>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</si>
  <si>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</si>
  <si>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</si>
  <si>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</si>
  <si>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</si>
  <si>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</si>
  <si>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</si>
  <si>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</si>
  <si>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</si>
  <si>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（提示：保持与批复的决算数一致）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</si>
  <si>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</si>
  <si>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</si>
  <si>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</si>
  <si>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</si>
  <si>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</si>
  <si>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</si>
  <si>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1.强化自然资源管理：加强自然资源调查监测、确权登记、合理布局和高效利用，确保自然资源得到科学管理和有效保护；                                                  2.推动生态文明建设：积极参与生态文明建设，推动绿色发展，促进人与自然和谐共生；                                                                             3.优化国土空间布局：完善国土空间规划体系，优化国土空间开发保护格局，提升国土空间治理能力和水平；                                                            4.加强资源保护修复：加大自然资源保护力度，推进生态系统修复和治理，提升生态系统质量和稳定性；                                                                5.提升服务保障能力：提高自然资源领域政务服务效率和水平，加强自然资源领域科技创新和人才培养，为经济社会发展提供有力支撑。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</si>
  <si>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</si>
  <si>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</si>
  <si>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</si>
  <si>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</si>
  <si>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</si>
  <si>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</si>
  <si>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</si>
  <si>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</si>
  <si>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</si>
  <si>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</si>
  <si>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</si>
  <si>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</si>
  <si>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政务信息公开条数</t>
  </si>
  <si>
    <t>≥</t>
  </si>
  <si>
    <t>条</t>
  </si>
  <si>
    <t>181条</t>
  </si>
  <si>
    <t>设施农用地备案</t>
  </si>
  <si>
    <t>宗</t>
  </si>
  <si>
    <t>6宗</t>
  </si>
  <si>
    <t>办理不动产权证书</t>
  </si>
  <si>
    <t>件</t>
  </si>
  <si>
    <t>1519件</t>
  </si>
  <si>
    <t>批而未供土地处置</t>
  </si>
  <si>
    <t>亩</t>
  </si>
  <si>
    <t>167.55亩</t>
  </si>
  <si>
    <t>土地矿产巡查检查</t>
  </si>
  <si>
    <t>次</t>
  </si>
  <si>
    <t>88次</t>
  </si>
  <si>
    <t>开展地质灾害应急演练</t>
  </si>
  <si>
    <t>107次</t>
  </si>
  <si>
    <t>耕地保有量</t>
  </si>
  <si>
    <t>万亩</t>
  </si>
  <si>
    <t>23.9862亩</t>
  </si>
  <si>
    <t>质量指标</t>
  </si>
  <si>
    <t>查处土地、矿产等违法行为合规率</t>
  </si>
  <si>
    <t>＝</t>
  </si>
  <si>
    <t>%</t>
  </si>
  <si>
    <t>基本完成</t>
  </si>
  <si>
    <t>各类规划、设计、方案等编制成果审核通过率</t>
  </si>
  <si>
    <t>地灾隐患点排查整治工作达标率</t>
  </si>
  <si>
    <t>时效指标</t>
  </si>
  <si>
    <t>规划、报件等方案按时完成率</t>
  </si>
  <si>
    <t>汛期地质灾害值班值守时间</t>
  </si>
  <si>
    <t>小时/天</t>
  </si>
  <si>
    <t>24小时/天</t>
  </si>
  <si>
    <t>信访案件办理及时率</t>
  </si>
  <si>
    <t>办理信访6件，12345政务热线3件。</t>
  </si>
  <si>
    <t>成本指标</t>
  </si>
  <si>
    <t>预算执行与指标下达比</t>
  </si>
  <si>
    <t>财政部门财力紧张，未能及时安排拨付。</t>
  </si>
  <si>
    <t>人员薪酬及福利占总支出比例</t>
  </si>
  <si>
    <t>≤</t>
  </si>
  <si>
    <t>效益指标</t>
  </si>
  <si>
    <t>经济效益指标</t>
  </si>
  <si>
    <t>依法查处非法、违规收缴罚款</t>
  </si>
  <si>
    <t>万元</t>
  </si>
  <si>
    <t>依法查处违法案件20件宗，收缴罚款409.23万元。</t>
  </si>
  <si>
    <t>土地供应收入</t>
  </si>
  <si>
    <t>挂牌出让6宗，面积137.99亩，出让价款7457万元。</t>
  </si>
  <si>
    <t>社会效益指标</t>
  </si>
  <si>
    <t>耕地保护意识提升比例</t>
  </si>
  <si>
    <t>自然资源利用效率</t>
  </si>
  <si>
    <t>通过优化资源配置和管理实现提升</t>
  </si>
  <si>
    <t>-</t>
  </si>
  <si>
    <t>生态效益指标</t>
  </si>
  <si>
    <t>历史遗留矿山生态修复图斑</t>
  </si>
  <si>
    <t>个</t>
  </si>
  <si>
    <t>4个</t>
  </si>
  <si>
    <t>可持续影响指标</t>
  </si>
  <si>
    <t>自然资源教育普及率</t>
  </si>
  <si>
    <t>较过去3年有所提高</t>
  </si>
  <si>
    <t>满意度指标</t>
  </si>
  <si>
    <t>服务对象满意度指标等</t>
  </si>
  <si>
    <t>群众满意度</t>
  </si>
  <si>
    <t>上级部门满意度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</si>
  <si>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</si>
  <si>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</si>
  <si>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</si>
  <si>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</si>
  <si>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银湾水岸用地项目成本资金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</si>
  <si>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</si>
  <si>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</si>
  <si>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</si>
  <si>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</si>
  <si>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</si>
  <si>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</si>
  <si>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</si>
  <si>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</si>
  <si>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</si>
  <si>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</si>
  <si>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</si>
  <si>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</si>
  <si>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</si>
  <si>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</si>
  <si>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退还用地单位多缴的土地成本费。</t>
  </si>
  <si>
    <t>已完成</t>
  </si>
  <si>
    <t>年度指标值</t>
  </si>
  <si>
    <t>指标完成情况</t>
  </si>
  <si>
    <t>供地面积</t>
  </si>
  <si>
    <t>73.6095亩</t>
  </si>
  <si>
    <t>退还时间</t>
  </si>
  <si>
    <t>=</t>
  </si>
  <si>
    <t>2024年12月前</t>
  </si>
  <si>
    <t>年月日</t>
  </si>
  <si>
    <t>完成</t>
  </si>
  <si>
    <t>退还金额</t>
  </si>
  <si>
    <t>339.052331万元</t>
  </si>
  <si>
    <t>房产开发有效提高当地经济</t>
  </si>
  <si>
    <t>较过去五年有效提高</t>
  </si>
  <si>
    <t>用地单位满意度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</si>
  <si>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</si>
  <si>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</si>
  <si>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</si>
  <si>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</si>
  <si>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梁河县云盘山骨灰公墓建设项目用地报批前期经费</t>
  </si>
  <si>
    <t>按时办理7.0938公顷林地使用手续。</t>
  </si>
  <si>
    <t>办理林地使用面积</t>
  </si>
  <si>
    <t>公顷</t>
  </si>
  <si>
    <t>7.0938公顷</t>
  </si>
  <si>
    <t>项目按时完成报批</t>
  </si>
  <si>
    <t>项目资金拨付时间</t>
  </si>
  <si>
    <t>报批资金</t>
  </si>
  <si>
    <t>83.9904万元</t>
  </si>
  <si>
    <t>有效改善公共基础服务</t>
  </si>
  <si>
    <t>较过去5年有所改善</t>
  </si>
  <si>
    <t>地群众满意度</t>
  </si>
  <si>
    <t>上级主管部门满意度</t>
  </si>
  <si>
    <t>五星级宾馆等4个用地项目资金</t>
  </si>
  <si>
    <t>保证项目正常推进，有效提高我县经济。</t>
  </si>
  <si>
    <t>涉及项目个数</t>
  </si>
  <si>
    <t>项目按时推进落地</t>
  </si>
  <si>
    <t>项目资金拨付时限</t>
  </si>
  <si>
    <t>财政资金有限，未能及时拨付</t>
  </si>
  <si>
    <t>有效提高我县经济水平</t>
  </si>
  <si>
    <t>较过去5年显著提高</t>
  </si>
  <si>
    <t>梁河县萝卜坝屠宰场报批资金</t>
  </si>
  <si>
    <t>退还由萝卜坝屠宰场垫付的农民养老保障金、耕地占用税、新增建设用地有偿使用费及征地款17.9万元。</t>
  </si>
  <si>
    <t>项目用地面积</t>
  </si>
  <si>
    <t>0.1878公顷</t>
  </si>
  <si>
    <t>项目按时推进</t>
  </si>
  <si>
    <t>退还时限</t>
  </si>
  <si>
    <t>退还资金</t>
  </si>
  <si>
    <t>有效提高当地居民生活便利性</t>
  </si>
  <si>
    <t>较过去5年有所提高</t>
  </si>
  <si>
    <t>当地居民满意度</t>
  </si>
  <si>
    <t>九保石花凹土地收储征地资金</t>
  </si>
  <si>
    <t>九保石花凹片区拟作为工业园区储备用地，征收面积230亩，征地价格为4.2万元/亩，合计资金966.00万元，完成征地储备工作。</t>
  </si>
  <si>
    <t>土地收储面积</t>
  </si>
  <si>
    <t>资金拨付时限</t>
  </si>
  <si>
    <t>224年12月前</t>
  </si>
  <si>
    <t>收储单价</t>
  </si>
  <si>
    <t>万元/亩</t>
  </si>
  <si>
    <t>项目落地实施完成有效提高当地居民收入</t>
  </si>
  <si>
    <t>良</t>
  </si>
  <si>
    <t>春天里项目征地资金</t>
  </si>
  <si>
    <t>拨付春天里项目征地款，确保征地工作正常推进。</t>
  </si>
  <si>
    <t>项目按时完成征地工作</t>
  </si>
  <si>
    <t>项目征地资金拨付时间</t>
  </si>
  <si>
    <t>2024年6月前</t>
  </si>
  <si>
    <t>有效提高城镇居住舒适率</t>
  </si>
  <si>
    <t>较过去5年有效提高</t>
  </si>
  <si>
    <t>梁河县滨河公园征地拆迁专项资金</t>
  </si>
  <si>
    <t>完成公园建设，提升城镇居民生活环境。</t>
  </si>
  <si>
    <t>完成公园建设数</t>
  </si>
  <si>
    <t>验收通过</t>
  </si>
  <si>
    <t>年底完成资金拨付</t>
  </si>
  <si>
    <t>财政资金有限，未能及时拨付。</t>
  </si>
  <si>
    <t>提升居民生活环境</t>
  </si>
  <si>
    <t>梁河县2019年土地储备项目县级配套资金</t>
  </si>
  <si>
    <t>支付2019土地储备项目征地资金。</t>
  </si>
  <si>
    <t>预计收储土地</t>
  </si>
  <si>
    <t>项目区土地通过报批</t>
  </si>
  <si>
    <t>征地资金支付时间</t>
  </si>
  <si>
    <t>有限提高我县的人均收入</t>
  </si>
  <si>
    <t>非税收入返还工作经费（2022下半年、2023年）</t>
  </si>
  <si>
    <t>用于非税收入成本支出，保证单位的正常运转，支付单位聘用人员工资等费用支出。</t>
  </si>
  <si>
    <t>保障单位运转干部职工人数</t>
  </si>
  <si>
    <t>人</t>
  </si>
  <si>
    <t>单位职工全年出差、下乡次数</t>
  </si>
  <si>
    <t>人/次</t>
  </si>
  <si>
    <t>圆满完成单位各项工作</t>
  </si>
  <si>
    <t>各项工作完成时限</t>
  </si>
  <si>
    <t>提高单位服务水平</t>
  </si>
  <si>
    <t>有效提高</t>
  </si>
  <si>
    <t>提高职工工作积极性</t>
  </si>
  <si>
    <t>单位职工满意度</t>
  </si>
  <si>
    <t>南甸伴山温泉小镇、春天里、工业园区一期相关资金</t>
  </si>
  <si>
    <t>缴纳南甸伴山温泉小镇、春天里、工业园区一期耕地占用税滞纳金。</t>
  </si>
  <si>
    <t>已缴纳20万元，剩余资金正和财政积极争取中</t>
  </si>
  <si>
    <t>项目按时通过报批</t>
  </si>
  <si>
    <t>缴纳时间</t>
  </si>
  <si>
    <t>财政资金有限，未能及时拨付上缴</t>
  </si>
  <si>
    <t>滞纳金缴纳金额</t>
  </si>
  <si>
    <t>税费按时缴纳提高财政收入</t>
  </si>
  <si>
    <t>社会效益</t>
  </si>
  <si>
    <t>项目落地建成有效提高当地居住舒适度</t>
  </si>
  <si>
    <t>税务部门满意度</t>
  </si>
  <si>
    <t>中</t>
  </si>
  <si>
    <t>2024年中央自然灾害防治体系建设监测员补助资金</t>
  </si>
  <si>
    <t>开展地质灾害综合防治体系建设，组织实施地质灾害调查评价、综合治理、监测预警等，提高我县的地质灾害防治能力。</t>
  </si>
  <si>
    <t>补助监测员人数</t>
  </si>
  <si>
    <t>479人</t>
  </si>
  <si>
    <t>监测员考核合格率</t>
  </si>
  <si>
    <t>补助发放时限</t>
  </si>
  <si>
    <t>补助标准</t>
  </si>
  <si>
    <t>元/人</t>
  </si>
  <si>
    <t>1500元/人</t>
  </si>
  <si>
    <t>有效保护当地居民的生命财产安全</t>
  </si>
  <si>
    <t>有效保护</t>
  </si>
  <si>
    <t>有效改善生态环境</t>
  </si>
  <si>
    <t>有效改善</t>
  </si>
  <si>
    <t>监测员满意度</t>
  </si>
  <si>
    <t>不动产登记工作经费</t>
  </si>
  <si>
    <t>确保不动产登记系统正常运转，不动产登记的申请、受理、审核、登簿、发证等法定职责履职到位；加强人员培训，全面提升不动产登记窗口服务水平；进一步推进“放管服”改革，为企业和群众办事创业提供更好的政府服务和制度环境。</t>
  </si>
  <si>
    <t>组织培训人数</t>
  </si>
  <si>
    <t>人次</t>
  </si>
  <si>
    <t>购买不动产权证书</t>
  </si>
  <si>
    <t>本</t>
  </si>
  <si>
    <t>培训参加率</t>
  </si>
  <si>
    <t>完成以上指标时限</t>
  </si>
  <si>
    <t>提高窗口服务水平</t>
  </si>
  <si>
    <t>服务群众满意度</t>
  </si>
  <si>
    <t>国土变更调查暨耕地流出问题图斑整改恢复工作经费</t>
  </si>
  <si>
    <t>梁河县2023年耕地流出面积5792.1亩，其中通过实地核查未变化耕地面积1013.55亩，需整改恢复耕地面积4778.55亩。2023年耕地流入面积1527.9亩，耕地净流出面积3250.65亩，必须恢复整改，保证2024年2月底国家耕地保护和粮食安全考核工作顺利通过。</t>
  </si>
  <si>
    <t>整改恢复耕地面积</t>
  </si>
  <si>
    <t>国家对我县耕地保护和粮食安全考核</t>
  </si>
  <si>
    <t>整改时限</t>
  </si>
  <si>
    <t>保住耕地面积</t>
  </si>
  <si>
    <t>当地政府满意度</t>
  </si>
  <si>
    <t>梁河县耕地流出问题图斑排查整改工作经费</t>
  </si>
  <si>
    <t>为认真贯彻落实省、州耕地保护工作会议精神，落实最严格的耕地保护制度和用途管制制度，加快推进梁河县2021—2022年度耕地流出问题图斑3019个、面积8833.63亩的排查和整改。</t>
  </si>
  <si>
    <t>度耕地流出问题图斑整改数</t>
  </si>
  <si>
    <t>变更举证通过率</t>
  </si>
  <si>
    <t>工作完成时限</t>
  </si>
  <si>
    <t>2023年11月31日前</t>
  </si>
  <si>
    <t>守住耕地保有量</t>
  </si>
  <si>
    <t>有限守住</t>
  </si>
  <si>
    <t>地方政府及主管部门满意度</t>
  </si>
  <si>
    <t>梁河县农村不动产确权登记发证工作经费</t>
  </si>
  <si>
    <t>确保农村不动产确权登记发证率达90%以上。</t>
  </si>
  <si>
    <t>农村不动产登记数</t>
  </si>
  <si>
    <t>权籍成果合格率</t>
  </si>
  <si>
    <t>登记完成时限</t>
  </si>
  <si>
    <t>解决农户不动产权确权登记</t>
  </si>
  <si>
    <t>有效解决</t>
  </si>
  <si>
    <t>（自评等级）</t>
  </si>
  <si>
    <t>梁河县芒陇大桥加油站征地报批的资金</t>
  </si>
  <si>
    <t>项目涉及面积5.739亩，挂牌起始价为433万元，该宗地征地报批费207.1289万元由中国石化销售股份有限公司云南石油分公司垫付，现需退还该费用。</t>
  </si>
  <si>
    <t>挂牌项目面积</t>
  </si>
  <si>
    <t>用地单位按时缴纳出让金</t>
  </si>
  <si>
    <t>退款时限</t>
  </si>
  <si>
    <t>退款金额</t>
  </si>
  <si>
    <t>有效提高我县财政收入</t>
  </si>
  <si>
    <t>有效提高我县居民生活便利</t>
  </si>
  <si>
    <t>梁河县农用地转用及土地征收征地报批成本费用、报批材料、供地勘测定界、评估报告编制工作经费</t>
  </si>
  <si>
    <t>2024年度第一批次建设项目土地利用现状调查、社会稳定风险评估、报批费用和征地成本等合计预计费用约2000万元，按时完成报批和供地。</t>
  </si>
  <si>
    <t>完成报批地块</t>
  </si>
  <si>
    <t>报批通过率</t>
  </si>
  <si>
    <t>报批完成时限</t>
  </si>
  <si>
    <t>增加财政收入</t>
  </si>
  <si>
    <t>较过去三年有所增加</t>
  </si>
  <si>
    <t>提高城镇居民居住舒适度</t>
  </si>
  <si>
    <t>服务对象满意度</t>
  </si>
  <si>
    <t>芒东等2个、河西等7个、遮岛等3个城乡建设用地增减挂钩项目专项资金</t>
  </si>
  <si>
    <t>完成3个项目的验收整改，并举证上传整改照片。</t>
  </si>
  <si>
    <t>项目个数</t>
  </si>
  <si>
    <t>项目整改通过验收</t>
  </si>
  <si>
    <t>提高农田增收</t>
  </si>
  <si>
    <t>项目区群众满意度</t>
  </si>
  <si>
    <t>上级政府满意度</t>
  </si>
  <si>
    <t>航拍1：2000正射影像工时费资金</t>
  </si>
  <si>
    <t>摸清我县“国土三调”成果中耕地保护红线范围内，尚有多少耕地属流出状态，即现状已为建设用地或林草地情况，及早研究部署整改工作，避免我县今后耕地保护和粮食安全考核被“一票否决”。</t>
  </si>
  <si>
    <t>正摄影像面积</t>
  </si>
  <si>
    <t>平方公里</t>
  </si>
  <si>
    <t>耕地流出整改通过验收</t>
  </si>
  <si>
    <t>航拍完成时限</t>
  </si>
  <si>
    <t>经济成本指标</t>
  </si>
  <si>
    <t>元/亩</t>
  </si>
  <si>
    <t>有效保护耕地流出</t>
  </si>
  <si>
    <t>使用数据单位满意度</t>
  </si>
  <si>
    <t>梁河县2018、2019年土地储备项目县级配套资金</t>
  </si>
  <si>
    <t>梁河县2018、2019年土地储备项目县级配套资金，完成项目报批征地等工作。</t>
  </si>
  <si>
    <t>2018项目储备面积</t>
  </si>
  <si>
    <t>2019项目收储面积</t>
  </si>
  <si>
    <t>项目资金支付时间</t>
  </si>
  <si>
    <t>有效促进当地经济发展</t>
  </si>
  <si>
    <t>有效促进</t>
  </si>
  <si>
    <t>梁河县平山乡小园子村委会荆竹林滑坡应急治理工程项目（2019年第二批省级）资金</t>
  </si>
  <si>
    <t>按时完成项目建设，并通过验收。</t>
  </si>
  <si>
    <t>建设项目个数</t>
  </si>
  <si>
    <t>项目验收通过率</t>
  </si>
  <si>
    <t>验收时限</t>
  </si>
  <si>
    <t>有限保障居民生命财产安全</t>
  </si>
  <si>
    <t>有效保障</t>
  </si>
  <si>
    <t>当地群众满意度</t>
  </si>
  <si>
    <t>梁河县卫片执法补助经费</t>
  </si>
  <si>
    <t>1.组织开展自然资源部下发卫片图斑的内业比对、数据录入和违法用地用矿查处、整改，并对核查、填报数据真实性、准确性负责；2.可视情自行组织开展县级卫片检查；3.做好日常执法监管工作，综合应用卫片成果和违法行为处理信息系统（综合统计）数据成果，评估乡镇（街道）年度自然资源管理秩序状况。</t>
  </si>
  <si>
    <t>图斑核查率、审核率</t>
  </si>
  <si>
    <t>成果通过国家、省级级审核率</t>
  </si>
  <si>
    <t>月清确认时限</t>
  </si>
  <si>
    <t>每月最后1天</t>
  </si>
  <si>
    <t>挽回资源和经济损失</t>
  </si>
  <si>
    <t>较过去三年有所提高</t>
  </si>
  <si>
    <t>违法行为责停率</t>
  </si>
  <si>
    <t>违法案件查处整改到位率</t>
  </si>
  <si>
    <t>龙翔房地产开发有限公司（世博集团）世博城建设用地项目专项资金</t>
  </si>
  <si>
    <t>用地单位已不在继续开发项目，需退回用地单位前期预缴的项目成本费用。</t>
  </si>
  <si>
    <t>财政资金困难，暂未全部退还</t>
  </si>
  <si>
    <t>用地项目按时退出</t>
  </si>
  <si>
    <t>退回时限</t>
  </si>
  <si>
    <t>财政资金有限，未能及时退回。</t>
  </si>
  <si>
    <t>退回总额</t>
  </si>
  <si>
    <t>重新挂牌地块，取得收入较过去有所提高</t>
  </si>
  <si>
    <t>有所提高</t>
  </si>
  <si>
    <t>新项目实施有效提高居住舒适度</t>
  </si>
  <si>
    <t>返还龙城华府建设用地项目存量专项资金</t>
  </si>
  <si>
    <t>县财政返还龙城华府建设用地项目存量资金，我单位及时退还用地单位。</t>
  </si>
  <si>
    <t>梁河县万鑫硅业有限公司土地手续退款资金</t>
  </si>
  <si>
    <t>因用地单位申请办理两证合一的不动产权证时，已办证部分地块与实际使用地块范围不一致，土地证中有效使用面积为17.47亩，剩余10.64亩因坐标漂移等原因，实际位于该公司区域外的农田中，区域外面积土地费用金额为169.2273万元。</t>
  </si>
  <si>
    <t>项目用地实际面积</t>
  </si>
  <si>
    <t>17.47亩</t>
  </si>
  <si>
    <t>按时完成不动产权证书办理</t>
  </si>
  <si>
    <t>退款时间</t>
  </si>
  <si>
    <t>项目落地有效提高我县经济收入</t>
  </si>
  <si>
    <t>较过去5年有显著提高</t>
  </si>
  <si>
    <t>2024年度第二批次城镇建设农用地转用及土地征收资金</t>
  </si>
  <si>
    <t>完成2024年度第二批次城镇建设农用地的报批。</t>
  </si>
  <si>
    <t>项目征收土地面积</t>
  </si>
  <si>
    <t>项目用地报批通过</t>
  </si>
  <si>
    <t>各项费用支付时限</t>
  </si>
  <si>
    <t>耕地占用税缴纳</t>
  </si>
  <si>
    <t>项目落成有效提高居民生活舒适度</t>
  </si>
  <si>
    <t>地质灾害监测员经费</t>
  </si>
  <si>
    <t>加强地质灾害防治工作，不断建立健全地质灾害群测群防网络体系，最大限度保障人民群众生命财产安全，提高监测员的工作主动性和积极性，全面完成2024年度地质灾害群测群防的各项任务指标。</t>
  </si>
  <si>
    <t>召开地质灾害防治暨群测群防培训会次数</t>
  </si>
  <si>
    <t>监测员补助发放人数</t>
  </si>
  <si>
    <t>发放地质灾害防治宣传单覆盖率</t>
  </si>
  <si>
    <t>全覆盖</t>
  </si>
  <si>
    <t>完成以上指标的时间</t>
  </si>
  <si>
    <t>2024年10月前</t>
  </si>
  <si>
    <t>群众对地质灾害的识灾、防灾、避灾能力</t>
  </si>
  <si>
    <t>逐步提高</t>
  </si>
  <si>
    <t>保障人民群众生命财产安全</t>
  </si>
  <si>
    <t>最大限度</t>
  </si>
  <si>
    <t>地质灾害隐患点的监测预警能力</t>
  </si>
  <si>
    <t>逐步加强</t>
  </si>
  <si>
    <t>河西乡丙赛小河流域滑坡、泥石流地质灾害应急治理项目资金</t>
  </si>
  <si>
    <t>确保项目顺利建设并在汛前投入使用，降低和减轻丙赛小河流域地质灾害隐患威胁。</t>
  </si>
  <si>
    <t>项目区涉及农户</t>
  </si>
  <si>
    <t>户</t>
  </si>
  <si>
    <t>涉及财产金额</t>
  </si>
  <si>
    <t>项目通过验收</t>
  </si>
  <si>
    <t>项目总资金</t>
  </si>
  <si>
    <t>有效保障居民生命财产安全</t>
  </si>
  <si>
    <t>有效减缓现状地质灾害</t>
  </si>
  <si>
    <t>明显减缓</t>
  </si>
  <si>
    <t>有效保障水土流失率</t>
  </si>
  <si>
    <t>2020年因地质灾害搬迁避让项目专项资金</t>
  </si>
  <si>
    <t>补助总户数为150户，标准为3万元/户，2022年已拨付验收合格农户143户，合计429万元，2023年拨付4户合计12万元，2024年拨付3户合计9万元。</t>
  </si>
  <si>
    <t>总补助户数</t>
  </si>
  <si>
    <t>项目验收通过</t>
  </si>
  <si>
    <t>搬迁户搬入安全稳固地段</t>
  </si>
  <si>
    <t>地质条件、房屋安全稳固</t>
  </si>
  <si>
    <t>万元/户</t>
  </si>
  <si>
    <t>保护人民群众财产安全</t>
  </si>
  <si>
    <t>地质灾害防治水平较过去五年逐步提升</t>
  </si>
  <si>
    <t>地质灾害危害逐步减低</t>
  </si>
  <si>
    <t>逐步减轻</t>
  </si>
  <si>
    <t>2019年度第一批省级地质灾害防治（芒东镇那勐村那勐小沙河）专项资金</t>
  </si>
  <si>
    <t>利用科学的方法和手段，因地制宜、因势利导，实事求是、经济合理、有效地布设防治工程。以保护学校及居民为重点，以最小的代价获得最大的社会经济效益。维护边疆民族团结和社会稳定，营造和谐社会经济环境，为边疆安定、民族团结、经济发展、社会和谐服务，完成该项目竣工验收并投入使用。</t>
  </si>
  <si>
    <t>施工项目数</t>
  </si>
  <si>
    <t>按照设计完成工程量</t>
  </si>
  <si>
    <t>按合同规定期限完成项目各项任务</t>
  </si>
  <si>
    <t>治理工程保护财产</t>
  </si>
  <si>
    <t>治理工程保护人员</t>
  </si>
  <si>
    <t>实现项目工程治理效果</t>
  </si>
  <si>
    <t>达到经批准设计确定的防灾减灾效果，工程质量优良。</t>
  </si>
  <si>
    <t>2022年地质灾害监测员县级配套补助资金</t>
  </si>
  <si>
    <t>完成2022年监测员补助发放。</t>
  </si>
  <si>
    <t>监测员人数</t>
  </si>
  <si>
    <t>486人</t>
  </si>
  <si>
    <t>补助发放时间</t>
  </si>
  <si>
    <t>梁河县芒东镇杞木寨一组滑坡不稳定边坡工程专项资金</t>
  </si>
  <si>
    <t>减轻滑坡灾害威胁，保护杞木寨一组共200户952人生命财产安全，确保人民生命财产安全、稳定民心。</t>
  </si>
  <si>
    <t>项目区涉及居民户数</t>
  </si>
  <si>
    <t>项目验收合格率</t>
  </si>
  <si>
    <t>治理工程有效保护财产</t>
  </si>
  <si>
    <t>治理工程有效保护人员</t>
  </si>
  <si>
    <t>梁河县九保乡永和小学不稳定边坡治理工程（2020年度省级）资金</t>
  </si>
  <si>
    <t>项目按时完成建设，并通过验收。</t>
  </si>
  <si>
    <t>治理隐患点数量</t>
  </si>
  <si>
    <t>处</t>
  </si>
  <si>
    <t>工程验收合格率</t>
  </si>
  <si>
    <t>验收资金拨付时限</t>
  </si>
  <si>
    <t>减少隐患点后续损失</t>
  </si>
  <si>
    <t>较过去3年有效减少</t>
  </si>
  <si>
    <t>隐患管控率</t>
  </si>
  <si>
    <t>有效回复治理区生态功能</t>
  </si>
  <si>
    <t>较过去3年有效恢复</t>
  </si>
  <si>
    <t>云南省梁河县地质灾害综合治理工程（13个）项目增发国债资金</t>
  </si>
  <si>
    <t>建设完成芒东、勐养、曩宋等13处排水沟、挡土墙、谷坊坝建设、护岸堤等工程治理项目。</t>
  </si>
  <si>
    <t>地质灾害工程治理</t>
  </si>
  <si>
    <t>地质灾害排危除险</t>
  </si>
  <si>
    <t>工程治理和排危除险项目验收合格率</t>
  </si>
  <si>
    <t>项目按时完成率</t>
  </si>
  <si>
    <t>项目总投资</t>
  </si>
  <si>
    <t>有效减轻地质灾害隐患风险</t>
  </si>
  <si>
    <t>有效保护财产</t>
  </si>
  <si>
    <t>梁河县平山乡核桃窝村滑坡治理专项资金</t>
  </si>
  <si>
    <t>减轻滑坡灾害威胁，保护核桃窝自然村1-4组共110户550人生命财产安全，确保人民生命财产安全、稳定民心。</t>
  </si>
  <si>
    <t>抗滑桩数量</t>
  </si>
  <si>
    <t>涉及农户数</t>
  </si>
  <si>
    <t>较过去3年有效减轻</t>
  </si>
  <si>
    <t>地灾预警预报能力</t>
  </si>
  <si>
    <t>2019年中央自然灾害防治体系建设（芒东镇那勐村朗嘎河）补助资金</t>
  </si>
  <si>
    <t>完成项目建设并投入使用，保障当地居民的生命财产安全。</t>
  </si>
  <si>
    <t>组织实施工程个数</t>
  </si>
  <si>
    <t>按合同规定期限完成项目建设</t>
  </si>
  <si>
    <t>梁河县芒东镇那勐村朗嘎河泥石流治理项目专项资金</t>
  </si>
  <si>
    <t>梁河县芒东镇那勐村朗嘎河泥石流治理项目专项资金，支持地质灾害综合防治体系建设，包括地质灾害调查评价、地质灾害监测预警、地质灾害综合治理与避让搬迁、地质灾害应急处置工作。</t>
  </si>
  <si>
    <t>梁河县芒东镇那勐村那勐小沙河泥石流治理项目专项资金</t>
  </si>
  <si>
    <t>2022年省级地质灾害防治第一批（群测群防员补助）专项资金</t>
  </si>
  <si>
    <t>乡镇监测员完全通过考核，并及时发放补助。</t>
  </si>
  <si>
    <t>补助人员</t>
  </si>
  <si>
    <t>梁河县大厂乡大生基村委会张家寨、三家村滑坡、不稳定斜坡地质灾害治理项目专项资金</t>
  </si>
  <si>
    <t>减轻滑坡灾害威胁，保护张家寨、三家村及永安寨144户610人生命财产安全，确保人民生命财产安全、稳定民心。</t>
  </si>
  <si>
    <t>项目区涉及农户数</t>
  </si>
  <si>
    <t>2023年中央自然灾害防治体系建设补助（群测群防员）资金</t>
  </si>
  <si>
    <t>组织实施地质灾害综合治理，提高地质灾害防治能力，保证人民群众的生命财产安全。</t>
  </si>
  <si>
    <t>梁河县芒东镇聚福村不稳定斜坡应急治理工程项目（2019年第二批省级）资金</t>
  </si>
  <si>
    <t>完成项目建设，并通过验收。</t>
  </si>
  <si>
    <t>2022年省级地质灾害防治第一批（地质灾害防治技术指导站）专项资金</t>
  </si>
  <si>
    <t>按时完成地质灾害调查评价、地质灾害监测预警、地质灾害应急处置等工作。</t>
  </si>
  <si>
    <t>组织实施指导站个数</t>
  </si>
  <si>
    <t>按照合同完成工程量</t>
  </si>
  <si>
    <t>按合同规定期限完成任务</t>
  </si>
  <si>
    <t>梁河县遮岛镇振兴社区橘子园流石流治理工程（2020年度省级）资金</t>
  </si>
  <si>
    <t>2015年度第一批中央地质灾害防治项目（囊滚河流域二期、梁河县城二期）资金</t>
  </si>
  <si>
    <t>完成项目的建设，并通过验收。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</si>
</sst>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22" fillId="19" borderId="16" applyNumberFormat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" fillId="0" borderId="0"/>
    <xf numFmtId="0" fontId="17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4" fillId="0" borderId="1" xfId="4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5" fillId="0" borderId="5" xfId="40" applyNumberFormat="1" applyFont="1" applyFill="1" applyBorder="1" applyAlignment="1">
      <alignment horizontal="center" vertical="center" wrapText="1"/>
    </xf>
    <xf numFmtId="49" fontId="4" fillId="0" borderId="5" xfId="4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9" fontId="5" fillId="0" borderId="5" xfId="40" applyNumberFormat="1" applyFont="1" applyFill="1" applyBorder="1" applyAlignment="1">
      <alignment horizontal="left" vertical="center" wrapText="1"/>
    </xf>
    <xf numFmtId="0" fontId="5" fillId="0" borderId="5" xfId="4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5" xfId="40" applyNumberFormat="1" applyBorder="1" applyAlignment="1">
      <alignment horizontal="left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NumberFormat="1" applyAlignment="1">
      <alignment wrapText="1"/>
    </xf>
    <xf numFmtId="10" fontId="0" fillId="0" borderId="0" xfId="0" applyNumberForma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10" fontId="1" fillId="0" borderId="0" xfId="0" applyNumberFormat="1" applyFont="1" applyFill="1" applyAlignment="1">
      <alignment horizontal="center"/>
    </xf>
    <xf numFmtId="10" fontId="7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left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theme" Target="theme/theme1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7" sqref="C7"/>
    </sheetView>
  </sheetViews>
  <sheetFormatPr defaultColWidth="9" defaultRowHeight="13.5" outlineLevelCol="2"/>
  <cols>
    <col min="1" max="1" width="22.125" customWidth="1"/>
    <col min="2" max="2" width="33.375" customWidth="1"/>
    <col min="3" max="3" width="60" customWidth="1"/>
  </cols>
  <sheetData>
    <row r="1" ht="27" spans="1:3">
      <c r="A1" s="39" t="s">
        <v>0</v>
      </c>
      <c r="B1" s="39"/>
      <c r="C1" s="39"/>
    </row>
    <row r="2" s="79" customFormat="1" ht="67" customHeight="1" spans="1:3">
      <c r="A2" s="8" t="s">
        <v>1</v>
      </c>
      <c r="B2" s="8" t="s">
        <v>2</v>
      </c>
      <c r="C2" s="80" t="s">
        <v>3</v>
      </c>
    </row>
    <row r="3" s="79" customFormat="1" ht="67" customHeight="1" spans="1:3">
      <c r="A3" s="8"/>
      <c r="B3" s="8" t="s">
        <v>4</v>
      </c>
      <c r="C3" s="80" t="s">
        <v>5</v>
      </c>
    </row>
    <row r="4" s="79" customFormat="1" ht="67" customHeight="1" spans="1:3">
      <c r="A4" s="8"/>
      <c r="B4" s="8" t="s">
        <v>6</v>
      </c>
      <c r="C4" s="81" t="s">
        <v>7</v>
      </c>
    </row>
    <row r="5" s="79" customFormat="1" ht="67" customHeight="1" spans="1:3">
      <c r="A5" s="8"/>
      <c r="B5" s="8" t="s">
        <v>8</v>
      </c>
      <c r="C5" s="80" t="s">
        <v>9</v>
      </c>
    </row>
    <row r="6" s="79" customFormat="1" ht="79" customHeight="1" spans="1:3">
      <c r="A6" s="8"/>
      <c r="B6" s="8" t="s">
        <v>10</v>
      </c>
      <c r="C6" s="80" t="s">
        <v>11</v>
      </c>
    </row>
    <row r="7" s="79" customFormat="1" ht="67" customHeight="1" spans="1:3">
      <c r="A7" s="8" t="s">
        <v>12</v>
      </c>
      <c r="B7" s="8" t="s">
        <v>13</v>
      </c>
      <c r="C7" s="80" t="s">
        <v>14</v>
      </c>
    </row>
    <row r="8" s="79" customFormat="1" ht="67" customHeight="1" spans="1:3">
      <c r="A8" s="8"/>
      <c r="B8" s="8" t="s">
        <v>15</v>
      </c>
      <c r="C8" s="80" t="s">
        <v>16</v>
      </c>
    </row>
    <row r="9" s="79" customFormat="1" ht="67" customHeight="1" spans="1:3">
      <c r="A9" s="8" t="s">
        <v>17</v>
      </c>
      <c r="B9" s="8"/>
      <c r="C9" s="80" t="s">
        <v>18</v>
      </c>
    </row>
    <row r="10" s="79" customFormat="1" ht="67" customHeight="1" spans="1:3">
      <c r="A10" s="8" t="s">
        <v>19</v>
      </c>
      <c r="B10" s="8"/>
      <c r="C10" s="80" t="s">
        <v>20</v>
      </c>
    </row>
    <row r="11" s="79" customFormat="1" ht="67" customHeight="1" spans="1:3">
      <c r="A11" s="8" t="s">
        <v>21</v>
      </c>
      <c r="B11" s="8"/>
      <c r="C11" s="80" t="s">
        <v>22</v>
      </c>
    </row>
    <row r="12" s="79" customFormat="1" ht="67" customHeight="1" spans="1:3">
      <c r="A12" s="8" t="s">
        <v>23</v>
      </c>
      <c r="B12" s="8"/>
      <c r="C12" s="80" t="s">
        <v>24</v>
      </c>
    </row>
    <row r="13" s="79" customFormat="1" ht="67" customHeight="1" spans="1:3">
      <c r="A13" s="8" t="s">
        <v>25</v>
      </c>
      <c r="B13" s="8"/>
      <c r="C13" s="34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I13" sqref="I13:I18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217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100</v>
      </c>
      <c r="E5" s="4">
        <v>100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100</v>
      </c>
      <c r="E6" s="4">
        <v>100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218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219</v>
      </c>
      <c r="D13" s="4" t="s">
        <v>62</v>
      </c>
      <c r="E13" s="4">
        <v>675.76</v>
      </c>
      <c r="F13" s="9" t="s">
        <v>72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82</v>
      </c>
      <c r="C14" s="4" t="s">
        <v>220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4"/>
      <c r="B15" s="4" t="s">
        <v>89</v>
      </c>
      <c r="C15" s="4" t="s">
        <v>221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16</v>
      </c>
      <c r="I15" s="9">
        <v>16</v>
      </c>
      <c r="J15" s="9"/>
    </row>
    <row r="16" s="1" customFormat="1" ht="31" customHeight="1" spans="1:10">
      <c r="A16" s="4" t="s">
        <v>101</v>
      </c>
      <c r="B16" s="4" t="s">
        <v>102</v>
      </c>
      <c r="C16" s="4" t="s">
        <v>222</v>
      </c>
      <c r="D16" s="4" t="s">
        <v>150</v>
      </c>
      <c r="E16" s="4" t="s">
        <v>209</v>
      </c>
      <c r="F16" s="4" t="s">
        <v>137</v>
      </c>
      <c r="G16" s="9" t="s">
        <v>153</v>
      </c>
      <c r="H16" s="9">
        <v>30</v>
      </c>
      <c r="I16" s="9">
        <v>30</v>
      </c>
      <c r="J16" s="9"/>
    </row>
    <row r="17" s="1" customFormat="1" ht="31" customHeight="1" spans="1:10">
      <c r="A17" s="5" t="s">
        <v>120</v>
      </c>
      <c r="B17" s="5" t="s">
        <v>121</v>
      </c>
      <c r="C17" s="4" t="s">
        <v>193</v>
      </c>
      <c r="D17" s="4" t="s">
        <v>62</v>
      </c>
      <c r="E17" s="4">
        <v>90</v>
      </c>
      <c r="F17" s="9" t="s">
        <v>85</v>
      </c>
      <c r="G17" s="9" t="s">
        <v>153</v>
      </c>
      <c r="H17" s="9">
        <v>5</v>
      </c>
      <c r="I17" s="9">
        <v>5</v>
      </c>
      <c r="J17" s="9"/>
    </row>
    <row r="18" s="1" customFormat="1" ht="41" customHeight="1" spans="1:10">
      <c r="A18" s="11"/>
      <c r="B18" s="12"/>
      <c r="C18" s="4" t="s">
        <v>175</v>
      </c>
      <c r="D18" s="4" t="s">
        <v>62</v>
      </c>
      <c r="E18" s="4">
        <v>92</v>
      </c>
      <c r="F18" s="9" t="s">
        <v>85</v>
      </c>
      <c r="G18" s="9" t="s">
        <v>153</v>
      </c>
      <c r="H18" s="9">
        <v>5</v>
      </c>
      <c r="I18" s="9">
        <v>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161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zoomScale="115" zoomScaleNormal="115" topLeftCell="A4" workbookViewId="0">
      <selection activeCell="C17" sqref="C17:J17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0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1" width="9" style="1"/>
    <col min="12" max="12" width="10.375" style="1"/>
    <col min="13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223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19">
        <v>0</v>
      </c>
      <c r="D5" s="19">
        <v>53.923329</v>
      </c>
      <c r="E5" s="19">
        <v>53.923329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19">
        <v>0</v>
      </c>
      <c r="D6" s="19">
        <v>53.923329</v>
      </c>
      <c r="E6" s="19">
        <v>53.923329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224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5" t="s">
        <v>60</v>
      </c>
      <c r="C13" s="4" t="s">
        <v>225</v>
      </c>
      <c r="D13" s="4" t="s">
        <v>62</v>
      </c>
      <c r="E13" s="4">
        <v>58</v>
      </c>
      <c r="F13" s="9" t="s">
        <v>226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11"/>
      <c r="C14" s="4" t="s">
        <v>227</v>
      </c>
      <c r="D14" s="4" t="s">
        <v>62</v>
      </c>
      <c r="E14" s="4">
        <v>150</v>
      </c>
      <c r="F14" s="9" t="s">
        <v>228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4" t="s">
        <v>82</v>
      </c>
      <c r="C15" s="4" t="s">
        <v>229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4" t="s">
        <v>89</v>
      </c>
      <c r="C16" s="4" t="s">
        <v>230</v>
      </c>
      <c r="D16" s="4" t="s">
        <v>100</v>
      </c>
      <c r="E16" s="4" t="s">
        <v>151</v>
      </c>
      <c r="F16" s="9" t="s">
        <v>152</v>
      </c>
      <c r="G16" s="9" t="s">
        <v>153</v>
      </c>
      <c r="H16" s="9">
        <v>10</v>
      </c>
      <c r="I16" s="9">
        <v>10</v>
      </c>
      <c r="J16" s="9"/>
    </row>
    <row r="17" s="1" customFormat="1" ht="40.5" spans="1:10">
      <c r="A17" s="11"/>
      <c r="B17" s="5" t="s">
        <v>96</v>
      </c>
      <c r="C17" s="4" t="s">
        <v>97</v>
      </c>
      <c r="D17" s="4" t="s">
        <v>150</v>
      </c>
      <c r="E17" s="4">
        <v>100</v>
      </c>
      <c r="F17" s="9" t="s">
        <v>85</v>
      </c>
      <c r="G17" s="17">
        <v>0.4591</v>
      </c>
      <c r="H17" s="9">
        <v>10</v>
      </c>
      <c r="I17" s="9">
        <v>4.59</v>
      </c>
      <c r="J17" s="9" t="s">
        <v>215</v>
      </c>
    </row>
    <row r="18" s="1" customFormat="1" ht="31" customHeight="1" spans="1:10">
      <c r="A18" s="4" t="s">
        <v>101</v>
      </c>
      <c r="B18" s="5" t="s">
        <v>102</v>
      </c>
      <c r="C18" s="4" t="s">
        <v>231</v>
      </c>
      <c r="D18" s="4" t="s">
        <v>150</v>
      </c>
      <c r="E18" s="4" t="s">
        <v>232</v>
      </c>
      <c r="F18" s="4" t="s">
        <v>137</v>
      </c>
      <c r="G18" s="9" t="s">
        <v>153</v>
      </c>
      <c r="H18" s="9">
        <v>15</v>
      </c>
      <c r="I18" s="9">
        <v>15</v>
      </c>
      <c r="J18" s="9"/>
    </row>
    <row r="19" s="1" customFormat="1" ht="31" customHeight="1" spans="1:10">
      <c r="A19" s="4"/>
      <c r="B19" s="11"/>
      <c r="C19" s="4" t="s">
        <v>233</v>
      </c>
      <c r="D19" s="4" t="s">
        <v>150</v>
      </c>
      <c r="E19" s="4" t="s">
        <v>232</v>
      </c>
      <c r="F19" s="4" t="s">
        <v>137</v>
      </c>
      <c r="G19" s="9" t="s">
        <v>153</v>
      </c>
      <c r="H19" s="9">
        <v>15</v>
      </c>
      <c r="I19" s="9">
        <v>15</v>
      </c>
      <c r="J19" s="9"/>
    </row>
    <row r="20" s="1" customFormat="1" ht="31" customHeight="1" spans="1:10">
      <c r="A20" s="5" t="s">
        <v>120</v>
      </c>
      <c r="B20" s="12" t="s">
        <v>121</v>
      </c>
      <c r="C20" s="4" t="s">
        <v>234</v>
      </c>
      <c r="D20" s="4" t="s">
        <v>62</v>
      </c>
      <c r="E20" s="4">
        <v>95</v>
      </c>
      <c r="F20" s="9" t="s">
        <v>85</v>
      </c>
      <c r="G20" s="9" t="s">
        <v>153</v>
      </c>
      <c r="H20" s="9">
        <v>5</v>
      </c>
      <c r="I20" s="9">
        <v>5</v>
      </c>
      <c r="J20" s="9"/>
    </row>
    <row r="21" s="1" customFormat="1" ht="41" customHeight="1" spans="1:10">
      <c r="A21" s="11"/>
      <c r="B21" s="12"/>
      <c r="C21" s="4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94.59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7"/>
    <mergeCell ref="A18:A19"/>
    <mergeCell ref="A20:A21"/>
    <mergeCell ref="B13:B14"/>
    <mergeCell ref="B18:B19"/>
    <mergeCell ref="B20:B21"/>
    <mergeCell ref="A24:J2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I13" sqref="I13:I20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1.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235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20</v>
      </c>
      <c r="E5" s="4">
        <v>20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20</v>
      </c>
      <c r="E6" s="4">
        <v>20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236</v>
      </c>
      <c r="C10" s="9"/>
      <c r="D10" s="9"/>
      <c r="E10" s="9"/>
      <c r="F10" s="9"/>
      <c r="G10" s="9" t="s">
        <v>237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178</v>
      </c>
      <c r="D13" s="4" t="s">
        <v>84</v>
      </c>
      <c r="E13" s="4">
        <v>3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12"/>
      <c r="B14" s="4" t="s">
        <v>82</v>
      </c>
      <c r="C14" s="4" t="s">
        <v>238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12"/>
      <c r="B15" s="4" t="s">
        <v>89</v>
      </c>
      <c r="C15" s="4" t="s">
        <v>239</v>
      </c>
      <c r="D15" s="4" t="s">
        <v>100</v>
      </c>
      <c r="E15" s="4" t="s">
        <v>151</v>
      </c>
      <c r="F15" s="9" t="s">
        <v>152</v>
      </c>
      <c r="G15" s="7">
        <v>0.0588</v>
      </c>
      <c r="H15" s="9">
        <v>13</v>
      </c>
      <c r="I15" s="9">
        <v>0.76</v>
      </c>
      <c r="J15" s="9" t="s">
        <v>240</v>
      </c>
    </row>
    <row r="16" s="1" customFormat="1" ht="31" customHeight="1" spans="1:10">
      <c r="A16" s="12"/>
      <c r="B16" s="4" t="s">
        <v>96</v>
      </c>
      <c r="C16" s="4" t="s">
        <v>241</v>
      </c>
      <c r="D16" s="4" t="s">
        <v>62</v>
      </c>
      <c r="E16" s="4">
        <v>200</v>
      </c>
      <c r="F16" s="9" t="s">
        <v>104</v>
      </c>
      <c r="G16" s="7">
        <v>0.1</v>
      </c>
      <c r="H16" s="9">
        <v>12</v>
      </c>
      <c r="I16" s="9">
        <f>G16*H16</f>
        <v>1.2</v>
      </c>
      <c r="J16" s="9"/>
    </row>
    <row r="17" s="1" customFormat="1" ht="31" customHeight="1" spans="1:10">
      <c r="A17" s="5" t="s">
        <v>101</v>
      </c>
      <c r="B17" s="4" t="s">
        <v>102</v>
      </c>
      <c r="C17" s="4" t="s">
        <v>242</v>
      </c>
      <c r="D17" s="4" t="s">
        <v>84</v>
      </c>
      <c r="E17" s="4" t="s">
        <v>183</v>
      </c>
      <c r="F17" s="4" t="s">
        <v>137</v>
      </c>
      <c r="G17" s="9" t="s">
        <v>153</v>
      </c>
      <c r="H17" s="9">
        <v>15</v>
      </c>
      <c r="I17" s="9">
        <v>15</v>
      </c>
      <c r="J17" s="9"/>
    </row>
    <row r="18" s="1" customFormat="1" ht="31" customHeight="1" spans="1:10">
      <c r="A18" s="11"/>
      <c r="B18" s="4" t="s">
        <v>243</v>
      </c>
      <c r="C18" s="4" t="s">
        <v>244</v>
      </c>
      <c r="D18" s="4" t="s">
        <v>84</v>
      </c>
      <c r="E18" s="4" t="s">
        <v>183</v>
      </c>
      <c r="F18" s="4" t="s">
        <v>137</v>
      </c>
      <c r="G18" s="9" t="s">
        <v>153</v>
      </c>
      <c r="H18" s="9">
        <v>15</v>
      </c>
      <c r="I18" s="9">
        <v>15</v>
      </c>
      <c r="J18" s="9"/>
    </row>
    <row r="19" s="1" customFormat="1" ht="31" customHeight="1" spans="1:10">
      <c r="A19" s="5" t="s">
        <v>120</v>
      </c>
      <c r="B19" s="5" t="s">
        <v>121</v>
      </c>
      <c r="C19" s="4" t="s">
        <v>245</v>
      </c>
      <c r="D19" s="4" t="s">
        <v>62</v>
      </c>
      <c r="E19" s="4">
        <v>90</v>
      </c>
      <c r="F19" s="4" t="s">
        <v>85</v>
      </c>
      <c r="G19" s="9" t="s">
        <v>153</v>
      </c>
      <c r="H19" s="9">
        <v>5</v>
      </c>
      <c r="I19" s="9">
        <v>5</v>
      </c>
      <c r="J19" s="9"/>
    </row>
    <row r="20" s="1" customFormat="1" ht="41" customHeight="1" spans="1:10">
      <c r="A20" s="11"/>
      <c r="B20" s="12"/>
      <c r="C20" s="4" t="s">
        <v>175</v>
      </c>
      <c r="D20" s="4" t="s">
        <v>62</v>
      </c>
      <c r="E20" s="4">
        <v>92</v>
      </c>
      <c r="F20" s="4" t="s">
        <v>85</v>
      </c>
      <c r="G20" s="9" t="s">
        <v>153</v>
      </c>
      <c r="H20" s="9">
        <v>5</v>
      </c>
      <c r="I20" s="9">
        <v>5</v>
      </c>
      <c r="J20" s="4"/>
    </row>
    <row r="21" s="1" customFormat="1" ht="31" customHeight="1" spans="1:10">
      <c r="A21" s="4" t="s">
        <v>159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160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77.96</v>
      </c>
      <c r="J22" s="4" t="s">
        <v>246</v>
      </c>
    </row>
    <row r="23" s="1" customFormat="1" spans="1:10">
      <c r="A23" s="14" t="s">
        <v>162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8"/>
    <mergeCell ref="A19:A20"/>
    <mergeCell ref="B19:B20"/>
    <mergeCell ref="A23:J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D5" sqref="D5:E6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247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33">
        <v>35.925</v>
      </c>
      <c r="E5" s="33">
        <v>35.925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33">
        <v>35.925</v>
      </c>
      <c r="E6" s="33">
        <v>35.925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248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249</v>
      </c>
      <c r="D13" s="4" t="s">
        <v>100</v>
      </c>
      <c r="E13" s="4">
        <v>482</v>
      </c>
      <c r="F13" s="9" t="s">
        <v>226</v>
      </c>
      <c r="G13" s="9" t="s">
        <v>250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251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252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253</v>
      </c>
      <c r="D16" s="4" t="s">
        <v>62</v>
      </c>
      <c r="E16" s="4">
        <v>1500</v>
      </c>
      <c r="F16" s="9" t="s">
        <v>254</v>
      </c>
      <c r="G16" s="9" t="s">
        <v>255</v>
      </c>
      <c r="H16" s="9">
        <v>12</v>
      </c>
      <c r="I16" s="9">
        <v>12</v>
      </c>
      <c r="J16" s="9"/>
    </row>
    <row r="17" s="1" customFormat="1" ht="31" customHeight="1" spans="1:10">
      <c r="A17" s="4"/>
      <c r="B17" s="4" t="s">
        <v>102</v>
      </c>
      <c r="C17" s="4" t="s">
        <v>256</v>
      </c>
      <c r="D17" s="4" t="s">
        <v>150</v>
      </c>
      <c r="E17" s="4" t="s">
        <v>257</v>
      </c>
      <c r="F17" s="4" t="s">
        <v>137</v>
      </c>
      <c r="G17" s="9" t="s">
        <v>153</v>
      </c>
      <c r="H17" s="9">
        <v>15</v>
      </c>
      <c r="I17" s="9">
        <v>15</v>
      </c>
      <c r="J17" s="9"/>
    </row>
    <row r="18" s="1" customFormat="1" ht="31" customHeight="1" spans="1:10">
      <c r="A18" s="4" t="s">
        <v>101</v>
      </c>
      <c r="B18" s="4" t="s">
        <v>113</v>
      </c>
      <c r="C18" s="4" t="s">
        <v>258</v>
      </c>
      <c r="D18" s="4" t="s">
        <v>150</v>
      </c>
      <c r="E18" s="4" t="s">
        <v>259</v>
      </c>
      <c r="F18" s="4" t="s">
        <v>137</v>
      </c>
      <c r="G18" s="9" t="s">
        <v>153</v>
      </c>
      <c r="H18" s="9">
        <v>15</v>
      </c>
      <c r="I18" s="9">
        <v>15</v>
      </c>
      <c r="J18" s="9"/>
    </row>
    <row r="19" s="1" customFormat="1" ht="31" customHeight="1" spans="1:10">
      <c r="A19" s="5" t="s">
        <v>120</v>
      </c>
      <c r="B19" s="5" t="s">
        <v>121</v>
      </c>
      <c r="C19" s="4" t="s">
        <v>260</v>
      </c>
      <c r="D19" s="4" t="s">
        <v>62</v>
      </c>
      <c r="E19" s="4">
        <v>90</v>
      </c>
      <c r="F19" s="9" t="s">
        <v>85</v>
      </c>
      <c r="G19" s="9" t="s">
        <v>153</v>
      </c>
      <c r="H19" s="9">
        <v>5</v>
      </c>
      <c r="I19" s="9">
        <v>5</v>
      </c>
      <c r="J19" s="9"/>
    </row>
    <row r="20" s="1" customFormat="1" ht="41" customHeight="1" spans="1:10">
      <c r="A20" s="11"/>
      <c r="B20" s="12"/>
      <c r="C20" s="4" t="s">
        <v>193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4"/>
    </row>
    <row r="21" s="1" customFormat="1" ht="31" customHeight="1" spans="1:10">
      <c r="A21" s="4" t="s">
        <v>159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160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161</v>
      </c>
    </row>
    <row r="23" s="1" customFormat="1" spans="1:10">
      <c r="A23" s="14" t="s">
        <v>162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9:A20"/>
    <mergeCell ref="B19:B20"/>
    <mergeCell ref="A23:J2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E5" sqref="E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261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10</v>
      </c>
      <c r="D5" s="4">
        <v>2</v>
      </c>
      <c r="E5" s="4">
        <v>2</v>
      </c>
      <c r="F5" s="4">
        <v>10</v>
      </c>
      <c r="G5" s="4"/>
      <c r="H5" s="18"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44</v>
      </c>
      <c r="C6" s="4">
        <v>10</v>
      </c>
      <c r="D6" s="4">
        <v>2</v>
      </c>
      <c r="E6" s="4">
        <v>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262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5" t="s">
        <v>60</v>
      </c>
      <c r="C13" s="4" t="s">
        <v>263</v>
      </c>
      <c r="D13" s="4" t="s">
        <v>62</v>
      </c>
      <c r="E13" s="4">
        <v>35</v>
      </c>
      <c r="F13" s="9" t="s">
        <v>264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12"/>
      <c r="C14" s="4" t="s">
        <v>265</v>
      </c>
      <c r="D14" s="4" t="s">
        <v>62</v>
      </c>
      <c r="E14" s="4">
        <v>1000</v>
      </c>
      <c r="F14" s="9" t="s">
        <v>266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82</v>
      </c>
      <c r="C15" s="4" t="s">
        <v>267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89</v>
      </c>
      <c r="C16" s="4" t="s">
        <v>268</v>
      </c>
      <c r="D16" s="4" t="s">
        <v>100</v>
      </c>
      <c r="E16" s="4" t="s">
        <v>151</v>
      </c>
      <c r="F16" s="9" t="s">
        <v>152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108</v>
      </c>
      <c r="C17" s="4" t="s">
        <v>269</v>
      </c>
      <c r="D17" s="4" t="s">
        <v>150</v>
      </c>
      <c r="E17" s="4" t="s">
        <v>232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270</v>
      </c>
      <c r="D18" s="4" t="s">
        <v>62</v>
      </c>
      <c r="E18" s="4">
        <v>90</v>
      </c>
      <c r="F18" s="9" t="s">
        <v>85</v>
      </c>
      <c r="G18" s="9" t="s">
        <v>153</v>
      </c>
      <c r="H18" s="9">
        <v>5</v>
      </c>
      <c r="I18" s="9">
        <v>5</v>
      </c>
      <c r="J18" s="9"/>
    </row>
    <row r="19" s="1" customFormat="1" ht="41" customHeight="1" spans="1:10">
      <c r="A19" s="11"/>
      <c r="B19" s="12"/>
      <c r="C19" s="4" t="s">
        <v>123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3:B14"/>
    <mergeCell ref="B18:B19"/>
    <mergeCell ref="A22:J2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2" workbookViewId="0">
      <selection activeCell="E5" sqref="E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8" width="9" style="1"/>
    <col min="9" max="9" width="12.625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271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29" customFormat="1" ht="31" customHeight="1" spans="1:10">
      <c r="A5" s="19"/>
      <c r="B5" s="19" t="s">
        <v>40</v>
      </c>
      <c r="C5" s="19">
        <v>0</v>
      </c>
      <c r="D5" s="19">
        <v>0.492</v>
      </c>
      <c r="E5" s="19">
        <v>0.492</v>
      </c>
      <c r="F5" s="19">
        <v>10</v>
      </c>
      <c r="G5" s="19"/>
      <c r="H5" s="7">
        <f>E5/D5</f>
        <v>1</v>
      </c>
      <c r="I5" s="19">
        <f>F5*H5</f>
        <v>10</v>
      </c>
      <c r="J5" s="19"/>
    </row>
    <row r="6" s="1" customFormat="1" ht="31" customHeight="1" spans="1:10">
      <c r="A6" s="4"/>
      <c r="B6" s="8" t="s">
        <v>44</v>
      </c>
      <c r="C6" s="19">
        <v>0</v>
      </c>
      <c r="D6" s="19">
        <v>0.492</v>
      </c>
      <c r="E6" s="19">
        <v>0.492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272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273</v>
      </c>
      <c r="D13" s="4" t="s">
        <v>62</v>
      </c>
      <c r="E13" s="4">
        <v>4778.55</v>
      </c>
      <c r="F13" s="9" t="s">
        <v>72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82</v>
      </c>
      <c r="C14" s="4" t="s">
        <v>274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4"/>
      <c r="B15" s="4" t="s">
        <v>89</v>
      </c>
      <c r="C15" s="4" t="s">
        <v>275</v>
      </c>
      <c r="D15" s="4" t="s">
        <v>100</v>
      </c>
      <c r="E15" s="32">
        <v>45351</v>
      </c>
      <c r="F15" s="9" t="s">
        <v>152</v>
      </c>
      <c r="G15" s="9" t="s">
        <v>153</v>
      </c>
      <c r="H15" s="9">
        <v>16</v>
      </c>
      <c r="I15" s="9">
        <v>16</v>
      </c>
      <c r="J15" s="9"/>
    </row>
    <row r="16" s="1" customFormat="1" ht="31" customHeight="1" spans="1:10">
      <c r="A16" s="4" t="s">
        <v>101</v>
      </c>
      <c r="B16" s="4" t="s">
        <v>113</v>
      </c>
      <c r="C16" s="4" t="s">
        <v>276</v>
      </c>
      <c r="D16" s="4" t="s">
        <v>150</v>
      </c>
      <c r="E16" s="4" t="s">
        <v>257</v>
      </c>
      <c r="F16" s="4" t="s">
        <v>137</v>
      </c>
      <c r="G16" s="9" t="s">
        <v>153</v>
      </c>
      <c r="H16" s="9">
        <v>30</v>
      </c>
      <c r="I16" s="9">
        <v>30</v>
      </c>
      <c r="J16" s="9"/>
    </row>
    <row r="17" s="1" customFormat="1" ht="31" customHeight="1" spans="1:10">
      <c r="A17" s="5" t="s">
        <v>120</v>
      </c>
      <c r="B17" s="5" t="s">
        <v>121</v>
      </c>
      <c r="C17" s="31" t="s">
        <v>122</v>
      </c>
      <c r="D17" s="4" t="s">
        <v>62</v>
      </c>
      <c r="E17" s="4">
        <v>90</v>
      </c>
      <c r="F17" s="9" t="s">
        <v>85</v>
      </c>
      <c r="G17" s="9" t="s">
        <v>153</v>
      </c>
      <c r="H17" s="9">
        <v>5</v>
      </c>
      <c r="I17" s="9">
        <v>5</v>
      </c>
      <c r="J17" s="9"/>
    </row>
    <row r="18" s="1" customFormat="1" ht="41" customHeight="1" spans="1:10">
      <c r="A18" s="11"/>
      <c r="B18" s="12"/>
      <c r="C18" s="31" t="s">
        <v>277</v>
      </c>
      <c r="D18" s="4" t="s">
        <v>62</v>
      </c>
      <c r="E18" s="4">
        <v>92</v>
      </c>
      <c r="F18" s="9" t="s">
        <v>85</v>
      </c>
      <c r="G18" s="9" t="s">
        <v>153</v>
      </c>
      <c r="H18" s="4">
        <v>5</v>
      </c>
      <c r="I18" s="4">
        <v>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v>100</v>
      </c>
      <c r="J20" s="4" t="s">
        <v>161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7" workbookViewId="0">
      <selection activeCell="I5" sqref="I5:J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278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50</v>
      </c>
      <c r="D5" s="4">
        <v>12</v>
      </c>
      <c r="E5" s="4">
        <v>12</v>
      </c>
      <c r="F5" s="4">
        <v>10</v>
      </c>
      <c r="G5" s="4"/>
      <c r="H5" s="7">
        <f>E5/D5</f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44</v>
      </c>
      <c r="C6" s="4">
        <v>50</v>
      </c>
      <c r="D6" s="4">
        <v>12</v>
      </c>
      <c r="E6" s="4">
        <v>12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279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280</v>
      </c>
      <c r="D13" s="4" t="s">
        <v>62</v>
      </c>
      <c r="E13" s="4">
        <v>3019</v>
      </c>
      <c r="F13" s="9" t="s">
        <v>115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82</v>
      </c>
      <c r="C14" s="4" t="s">
        <v>281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4"/>
      <c r="B15" s="4" t="s">
        <v>89</v>
      </c>
      <c r="C15" s="4" t="s">
        <v>282</v>
      </c>
      <c r="D15" s="4" t="s">
        <v>100</v>
      </c>
      <c r="E15" s="4" t="s">
        <v>283</v>
      </c>
      <c r="F15" s="9" t="s">
        <v>152</v>
      </c>
      <c r="G15" s="9" t="s">
        <v>153</v>
      </c>
      <c r="H15" s="9">
        <v>16</v>
      </c>
      <c r="I15" s="9">
        <v>16</v>
      </c>
      <c r="J15" s="9"/>
    </row>
    <row r="16" s="1" customFormat="1" ht="31" customHeight="1" spans="1:10">
      <c r="A16" s="4" t="s">
        <v>101</v>
      </c>
      <c r="B16" s="4" t="s">
        <v>113</v>
      </c>
      <c r="C16" s="4" t="s">
        <v>284</v>
      </c>
      <c r="D16" s="4" t="s">
        <v>100</v>
      </c>
      <c r="E16" s="4" t="s">
        <v>285</v>
      </c>
      <c r="F16" s="4" t="s">
        <v>137</v>
      </c>
      <c r="G16" s="9" t="s">
        <v>153</v>
      </c>
      <c r="H16" s="9">
        <v>30</v>
      </c>
      <c r="I16" s="9">
        <v>30</v>
      </c>
      <c r="J16" s="9"/>
    </row>
    <row r="17" s="1" customFormat="1" ht="31" customHeight="1" spans="1:10">
      <c r="A17" s="5" t="s">
        <v>120</v>
      </c>
      <c r="B17" s="5" t="s">
        <v>121</v>
      </c>
      <c r="C17" s="31" t="s">
        <v>286</v>
      </c>
      <c r="D17" s="4" t="s">
        <v>62</v>
      </c>
      <c r="E17" s="4">
        <v>92</v>
      </c>
      <c r="F17" s="9" t="s">
        <v>85</v>
      </c>
      <c r="G17" s="9" t="s">
        <v>153</v>
      </c>
      <c r="H17" s="9">
        <v>5</v>
      </c>
      <c r="I17" s="9">
        <v>5</v>
      </c>
      <c r="J17" s="9"/>
    </row>
    <row r="18" s="1" customFormat="1" ht="41" customHeight="1" spans="1:10">
      <c r="A18" s="11"/>
      <c r="B18" s="12"/>
      <c r="C18" s="31" t="s">
        <v>123</v>
      </c>
      <c r="D18" s="4" t="s">
        <v>62</v>
      </c>
      <c r="E18" s="4">
        <v>95</v>
      </c>
      <c r="F18" s="9" t="s">
        <v>85</v>
      </c>
      <c r="G18" s="9" t="s">
        <v>153</v>
      </c>
      <c r="H18" s="4">
        <v>5</v>
      </c>
      <c r="I18" s="4">
        <v>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161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6" workbookViewId="0">
      <selection activeCell="I5" sqref="I5:J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287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5</v>
      </c>
      <c r="D5" s="4">
        <v>2</v>
      </c>
      <c r="E5" s="4">
        <v>2</v>
      </c>
      <c r="F5" s="4">
        <v>10</v>
      </c>
      <c r="G5" s="4"/>
      <c r="H5" s="18"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44</v>
      </c>
      <c r="C6" s="4">
        <v>5</v>
      </c>
      <c r="D6" s="4">
        <v>2</v>
      </c>
      <c r="E6" s="4">
        <v>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288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289</v>
      </c>
      <c r="D13" s="4" t="s">
        <v>62</v>
      </c>
      <c r="E13" s="4">
        <v>200</v>
      </c>
      <c r="F13" s="9" t="s">
        <v>66</v>
      </c>
      <c r="G13" s="9">
        <v>273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82</v>
      </c>
      <c r="C14" s="4" t="s">
        <v>290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4"/>
      <c r="B15" s="4" t="s">
        <v>89</v>
      </c>
      <c r="C15" s="4" t="s">
        <v>291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16</v>
      </c>
      <c r="I15" s="9">
        <v>16</v>
      </c>
      <c r="J15" s="9"/>
    </row>
    <row r="16" s="1" customFormat="1" ht="31" customHeight="1" spans="1:10">
      <c r="A16" s="4" t="s">
        <v>101</v>
      </c>
      <c r="B16" s="4" t="s">
        <v>108</v>
      </c>
      <c r="C16" s="4" t="s">
        <v>292</v>
      </c>
      <c r="D16" s="4" t="s">
        <v>150</v>
      </c>
      <c r="E16" s="4" t="s">
        <v>293</v>
      </c>
      <c r="F16" s="4" t="s">
        <v>137</v>
      </c>
      <c r="G16" s="9" t="s">
        <v>153</v>
      </c>
      <c r="H16" s="9">
        <v>30</v>
      </c>
      <c r="I16" s="9">
        <v>30</v>
      </c>
      <c r="J16" s="9"/>
    </row>
    <row r="17" s="1" customFormat="1" ht="31" customHeight="1" spans="1:10">
      <c r="A17" s="5" t="s">
        <v>120</v>
      </c>
      <c r="B17" s="5" t="s">
        <v>121</v>
      </c>
      <c r="C17" s="31" t="s">
        <v>270</v>
      </c>
      <c r="D17" s="4" t="s">
        <v>62</v>
      </c>
      <c r="E17" s="4">
        <v>90</v>
      </c>
      <c r="F17" s="9" t="s">
        <v>85</v>
      </c>
      <c r="G17" s="9" t="s">
        <v>153</v>
      </c>
      <c r="H17" s="9">
        <v>5</v>
      </c>
      <c r="I17" s="9">
        <v>5</v>
      </c>
      <c r="J17" s="9"/>
    </row>
    <row r="18" s="1" customFormat="1" ht="41" customHeight="1" spans="1:10">
      <c r="A18" s="11"/>
      <c r="B18" s="12"/>
      <c r="C18" s="31" t="s">
        <v>123</v>
      </c>
      <c r="D18" s="4" t="s">
        <v>62</v>
      </c>
      <c r="E18" s="4">
        <v>92</v>
      </c>
      <c r="F18" s="9" t="s">
        <v>85</v>
      </c>
      <c r="G18" s="9" t="s">
        <v>153</v>
      </c>
      <c r="H18" s="4">
        <v>5</v>
      </c>
      <c r="I18" s="4">
        <v>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100</v>
      </c>
      <c r="J20" s="4" t="s">
        <v>294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7" workbookViewId="0">
      <selection activeCell="C19" sqref="C19:I20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9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295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19">
        <v>0</v>
      </c>
      <c r="D5" s="19">
        <v>207.1289</v>
      </c>
      <c r="E5" s="19">
        <v>207.1289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19">
        <v>0</v>
      </c>
      <c r="D6" s="19">
        <v>207.1289</v>
      </c>
      <c r="E6" s="19">
        <v>207.1289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296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297</v>
      </c>
      <c r="D13" s="4" t="s">
        <v>62</v>
      </c>
      <c r="E13" s="4">
        <v>5.739</v>
      </c>
      <c r="F13" s="9" t="s">
        <v>72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298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299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300</v>
      </c>
      <c r="D16" s="4" t="s">
        <v>150</v>
      </c>
      <c r="E16" s="19">
        <v>207.1289</v>
      </c>
      <c r="F16" s="9" t="s">
        <v>104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102</v>
      </c>
      <c r="C17" s="4" t="s">
        <v>301</v>
      </c>
      <c r="D17" s="4" t="s">
        <v>150</v>
      </c>
      <c r="E17" s="4" t="s">
        <v>119</v>
      </c>
      <c r="F17" s="4" t="s">
        <v>137</v>
      </c>
      <c r="G17" s="9" t="s">
        <v>153</v>
      </c>
      <c r="H17" s="9">
        <v>15</v>
      </c>
      <c r="I17" s="9">
        <v>15</v>
      </c>
      <c r="J17" s="9"/>
    </row>
    <row r="18" s="1" customFormat="1" ht="31" customHeight="1" spans="1:10">
      <c r="A18" s="4"/>
      <c r="B18" s="4" t="s">
        <v>108</v>
      </c>
      <c r="C18" s="4" t="s">
        <v>302</v>
      </c>
      <c r="D18" s="4" t="s">
        <v>150</v>
      </c>
      <c r="E18" s="4" t="s">
        <v>119</v>
      </c>
      <c r="F18" s="4" t="s">
        <v>137</v>
      </c>
      <c r="G18" s="9" t="s">
        <v>153</v>
      </c>
      <c r="H18" s="9">
        <v>15</v>
      </c>
      <c r="I18" s="9">
        <v>15</v>
      </c>
      <c r="J18" s="9"/>
    </row>
    <row r="19" s="1" customFormat="1" ht="31" customHeight="1" spans="1:10">
      <c r="A19" s="5" t="s">
        <v>120</v>
      </c>
      <c r="B19" s="5" t="s">
        <v>121</v>
      </c>
      <c r="C19" s="4" t="s">
        <v>158</v>
      </c>
      <c r="D19" s="4" t="s">
        <v>62</v>
      </c>
      <c r="E19" s="4">
        <v>90</v>
      </c>
      <c r="F19" s="9" t="s">
        <v>85</v>
      </c>
      <c r="G19" s="9" t="s">
        <v>153</v>
      </c>
      <c r="H19" s="4">
        <v>5</v>
      </c>
      <c r="I19" s="4">
        <v>5</v>
      </c>
      <c r="J19" s="9"/>
    </row>
    <row r="20" s="1" customFormat="1" ht="41" customHeight="1" spans="1:10">
      <c r="A20" s="11"/>
      <c r="B20" s="12"/>
      <c r="C20" s="31" t="s">
        <v>123</v>
      </c>
      <c r="D20" s="4" t="s">
        <v>62</v>
      </c>
      <c r="E20" s="4">
        <v>92</v>
      </c>
      <c r="F20" s="9" t="s">
        <v>85</v>
      </c>
      <c r="G20" s="9" t="s">
        <v>153</v>
      </c>
      <c r="H20" s="4">
        <v>5</v>
      </c>
      <c r="I20" s="4">
        <v>5</v>
      </c>
      <c r="J20" s="4"/>
    </row>
    <row r="21" s="1" customFormat="1" ht="31" customHeight="1" spans="1:10">
      <c r="A21" s="4" t="s">
        <v>159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160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161</v>
      </c>
    </row>
    <row r="23" s="1" customFormat="1" spans="1:10">
      <c r="A23" s="14" t="s">
        <v>162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8"/>
    <mergeCell ref="A19:A20"/>
    <mergeCell ref="B19:B20"/>
    <mergeCell ref="A23:J27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5" workbookViewId="0">
      <selection activeCell="J15" sqref="J1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303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30</v>
      </c>
      <c r="D5" s="4">
        <v>15</v>
      </c>
      <c r="E5" s="4">
        <v>15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30</v>
      </c>
      <c r="D6" s="4">
        <v>15</v>
      </c>
      <c r="E6" s="4">
        <v>15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304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305</v>
      </c>
      <c r="D13" s="4" t="s">
        <v>62</v>
      </c>
      <c r="E13" s="4">
        <v>1</v>
      </c>
      <c r="F13" s="9" t="s">
        <v>66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82</v>
      </c>
      <c r="C14" s="4" t="s">
        <v>306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4"/>
      <c r="B15" s="4" t="s">
        <v>89</v>
      </c>
      <c r="C15" s="4" t="s">
        <v>307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16</v>
      </c>
      <c r="I15" s="9">
        <v>16</v>
      </c>
      <c r="J15" s="9"/>
    </row>
    <row r="16" s="1" customFormat="1" ht="31" customHeight="1" spans="1:10">
      <c r="A16" s="4" t="s">
        <v>101</v>
      </c>
      <c r="B16" s="4" t="s">
        <v>102</v>
      </c>
      <c r="C16" s="4" t="s">
        <v>308</v>
      </c>
      <c r="D16" s="4" t="s">
        <v>150</v>
      </c>
      <c r="E16" s="4" t="s">
        <v>309</v>
      </c>
      <c r="F16" s="4" t="s">
        <v>137</v>
      </c>
      <c r="G16" s="9" t="s">
        <v>153</v>
      </c>
      <c r="H16" s="9">
        <v>15</v>
      </c>
      <c r="I16" s="9">
        <v>15</v>
      </c>
      <c r="J16" s="9"/>
    </row>
    <row r="17" s="1" customFormat="1" ht="31" customHeight="1" spans="1:10">
      <c r="A17" s="4"/>
      <c r="B17" s="4" t="s">
        <v>108</v>
      </c>
      <c r="C17" s="4" t="s">
        <v>310</v>
      </c>
      <c r="D17" s="4" t="s">
        <v>150</v>
      </c>
      <c r="E17" s="4" t="s">
        <v>309</v>
      </c>
      <c r="F17" s="4" t="s">
        <v>137</v>
      </c>
      <c r="G17" s="9" t="s">
        <v>153</v>
      </c>
      <c r="H17" s="9">
        <v>15</v>
      </c>
      <c r="I17" s="9">
        <v>15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311</v>
      </c>
      <c r="D18" s="4" t="s">
        <v>62</v>
      </c>
      <c r="E18" s="4">
        <v>90</v>
      </c>
      <c r="F18" s="9" t="s">
        <v>85</v>
      </c>
      <c r="G18" s="9" t="s">
        <v>153</v>
      </c>
      <c r="H18" s="4">
        <v>5</v>
      </c>
      <c r="I18" s="4">
        <v>5</v>
      </c>
      <c r="J18" s="9"/>
    </row>
    <row r="19" s="1" customFormat="1" ht="41" customHeight="1" spans="1:10">
      <c r="A19" s="11"/>
      <c r="B19" s="12"/>
      <c r="C19" s="31" t="s">
        <v>123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5"/>
    <mergeCell ref="A16:A17"/>
    <mergeCell ref="A18:A19"/>
    <mergeCell ref="B18:B19"/>
    <mergeCell ref="A22:J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E8" sqref="E8"/>
    </sheetView>
  </sheetViews>
  <sheetFormatPr defaultColWidth="9" defaultRowHeight="13.5"/>
  <cols>
    <col min="1" max="1" width="11" customWidth="1"/>
    <col min="2" max="2" width="17.75" customWidth="1"/>
    <col min="4" max="4" width="19.375" style="35" customWidth="1"/>
    <col min="5" max="5" width="13.75" customWidth="1"/>
    <col min="6" max="6" width="16.625" customWidth="1"/>
    <col min="7" max="7" width="13.625" style="36" customWidth="1"/>
    <col min="8" max="8" width="18" style="37" customWidth="1"/>
    <col min="9" max="9" width="9.54166666666667" style="38"/>
    <col min="11" max="11" width="10.875" customWidth="1"/>
  </cols>
  <sheetData>
    <row r="1" s="1" customFormat="1" ht="27" spans="1:11">
      <c r="A1" s="39" t="s">
        <v>27</v>
      </c>
      <c r="B1" s="39"/>
      <c r="C1" s="39"/>
      <c r="D1" s="40"/>
      <c r="E1" s="39"/>
      <c r="F1" s="39"/>
      <c r="G1" s="41"/>
      <c r="H1" s="42"/>
      <c r="I1" s="68"/>
      <c r="J1" s="39"/>
      <c r="K1" s="39"/>
    </row>
    <row r="2" s="1" customFormat="1" ht="27" customHeight="1" spans="1:11">
      <c r="A2" s="43" t="s">
        <v>28</v>
      </c>
      <c r="B2" s="43"/>
      <c r="C2" s="43"/>
      <c r="D2" s="44"/>
      <c r="E2" s="43"/>
      <c r="F2" s="43"/>
      <c r="G2" s="45"/>
      <c r="H2" s="46"/>
      <c r="I2" s="69"/>
      <c r="J2" s="43"/>
      <c r="K2" s="43"/>
    </row>
    <row r="3" s="1" customFormat="1" ht="32" customHeight="1" spans="1:11">
      <c r="A3" s="5" t="s">
        <v>29</v>
      </c>
      <c r="B3" s="4" t="s">
        <v>30</v>
      </c>
      <c r="C3" s="4"/>
      <c r="D3" s="4"/>
      <c r="E3" s="4"/>
      <c r="F3" s="4"/>
      <c r="G3" s="26"/>
      <c r="H3" s="26"/>
      <c r="I3" s="7"/>
      <c r="J3" s="4"/>
      <c r="K3" s="4"/>
    </row>
    <row r="4" s="1" customFormat="1" ht="40" customHeight="1" spans="1:11">
      <c r="A4" s="5" t="s">
        <v>31</v>
      </c>
      <c r="B4" s="47" t="s">
        <v>32</v>
      </c>
      <c r="C4" s="47"/>
      <c r="D4" s="4"/>
      <c r="E4" s="5" t="s">
        <v>33</v>
      </c>
      <c r="F4" s="5" t="s">
        <v>34</v>
      </c>
      <c r="G4" s="48" t="s">
        <v>35</v>
      </c>
      <c r="H4" s="26" t="s">
        <v>36</v>
      </c>
      <c r="I4" s="7" t="s">
        <v>37</v>
      </c>
      <c r="J4" s="5" t="s">
        <v>38</v>
      </c>
      <c r="K4" s="47" t="s">
        <v>39</v>
      </c>
    </row>
    <row r="5" s="1" customFormat="1" ht="30" customHeight="1" spans="1:11">
      <c r="A5" s="12"/>
      <c r="B5" s="47" t="s">
        <v>40</v>
      </c>
      <c r="C5" s="47"/>
      <c r="D5" s="4"/>
      <c r="E5" s="19">
        <v>1783</v>
      </c>
      <c r="F5" s="19">
        <f>F6+F7</f>
        <v>5755.75</v>
      </c>
      <c r="G5" s="19">
        <f>G6+G7</f>
        <v>7538.75</v>
      </c>
      <c r="H5" s="19">
        <f>H6+H7</f>
        <v>7538.75</v>
      </c>
      <c r="I5" s="70">
        <f>H5/G5</f>
        <v>1</v>
      </c>
      <c r="J5" s="47"/>
      <c r="K5" s="71" t="s">
        <v>41</v>
      </c>
    </row>
    <row r="6" s="1" customFormat="1" ht="30" customHeight="1" spans="1:11">
      <c r="A6" s="12"/>
      <c r="B6" s="4" t="s">
        <v>42</v>
      </c>
      <c r="C6" s="47" t="s">
        <v>40</v>
      </c>
      <c r="D6" s="4"/>
      <c r="E6" s="49">
        <v>756.32</v>
      </c>
      <c r="F6" s="49">
        <v>-73.15</v>
      </c>
      <c r="G6" s="50">
        <v>683.17</v>
      </c>
      <c r="H6" s="50">
        <v>683.17</v>
      </c>
      <c r="I6" s="70">
        <f>H6/G6</f>
        <v>1</v>
      </c>
      <c r="J6" s="72"/>
      <c r="K6" s="71"/>
    </row>
    <row r="7" s="1" customFormat="1" ht="30" customHeight="1" spans="1:11">
      <c r="A7" s="12"/>
      <c r="B7" s="4" t="s">
        <v>43</v>
      </c>
      <c r="C7" s="47" t="s">
        <v>40</v>
      </c>
      <c r="D7" s="4"/>
      <c r="E7" s="49">
        <v>1026.68</v>
      </c>
      <c r="F7" s="49">
        <f>G7-E7</f>
        <v>5828.9</v>
      </c>
      <c r="G7" s="50">
        <v>6855.58</v>
      </c>
      <c r="H7" s="50">
        <v>6855.58</v>
      </c>
      <c r="I7" s="70">
        <f>H7/G7</f>
        <v>1</v>
      </c>
      <c r="J7" s="72"/>
      <c r="K7" s="71"/>
    </row>
    <row r="8" s="1" customFormat="1" ht="30" customHeight="1" spans="1:11">
      <c r="A8" s="12"/>
      <c r="B8" s="4"/>
      <c r="C8" s="47" t="s">
        <v>44</v>
      </c>
      <c r="D8" s="4"/>
      <c r="E8" s="49">
        <v>1026.68</v>
      </c>
      <c r="F8" s="49">
        <f>G8-E8</f>
        <v>5828.9</v>
      </c>
      <c r="G8" s="50">
        <v>6855.58</v>
      </c>
      <c r="H8" s="50">
        <v>6855.58</v>
      </c>
      <c r="I8" s="70">
        <f>H8/G8</f>
        <v>1</v>
      </c>
      <c r="J8" s="72"/>
      <c r="K8" s="71"/>
    </row>
    <row r="9" s="1" customFormat="1" ht="30" customHeight="1" spans="1:11">
      <c r="A9" s="12"/>
      <c r="B9" s="4"/>
      <c r="C9" s="47" t="s">
        <v>45</v>
      </c>
      <c r="D9" s="4"/>
      <c r="E9" s="49">
        <v>0</v>
      </c>
      <c r="F9" s="49">
        <v>0</v>
      </c>
      <c r="G9" s="19">
        <f>F9+E9</f>
        <v>0</v>
      </c>
      <c r="H9" s="50">
        <v>0</v>
      </c>
      <c r="I9" s="70">
        <v>0</v>
      </c>
      <c r="J9" s="72"/>
      <c r="K9" s="71"/>
    </row>
    <row r="10" s="1" customFormat="1" ht="30" customHeight="1" spans="1:11">
      <c r="A10" s="11"/>
      <c r="B10" s="4"/>
      <c r="C10" s="47" t="s">
        <v>46</v>
      </c>
      <c r="D10" s="4"/>
      <c r="E10" s="49">
        <v>0</v>
      </c>
      <c r="F10" s="49">
        <v>0</v>
      </c>
      <c r="G10" s="19">
        <f>F10+E10</f>
        <v>0</v>
      </c>
      <c r="H10" s="50">
        <v>0</v>
      </c>
      <c r="I10" s="70">
        <v>0</v>
      </c>
      <c r="J10" s="72"/>
      <c r="K10" s="71"/>
    </row>
    <row r="11" s="1" customFormat="1" ht="84" customHeight="1" spans="1:11">
      <c r="A11" s="5" t="s">
        <v>47</v>
      </c>
      <c r="B11" s="8" t="s">
        <v>48</v>
      </c>
      <c r="C11" s="8"/>
      <c r="D11" s="8"/>
      <c r="E11" s="8"/>
      <c r="F11" s="8"/>
      <c r="G11" s="51"/>
      <c r="H11" s="51"/>
      <c r="I11" s="73"/>
      <c r="J11" s="8"/>
      <c r="K11" s="8"/>
    </row>
    <row r="12" s="1" customFormat="1" ht="32" customHeight="1" spans="1:11">
      <c r="A12" s="43" t="s">
        <v>49</v>
      </c>
      <c r="B12" s="43"/>
      <c r="C12" s="43"/>
      <c r="D12" s="44"/>
      <c r="E12" s="43"/>
      <c r="F12" s="43"/>
      <c r="G12" s="45"/>
      <c r="H12" s="46"/>
      <c r="I12" s="69"/>
      <c r="J12" s="43"/>
      <c r="K12" s="43"/>
    </row>
    <row r="13" s="1" customFormat="1" ht="15.75" customHeight="1" spans="1:11">
      <c r="A13" s="47" t="s">
        <v>50</v>
      </c>
      <c r="B13" s="47"/>
      <c r="C13" s="47"/>
      <c r="D13" s="4"/>
      <c r="E13" s="5" t="s">
        <v>51</v>
      </c>
      <c r="F13" s="4" t="s">
        <v>52</v>
      </c>
      <c r="G13" s="48" t="s">
        <v>53</v>
      </c>
      <c r="H13" s="48" t="s">
        <v>54</v>
      </c>
      <c r="I13" s="74" t="s">
        <v>55</v>
      </c>
      <c r="J13" s="75"/>
      <c r="K13" s="61"/>
    </row>
    <row r="14" s="1" customFormat="1" ht="28" customHeight="1" spans="1:11">
      <c r="A14" s="5" t="s">
        <v>56</v>
      </c>
      <c r="B14" s="47" t="s">
        <v>57</v>
      </c>
      <c r="C14" s="47"/>
      <c r="D14" s="4" t="s">
        <v>58</v>
      </c>
      <c r="E14" s="52"/>
      <c r="F14" s="4"/>
      <c r="G14" s="53"/>
      <c r="H14" s="53"/>
      <c r="I14" s="76"/>
      <c r="J14" s="77"/>
      <c r="K14" s="63"/>
    </row>
    <row r="15" s="1" customFormat="1" ht="36" customHeight="1" spans="1:11">
      <c r="A15" s="4" t="s">
        <v>59</v>
      </c>
      <c r="B15" s="54" t="s">
        <v>60</v>
      </c>
      <c r="C15" s="55"/>
      <c r="D15" s="4" t="s">
        <v>61</v>
      </c>
      <c r="E15" s="4" t="s">
        <v>62</v>
      </c>
      <c r="F15" s="4">
        <v>120</v>
      </c>
      <c r="G15" s="26" t="s">
        <v>63</v>
      </c>
      <c r="H15" s="26" t="s">
        <v>64</v>
      </c>
      <c r="I15" s="7"/>
      <c r="J15" s="4"/>
      <c r="K15" s="4"/>
    </row>
    <row r="16" s="1" customFormat="1" ht="36" customHeight="1" spans="1:11">
      <c r="A16" s="4"/>
      <c r="B16" s="56"/>
      <c r="C16" s="57"/>
      <c r="D16" s="4" t="s">
        <v>65</v>
      </c>
      <c r="E16" s="4" t="s">
        <v>62</v>
      </c>
      <c r="F16" s="4">
        <v>5</v>
      </c>
      <c r="G16" s="26" t="s">
        <v>66</v>
      </c>
      <c r="H16" s="26" t="s">
        <v>67</v>
      </c>
      <c r="I16" s="7"/>
      <c r="J16" s="4"/>
      <c r="K16" s="4"/>
    </row>
    <row r="17" s="1" customFormat="1" ht="36" customHeight="1" spans="1:11">
      <c r="A17" s="4"/>
      <c r="B17" s="56"/>
      <c r="C17" s="57"/>
      <c r="D17" s="4" t="s">
        <v>68</v>
      </c>
      <c r="E17" s="4" t="s">
        <v>62</v>
      </c>
      <c r="F17" s="4">
        <v>1000</v>
      </c>
      <c r="G17" s="26" t="s">
        <v>69</v>
      </c>
      <c r="H17" s="26" t="s">
        <v>70</v>
      </c>
      <c r="I17" s="7"/>
      <c r="J17" s="4"/>
      <c r="K17" s="4"/>
    </row>
    <row r="18" s="1" customFormat="1" ht="36" customHeight="1" spans="1:11">
      <c r="A18" s="4"/>
      <c r="B18" s="56"/>
      <c r="C18" s="57"/>
      <c r="D18" s="4" t="s">
        <v>71</v>
      </c>
      <c r="E18" s="4" t="s">
        <v>62</v>
      </c>
      <c r="F18" s="4">
        <v>170.78</v>
      </c>
      <c r="G18" s="26" t="s">
        <v>72</v>
      </c>
      <c r="H18" s="26" t="s">
        <v>73</v>
      </c>
      <c r="I18" s="7"/>
      <c r="J18" s="4"/>
      <c r="K18" s="4"/>
    </row>
    <row r="19" s="1" customFormat="1" ht="36" customHeight="1" spans="1:11">
      <c r="A19" s="4"/>
      <c r="B19" s="56"/>
      <c r="C19" s="57"/>
      <c r="D19" s="4" t="s">
        <v>74</v>
      </c>
      <c r="E19" s="4" t="s">
        <v>62</v>
      </c>
      <c r="F19" s="4">
        <v>50</v>
      </c>
      <c r="G19" s="26" t="s">
        <v>75</v>
      </c>
      <c r="H19" s="26" t="s">
        <v>76</v>
      </c>
      <c r="I19" s="7"/>
      <c r="J19" s="4"/>
      <c r="K19" s="4"/>
    </row>
    <row r="20" s="1" customFormat="1" ht="36" customHeight="1" spans="1:11">
      <c r="A20" s="4"/>
      <c r="B20" s="56"/>
      <c r="C20" s="57"/>
      <c r="D20" s="4" t="s">
        <v>77</v>
      </c>
      <c r="E20" s="4" t="s">
        <v>62</v>
      </c>
      <c r="F20" s="4">
        <v>100</v>
      </c>
      <c r="G20" s="26" t="s">
        <v>75</v>
      </c>
      <c r="H20" s="26" t="s">
        <v>78</v>
      </c>
      <c r="I20" s="7"/>
      <c r="J20" s="4"/>
      <c r="K20" s="4"/>
    </row>
    <row r="21" s="1" customFormat="1" ht="36" customHeight="1" spans="1:11">
      <c r="A21" s="4"/>
      <c r="B21" s="58"/>
      <c r="C21" s="59"/>
      <c r="D21" s="4" t="s">
        <v>79</v>
      </c>
      <c r="E21" s="4" t="s">
        <v>62</v>
      </c>
      <c r="F21" s="4">
        <v>23.82</v>
      </c>
      <c r="G21" s="26" t="s">
        <v>80</v>
      </c>
      <c r="H21" s="26" t="s">
        <v>81</v>
      </c>
      <c r="I21" s="7"/>
      <c r="J21" s="4"/>
      <c r="K21" s="4"/>
    </row>
    <row r="22" s="1" customFormat="1" ht="36" customHeight="1" spans="1:11">
      <c r="A22" s="4"/>
      <c r="B22" s="56" t="s">
        <v>82</v>
      </c>
      <c r="C22" s="57"/>
      <c r="D22" s="4" t="s">
        <v>83</v>
      </c>
      <c r="E22" s="4" t="s">
        <v>84</v>
      </c>
      <c r="F22" s="4">
        <v>100</v>
      </c>
      <c r="G22" s="4" t="s">
        <v>85</v>
      </c>
      <c r="H22" s="4" t="s">
        <v>86</v>
      </c>
      <c r="I22" s="7"/>
      <c r="J22" s="4"/>
      <c r="K22" s="4"/>
    </row>
    <row r="23" s="1" customFormat="1" ht="36" customHeight="1" spans="1:11">
      <c r="A23" s="4"/>
      <c r="B23" s="56"/>
      <c r="C23" s="57"/>
      <c r="D23" s="4" t="s">
        <v>87</v>
      </c>
      <c r="E23" s="4" t="s">
        <v>84</v>
      </c>
      <c r="F23" s="4">
        <v>100</v>
      </c>
      <c r="G23" s="4" t="s">
        <v>85</v>
      </c>
      <c r="H23" s="4" t="s">
        <v>86</v>
      </c>
      <c r="I23" s="7"/>
      <c r="J23" s="4"/>
      <c r="K23" s="4"/>
    </row>
    <row r="24" s="1" customFormat="1" ht="36" customHeight="1" spans="1:11">
      <c r="A24" s="47"/>
      <c r="B24" s="58"/>
      <c r="C24" s="59"/>
      <c r="D24" s="4" t="s">
        <v>88</v>
      </c>
      <c r="E24" s="4" t="s">
        <v>84</v>
      </c>
      <c r="F24" s="4">
        <v>100</v>
      </c>
      <c r="G24" s="4" t="s">
        <v>85</v>
      </c>
      <c r="H24" s="4" t="s">
        <v>86</v>
      </c>
      <c r="I24" s="7"/>
      <c r="J24" s="4"/>
      <c r="K24" s="4"/>
    </row>
    <row r="25" s="1" customFormat="1" ht="36" customHeight="1" spans="1:11">
      <c r="A25" s="47"/>
      <c r="B25" s="56" t="s">
        <v>89</v>
      </c>
      <c r="C25" s="57"/>
      <c r="D25" s="4" t="s">
        <v>90</v>
      </c>
      <c r="E25" s="4" t="s">
        <v>84</v>
      </c>
      <c r="F25" s="4">
        <v>100</v>
      </c>
      <c r="G25" s="4" t="s">
        <v>85</v>
      </c>
      <c r="H25" s="4" t="s">
        <v>86</v>
      </c>
      <c r="I25" s="7"/>
      <c r="J25" s="4"/>
      <c r="K25" s="4"/>
    </row>
    <row r="26" s="1" customFormat="1" ht="36" customHeight="1" spans="1:11">
      <c r="A26" s="47"/>
      <c r="B26" s="56"/>
      <c r="C26" s="57"/>
      <c r="D26" s="4" t="s">
        <v>91</v>
      </c>
      <c r="E26" s="4" t="s">
        <v>84</v>
      </c>
      <c r="F26" s="4">
        <v>24</v>
      </c>
      <c r="G26" s="4" t="s">
        <v>92</v>
      </c>
      <c r="H26" s="4" t="s">
        <v>93</v>
      </c>
      <c r="I26" s="7"/>
      <c r="J26" s="4"/>
      <c r="K26" s="4"/>
    </row>
    <row r="27" s="1" customFormat="1" ht="36" customHeight="1" spans="1:11">
      <c r="A27" s="47"/>
      <c r="B27" s="58"/>
      <c r="C27" s="59"/>
      <c r="D27" s="4" t="s">
        <v>94</v>
      </c>
      <c r="E27" s="4" t="s">
        <v>84</v>
      </c>
      <c r="F27" s="4">
        <v>100</v>
      </c>
      <c r="G27" s="4" t="s">
        <v>85</v>
      </c>
      <c r="H27" s="51" t="s">
        <v>95</v>
      </c>
      <c r="I27" s="7"/>
      <c r="J27" s="4"/>
      <c r="K27" s="4"/>
    </row>
    <row r="28" s="1" customFormat="1" ht="36" customHeight="1" spans="1:11">
      <c r="A28" s="47"/>
      <c r="B28" s="56" t="s">
        <v>96</v>
      </c>
      <c r="C28" s="57"/>
      <c r="D28" s="4" t="s">
        <v>97</v>
      </c>
      <c r="E28" s="4" t="s">
        <v>84</v>
      </c>
      <c r="F28" s="4">
        <v>100</v>
      </c>
      <c r="G28" s="4" t="s">
        <v>85</v>
      </c>
      <c r="H28" s="7">
        <v>0.6921</v>
      </c>
      <c r="I28" s="73" t="s">
        <v>98</v>
      </c>
      <c r="J28" s="8"/>
      <c r="K28" s="8"/>
    </row>
    <row r="29" s="1" customFormat="1" ht="36" customHeight="1" spans="1:11">
      <c r="A29" s="47"/>
      <c r="B29" s="58"/>
      <c r="C29" s="59"/>
      <c r="D29" s="4" t="s">
        <v>99</v>
      </c>
      <c r="E29" s="4" t="s">
        <v>100</v>
      </c>
      <c r="F29" s="4">
        <v>10</v>
      </c>
      <c r="G29" s="4" t="s">
        <v>85</v>
      </c>
      <c r="H29" s="7">
        <v>0.0862</v>
      </c>
      <c r="I29" s="7"/>
      <c r="J29" s="4"/>
      <c r="K29" s="4"/>
    </row>
    <row r="30" s="1" customFormat="1" ht="40.5" spans="1:11">
      <c r="A30" s="4" t="s">
        <v>101</v>
      </c>
      <c r="B30" s="4" t="s">
        <v>102</v>
      </c>
      <c r="C30" s="4"/>
      <c r="D30" s="4" t="s">
        <v>103</v>
      </c>
      <c r="E30" s="4" t="s">
        <v>62</v>
      </c>
      <c r="F30" s="4">
        <v>200</v>
      </c>
      <c r="G30" s="4" t="s">
        <v>104</v>
      </c>
      <c r="H30" s="8" t="s">
        <v>105</v>
      </c>
      <c r="I30" s="7"/>
      <c r="J30" s="4"/>
      <c r="K30" s="4"/>
    </row>
    <row r="31" s="1" customFormat="1" ht="40.5" spans="1:11">
      <c r="A31" s="4"/>
      <c r="B31" s="4"/>
      <c r="C31" s="4"/>
      <c r="D31" s="4" t="s">
        <v>106</v>
      </c>
      <c r="E31" s="4" t="s">
        <v>62</v>
      </c>
      <c r="F31" s="4">
        <v>3500</v>
      </c>
      <c r="G31" s="4" t="s">
        <v>104</v>
      </c>
      <c r="H31" s="8" t="s">
        <v>107</v>
      </c>
      <c r="I31" s="7"/>
      <c r="J31" s="4"/>
      <c r="K31" s="4"/>
    </row>
    <row r="32" s="1" customFormat="1" ht="36" customHeight="1" spans="1:11">
      <c r="A32" s="4"/>
      <c r="B32" s="4" t="s">
        <v>108</v>
      </c>
      <c r="C32" s="4"/>
      <c r="D32" s="4" t="s">
        <v>109</v>
      </c>
      <c r="E32" s="4" t="s">
        <v>62</v>
      </c>
      <c r="F32" s="4">
        <v>5</v>
      </c>
      <c r="G32" s="4" t="s">
        <v>85</v>
      </c>
      <c r="H32" s="4" t="s">
        <v>86</v>
      </c>
      <c r="I32" s="7"/>
      <c r="J32" s="4"/>
      <c r="K32" s="4"/>
    </row>
    <row r="33" s="1" customFormat="1" ht="36" customHeight="1" spans="1:11">
      <c r="A33" s="47"/>
      <c r="B33" s="4"/>
      <c r="C33" s="4"/>
      <c r="D33" s="4" t="s">
        <v>110</v>
      </c>
      <c r="E33" s="4" t="s">
        <v>84</v>
      </c>
      <c r="F33" s="4" t="s">
        <v>111</v>
      </c>
      <c r="G33" s="4" t="s">
        <v>112</v>
      </c>
      <c r="H33" s="4" t="s">
        <v>86</v>
      </c>
      <c r="I33" s="7"/>
      <c r="J33" s="4"/>
      <c r="K33" s="4"/>
    </row>
    <row r="34" s="1" customFormat="1" ht="36" customHeight="1" spans="1:11">
      <c r="A34" s="47"/>
      <c r="B34" s="60" t="s">
        <v>113</v>
      </c>
      <c r="C34" s="61"/>
      <c r="D34" s="4" t="s">
        <v>114</v>
      </c>
      <c r="E34" s="4" t="s">
        <v>84</v>
      </c>
      <c r="F34" s="4">
        <v>4</v>
      </c>
      <c r="G34" s="4" t="s">
        <v>115</v>
      </c>
      <c r="H34" s="4" t="s">
        <v>116</v>
      </c>
      <c r="I34" s="7"/>
      <c r="J34" s="4"/>
      <c r="K34" s="4"/>
    </row>
    <row r="35" s="1" customFormat="1" ht="36" customHeight="1" spans="1:11">
      <c r="A35" s="47"/>
      <c r="B35" s="60" t="s">
        <v>117</v>
      </c>
      <c r="C35" s="61"/>
      <c r="D35" s="4" t="s">
        <v>118</v>
      </c>
      <c r="E35" s="4" t="s">
        <v>84</v>
      </c>
      <c r="F35" s="4" t="s">
        <v>119</v>
      </c>
      <c r="G35" s="4" t="s">
        <v>112</v>
      </c>
      <c r="H35" s="4" t="s">
        <v>86</v>
      </c>
      <c r="I35" s="7"/>
      <c r="J35" s="4"/>
      <c r="K35" s="4"/>
    </row>
    <row r="36" s="1" customFormat="1" ht="36" customHeight="1" spans="1:11">
      <c r="A36" s="5" t="s">
        <v>120</v>
      </c>
      <c r="B36" s="60" t="s">
        <v>121</v>
      </c>
      <c r="C36" s="61"/>
      <c r="D36" s="4" t="s">
        <v>122</v>
      </c>
      <c r="E36" s="4" t="s">
        <v>62</v>
      </c>
      <c r="F36" s="4">
        <v>90</v>
      </c>
      <c r="G36" s="4" t="s">
        <v>85</v>
      </c>
      <c r="H36" s="4" t="s">
        <v>86</v>
      </c>
      <c r="I36" s="7"/>
      <c r="J36" s="4"/>
      <c r="K36" s="4"/>
    </row>
    <row r="37" s="1" customFormat="1" ht="36" customHeight="1" spans="1:11">
      <c r="A37" s="11"/>
      <c r="B37" s="62"/>
      <c r="C37" s="63"/>
      <c r="D37" s="4" t="s">
        <v>123</v>
      </c>
      <c r="E37" s="4" t="s">
        <v>62</v>
      </c>
      <c r="F37" s="4">
        <v>90</v>
      </c>
      <c r="G37" s="4" t="s">
        <v>85</v>
      </c>
      <c r="H37" s="4" t="s">
        <v>86</v>
      </c>
      <c r="I37" s="7"/>
      <c r="J37" s="4"/>
      <c r="K37" s="4"/>
    </row>
    <row r="38" s="1" customFormat="1" ht="62" customHeight="1" spans="1:11">
      <c r="A38" s="4" t="s">
        <v>124</v>
      </c>
      <c r="B38" s="4" t="s">
        <v>26</v>
      </c>
      <c r="C38" s="4"/>
      <c r="D38" s="4"/>
      <c r="E38" s="4"/>
      <c r="F38" s="4"/>
      <c r="G38" s="26"/>
      <c r="H38" s="26"/>
      <c r="I38" s="7"/>
      <c r="J38" s="4"/>
      <c r="K38" s="4"/>
    </row>
    <row r="39" s="1" customFormat="1" spans="1:11">
      <c r="A39" s="64" t="s">
        <v>125</v>
      </c>
      <c r="B39" s="65"/>
      <c r="C39" s="65"/>
      <c r="D39" s="64"/>
      <c r="E39" s="65"/>
      <c r="F39" s="65"/>
      <c r="G39" s="66"/>
      <c r="H39" s="67"/>
      <c r="I39" s="78"/>
      <c r="J39" s="65"/>
      <c r="K39" s="65"/>
    </row>
    <row r="40" s="1" customFormat="1" spans="1:11">
      <c r="A40" s="65"/>
      <c r="B40" s="65"/>
      <c r="C40" s="65"/>
      <c r="D40" s="64"/>
      <c r="E40" s="65"/>
      <c r="F40" s="65"/>
      <c r="G40" s="66"/>
      <c r="H40" s="67"/>
      <c r="I40" s="78"/>
      <c r="J40" s="65"/>
      <c r="K40" s="65"/>
    </row>
  </sheetData>
  <mergeCells count="59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B34:C34"/>
    <mergeCell ref="I34:K34"/>
    <mergeCell ref="B35:C35"/>
    <mergeCell ref="I35:K35"/>
    <mergeCell ref="I36:K36"/>
    <mergeCell ref="I37:K37"/>
    <mergeCell ref="B38:K38"/>
    <mergeCell ref="A4:A10"/>
    <mergeCell ref="A15:A29"/>
    <mergeCell ref="A30:A35"/>
    <mergeCell ref="A36:A37"/>
    <mergeCell ref="B7:B10"/>
    <mergeCell ref="E13:E14"/>
    <mergeCell ref="F13:F14"/>
    <mergeCell ref="G13:G14"/>
    <mergeCell ref="H13:H14"/>
    <mergeCell ref="K5:K10"/>
    <mergeCell ref="I13:K14"/>
    <mergeCell ref="B15:C21"/>
    <mergeCell ref="B22:C24"/>
    <mergeCell ref="B32:C33"/>
    <mergeCell ref="B25:C27"/>
    <mergeCell ref="B28:C29"/>
    <mergeCell ref="B30:C31"/>
    <mergeCell ref="A39:K40"/>
    <mergeCell ref="B36:C37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6" workbookViewId="0">
      <selection activeCell="B16" sqref="B16:J16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312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60</v>
      </c>
      <c r="E5" s="4">
        <v>60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60</v>
      </c>
      <c r="E6" s="4">
        <v>60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313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314</v>
      </c>
      <c r="D13" s="4" t="s">
        <v>84</v>
      </c>
      <c r="E13" s="4">
        <v>3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12"/>
      <c r="B14" s="4" t="s">
        <v>82</v>
      </c>
      <c r="C14" s="4" t="s">
        <v>315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12"/>
      <c r="B15" s="4" t="s">
        <v>89</v>
      </c>
      <c r="C15" s="4" t="s">
        <v>275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11"/>
      <c r="B16" s="4" t="s">
        <v>96</v>
      </c>
      <c r="C16" s="4" t="s">
        <v>97</v>
      </c>
      <c r="D16" s="4" t="s">
        <v>84</v>
      </c>
      <c r="E16" s="9">
        <v>100</v>
      </c>
      <c r="F16" s="17" t="s">
        <v>85</v>
      </c>
      <c r="G16" s="27">
        <v>0.12</v>
      </c>
      <c r="H16" s="9">
        <v>12</v>
      </c>
      <c r="I16" s="9">
        <f>G16*H16</f>
        <v>1.44</v>
      </c>
      <c r="J16" s="9" t="s">
        <v>215</v>
      </c>
    </row>
    <row r="17" s="1" customFormat="1" ht="31" customHeight="1" spans="1:10">
      <c r="A17" s="4" t="s">
        <v>101</v>
      </c>
      <c r="B17" s="4" t="s">
        <v>102</v>
      </c>
      <c r="C17" s="4" t="s">
        <v>316</v>
      </c>
      <c r="D17" s="4" t="s">
        <v>84</v>
      </c>
      <c r="E17" s="4" t="s">
        <v>119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31" t="s">
        <v>317</v>
      </c>
      <c r="D18" s="4" t="s">
        <v>62</v>
      </c>
      <c r="E18" s="4">
        <v>90</v>
      </c>
      <c r="F18" s="9" t="s">
        <v>85</v>
      </c>
      <c r="G18" s="9" t="s">
        <v>153</v>
      </c>
      <c r="H18" s="9">
        <v>5</v>
      </c>
      <c r="I18" s="9">
        <v>5</v>
      </c>
      <c r="J18" s="9"/>
    </row>
    <row r="19" s="1" customFormat="1" ht="41" customHeight="1" spans="1:10">
      <c r="A19" s="11"/>
      <c r="B19" s="12"/>
      <c r="C19" s="31" t="s">
        <v>318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89.44</v>
      </c>
      <c r="J21" s="4" t="s">
        <v>202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L8" sqref="L8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319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20</v>
      </c>
      <c r="E5" s="4">
        <v>20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20</v>
      </c>
      <c r="E6" s="4">
        <v>20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320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321</v>
      </c>
      <c r="D13" s="4" t="s">
        <v>62</v>
      </c>
      <c r="E13" s="4">
        <v>1136.69</v>
      </c>
      <c r="F13" s="9" t="s">
        <v>322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323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324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325</v>
      </c>
      <c r="D16" s="4" t="s">
        <v>100</v>
      </c>
      <c r="E16" s="4">
        <v>0.34</v>
      </c>
      <c r="F16" s="9" t="s">
        <v>326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113</v>
      </c>
      <c r="C17" s="4" t="s">
        <v>327</v>
      </c>
      <c r="D17" s="4" t="s">
        <v>100</v>
      </c>
      <c r="E17" s="4" t="s">
        <v>209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31" t="s">
        <v>328</v>
      </c>
      <c r="D18" s="4" t="s">
        <v>62</v>
      </c>
      <c r="E18" s="4">
        <v>95</v>
      </c>
      <c r="F18" s="9" t="s">
        <v>85</v>
      </c>
      <c r="G18" s="9" t="s">
        <v>153</v>
      </c>
      <c r="H18" s="9">
        <v>5</v>
      </c>
      <c r="I18" s="9">
        <v>5</v>
      </c>
      <c r="J18" s="9"/>
    </row>
    <row r="19" s="1" customFormat="1" ht="41" customHeight="1" spans="1:10">
      <c r="A19" s="11"/>
      <c r="B19" s="12"/>
      <c r="C19" s="31" t="s">
        <v>318</v>
      </c>
      <c r="D19" s="4" t="s">
        <v>62</v>
      </c>
      <c r="E19" s="4">
        <v>92</v>
      </c>
      <c r="F19" s="4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5" workbookViewId="0">
      <selection activeCell="B17" sqref="B17:J17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2.62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3" width="9" style="1"/>
    <col min="14" max="14" width="9.375" style="1"/>
    <col min="15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329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1867.304581</v>
      </c>
      <c r="E5" s="19">
        <v>1867.304581</v>
      </c>
      <c r="F5" s="4">
        <v>10</v>
      </c>
      <c r="G5" s="4"/>
      <c r="H5" s="18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1867.304581</v>
      </c>
      <c r="E6" s="19">
        <v>1867.304581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330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5" t="s">
        <v>60</v>
      </c>
      <c r="C13" s="4" t="s">
        <v>331</v>
      </c>
      <c r="D13" s="4" t="s">
        <v>84</v>
      </c>
      <c r="E13" s="4">
        <v>517.5042</v>
      </c>
      <c r="F13" s="9" t="s">
        <v>72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11"/>
      <c r="C14" s="4" t="s">
        <v>332</v>
      </c>
      <c r="D14" s="4" t="s">
        <v>84</v>
      </c>
      <c r="E14" s="4">
        <v>675.76</v>
      </c>
      <c r="F14" s="9" t="s">
        <v>72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4" t="s">
        <v>82</v>
      </c>
      <c r="C15" s="4" t="s">
        <v>238</v>
      </c>
      <c r="D15" s="4" t="s">
        <v>84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4" t="s">
        <v>89</v>
      </c>
      <c r="C16" s="4" t="s">
        <v>333</v>
      </c>
      <c r="D16" s="4" t="s">
        <v>100</v>
      </c>
      <c r="E16" s="4" t="s">
        <v>151</v>
      </c>
      <c r="F16" s="9" t="s">
        <v>152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4" t="s">
        <v>96</v>
      </c>
      <c r="C17" s="4" t="s">
        <v>97</v>
      </c>
      <c r="D17" s="4" t="s">
        <v>84</v>
      </c>
      <c r="E17" s="9">
        <v>100</v>
      </c>
      <c r="F17" s="17" t="s">
        <v>85</v>
      </c>
      <c r="G17" s="27">
        <v>0.96</v>
      </c>
      <c r="H17" s="9">
        <v>10</v>
      </c>
      <c r="I17" s="9">
        <f>G17*H17</f>
        <v>9.6</v>
      </c>
      <c r="J17" s="9" t="s">
        <v>215</v>
      </c>
    </row>
    <row r="18" s="1" customFormat="1" ht="31" customHeight="1" spans="1:10">
      <c r="A18" s="4" t="s">
        <v>101</v>
      </c>
      <c r="B18" s="4" t="s">
        <v>102</v>
      </c>
      <c r="C18" s="4" t="s">
        <v>334</v>
      </c>
      <c r="D18" s="4" t="s">
        <v>84</v>
      </c>
      <c r="E18" s="4" t="s">
        <v>335</v>
      </c>
      <c r="F18" s="4" t="s">
        <v>137</v>
      </c>
      <c r="G18" s="9" t="s">
        <v>153</v>
      </c>
      <c r="H18" s="9">
        <v>30</v>
      </c>
      <c r="I18" s="9">
        <v>30</v>
      </c>
      <c r="J18" s="9"/>
    </row>
    <row r="19" s="1" customFormat="1" ht="31" customHeight="1" spans="1:10">
      <c r="A19" s="5" t="s">
        <v>120</v>
      </c>
      <c r="B19" s="5" t="s">
        <v>121</v>
      </c>
      <c r="C19" s="4" t="s">
        <v>158</v>
      </c>
      <c r="D19" s="4" t="s">
        <v>62</v>
      </c>
      <c r="E19" s="4">
        <v>90</v>
      </c>
      <c r="F19" s="9" t="s">
        <v>85</v>
      </c>
      <c r="G19" s="9" t="s">
        <v>153</v>
      </c>
      <c r="H19" s="9">
        <v>5</v>
      </c>
      <c r="I19" s="9">
        <v>5</v>
      </c>
      <c r="J19" s="9"/>
    </row>
    <row r="20" s="1" customFormat="1" ht="41" customHeight="1" spans="1:10">
      <c r="A20" s="11"/>
      <c r="B20" s="12"/>
      <c r="C20" s="4" t="s">
        <v>123</v>
      </c>
      <c r="D20" s="4" t="s">
        <v>62</v>
      </c>
      <c r="E20" s="4">
        <v>92</v>
      </c>
      <c r="F20" s="9" t="s">
        <v>85</v>
      </c>
      <c r="G20" s="9" t="s">
        <v>153</v>
      </c>
      <c r="H20" s="4">
        <v>5</v>
      </c>
      <c r="I20" s="4">
        <v>5</v>
      </c>
      <c r="J20" s="4"/>
    </row>
    <row r="21" s="1" customFormat="1" ht="31" customHeight="1" spans="1:10">
      <c r="A21" s="4" t="s">
        <v>159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160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99.6</v>
      </c>
      <c r="J22" s="4" t="s">
        <v>294</v>
      </c>
    </row>
    <row r="23" s="1" customFormat="1" spans="1:10">
      <c r="A23" s="14" t="s">
        <v>162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9:A20"/>
    <mergeCell ref="B13:B14"/>
    <mergeCell ref="B19:B20"/>
    <mergeCell ref="A23:J27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5" workbookViewId="0">
      <selection activeCell="B2" sqref="B2:J2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0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336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0.6651</v>
      </c>
      <c r="E5" s="19">
        <v>0.6651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0.6651</v>
      </c>
      <c r="E6" s="19">
        <v>0.6651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337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338</v>
      </c>
      <c r="D13" s="4" t="s">
        <v>150</v>
      </c>
      <c r="E13" s="4">
        <v>1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12"/>
      <c r="B14" s="4" t="s">
        <v>82</v>
      </c>
      <c r="C14" s="4" t="s">
        <v>339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12"/>
      <c r="B15" s="4" t="s">
        <v>89</v>
      </c>
      <c r="C15" s="4" t="s">
        <v>340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11"/>
      <c r="B16" s="4" t="s">
        <v>96</v>
      </c>
      <c r="C16" s="4" t="s">
        <v>97</v>
      </c>
      <c r="D16" s="4" t="s">
        <v>84</v>
      </c>
      <c r="E16" s="9">
        <v>100</v>
      </c>
      <c r="F16" s="17" t="s">
        <v>85</v>
      </c>
      <c r="G16" s="27">
        <v>0.0539</v>
      </c>
      <c r="H16" s="9">
        <v>12</v>
      </c>
      <c r="I16" s="9">
        <f>G16*H16</f>
        <v>0.6468</v>
      </c>
      <c r="J16" s="9" t="s">
        <v>215</v>
      </c>
    </row>
    <row r="17" s="1" customFormat="1" ht="31" customHeight="1" spans="1:10">
      <c r="A17" s="4" t="s">
        <v>101</v>
      </c>
      <c r="B17" s="4" t="s">
        <v>102</v>
      </c>
      <c r="C17" s="4" t="s">
        <v>341</v>
      </c>
      <c r="D17" s="4" t="s">
        <v>150</v>
      </c>
      <c r="E17" s="4" t="s">
        <v>342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13" t="s">
        <v>343</v>
      </c>
      <c r="D18" s="4" t="s">
        <v>62</v>
      </c>
      <c r="E18" s="4">
        <v>90</v>
      </c>
      <c r="F18" s="9" t="s">
        <v>85</v>
      </c>
      <c r="G18" s="9" t="s">
        <v>153</v>
      </c>
      <c r="H18" s="9">
        <v>5</v>
      </c>
      <c r="I18" s="9">
        <v>5</v>
      </c>
      <c r="J18" s="9"/>
    </row>
    <row r="19" s="1" customFormat="1" ht="41" customHeight="1" spans="1:10">
      <c r="A19" s="11"/>
      <c r="B19" s="12"/>
      <c r="C19" s="13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88.6468</v>
      </c>
      <c r="J21" s="4" t="s">
        <v>202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9" workbookViewId="0">
      <selection activeCell="C20" sqref="C20:I20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344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4.02</v>
      </c>
      <c r="E5" s="4">
        <v>4.02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4.02</v>
      </c>
      <c r="E6" s="4">
        <v>4.02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345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346</v>
      </c>
      <c r="D13" s="4" t="s">
        <v>84</v>
      </c>
      <c r="E13" s="4">
        <v>100</v>
      </c>
      <c r="F13" s="9" t="s">
        <v>85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82</v>
      </c>
      <c r="C14" s="4" t="s">
        <v>347</v>
      </c>
      <c r="D14" s="4" t="s">
        <v>62</v>
      </c>
      <c r="E14" s="4">
        <v>90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4"/>
      <c r="B15" s="4" t="s">
        <v>89</v>
      </c>
      <c r="C15" s="4" t="s">
        <v>348</v>
      </c>
      <c r="D15" s="4" t="s">
        <v>84</v>
      </c>
      <c r="E15" s="4" t="s">
        <v>349</v>
      </c>
      <c r="F15" s="4" t="s">
        <v>137</v>
      </c>
      <c r="G15" s="9" t="s">
        <v>153</v>
      </c>
      <c r="H15" s="9">
        <v>16</v>
      </c>
      <c r="I15" s="9">
        <v>16</v>
      </c>
      <c r="J15" s="9"/>
    </row>
    <row r="16" s="1" customFormat="1" ht="31" customHeight="1" spans="1:10">
      <c r="A16" s="4" t="s">
        <v>101</v>
      </c>
      <c r="B16" s="4" t="s">
        <v>102</v>
      </c>
      <c r="C16" s="4" t="s">
        <v>350</v>
      </c>
      <c r="D16" s="4" t="s">
        <v>84</v>
      </c>
      <c r="E16" s="4" t="s">
        <v>351</v>
      </c>
      <c r="F16" s="4" t="s">
        <v>137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4"/>
      <c r="B17" s="5" t="s">
        <v>108</v>
      </c>
      <c r="C17" s="4" t="s">
        <v>352</v>
      </c>
      <c r="D17" s="4" t="s">
        <v>62</v>
      </c>
      <c r="E17" s="25">
        <v>95</v>
      </c>
      <c r="F17" s="9" t="s">
        <v>85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1"/>
      <c r="C18" s="22" t="s">
        <v>353</v>
      </c>
      <c r="D18" s="4" t="s">
        <v>62</v>
      </c>
      <c r="E18" s="25">
        <v>70</v>
      </c>
      <c r="F18" s="9" t="s">
        <v>85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5" t="s">
        <v>120</v>
      </c>
      <c r="B19" s="12" t="s">
        <v>121</v>
      </c>
      <c r="C19" s="13" t="s">
        <v>343</v>
      </c>
      <c r="D19" s="4" t="s">
        <v>62</v>
      </c>
      <c r="E19" s="4">
        <v>90</v>
      </c>
      <c r="F19" s="9" t="s">
        <v>85</v>
      </c>
      <c r="G19" s="9" t="s">
        <v>153</v>
      </c>
      <c r="H19" s="9">
        <v>5</v>
      </c>
      <c r="I19" s="9">
        <v>5</v>
      </c>
      <c r="J19" s="9"/>
    </row>
    <row r="20" s="1" customFormat="1" ht="41" customHeight="1" spans="1:10">
      <c r="A20" s="11"/>
      <c r="B20" s="12"/>
      <c r="C20" s="13" t="s">
        <v>175</v>
      </c>
      <c r="D20" s="4" t="s">
        <v>62</v>
      </c>
      <c r="E20" s="4">
        <v>92</v>
      </c>
      <c r="F20" s="9" t="s">
        <v>85</v>
      </c>
      <c r="G20" s="9" t="s">
        <v>153</v>
      </c>
      <c r="H20" s="4">
        <v>5</v>
      </c>
      <c r="I20" s="4">
        <v>5</v>
      </c>
      <c r="J20" s="4"/>
    </row>
    <row r="21" s="1" customFormat="1" ht="31" customHeight="1" spans="1:10">
      <c r="A21" s="4" t="s">
        <v>159</v>
      </c>
      <c r="B21" s="4"/>
      <c r="C21" s="4" t="s">
        <v>26</v>
      </c>
      <c r="D21" s="4"/>
      <c r="E21" s="4"/>
      <c r="F21" s="4"/>
      <c r="G21" s="4"/>
      <c r="H21" s="4"/>
      <c r="I21" s="4"/>
      <c r="J21" s="4"/>
    </row>
    <row r="22" s="1" customFormat="1" ht="24" customHeight="1" spans="1:10">
      <c r="A22" s="4" t="s">
        <v>160</v>
      </c>
      <c r="B22" s="4">
        <v>100</v>
      </c>
      <c r="C22" s="4"/>
      <c r="D22" s="4"/>
      <c r="E22" s="4"/>
      <c r="F22" s="4"/>
      <c r="G22" s="4"/>
      <c r="H22" s="4"/>
      <c r="I22" s="4">
        <f>SUM(I5,I13:I20)</f>
        <v>100</v>
      </c>
      <c r="J22" s="4" t="s">
        <v>161</v>
      </c>
    </row>
    <row r="23" s="1" customFormat="1" spans="1:10">
      <c r="A23" s="14" t="s">
        <v>162</v>
      </c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5"/>
    <mergeCell ref="A16:A18"/>
    <mergeCell ref="A19:A20"/>
    <mergeCell ref="B17:B18"/>
    <mergeCell ref="B19:B20"/>
    <mergeCell ref="A23:J2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6" workbookViewId="0">
      <selection activeCell="I13" sqref="I13:I19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2.62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354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190</v>
      </c>
      <c r="E5" s="4">
        <v>190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190</v>
      </c>
      <c r="E6" s="4">
        <v>190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355</v>
      </c>
      <c r="C10" s="9"/>
      <c r="D10" s="9"/>
      <c r="E10" s="9"/>
      <c r="F10" s="9"/>
      <c r="G10" s="9" t="s">
        <v>356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82</v>
      </c>
      <c r="C13" s="4" t="s">
        <v>357</v>
      </c>
      <c r="D13" s="4" t="s">
        <v>84</v>
      </c>
      <c r="E13" s="4">
        <v>100</v>
      </c>
      <c r="F13" s="9" t="s">
        <v>85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89</v>
      </c>
      <c r="C14" s="4" t="s">
        <v>358</v>
      </c>
      <c r="D14" s="4" t="s">
        <v>100</v>
      </c>
      <c r="E14" s="4" t="s">
        <v>151</v>
      </c>
      <c r="F14" s="9" t="s">
        <v>152</v>
      </c>
      <c r="G14" s="7">
        <v>0.1384</v>
      </c>
      <c r="H14" s="9">
        <v>17</v>
      </c>
      <c r="I14" s="9">
        <v>2.35</v>
      </c>
      <c r="J14" s="10" t="s">
        <v>359</v>
      </c>
    </row>
    <row r="15" s="1" customFormat="1" ht="31" customHeight="1" spans="1:10">
      <c r="A15" s="4"/>
      <c r="B15" s="4" t="s">
        <v>96</v>
      </c>
      <c r="C15" s="4" t="s">
        <v>360</v>
      </c>
      <c r="D15" s="4" t="s">
        <v>84</v>
      </c>
      <c r="E15" s="4">
        <v>2909.0259</v>
      </c>
      <c r="F15" s="9" t="s">
        <v>104</v>
      </c>
      <c r="G15" s="17">
        <v>0.5933</v>
      </c>
      <c r="H15" s="9">
        <v>16</v>
      </c>
      <c r="I15" s="9">
        <v>9.49</v>
      </c>
      <c r="J15" s="30"/>
    </row>
    <row r="16" s="1" customFormat="1" ht="31" customHeight="1" spans="1:10">
      <c r="A16" s="4" t="s">
        <v>101</v>
      </c>
      <c r="B16" s="4" t="s">
        <v>102</v>
      </c>
      <c r="C16" s="4" t="s">
        <v>361</v>
      </c>
      <c r="D16" s="4" t="s">
        <v>84</v>
      </c>
      <c r="E16" s="4" t="s">
        <v>362</v>
      </c>
      <c r="F16" s="4" t="s">
        <v>137</v>
      </c>
      <c r="G16" s="9" t="s">
        <v>153</v>
      </c>
      <c r="H16" s="9">
        <v>15</v>
      </c>
      <c r="I16" s="9">
        <v>15</v>
      </c>
      <c r="J16" s="9"/>
    </row>
    <row r="17" s="1" customFormat="1" ht="31" customHeight="1" spans="1:10">
      <c r="A17" s="4"/>
      <c r="B17" s="4" t="s">
        <v>108</v>
      </c>
      <c r="C17" s="4" t="s">
        <v>363</v>
      </c>
      <c r="D17" s="4" t="s">
        <v>84</v>
      </c>
      <c r="E17" s="4" t="s">
        <v>232</v>
      </c>
      <c r="F17" s="4" t="s">
        <v>137</v>
      </c>
      <c r="G17" s="9" t="s">
        <v>153</v>
      </c>
      <c r="H17" s="9">
        <v>15</v>
      </c>
      <c r="I17" s="9">
        <v>15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158</v>
      </c>
      <c r="D18" s="4" t="s">
        <v>62</v>
      </c>
      <c r="E18" s="4">
        <v>90</v>
      </c>
      <c r="F18" s="9" t="s">
        <v>85</v>
      </c>
      <c r="G18" s="9" t="s">
        <v>153</v>
      </c>
      <c r="H18" s="4">
        <v>5</v>
      </c>
      <c r="I18" s="4">
        <v>5</v>
      </c>
      <c r="J18" s="9"/>
    </row>
    <row r="19" s="1" customFormat="1" ht="41" customHeight="1" spans="1:10">
      <c r="A19" s="11"/>
      <c r="B19" s="12"/>
      <c r="C19" s="13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78.84</v>
      </c>
      <c r="J21" s="4" t="s">
        <v>246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5"/>
    <mergeCell ref="A16:A17"/>
    <mergeCell ref="A18:A19"/>
    <mergeCell ref="B18:B19"/>
    <mergeCell ref="J14:J15"/>
    <mergeCell ref="A22:J2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J21" sqref="J21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1.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364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200</v>
      </c>
      <c r="E5" s="4">
        <v>200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200</v>
      </c>
      <c r="E6" s="4">
        <v>200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365</v>
      </c>
      <c r="C10" s="9"/>
      <c r="D10" s="9"/>
      <c r="E10" s="9"/>
      <c r="F10" s="9"/>
      <c r="G10" s="9" t="s">
        <v>356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82</v>
      </c>
      <c r="C13" s="4" t="s">
        <v>357</v>
      </c>
      <c r="D13" s="4" t="s">
        <v>84</v>
      </c>
      <c r="E13" s="4">
        <v>100</v>
      </c>
      <c r="F13" s="9" t="s">
        <v>85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4"/>
      <c r="B14" s="4" t="s">
        <v>89</v>
      </c>
      <c r="C14" s="4" t="s">
        <v>358</v>
      </c>
      <c r="D14" s="4" t="s">
        <v>100</v>
      </c>
      <c r="E14" s="4" t="s">
        <v>151</v>
      </c>
      <c r="F14" s="9" t="s">
        <v>152</v>
      </c>
      <c r="G14" s="7">
        <v>0.2831</v>
      </c>
      <c r="H14" s="9">
        <v>17</v>
      </c>
      <c r="I14" s="9">
        <v>4.81</v>
      </c>
      <c r="J14" s="10" t="s">
        <v>359</v>
      </c>
    </row>
    <row r="15" s="1" customFormat="1" ht="31" customHeight="1" spans="1:10">
      <c r="A15" s="4"/>
      <c r="B15" s="4" t="s">
        <v>96</v>
      </c>
      <c r="C15" s="4" t="s">
        <v>360</v>
      </c>
      <c r="D15" s="4" t="s">
        <v>84</v>
      </c>
      <c r="E15" s="4">
        <v>2500</v>
      </c>
      <c r="F15" s="9" t="s">
        <v>104</v>
      </c>
      <c r="G15" s="17">
        <v>0.7973</v>
      </c>
      <c r="H15" s="9">
        <v>16</v>
      </c>
      <c r="I15" s="9">
        <v>8.43</v>
      </c>
      <c r="J15" s="30"/>
    </row>
    <row r="16" s="1" customFormat="1" ht="31" customHeight="1" spans="1:10">
      <c r="A16" s="4" t="s">
        <v>101</v>
      </c>
      <c r="B16" s="4" t="s">
        <v>102</v>
      </c>
      <c r="C16" s="4" t="s">
        <v>361</v>
      </c>
      <c r="D16" s="4" t="s">
        <v>84</v>
      </c>
      <c r="E16" s="4" t="s">
        <v>362</v>
      </c>
      <c r="F16" s="4" t="s">
        <v>137</v>
      </c>
      <c r="G16" s="9" t="s">
        <v>153</v>
      </c>
      <c r="H16" s="9">
        <v>15</v>
      </c>
      <c r="I16" s="9">
        <v>15</v>
      </c>
      <c r="J16" s="9"/>
    </row>
    <row r="17" s="1" customFormat="1" ht="31" customHeight="1" spans="1:10">
      <c r="A17" s="4"/>
      <c r="B17" s="4" t="s">
        <v>108</v>
      </c>
      <c r="C17" s="4" t="s">
        <v>363</v>
      </c>
      <c r="D17" s="4" t="s">
        <v>84</v>
      </c>
      <c r="E17" s="4" t="s">
        <v>232</v>
      </c>
      <c r="F17" s="4" t="s">
        <v>137</v>
      </c>
      <c r="G17" s="9" t="s">
        <v>153</v>
      </c>
      <c r="H17" s="9">
        <v>15</v>
      </c>
      <c r="I17" s="9">
        <v>15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158</v>
      </c>
      <c r="D18" s="4" t="s">
        <v>62</v>
      </c>
      <c r="E18" s="4">
        <v>90</v>
      </c>
      <c r="F18" s="9" t="s">
        <v>85</v>
      </c>
      <c r="G18" s="9" t="s">
        <v>153</v>
      </c>
      <c r="H18" s="4">
        <v>5</v>
      </c>
      <c r="I18" s="4">
        <v>5</v>
      </c>
      <c r="J18" s="9"/>
    </row>
    <row r="19" s="1" customFormat="1" ht="41" customHeight="1" spans="1:10">
      <c r="A19" s="11"/>
      <c r="B19" s="12"/>
      <c r="C19" s="13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v>80.24</v>
      </c>
      <c r="J21" s="4" t="s">
        <v>202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5"/>
    <mergeCell ref="A16:A17"/>
    <mergeCell ref="A18:A19"/>
    <mergeCell ref="B18:B19"/>
    <mergeCell ref="J14:J15"/>
    <mergeCell ref="A22:J2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5" workbookViewId="0">
      <selection activeCell="H16" sqref="H16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9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366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119.2273</v>
      </c>
      <c r="E5" s="19">
        <v>119.2273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119.2273</v>
      </c>
      <c r="E6" s="19">
        <v>119.2273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367</v>
      </c>
      <c r="C10" s="20"/>
      <c r="D10" s="20"/>
      <c r="E10" s="20"/>
      <c r="F10" s="20"/>
      <c r="G10" s="9" t="s">
        <v>144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368</v>
      </c>
      <c r="D13" s="4" t="s">
        <v>84</v>
      </c>
      <c r="E13" s="4">
        <v>17.47</v>
      </c>
      <c r="F13" s="9" t="s">
        <v>72</v>
      </c>
      <c r="G13" s="4" t="s">
        <v>369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370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371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300</v>
      </c>
      <c r="D16" s="4" t="s">
        <v>84</v>
      </c>
      <c r="E16" s="4">
        <v>119.2273</v>
      </c>
      <c r="F16" s="9" t="s">
        <v>104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102</v>
      </c>
      <c r="C17" s="4" t="s">
        <v>372</v>
      </c>
      <c r="D17" s="4" t="s">
        <v>84</v>
      </c>
      <c r="E17" s="4" t="s">
        <v>373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158</v>
      </c>
      <c r="D18" s="4" t="s">
        <v>62</v>
      </c>
      <c r="E18" s="4">
        <v>90</v>
      </c>
      <c r="F18" s="9" t="s">
        <v>85</v>
      </c>
      <c r="G18" s="9" t="s">
        <v>153</v>
      </c>
      <c r="H18" s="4">
        <v>5</v>
      </c>
      <c r="I18" s="4">
        <v>5</v>
      </c>
      <c r="J18" s="9"/>
    </row>
    <row r="19" s="1" customFormat="1" ht="41" customHeight="1" spans="1:10">
      <c r="A19" s="11"/>
      <c r="B19" s="12"/>
      <c r="C19" s="13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C18" sqref="C18:I19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374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19">
        <v>0</v>
      </c>
      <c r="D5" s="19">
        <v>28.052</v>
      </c>
      <c r="E5" s="19">
        <v>28.052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19">
        <v>0</v>
      </c>
      <c r="D6" s="19">
        <v>28.052</v>
      </c>
      <c r="E6" s="19">
        <v>28.052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375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376</v>
      </c>
      <c r="D13" s="4" t="s">
        <v>84</v>
      </c>
      <c r="E13" s="4">
        <v>2.8052</v>
      </c>
      <c r="F13" s="9" t="s">
        <v>166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377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378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379</v>
      </c>
      <c r="D16" s="4" t="s">
        <v>100</v>
      </c>
      <c r="E16" s="4">
        <v>28.052</v>
      </c>
      <c r="F16" s="9" t="s">
        <v>104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108</v>
      </c>
      <c r="C17" s="4" t="s">
        <v>380</v>
      </c>
      <c r="D17" s="4" t="s">
        <v>84</v>
      </c>
      <c r="E17" s="4" t="s">
        <v>192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158</v>
      </c>
      <c r="D18" s="4" t="s">
        <v>62</v>
      </c>
      <c r="E18" s="4">
        <v>90</v>
      </c>
      <c r="F18" s="9" t="s">
        <v>85</v>
      </c>
      <c r="G18" s="9" t="s">
        <v>153</v>
      </c>
      <c r="H18" s="4">
        <v>5</v>
      </c>
      <c r="I18" s="4">
        <v>5</v>
      </c>
      <c r="J18" s="9"/>
    </row>
    <row r="19" s="1" customFormat="1" ht="41" customHeight="1" spans="1:10">
      <c r="A19" s="11"/>
      <c r="B19" s="12"/>
      <c r="C19" s="13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SUM(I5,I13:I19)</f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7" workbookViewId="0">
      <selection activeCell="J24" sqref="J24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381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29" customFormat="1" ht="31" customHeight="1" spans="1:10">
      <c r="A5" s="19"/>
      <c r="B5" s="19" t="s">
        <v>40</v>
      </c>
      <c r="C5" s="19">
        <v>35</v>
      </c>
      <c r="D5" s="19">
        <v>24.2925</v>
      </c>
      <c r="E5" s="19">
        <v>24.2925</v>
      </c>
      <c r="F5" s="19">
        <v>10</v>
      </c>
      <c r="G5" s="19"/>
      <c r="H5" s="7">
        <f>E5/D5</f>
        <v>1</v>
      </c>
      <c r="I5" s="19">
        <f>F5*H5</f>
        <v>10</v>
      </c>
      <c r="J5" s="19"/>
    </row>
    <row r="6" s="1" customFormat="1" ht="31" customHeight="1" spans="1:10">
      <c r="A6" s="4"/>
      <c r="B6" s="8" t="s">
        <v>44</v>
      </c>
      <c r="C6" s="19">
        <v>35</v>
      </c>
      <c r="D6" s="19">
        <v>24.2925</v>
      </c>
      <c r="E6" s="19">
        <v>24.2925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382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5" t="s">
        <v>60</v>
      </c>
      <c r="C13" s="4" t="s">
        <v>383</v>
      </c>
      <c r="D13" s="4" t="s">
        <v>62</v>
      </c>
      <c r="E13" s="4">
        <v>30</v>
      </c>
      <c r="F13" s="9" t="s">
        <v>75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4"/>
      <c r="B14" s="11"/>
      <c r="C14" s="4" t="s">
        <v>384</v>
      </c>
      <c r="D14" s="4" t="s">
        <v>100</v>
      </c>
      <c r="E14" s="4">
        <v>490</v>
      </c>
      <c r="F14" s="9" t="s">
        <v>226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4"/>
      <c r="B15" s="5" t="s">
        <v>82</v>
      </c>
      <c r="C15" s="4" t="s">
        <v>385</v>
      </c>
      <c r="D15" s="4" t="s">
        <v>150</v>
      </c>
      <c r="E15" s="4" t="s">
        <v>386</v>
      </c>
      <c r="F15" s="4" t="s">
        <v>137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4"/>
      <c r="B16" s="11"/>
      <c r="C16" s="4" t="s">
        <v>251</v>
      </c>
      <c r="D16" s="4" t="s">
        <v>62</v>
      </c>
      <c r="E16" s="4">
        <v>90</v>
      </c>
      <c r="F16" s="4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4"/>
      <c r="B17" s="4" t="s">
        <v>89</v>
      </c>
      <c r="C17" s="4" t="s">
        <v>387</v>
      </c>
      <c r="D17" s="4" t="s">
        <v>150</v>
      </c>
      <c r="E17" s="4" t="s">
        <v>388</v>
      </c>
      <c r="F17" s="9" t="s">
        <v>152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 t="s">
        <v>101</v>
      </c>
      <c r="B18" s="5" t="s">
        <v>113</v>
      </c>
      <c r="C18" s="4" t="s">
        <v>389</v>
      </c>
      <c r="D18" s="4" t="s">
        <v>150</v>
      </c>
      <c r="E18" s="24" t="s">
        <v>390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2"/>
      <c r="C19" s="22" t="s">
        <v>391</v>
      </c>
      <c r="D19" s="4" t="s">
        <v>150</v>
      </c>
      <c r="E19" s="24" t="s">
        <v>392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11"/>
      <c r="C20" s="22" t="s">
        <v>393</v>
      </c>
      <c r="D20" s="4" t="s">
        <v>150</v>
      </c>
      <c r="E20" s="24" t="s">
        <v>394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12" t="s">
        <v>121</v>
      </c>
      <c r="C21" s="4" t="s">
        <v>122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100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3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15:B16"/>
    <mergeCell ref="B18:B20"/>
    <mergeCell ref="B21:B22"/>
    <mergeCell ref="A25:J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H13" sqref="H13:H17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1.5" style="1"/>
    <col min="5" max="5" width="17.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ht="26" customHeight="1" spans="1:10">
      <c r="A2" s="4" t="s">
        <v>127</v>
      </c>
      <c r="B2" s="4" t="s">
        <v>128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ht="31" customHeight="1" spans="1:10">
      <c r="A5" s="4"/>
      <c r="B5" s="4" t="s">
        <v>40</v>
      </c>
      <c r="C5" s="19">
        <v>0</v>
      </c>
      <c r="D5" s="19">
        <v>339.052331</v>
      </c>
      <c r="E5" s="19">
        <v>339.052331</v>
      </c>
      <c r="F5" s="4">
        <v>10</v>
      </c>
      <c r="G5" s="4"/>
      <c r="H5" s="18">
        <v>1</v>
      </c>
      <c r="I5" s="4">
        <f>H5*F5</f>
        <v>10</v>
      </c>
      <c r="J5" s="4"/>
    </row>
    <row r="6" ht="31" customHeight="1" spans="1:10">
      <c r="A6" s="4"/>
      <c r="B6" s="8" t="s">
        <v>44</v>
      </c>
      <c r="C6" s="19">
        <v>0</v>
      </c>
      <c r="D6" s="19">
        <v>339.052331</v>
      </c>
      <c r="E6" s="19">
        <v>339.052331</v>
      </c>
      <c r="F6" s="4" t="s">
        <v>137</v>
      </c>
      <c r="G6" s="4"/>
      <c r="H6" s="4" t="s">
        <v>137</v>
      </c>
      <c r="I6" s="4" t="s">
        <v>137</v>
      </c>
      <c r="J6" s="4"/>
    </row>
    <row r="7" ht="31" customHeight="1" spans="1:10">
      <c r="A7" s="4"/>
      <c r="B7" s="4" t="s">
        <v>138</v>
      </c>
      <c r="C7" s="19"/>
      <c r="D7" s="19"/>
      <c r="E7" s="19"/>
      <c r="F7" s="4" t="s">
        <v>137</v>
      </c>
      <c r="G7" s="4"/>
      <c r="H7" s="4" t="s">
        <v>137</v>
      </c>
      <c r="I7" s="4" t="s">
        <v>137</v>
      </c>
      <c r="J7" s="4"/>
    </row>
    <row r="8" ht="31" customHeight="1" spans="1:10">
      <c r="A8" s="4"/>
      <c r="B8" s="4" t="s">
        <v>139</v>
      </c>
      <c r="C8" s="19"/>
      <c r="D8" s="19"/>
      <c r="E8" s="19"/>
      <c r="F8" s="4" t="s">
        <v>137</v>
      </c>
      <c r="G8" s="4"/>
      <c r="H8" s="4" t="s">
        <v>137</v>
      </c>
      <c r="I8" s="4" t="s">
        <v>137</v>
      </c>
      <c r="J8" s="4"/>
    </row>
    <row r="9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ht="45" customHeight="1" spans="1:10">
      <c r="A10" s="9" t="s">
        <v>142</v>
      </c>
      <c r="B10" s="9" t="s">
        <v>143</v>
      </c>
      <c r="C10" s="9"/>
      <c r="D10" s="9"/>
      <c r="E10" s="9"/>
      <c r="F10" s="9"/>
      <c r="G10" s="9" t="s">
        <v>144</v>
      </c>
      <c r="H10" s="9"/>
      <c r="I10" s="9"/>
      <c r="J10" s="9"/>
    </row>
    <row r="1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2" customFormat="1" ht="32" customHeight="1" spans="1:10">
      <c r="A13" s="5" t="s">
        <v>59</v>
      </c>
      <c r="B13" s="4" t="s">
        <v>60</v>
      </c>
      <c r="C13" s="5" t="s">
        <v>147</v>
      </c>
      <c r="D13" s="34" t="s">
        <v>62</v>
      </c>
      <c r="E13" s="4">
        <v>73.6095</v>
      </c>
      <c r="F13" s="10" t="s">
        <v>72</v>
      </c>
      <c r="G13" s="4" t="s">
        <v>148</v>
      </c>
      <c r="H13" s="9">
        <v>17</v>
      </c>
      <c r="I13" s="9">
        <v>17</v>
      </c>
      <c r="J13" s="9"/>
    </row>
    <row r="14" ht="31" customHeight="1" spans="1:10">
      <c r="A14" s="12"/>
      <c r="B14" s="4" t="s">
        <v>89</v>
      </c>
      <c r="C14" s="4" t="s">
        <v>149</v>
      </c>
      <c r="D14" s="4" t="s">
        <v>150</v>
      </c>
      <c r="E14" s="4" t="s">
        <v>151</v>
      </c>
      <c r="F14" s="9" t="s">
        <v>152</v>
      </c>
      <c r="G14" s="9" t="s">
        <v>153</v>
      </c>
      <c r="H14" s="9">
        <v>17</v>
      </c>
      <c r="I14" s="9">
        <v>17</v>
      </c>
      <c r="J14" s="9"/>
    </row>
    <row r="15" ht="31" customHeight="1" spans="1:10">
      <c r="A15" s="11"/>
      <c r="B15" s="4" t="s">
        <v>96</v>
      </c>
      <c r="C15" s="4" t="s">
        <v>154</v>
      </c>
      <c r="D15" s="4" t="s">
        <v>150</v>
      </c>
      <c r="E15" s="4">
        <v>339.052331</v>
      </c>
      <c r="F15" s="9" t="s">
        <v>104</v>
      </c>
      <c r="G15" s="4" t="s">
        <v>155</v>
      </c>
      <c r="H15" s="9">
        <v>16</v>
      </c>
      <c r="I15" s="9">
        <v>16</v>
      </c>
      <c r="J15" s="9"/>
    </row>
    <row r="16" ht="40.5" spans="1:10">
      <c r="A16" s="4" t="s">
        <v>101</v>
      </c>
      <c r="B16" s="4" t="s">
        <v>102</v>
      </c>
      <c r="C16" s="4" t="s">
        <v>156</v>
      </c>
      <c r="D16" s="4" t="s">
        <v>150</v>
      </c>
      <c r="E16" s="4" t="s">
        <v>157</v>
      </c>
      <c r="F16" s="9" t="s">
        <v>112</v>
      </c>
      <c r="G16" s="9" t="s">
        <v>153</v>
      </c>
      <c r="H16" s="9">
        <v>30</v>
      </c>
      <c r="I16" s="9">
        <v>30</v>
      </c>
      <c r="J16" s="9"/>
    </row>
    <row r="17" ht="41" customHeight="1" spans="1:10">
      <c r="A17" s="4" t="s">
        <v>120</v>
      </c>
      <c r="B17" s="5" t="s">
        <v>121</v>
      </c>
      <c r="C17" s="4" t="s">
        <v>158</v>
      </c>
      <c r="D17" s="34" t="s">
        <v>62</v>
      </c>
      <c r="E17" s="4">
        <v>92</v>
      </c>
      <c r="F17" s="4" t="s">
        <v>85</v>
      </c>
      <c r="G17" s="4" t="s">
        <v>153</v>
      </c>
      <c r="H17" s="9">
        <v>10</v>
      </c>
      <c r="I17" s="9">
        <v>10</v>
      </c>
      <c r="J17" s="4"/>
    </row>
    <row r="18" ht="31" customHeight="1" spans="1:10">
      <c r="A18" s="4" t="s">
        <v>159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ht="24" customHeight="1" spans="1:10">
      <c r="A19" s="4" t="s">
        <v>160</v>
      </c>
      <c r="B19" s="4">
        <v>100</v>
      </c>
      <c r="C19" s="4"/>
      <c r="D19" s="4"/>
      <c r="E19" s="4"/>
      <c r="F19" s="4"/>
      <c r="G19" s="4"/>
      <c r="H19" s="4"/>
      <c r="I19" s="4">
        <v>100</v>
      </c>
      <c r="J19" s="4" t="s">
        <v>161</v>
      </c>
    </row>
    <row r="20" spans="1:10">
      <c r="A20" s="14" t="s">
        <v>162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7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5"/>
    <mergeCell ref="A20:J24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10" workbookViewId="0">
      <selection activeCell="J24" sqref="J24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395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5</v>
      </c>
      <c r="E5" s="4">
        <v>5</v>
      </c>
      <c r="F5" s="4">
        <v>10</v>
      </c>
      <c r="G5" s="4"/>
      <c r="H5" s="7">
        <v>1</v>
      </c>
      <c r="I5" s="4">
        <f>F5*H5</f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5</v>
      </c>
      <c r="E6" s="4">
        <v>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396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5" t="s">
        <v>60</v>
      </c>
      <c r="C13" s="22" t="s">
        <v>397</v>
      </c>
      <c r="D13" s="4" t="s">
        <v>62</v>
      </c>
      <c r="E13" s="4">
        <v>5</v>
      </c>
      <c r="F13" s="9" t="s">
        <v>398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4"/>
      <c r="B14" s="11"/>
      <c r="C14" s="22" t="s">
        <v>399</v>
      </c>
      <c r="D14" s="4" t="s">
        <v>62</v>
      </c>
      <c r="E14" s="4">
        <v>400</v>
      </c>
      <c r="F14" s="9" t="s">
        <v>104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4"/>
      <c r="B15" s="4" t="s">
        <v>82</v>
      </c>
      <c r="C15" s="4" t="s">
        <v>400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4"/>
      <c r="B16" s="4" t="s">
        <v>89</v>
      </c>
      <c r="C16" s="4" t="s">
        <v>197</v>
      </c>
      <c r="D16" s="4" t="s">
        <v>150</v>
      </c>
      <c r="E16" s="4" t="s">
        <v>151</v>
      </c>
      <c r="F16" s="9" t="s">
        <v>152</v>
      </c>
      <c r="G16" s="7">
        <v>0.025</v>
      </c>
      <c r="H16" s="9">
        <v>10</v>
      </c>
      <c r="I16" s="9">
        <f>G16*H16</f>
        <v>0.25</v>
      </c>
      <c r="J16" s="9"/>
    </row>
    <row r="17" s="1" customFormat="1" ht="31" customHeight="1" spans="1:10">
      <c r="A17" s="4"/>
      <c r="B17" s="4" t="s">
        <v>96</v>
      </c>
      <c r="C17" s="4" t="s">
        <v>401</v>
      </c>
      <c r="D17" s="4" t="s">
        <v>100</v>
      </c>
      <c r="E17" s="4">
        <v>250</v>
      </c>
      <c r="F17" s="9" t="s">
        <v>104</v>
      </c>
      <c r="G17" s="27">
        <v>0.22</v>
      </c>
      <c r="H17" s="9">
        <v>10</v>
      </c>
      <c r="I17" s="9">
        <f>G17*H17</f>
        <v>2.2</v>
      </c>
      <c r="J17" s="9"/>
    </row>
    <row r="18" s="1" customFormat="1" ht="31" customHeight="1" spans="1:10">
      <c r="A18" s="4" t="s">
        <v>101</v>
      </c>
      <c r="B18" s="4" t="s">
        <v>102</v>
      </c>
      <c r="C18" s="4" t="s">
        <v>402</v>
      </c>
      <c r="D18" s="4" t="s">
        <v>150</v>
      </c>
      <c r="E18" s="4" t="s">
        <v>342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403</v>
      </c>
      <c r="D19" s="4" t="s">
        <v>150</v>
      </c>
      <c r="E19" s="4" t="s">
        <v>404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117</v>
      </c>
      <c r="C20" s="4" t="s">
        <v>405</v>
      </c>
      <c r="D20" s="4" t="s">
        <v>150</v>
      </c>
      <c r="E20" s="4" t="s">
        <v>342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122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82.45</v>
      </c>
      <c r="J24" s="4" t="s">
        <v>202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21:B22"/>
    <mergeCell ref="A25:J29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7" workbookViewId="0">
      <selection activeCell="I14" sqref="I14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406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9</v>
      </c>
      <c r="E5" s="4">
        <v>9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9</v>
      </c>
      <c r="E6" s="4">
        <v>9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407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408</v>
      </c>
      <c r="D13" s="4" t="s">
        <v>84</v>
      </c>
      <c r="E13" s="4">
        <v>150</v>
      </c>
      <c r="F13" s="9" t="s">
        <v>398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4"/>
      <c r="B14" s="4" t="s">
        <v>82</v>
      </c>
      <c r="C14" s="4" t="s">
        <v>409</v>
      </c>
      <c r="D14" s="4" t="s">
        <v>62</v>
      </c>
      <c r="E14" s="28">
        <v>95</v>
      </c>
      <c r="F14" s="9" t="s">
        <v>85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4"/>
      <c r="B15" s="4"/>
      <c r="C15" s="4" t="s">
        <v>410</v>
      </c>
      <c r="D15" s="4" t="s">
        <v>84</v>
      </c>
      <c r="E15" s="28" t="s">
        <v>411</v>
      </c>
      <c r="F15" s="4" t="s">
        <v>137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4"/>
      <c r="B16" s="4" t="s">
        <v>89</v>
      </c>
      <c r="C16" s="4" t="s">
        <v>197</v>
      </c>
      <c r="D16" s="4" t="s">
        <v>100</v>
      </c>
      <c r="E16" s="4" t="s">
        <v>151</v>
      </c>
      <c r="F16" s="9" t="s">
        <v>152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4"/>
      <c r="B17" s="4" t="s">
        <v>96</v>
      </c>
      <c r="C17" s="4" t="s">
        <v>253</v>
      </c>
      <c r="D17" s="4" t="s">
        <v>84</v>
      </c>
      <c r="E17" s="4">
        <v>3</v>
      </c>
      <c r="F17" s="9" t="s">
        <v>412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 t="s">
        <v>101</v>
      </c>
      <c r="B18" s="4" t="s">
        <v>102</v>
      </c>
      <c r="C18" s="4" t="s">
        <v>413</v>
      </c>
      <c r="D18" s="4" t="s">
        <v>84</v>
      </c>
      <c r="E18" s="4">
        <v>3000</v>
      </c>
      <c r="F18" s="9" t="s">
        <v>104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108</v>
      </c>
      <c r="C19" s="4" t="s">
        <v>414</v>
      </c>
      <c r="D19" s="4" t="s">
        <v>84</v>
      </c>
      <c r="E19" s="4" t="s">
        <v>390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415</v>
      </c>
      <c r="D20" s="4" t="s">
        <v>84</v>
      </c>
      <c r="E20" s="4" t="s">
        <v>416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122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100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21:B22"/>
    <mergeCell ref="A25:J29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I13" sqref="I13:I21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417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110.538392</v>
      </c>
      <c r="E5" s="19">
        <v>110.538392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110.538392</v>
      </c>
      <c r="E6" s="19">
        <v>110.538392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418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419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339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5" t="s">
        <v>89</v>
      </c>
      <c r="C15" s="4" t="s">
        <v>420</v>
      </c>
      <c r="D15" s="4" t="s">
        <v>84</v>
      </c>
      <c r="E15" s="4">
        <v>100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11"/>
      <c r="C16" s="22" t="s">
        <v>421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102</v>
      </c>
      <c r="C17" s="4" t="s">
        <v>422</v>
      </c>
      <c r="D17" s="4" t="s">
        <v>62</v>
      </c>
      <c r="E17" s="4">
        <v>25950</v>
      </c>
      <c r="F17" s="9" t="s">
        <v>104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4" t="s">
        <v>108</v>
      </c>
      <c r="C18" s="22" t="s">
        <v>423</v>
      </c>
      <c r="D18" s="4" t="s">
        <v>62</v>
      </c>
      <c r="E18" s="25">
        <v>4326</v>
      </c>
      <c r="F18" s="9" t="s">
        <v>226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22" t="s">
        <v>424</v>
      </c>
      <c r="D19" s="4" t="s">
        <v>84</v>
      </c>
      <c r="E19" s="24" t="s">
        <v>425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317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20:B21"/>
    <mergeCell ref="A24:J28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G10" sqref="G10:J10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426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24.3</v>
      </c>
      <c r="E5" s="4">
        <v>24.3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24.3</v>
      </c>
      <c r="E6" s="4">
        <v>24.3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427</v>
      </c>
      <c r="C10" s="9"/>
      <c r="D10" s="9"/>
      <c r="E10" s="9"/>
      <c r="F10" s="9"/>
      <c r="G10" s="9" t="s">
        <v>144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428</v>
      </c>
      <c r="D13" s="4" t="s">
        <v>84</v>
      </c>
      <c r="E13" s="4">
        <v>486</v>
      </c>
      <c r="F13" s="9" t="s">
        <v>226</v>
      </c>
      <c r="G13" s="9" t="s">
        <v>429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251</v>
      </c>
      <c r="D14" s="4" t="s">
        <v>62</v>
      </c>
      <c r="E14" s="4">
        <v>98</v>
      </c>
      <c r="F14" s="9" t="s">
        <v>85</v>
      </c>
      <c r="G14" s="27">
        <v>1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430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253</v>
      </c>
      <c r="D16" s="4" t="s">
        <v>62</v>
      </c>
      <c r="E16" s="4">
        <v>1500</v>
      </c>
      <c r="F16" s="9" t="s">
        <v>254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102</v>
      </c>
      <c r="C17" s="4" t="s">
        <v>413</v>
      </c>
      <c r="D17" s="4" t="s">
        <v>84</v>
      </c>
      <c r="E17" s="4" t="s">
        <v>257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4" t="s">
        <v>108</v>
      </c>
      <c r="C18" s="4" t="s">
        <v>414</v>
      </c>
      <c r="D18" s="4" t="s">
        <v>84</v>
      </c>
      <c r="E18" s="4" t="s">
        <v>390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415</v>
      </c>
      <c r="D19" s="4" t="s">
        <v>84</v>
      </c>
      <c r="E19" s="4" t="s">
        <v>416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122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20:B21"/>
    <mergeCell ref="A24:J28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7" workbookViewId="0">
      <selection activeCell="B17" sqref="B17:J17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2" width="9" style="1"/>
    <col min="13" max="13" width="12.625" style="1"/>
    <col min="14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431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19">
        <v>0</v>
      </c>
      <c r="D5" s="19">
        <v>36.0507</v>
      </c>
      <c r="E5" s="19">
        <v>36.0507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19">
        <v>0</v>
      </c>
      <c r="D6" s="19">
        <v>36.0507</v>
      </c>
      <c r="E6" s="19">
        <v>36.0507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432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433</v>
      </c>
      <c r="D13" s="4" t="s">
        <v>62</v>
      </c>
      <c r="E13" s="4">
        <v>200</v>
      </c>
      <c r="F13" s="9" t="s">
        <v>398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4" t="s">
        <v>82</v>
      </c>
      <c r="C14" s="4" t="s">
        <v>434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5" t="s">
        <v>89</v>
      </c>
      <c r="C15" s="4" t="s">
        <v>420</v>
      </c>
      <c r="D15" s="4" t="s">
        <v>84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11"/>
      <c r="C16" s="22" t="s">
        <v>421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11" t="s">
        <v>96</v>
      </c>
      <c r="C17" s="16" t="s">
        <v>97</v>
      </c>
      <c r="D17" s="4" t="s">
        <v>84</v>
      </c>
      <c r="E17" s="4">
        <v>100</v>
      </c>
      <c r="F17" s="9" t="s">
        <v>85</v>
      </c>
      <c r="G17" s="17">
        <v>0.1325</v>
      </c>
      <c r="H17" s="9">
        <v>10</v>
      </c>
      <c r="I17" s="9">
        <v>1.33</v>
      </c>
      <c r="J17" s="9" t="s">
        <v>98</v>
      </c>
    </row>
    <row r="18" s="1" customFormat="1" ht="31" customHeight="1" spans="1:10">
      <c r="A18" s="4" t="s">
        <v>101</v>
      </c>
      <c r="B18" s="4" t="s">
        <v>102</v>
      </c>
      <c r="C18" s="4" t="s">
        <v>435</v>
      </c>
      <c r="D18" s="4" t="s">
        <v>84</v>
      </c>
      <c r="E18" s="4" t="s">
        <v>119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108</v>
      </c>
      <c r="C19" s="22" t="s">
        <v>436</v>
      </c>
      <c r="D19" s="4" t="s">
        <v>84</v>
      </c>
      <c r="E19" s="4" t="s">
        <v>119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22" t="s">
        <v>424</v>
      </c>
      <c r="D20" s="4" t="s">
        <v>84</v>
      </c>
      <c r="E20" s="24" t="s">
        <v>425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91.33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21:B22"/>
    <mergeCell ref="A25:J29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9" workbookViewId="0">
      <selection activeCell="B16" sqref="B16:J16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1" width="9" style="1"/>
    <col min="12" max="12" width="12.625" style="1"/>
    <col min="13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437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0.685</v>
      </c>
      <c r="E5" s="19">
        <v>0.685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0.685</v>
      </c>
      <c r="E6" s="19">
        <v>0.685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438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439</v>
      </c>
      <c r="D13" s="4" t="s">
        <v>84</v>
      </c>
      <c r="E13" s="4">
        <v>1</v>
      </c>
      <c r="F13" s="9" t="s">
        <v>440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12"/>
      <c r="B14" s="4" t="s">
        <v>82</v>
      </c>
      <c r="C14" s="4" t="s">
        <v>441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12"/>
      <c r="B15" s="4" t="s">
        <v>89</v>
      </c>
      <c r="C15" s="4" t="s">
        <v>442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11"/>
      <c r="B16" s="11" t="s">
        <v>96</v>
      </c>
      <c r="C16" s="16" t="s">
        <v>97</v>
      </c>
      <c r="D16" s="4" t="s">
        <v>84</v>
      </c>
      <c r="E16" s="4">
        <v>100</v>
      </c>
      <c r="F16" s="9" t="s">
        <v>85</v>
      </c>
      <c r="G16" s="17">
        <v>0.0222</v>
      </c>
      <c r="H16" s="9">
        <v>12</v>
      </c>
      <c r="I16" s="9">
        <v>0.27</v>
      </c>
      <c r="J16" s="9" t="s">
        <v>98</v>
      </c>
    </row>
    <row r="17" s="1" customFormat="1" ht="31" customHeight="1" spans="1:10">
      <c r="A17" s="4" t="s">
        <v>101</v>
      </c>
      <c r="B17" s="4" t="s">
        <v>102</v>
      </c>
      <c r="C17" s="4" t="s">
        <v>443</v>
      </c>
      <c r="D17" s="4" t="s">
        <v>150</v>
      </c>
      <c r="E17" s="4" t="s">
        <v>444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4" t="s">
        <v>108</v>
      </c>
      <c r="C18" s="4" t="s">
        <v>445</v>
      </c>
      <c r="D18" s="4" t="s">
        <v>150</v>
      </c>
      <c r="E18" s="4">
        <v>100</v>
      </c>
      <c r="F18" s="9" t="s">
        <v>85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446</v>
      </c>
      <c r="D19" s="4" t="s">
        <v>150</v>
      </c>
      <c r="E19" s="4" t="s">
        <v>447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317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f>SUM(I5,I13:I21)</f>
        <v>88.27</v>
      </c>
      <c r="J23" s="4" t="s">
        <v>202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20:B21"/>
    <mergeCell ref="A24:J28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10" workbookViewId="0">
      <selection activeCell="K9" sqref="K9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1" width="9" style="1"/>
    <col min="12" max="12" width="10.375" style="1"/>
    <col min="13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448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1626.912954</v>
      </c>
      <c r="E5" s="19">
        <v>1626.912954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1626.912954</v>
      </c>
      <c r="E6" s="19">
        <v>1626.912954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449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5" t="s">
        <v>60</v>
      </c>
      <c r="C13" s="4" t="s">
        <v>450</v>
      </c>
      <c r="D13" s="4" t="s">
        <v>150</v>
      </c>
      <c r="E13" s="26">
        <v>8</v>
      </c>
      <c r="F13" s="4" t="s">
        <v>440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4"/>
      <c r="B14" s="11"/>
      <c r="C14" s="4" t="s">
        <v>451</v>
      </c>
      <c r="D14" s="4" t="s">
        <v>150</v>
      </c>
      <c r="E14" s="26">
        <v>5</v>
      </c>
      <c r="F14" s="4" t="s">
        <v>440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4"/>
      <c r="B15" s="4" t="s">
        <v>82</v>
      </c>
      <c r="C15" s="4" t="s">
        <v>452</v>
      </c>
      <c r="D15" s="4" t="s">
        <v>150</v>
      </c>
      <c r="E15" s="4">
        <v>100</v>
      </c>
      <c r="F15" s="4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4"/>
      <c r="B16" s="4" t="s">
        <v>89</v>
      </c>
      <c r="C16" s="4" t="s">
        <v>453</v>
      </c>
      <c r="D16" s="4" t="s">
        <v>150</v>
      </c>
      <c r="E16" s="4">
        <v>100</v>
      </c>
      <c r="F16" s="4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4"/>
      <c r="B17" s="4" t="s">
        <v>96</v>
      </c>
      <c r="C17" s="4" t="s">
        <v>454</v>
      </c>
      <c r="D17" s="4" t="s">
        <v>100</v>
      </c>
      <c r="E17" s="4">
        <v>1700</v>
      </c>
      <c r="F17" s="9" t="s">
        <v>104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 t="s">
        <v>101</v>
      </c>
      <c r="B18" s="5" t="s">
        <v>102</v>
      </c>
      <c r="C18" s="4" t="s">
        <v>455</v>
      </c>
      <c r="D18" s="4" t="s">
        <v>62</v>
      </c>
      <c r="E18" s="26">
        <v>13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1"/>
      <c r="C19" s="4" t="s">
        <v>456</v>
      </c>
      <c r="D19" s="4" t="s">
        <v>62</v>
      </c>
      <c r="E19" s="26">
        <v>5000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446</v>
      </c>
      <c r="D20" s="4" t="s">
        <v>150</v>
      </c>
      <c r="E20" s="4" t="s">
        <v>447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100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18:B19"/>
    <mergeCell ref="B21:B22"/>
    <mergeCell ref="A25:J29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10" workbookViewId="0">
      <selection activeCell="D18" sqref="D18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457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10</v>
      </c>
      <c r="E5" s="4">
        <v>10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10</v>
      </c>
      <c r="E6" s="4">
        <v>10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458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5" t="s">
        <v>60</v>
      </c>
      <c r="C13" s="22" t="s">
        <v>459</v>
      </c>
      <c r="D13" s="4" t="s">
        <v>62</v>
      </c>
      <c r="E13" s="25">
        <v>55</v>
      </c>
      <c r="F13" s="21" t="s">
        <v>115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11"/>
      <c r="C14" s="22" t="s">
        <v>460</v>
      </c>
      <c r="D14" s="4" t="s">
        <v>62</v>
      </c>
      <c r="E14" s="25">
        <v>110</v>
      </c>
      <c r="F14" s="21" t="s">
        <v>398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4" t="s">
        <v>82</v>
      </c>
      <c r="C15" s="4" t="s">
        <v>452</v>
      </c>
      <c r="D15" s="4" t="s">
        <v>150</v>
      </c>
      <c r="E15" s="4">
        <v>100</v>
      </c>
      <c r="F15" s="4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4" t="s">
        <v>89</v>
      </c>
      <c r="C16" s="4" t="s">
        <v>453</v>
      </c>
      <c r="D16" s="4" t="s">
        <v>150</v>
      </c>
      <c r="E16" s="4">
        <v>100</v>
      </c>
      <c r="F16" s="4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11" t="s">
        <v>96</v>
      </c>
      <c r="C17" s="16" t="s">
        <v>97</v>
      </c>
      <c r="D17" s="4" t="s">
        <v>84</v>
      </c>
      <c r="E17" s="4">
        <v>100</v>
      </c>
      <c r="F17" s="9" t="s">
        <v>85</v>
      </c>
      <c r="G17" s="17">
        <v>0.0509</v>
      </c>
      <c r="H17" s="9">
        <v>10</v>
      </c>
      <c r="I17" s="9">
        <v>0.51</v>
      </c>
      <c r="J17" s="9" t="s">
        <v>98</v>
      </c>
    </row>
    <row r="18" s="1" customFormat="1" ht="31" customHeight="1" spans="1:10">
      <c r="A18" s="4" t="s">
        <v>101</v>
      </c>
      <c r="B18" s="5" t="s">
        <v>102</v>
      </c>
      <c r="C18" s="4" t="s">
        <v>455</v>
      </c>
      <c r="D18" s="4" t="s">
        <v>150</v>
      </c>
      <c r="E18" s="4" t="s">
        <v>461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1"/>
      <c r="C19" s="4" t="s">
        <v>462</v>
      </c>
      <c r="D19" s="4" t="s">
        <v>150</v>
      </c>
      <c r="E19" s="4" t="s">
        <v>119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446</v>
      </c>
      <c r="D20" s="4" t="s">
        <v>150</v>
      </c>
      <c r="E20" s="4" t="s">
        <v>447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90.51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3:B14"/>
    <mergeCell ref="B18:B19"/>
    <mergeCell ref="B21:B22"/>
    <mergeCell ref="A25:J29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7" workbookViewId="0">
      <selection activeCell="O8" sqref="O8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1.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463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137</v>
      </c>
      <c r="E5" s="4">
        <v>137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137</v>
      </c>
      <c r="E6" s="4">
        <v>137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>
        <v>5</v>
      </c>
      <c r="H9" s="9"/>
      <c r="I9" s="9"/>
      <c r="J9" s="9"/>
    </row>
    <row r="10" s="1" customFormat="1" ht="71" customHeight="1" spans="1:10">
      <c r="A10" s="9" t="s">
        <v>142</v>
      </c>
      <c r="B10" s="9" t="s">
        <v>464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465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11" t="s">
        <v>96</v>
      </c>
      <c r="C17" s="16" t="s">
        <v>97</v>
      </c>
      <c r="D17" s="4" t="s">
        <v>84</v>
      </c>
      <c r="E17" s="4">
        <v>100</v>
      </c>
      <c r="F17" s="9" t="s">
        <v>85</v>
      </c>
      <c r="G17" s="17">
        <v>0.7868</v>
      </c>
      <c r="H17" s="9">
        <v>10</v>
      </c>
      <c r="I17" s="9">
        <v>7.87</v>
      </c>
      <c r="J17" s="9" t="s">
        <v>98</v>
      </c>
    </row>
    <row r="18" s="1" customFormat="1" ht="31" customHeight="1" spans="1:10">
      <c r="A18" s="4" t="s">
        <v>101</v>
      </c>
      <c r="B18" s="5" t="s">
        <v>102</v>
      </c>
      <c r="C18" s="4" t="s">
        <v>455</v>
      </c>
      <c r="D18" s="4" t="s">
        <v>150</v>
      </c>
      <c r="E18" s="4" t="s">
        <v>461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1"/>
      <c r="C19" s="4" t="s">
        <v>462</v>
      </c>
      <c r="D19" s="4" t="s">
        <v>150</v>
      </c>
      <c r="E19" s="4" t="s">
        <v>119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446</v>
      </c>
      <c r="D20" s="4" t="s">
        <v>150</v>
      </c>
      <c r="E20" s="4" t="s">
        <v>447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f>SUM(I5,I13:I22)</f>
        <v>97.87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C16" sqref="C16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467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23</v>
      </c>
      <c r="E5" s="4">
        <v>23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23</v>
      </c>
      <c r="E6" s="4">
        <v>23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468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465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5" t="s">
        <v>102</v>
      </c>
      <c r="C17" s="4" t="s">
        <v>455</v>
      </c>
      <c r="D17" s="4" t="s">
        <v>150</v>
      </c>
      <c r="E17" s="4" t="s">
        <v>461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1"/>
      <c r="C18" s="4" t="s">
        <v>462</v>
      </c>
      <c r="D18" s="4" t="s">
        <v>150</v>
      </c>
      <c r="E18" s="4" t="s">
        <v>119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446</v>
      </c>
      <c r="D19" s="4" t="s">
        <v>150</v>
      </c>
      <c r="E19" s="4" t="s">
        <v>447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317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H13" sqref="H13:H19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163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83.9904</v>
      </c>
      <c r="E5" s="4">
        <v>83.9904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83.9904</v>
      </c>
      <c r="E6" s="4">
        <v>83.9904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164</v>
      </c>
      <c r="C10" s="9"/>
      <c r="D10" s="9"/>
      <c r="E10" s="9"/>
      <c r="F10" s="9"/>
      <c r="G10" s="9" t="s">
        <v>144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165</v>
      </c>
      <c r="D13" s="4" t="s">
        <v>84</v>
      </c>
      <c r="E13" s="4">
        <v>7.0938</v>
      </c>
      <c r="F13" s="9" t="s">
        <v>166</v>
      </c>
      <c r="G13" s="9" t="s">
        <v>167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168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169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170</v>
      </c>
      <c r="D16" s="4" t="s">
        <v>100</v>
      </c>
      <c r="E16" s="4">
        <v>83.9904</v>
      </c>
      <c r="F16" s="9" t="s">
        <v>104</v>
      </c>
      <c r="G16" s="9" t="s">
        <v>171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108</v>
      </c>
      <c r="C17" s="4" t="s">
        <v>172</v>
      </c>
      <c r="D17" s="4" t="s">
        <v>84</v>
      </c>
      <c r="E17" s="4" t="s">
        <v>173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174</v>
      </c>
      <c r="D18" s="4" t="s">
        <v>62</v>
      </c>
      <c r="E18" s="4">
        <v>90</v>
      </c>
      <c r="F18" s="9" t="s">
        <v>85</v>
      </c>
      <c r="G18" s="9" t="s">
        <v>153</v>
      </c>
      <c r="H18" s="9">
        <v>5</v>
      </c>
      <c r="I18" s="9">
        <v>5</v>
      </c>
      <c r="J18" s="9"/>
    </row>
    <row r="19" s="1" customFormat="1" ht="41" customHeight="1" spans="1:10">
      <c r="A19" s="11"/>
      <c r="B19" s="12"/>
      <c r="C19" s="4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4">
        <v>5</v>
      </c>
      <c r="I19" s="4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f>I13+I14+I15+I16+I17+I18+I19++I5</f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C16" sqref="C16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469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88.461608</v>
      </c>
      <c r="E5" s="19">
        <v>88.461608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88.461608</v>
      </c>
      <c r="E6" s="19">
        <v>88.461608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418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465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5" t="s">
        <v>102</v>
      </c>
      <c r="C17" s="4" t="s">
        <v>455</v>
      </c>
      <c r="D17" s="4" t="s">
        <v>150</v>
      </c>
      <c r="E17" s="4" t="s">
        <v>461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1"/>
      <c r="C18" s="4" t="s">
        <v>462</v>
      </c>
      <c r="D18" s="4" t="s">
        <v>150</v>
      </c>
      <c r="E18" s="4" t="s">
        <v>119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446</v>
      </c>
      <c r="D19" s="4" t="s">
        <v>150</v>
      </c>
      <c r="E19" s="4" t="s">
        <v>447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317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A24" sqref="A24:J28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470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48.6</v>
      </c>
      <c r="E5" s="4">
        <v>48.6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48.6</v>
      </c>
      <c r="E6" s="4">
        <v>48.6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471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472</v>
      </c>
      <c r="D13" s="4" t="s">
        <v>100</v>
      </c>
      <c r="E13" s="4">
        <v>505</v>
      </c>
      <c r="F13" s="9" t="s">
        <v>226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251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252</v>
      </c>
      <c r="D15" s="4" t="s">
        <v>100</v>
      </c>
      <c r="E15" s="4" t="s">
        <v>151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253</v>
      </c>
      <c r="D16" s="4" t="s">
        <v>150</v>
      </c>
      <c r="E16" s="4">
        <v>1500</v>
      </c>
      <c r="F16" s="9" t="s">
        <v>254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5" t="s">
        <v>113</v>
      </c>
      <c r="C17" s="4" t="s">
        <v>389</v>
      </c>
      <c r="D17" s="4" t="s">
        <v>150</v>
      </c>
      <c r="E17" s="24" t="s">
        <v>390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2"/>
      <c r="C18" s="22" t="s">
        <v>391</v>
      </c>
      <c r="D18" s="4" t="s">
        <v>150</v>
      </c>
      <c r="E18" s="24" t="s">
        <v>392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23"/>
      <c r="C19" s="22" t="s">
        <v>393</v>
      </c>
      <c r="D19" s="4" t="s">
        <v>150</v>
      </c>
      <c r="E19" s="24" t="s">
        <v>394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8" t="s">
        <v>260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7:B19"/>
    <mergeCell ref="B20:B21"/>
    <mergeCell ref="A24:J28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7" workbookViewId="0">
      <selection activeCell="B17" sqref="B17:J17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473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43.95</v>
      </c>
      <c r="E5" s="4">
        <v>43.95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43.95</v>
      </c>
      <c r="E6" s="4">
        <v>43.95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474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475</v>
      </c>
      <c r="D13" s="4" t="s">
        <v>62</v>
      </c>
      <c r="E13" s="4">
        <v>144</v>
      </c>
      <c r="F13" s="9" t="s">
        <v>398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11" t="s">
        <v>96</v>
      </c>
      <c r="C17" s="16" t="s">
        <v>97</v>
      </c>
      <c r="D17" s="4" t="s">
        <v>84</v>
      </c>
      <c r="E17" s="4">
        <v>100</v>
      </c>
      <c r="F17" s="9" t="s">
        <v>85</v>
      </c>
      <c r="G17" s="17">
        <v>0.1959</v>
      </c>
      <c r="H17" s="9">
        <v>10</v>
      </c>
      <c r="I17" s="9">
        <v>1.96</v>
      </c>
      <c r="J17" s="9" t="s">
        <v>98</v>
      </c>
    </row>
    <row r="18" s="1" customFormat="1" ht="31" customHeight="1" spans="1:10">
      <c r="A18" s="4" t="s">
        <v>101</v>
      </c>
      <c r="B18" s="5" t="s">
        <v>102</v>
      </c>
      <c r="C18" s="4" t="s">
        <v>455</v>
      </c>
      <c r="D18" s="4" t="s">
        <v>150</v>
      </c>
      <c r="E18" s="4" t="s">
        <v>461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1"/>
      <c r="C19" s="4" t="s">
        <v>462</v>
      </c>
      <c r="D19" s="4" t="s">
        <v>150</v>
      </c>
      <c r="E19" s="4" t="s">
        <v>119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446</v>
      </c>
      <c r="D20" s="4" t="s">
        <v>150</v>
      </c>
      <c r="E20" s="4" t="s">
        <v>447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v>91.96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9" workbookViewId="0">
      <selection activeCell="I23" sqref="I23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476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50.5</v>
      </c>
      <c r="E5" s="6">
        <v>50.5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50.5</v>
      </c>
      <c r="E6" s="6">
        <v>50.5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477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472</v>
      </c>
      <c r="D13" s="4" t="s">
        <v>100</v>
      </c>
      <c r="E13" s="4">
        <v>500</v>
      </c>
      <c r="F13" s="9" t="s">
        <v>226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251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252</v>
      </c>
      <c r="D15" s="4" t="s">
        <v>100</v>
      </c>
      <c r="E15" s="4" t="s">
        <v>151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253</v>
      </c>
      <c r="D16" s="4" t="s">
        <v>150</v>
      </c>
      <c r="E16" s="4">
        <v>1500</v>
      </c>
      <c r="F16" s="9" t="s">
        <v>254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5" t="s">
        <v>113</v>
      </c>
      <c r="C17" s="4" t="s">
        <v>389</v>
      </c>
      <c r="D17" s="4" t="s">
        <v>150</v>
      </c>
      <c r="E17" s="21" t="s">
        <v>390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2"/>
      <c r="C18" s="22" t="s">
        <v>391</v>
      </c>
      <c r="D18" s="4" t="s">
        <v>150</v>
      </c>
      <c r="E18" s="21" t="s">
        <v>392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23"/>
      <c r="C19" s="22" t="s">
        <v>393</v>
      </c>
      <c r="D19" s="4" t="s">
        <v>150</v>
      </c>
      <c r="E19" s="21" t="s">
        <v>394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8" t="s">
        <v>260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1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7:B19"/>
    <mergeCell ref="B20:B21"/>
    <mergeCell ref="A24:J28"/>
  </mergeCell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H13" sqref="H13:H22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0.37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478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19">
        <v>0</v>
      </c>
      <c r="D5" s="19">
        <v>0.6815</v>
      </c>
      <c r="E5" s="19">
        <v>0.6815</v>
      </c>
      <c r="F5" s="4">
        <v>10</v>
      </c>
      <c r="G5" s="4"/>
      <c r="H5" s="7">
        <f>E5/D5</f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19">
        <v>0</v>
      </c>
      <c r="D6" s="19">
        <v>0.6815</v>
      </c>
      <c r="E6" s="19">
        <v>0.6815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479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465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11" t="s">
        <v>96</v>
      </c>
      <c r="C17" s="16" t="s">
        <v>97</v>
      </c>
      <c r="D17" s="4" t="s">
        <v>84</v>
      </c>
      <c r="E17" s="4">
        <v>100</v>
      </c>
      <c r="F17" s="9" t="s">
        <v>85</v>
      </c>
      <c r="G17" s="17">
        <v>0.0278</v>
      </c>
      <c r="H17" s="9">
        <v>10</v>
      </c>
      <c r="I17" s="9">
        <v>0.28</v>
      </c>
      <c r="J17" s="9" t="s">
        <v>98</v>
      </c>
    </row>
    <row r="18" s="1" customFormat="1" ht="31" customHeight="1" spans="1:10">
      <c r="A18" s="4" t="s">
        <v>101</v>
      </c>
      <c r="B18" s="5" t="s">
        <v>102</v>
      </c>
      <c r="C18" s="4" t="s">
        <v>455</v>
      </c>
      <c r="D18" s="4" t="s">
        <v>150</v>
      </c>
      <c r="E18" s="4" t="s">
        <v>461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1"/>
      <c r="C19" s="4" t="s">
        <v>462</v>
      </c>
      <c r="D19" s="4" t="s">
        <v>150</v>
      </c>
      <c r="E19" s="4" t="s">
        <v>119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446</v>
      </c>
      <c r="D20" s="4" t="s">
        <v>150</v>
      </c>
      <c r="E20" s="4" t="s">
        <v>447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v>90.28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J23" sqref="J23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480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20.16</v>
      </c>
      <c r="E5" s="4">
        <v>20.16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20.16</v>
      </c>
      <c r="E6" s="4">
        <v>20.16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481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482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5" t="s">
        <v>89</v>
      </c>
      <c r="C15" s="4" t="s">
        <v>483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11"/>
      <c r="C16" s="4" t="s">
        <v>484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5" t="s">
        <v>102</v>
      </c>
      <c r="C17" s="4" t="s">
        <v>455</v>
      </c>
      <c r="D17" s="4" t="s">
        <v>150</v>
      </c>
      <c r="E17" s="4" t="s">
        <v>461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1"/>
      <c r="C18" s="4" t="s">
        <v>462</v>
      </c>
      <c r="D18" s="4" t="s">
        <v>150</v>
      </c>
      <c r="E18" s="4" t="s">
        <v>119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446</v>
      </c>
      <c r="D19" s="4" t="s">
        <v>150</v>
      </c>
      <c r="E19" s="4" t="s">
        <v>447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317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6" workbookViewId="0">
      <selection activeCell="I5" sqref="I5:J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485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6">
        <v>0</v>
      </c>
      <c r="D5" s="6">
        <v>0.6308</v>
      </c>
      <c r="E5" s="6">
        <v>0.6308</v>
      </c>
      <c r="F5" s="4">
        <v>10</v>
      </c>
      <c r="G5" s="4"/>
      <c r="H5" s="7">
        <f>E5/D5</f>
        <v>1</v>
      </c>
      <c r="I5" s="6">
        <f>H5*F5</f>
        <v>10</v>
      </c>
      <c r="J5" s="6"/>
    </row>
    <row r="6" s="1" customFormat="1" ht="31" customHeight="1" spans="1:10">
      <c r="A6" s="4"/>
      <c r="B6" s="8" t="s">
        <v>44</v>
      </c>
      <c r="C6" s="6">
        <v>0</v>
      </c>
      <c r="D6" s="6">
        <v>0.6308</v>
      </c>
      <c r="E6" s="6">
        <v>0.6308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438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465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10</v>
      </c>
      <c r="I13" s="9">
        <v>10</v>
      </c>
      <c r="J13" s="9"/>
    </row>
    <row r="14" s="1" customFormat="1" ht="31" customHeight="1" spans="1:10">
      <c r="A14" s="12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10</v>
      </c>
      <c r="I14" s="9">
        <v>10</v>
      </c>
      <c r="J14" s="9"/>
    </row>
    <row r="15" s="1" customFormat="1" ht="31" customHeight="1" spans="1:10">
      <c r="A15" s="12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10</v>
      </c>
      <c r="I15" s="9">
        <v>10</v>
      </c>
      <c r="J15" s="9"/>
    </row>
    <row r="16" s="1" customFormat="1" ht="31" customHeight="1" spans="1:10">
      <c r="A16" s="12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10</v>
      </c>
      <c r="I16" s="9">
        <v>10</v>
      </c>
      <c r="J16" s="9"/>
    </row>
    <row r="17" s="1" customFormat="1" ht="31" customHeight="1" spans="1:10">
      <c r="A17" s="11"/>
      <c r="B17" s="11" t="s">
        <v>96</v>
      </c>
      <c r="C17" s="16" t="s">
        <v>97</v>
      </c>
      <c r="D17" s="4" t="s">
        <v>84</v>
      </c>
      <c r="E17" s="4">
        <v>100</v>
      </c>
      <c r="F17" s="9" t="s">
        <v>85</v>
      </c>
      <c r="G17" s="17">
        <v>0.0067</v>
      </c>
      <c r="H17" s="9">
        <v>10</v>
      </c>
      <c r="I17" s="9">
        <v>0.07</v>
      </c>
      <c r="J17" s="9" t="s">
        <v>98</v>
      </c>
    </row>
    <row r="18" s="1" customFormat="1" ht="31" customHeight="1" spans="1:10">
      <c r="A18" s="4" t="s">
        <v>101</v>
      </c>
      <c r="B18" s="5" t="s">
        <v>102</v>
      </c>
      <c r="C18" s="4" t="s">
        <v>455</v>
      </c>
      <c r="D18" s="4" t="s">
        <v>150</v>
      </c>
      <c r="E18" s="4" t="s">
        <v>461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11"/>
      <c r="C19" s="4" t="s">
        <v>462</v>
      </c>
      <c r="D19" s="4" t="s">
        <v>150</v>
      </c>
      <c r="E19" s="4" t="s">
        <v>119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4"/>
      <c r="B20" s="4" t="s">
        <v>113</v>
      </c>
      <c r="C20" s="4" t="s">
        <v>446</v>
      </c>
      <c r="D20" s="4" t="s">
        <v>150</v>
      </c>
      <c r="E20" s="4" t="s">
        <v>447</v>
      </c>
      <c r="F20" s="4" t="s">
        <v>137</v>
      </c>
      <c r="G20" s="9" t="s">
        <v>153</v>
      </c>
      <c r="H20" s="9">
        <v>10</v>
      </c>
      <c r="I20" s="9">
        <v>10</v>
      </c>
      <c r="J20" s="9"/>
    </row>
    <row r="21" s="1" customFormat="1" ht="31" customHeight="1" spans="1:10">
      <c r="A21" s="5" t="s">
        <v>120</v>
      </c>
      <c r="B21" s="5" t="s">
        <v>121</v>
      </c>
      <c r="C21" s="4" t="s">
        <v>317</v>
      </c>
      <c r="D21" s="4" t="s">
        <v>62</v>
      </c>
      <c r="E21" s="4">
        <v>90</v>
      </c>
      <c r="F21" s="9" t="s">
        <v>85</v>
      </c>
      <c r="G21" s="9" t="s">
        <v>153</v>
      </c>
      <c r="H21" s="4">
        <v>5</v>
      </c>
      <c r="I21" s="4">
        <v>5</v>
      </c>
      <c r="J21" s="9"/>
    </row>
    <row r="22" s="1" customFormat="1" ht="41" customHeight="1" spans="1:10">
      <c r="A22" s="11"/>
      <c r="B22" s="12"/>
      <c r="C22" s="13" t="s">
        <v>175</v>
      </c>
      <c r="D22" s="4" t="s">
        <v>62</v>
      </c>
      <c r="E22" s="4">
        <v>92</v>
      </c>
      <c r="F22" s="9" t="s">
        <v>85</v>
      </c>
      <c r="G22" s="9" t="s">
        <v>153</v>
      </c>
      <c r="H22" s="4">
        <v>5</v>
      </c>
      <c r="I22" s="4">
        <v>5</v>
      </c>
      <c r="J22" s="4"/>
    </row>
    <row r="23" s="1" customFormat="1" ht="31" customHeight="1" spans="1:10">
      <c r="A23" s="4" t="s">
        <v>159</v>
      </c>
      <c r="B23" s="4"/>
      <c r="C23" s="4" t="s">
        <v>26</v>
      </c>
      <c r="D23" s="4"/>
      <c r="E23" s="4"/>
      <c r="F23" s="4"/>
      <c r="G23" s="4"/>
      <c r="H23" s="4"/>
      <c r="I23" s="4"/>
      <c r="J23" s="4"/>
    </row>
    <row r="24" s="1" customFormat="1" ht="24" customHeight="1" spans="1:10">
      <c r="A24" s="4" t="s">
        <v>160</v>
      </c>
      <c r="B24" s="4">
        <v>100</v>
      </c>
      <c r="C24" s="4"/>
      <c r="D24" s="4"/>
      <c r="E24" s="4"/>
      <c r="F24" s="4"/>
      <c r="G24" s="4"/>
      <c r="H24" s="4"/>
      <c r="I24" s="4">
        <v>90.07</v>
      </c>
      <c r="J24" s="4" t="s">
        <v>161</v>
      </c>
    </row>
    <row r="25" s="1" customFormat="1" spans="1:10">
      <c r="A25" s="14" t="s">
        <v>162</v>
      </c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="1" customForma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0"/>
    <mergeCell ref="A21:A22"/>
    <mergeCell ref="B15:B16"/>
    <mergeCell ref="B18:B19"/>
    <mergeCell ref="B21:B22"/>
    <mergeCell ref="A25:J29"/>
  </mergeCell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I13" sqref="I13:I21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486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6">
        <v>0</v>
      </c>
      <c r="D5" s="6">
        <v>3.0435</v>
      </c>
      <c r="E5" s="6">
        <v>3.0435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6">
        <v>0</v>
      </c>
      <c r="D6" s="6">
        <v>3.0435</v>
      </c>
      <c r="E6" s="6">
        <v>3.0435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487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465</v>
      </c>
      <c r="D13" s="4" t="s">
        <v>84</v>
      </c>
      <c r="E13" s="4">
        <v>2</v>
      </c>
      <c r="F13" s="9" t="s">
        <v>115</v>
      </c>
      <c r="G13" s="9" t="s">
        <v>153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441</v>
      </c>
      <c r="D14" s="4" t="s">
        <v>150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5" t="s">
        <v>89</v>
      </c>
      <c r="C15" s="4" t="s">
        <v>420</v>
      </c>
      <c r="D15" s="4" t="s">
        <v>150</v>
      </c>
      <c r="E15" s="4">
        <v>100</v>
      </c>
      <c r="F15" s="9" t="s">
        <v>85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11"/>
      <c r="C16" s="4" t="s">
        <v>466</v>
      </c>
      <c r="D16" s="4" t="s">
        <v>62</v>
      </c>
      <c r="E16" s="4">
        <v>95</v>
      </c>
      <c r="F16" s="9" t="s">
        <v>85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5" t="s">
        <v>102</v>
      </c>
      <c r="C17" s="4" t="s">
        <v>455</v>
      </c>
      <c r="D17" s="4" t="s">
        <v>150</v>
      </c>
      <c r="E17" s="4" t="s">
        <v>461</v>
      </c>
      <c r="F17" s="4" t="s">
        <v>137</v>
      </c>
      <c r="G17" s="9" t="s">
        <v>153</v>
      </c>
      <c r="H17" s="9">
        <v>10</v>
      </c>
      <c r="I17" s="9">
        <v>10</v>
      </c>
      <c r="J17" s="9"/>
    </row>
    <row r="18" s="1" customFormat="1" ht="31" customHeight="1" spans="1:10">
      <c r="A18" s="4"/>
      <c r="B18" s="11"/>
      <c r="C18" s="4" t="s">
        <v>462</v>
      </c>
      <c r="D18" s="4" t="s">
        <v>150</v>
      </c>
      <c r="E18" s="4" t="s">
        <v>119</v>
      </c>
      <c r="F18" s="4" t="s">
        <v>137</v>
      </c>
      <c r="G18" s="9" t="s">
        <v>153</v>
      </c>
      <c r="H18" s="9">
        <v>10</v>
      </c>
      <c r="I18" s="9">
        <v>10</v>
      </c>
      <c r="J18" s="9"/>
    </row>
    <row r="19" s="1" customFormat="1" ht="31" customHeight="1" spans="1:10">
      <c r="A19" s="4"/>
      <c r="B19" s="4" t="s">
        <v>113</v>
      </c>
      <c r="C19" s="4" t="s">
        <v>446</v>
      </c>
      <c r="D19" s="4" t="s">
        <v>150</v>
      </c>
      <c r="E19" s="4" t="s">
        <v>447</v>
      </c>
      <c r="F19" s="4" t="s">
        <v>137</v>
      </c>
      <c r="G19" s="9" t="s">
        <v>153</v>
      </c>
      <c r="H19" s="9">
        <v>10</v>
      </c>
      <c r="I19" s="9">
        <v>10</v>
      </c>
      <c r="J19" s="9"/>
    </row>
    <row r="20" s="1" customFormat="1" ht="31" customHeight="1" spans="1:10">
      <c r="A20" s="5" t="s">
        <v>120</v>
      </c>
      <c r="B20" s="5" t="s">
        <v>121</v>
      </c>
      <c r="C20" s="4" t="s">
        <v>317</v>
      </c>
      <c r="D20" s="4" t="s">
        <v>62</v>
      </c>
      <c r="E20" s="4">
        <v>90</v>
      </c>
      <c r="F20" s="9" t="s">
        <v>85</v>
      </c>
      <c r="G20" s="9" t="s">
        <v>153</v>
      </c>
      <c r="H20" s="4">
        <v>5</v>
      </c>
      <c r="I20" s="4">
        <v>5</v>
      </c>
      <c r="J20" s="9"/>
    </row>
    <row r="21" s="1" customFormat="1" ht="41" customHeight="1" spans="1:10">
      <c r="A21" s="11"/>
      <c r="B21" s="12"/>
      <c r="C21" s="13" t="s">
        <v>175</v>
      </c>
      <c r="D21" s="4" t="s">
        <v>62</v>
      </c>
      <c r="E21" s="4">
        <v>92</v>
      </c>
      <c r="F21" s="9" t="s">
        <v>85</v>
      </c>
      <c r="G21" s="9" t="s">
        <v>153</v>
      </c>
      <c r="H21" s="4">
        <v>5</v>
      </c>
      <c r="I21" s="4">
        <v>5</v>
      </c>
      <c r="J21" s="4"/>
    </row>
    <row r="22" s="1" customFormat="1" ht="31" customHeight="1" spans="1:10">
      <c r="A22" s="4" t="s">
        <v>159</v>
      </c>
      <c r="B22" s="4"/>
      <c r="C22" s="4" t="s">
        <v>26</v>
      </c>
      <c r="D22" s="4"/>
      <c r="E22" s="4"/>
      <c r="F22" s="4"/>
      <c r="G22" s="4"/>
      <c r="H22" s="4"/>
      <c r="I22" s="4"/>
      <c r="J22" s="4"/>
    </row>
    <row r="23" s="1" customFormat="1" ht="24" customHeight="1" spans="1:10">
      <c r="A23" s="4" t="s">
        <v>160</v>
      </c>
      <c r="B23" s="4">
        <v>100</v>
      </c>
      <c r="C23" s="4"/>
      <c r="D23" s="4"/>
      <c r="E23" s="4"/>
      <c r="F23" s="4"/>
      <c r="G23" s="4"/>
      <c r="H23" s="4"/>
      <c r="I23" s="4">
        <v>100</v>
      </c>
      <c r="J23" s="4" t="s">
        <v>161</v>
      </c>
    </row>
    <row r="24" s="1" customFormat="1" spans="1:10">
      <c r="A24" s="14" t="s">
        <v>162</v>
      </c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="1" customForma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="1" customForma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19"/>
    <mergeCell ref="A20:A21"/>
    <mergeCell ref="B15:B16"/>
    <mergeCell ref="B17:B18"/>
    <mergeCell ref="B20:B21"/>
    <mergeCell ref="A24:J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0" workbookViewId="0">
      <selection activeCell="I20" sqref="I20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0.375" style="1"/>
    <col min="5" max="5" width="13.375" style="1" customWidth="1"/>
    <col min="6" max="6" width="9" style="1"/>
    <col min="7" max="7" width="10.7583333333333" style="1" customWidth="1"/>
    <col min="8" max="9" width="12.625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176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19">
        <v>0</v>
      </c>
      <c r="D5" s="19">
        <v>806.5979</v>
      </c>
      <c r="E5" s="19">
        <v>806.5979</v>
      </c>
      <c r="F5" s="19">
        <v>10</v>
      </c>
      <c r="G5" s="19"/>
      <c r="H5" s="7">
        <f>E5/D5</f>
        <v>1</v>
      </c>
      <c r="I5" s="19">
        <f>H5*F5</f>
        <v>10</v>
      </c>
      <c r="J5" s="19"/>
    </row>
    <row r="6" s="1" customFormat="1" ht="31" customHeight="1" spans="1:10">
      <c r="A6" s="4"/>
      <c r="B6" s="8" t="s">
        <v>44</v>
      </c>
      <c r="C6" s="19">
        <v>0</v>
      </c>
      <c r="D6" s="19">
        <v>806.5979</v>
      </c>
      <c r="E6" s="19">
        <v>806.5979</v>
      </c>
      <c r="F6" s="19" t="s">
        <v>137</v>
      </c>
      <c r="G6" s="19"/>
      <c r="H6" s="19" t="s">
        <v>137</v>
      </c>
      <c r="I6" s="19" t="s">
        <v>137</v>
      </c>
      <c r="J6" s="19"/>
    </row>
    <row r="7" s="1" customFormat="1" ht="31" customHeight="1" spans="1:10">
      <c r="A7" s="4"/>
      <c r="B7" s="4" t="s">
        <v>138</v>
      </c>
      <c r="C7" s="19"/>
      <c r="D7" s="19"/>
      <c r="E7" s="19"/>
      <c r="F7" s="19" t="s">
        <v>137</v>
      </c>
      <c r="G7" s="19"/>
      <c r="H7" s="19" t="s">
        <v>137</v>
      </c>
      <c r="I7" s="19" t="s">
        <v>137</v>
      </c>
      <c r="J7" s="19"/>
    </row>
    <row r="8" s="1" customFormat="1" ht="31" customHeight="1" spans="1:10">
      <c r="A8" s="4"/>
      <c r="B8" s="4" t="s">
        <v>139</v>
      </c>
      <c r="C8" s="19"/>
      <c r="D8" s="19"/>
      <c r="E8" s="19"/>
      <c r="F8" s="19" t="s">
        <v>137</v>
      </c>
      <c r="G8" s="19"/>
      <c r="H8" s="19" t="s">
        <v>137</v>
      </c>
      <c r="I8" s="19" t="s">
        <v>137</v>
      </c>
      <c r="J8" s="19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177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5" t="s">
        <v>59</v>
      </c>
      <c r="B13" s="4" t="s">
        <v>60</v>
      </c>
      <c r="C13" s="4" t="s">
        <v>178</v>
      </c>
      <c r="D13" s="4" t="s">
        <v>84</v>
      </c>
      <c r="E13" s="4">
        <v>4</v>
      </c>
      <c r="F13" s="9" t="s">
        <v>115</v>
      </c>
      <c r="G13" s="9" t="s">
        <v>153</v>
      </c>
      <c r="H13" s="9">
        <v>17</v>
      </c>
      <c r="I13" s="9">
        <v>17</v>
      </c>
      <c r="J13" s="9"/>
    </row>
    <row r="14" s="1" customFormat="1" ht="31" customHeight="1" spans="1:10">
      <c r="A14" s="12"/>
      <c r="B14" s="4" t="s">
        <v>82</v>
      </c>
      <c r="C14" s="4" t="s">
        <v>179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17</v>
      </c>
      <c r="I14" s="9">
        <v>17</v>
      </c>
      <c r="J14" s="9"/>
    </row>
    <row r="15" s="1" customFormat="1" ht="31" customHeight="1" spans="1:10">
      <c r="A15" s="12"/>
      <c r="B15" s="4" t="s">
        <v>89</v>
      </c>
      <c r="C15" s="4" t="s">
        <v>180</v>
      </c>
      <c r="D15" s="4" t="s">
        <v>100</v>
      </c>
      <c r="E15" s="4" t="s">
        <v>151</v>
      </c>
      <c r="F15" s="9" t="s">
        <v>152</v>
      </c>
      <c r="G15" s="17">
        <v>0.6649</v>
      </c>
      <c r="H15" s="9">
        <v>16</v>
      </c>
      <c r="I15" s="9">
        <v>10.64</v>
      </c>
      <c r="J15" s="9" t="s">
        <v>181</v>
      </c>
    </row>
    <row r="16" s="1" customFormat="1" ht="31" customHeight="1" spans="1:10">
      <c r="A16" s="4" t="s">
        <v>101</v>
      </c>
      <c r="B16" s="4" t="s">
        <v>102</v>
      </c>
      <c r="C16" s="4" t="s">
        <v>182</v>
      </c>
      <c r="D16" s="4" t="s">
        <v>84</v>
      </c>
      <c r="E16" s="4" t="s">
        <v>183</v>
      </c>
      <c r="F16" s="19" t="s">
        <v>137</v>
      </c>
      <c r="G16" s="9" t="s">
        <v>153</v>
      </c>
      <c r="H16" s="9">
        <v>30</v>
      </c>
      <c r="I16" s="9">
        <v>30</v>
      </c>
      <c r="J16" s="9"/>
    </row>
    <row r="17" s="1" customFormat="1" ht="31" customHeight="1" spans="1:10">
      <c r="A17" s="5" t="s">
        <v>120</v>
      </c>
      <c r="B17" s="5" t="s">
        <v>121</v>
      </c>
      <c r="C17" s="4" t="s">
        <v>158</v>
      </c>
      <c r="D17" s="4" t="s">
        <v>62</v>
      </c>
      <c r="E17" s="4">
        <v>90</v>
      </c>
      <c r="F17" s="9" t="s">
        <v>85</v>
      </c>
      <c r="G17" s="9" t="s">
        <v>153</v>
      </c>
      <c r="H17" s="9">
        <v>5</v>
      </c>
      <c r="I17" s="9">
        <v>5</v>
      </c>
      <c r="J17" s="9"/>
    </row>
    <row r="18" s="1" customFormat="1" ht="41" customHeight="1" spans="1:10">
      <c r="A18" s="11"/>
      <c r="B18" s="12"/>
      <c r="C18" s="4" t="s">
        <v>175</v>
      </c>
      <c r="D18" s="4" t="s">
        <v>62</v>
      </c>
      <c r="E18" s="4">
        <v>92</v>
      </c>
      <c r="F18" s="9" t="s">
        <v>85</v>
      </c>
      <c r="G18" s="9" t="s">
        <v>153</v>
      </c>
      <c r="H18" s="9">
        <v>5</v>
      </c>
      <c r="I18" s="9">
        <v>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v>94.64</v>
      </c>
      <c r="J20" s="4" t="s">
        <v>161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I13" sqref="I13:I19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184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17.9</v>
      </c>
      <c r="E5" s="4">
        <v>17.9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17.9</v>
      </c>
      <c r="E6" s="4">
        <v>17.9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185</v>
      </c>
      <c r="C10" s="20"/>
      <c r="D10" s="20"/>
      <c r="E10" s="20"/>
      <c r="F10" s="20"/>
      <c r="G10" s="9" t="s">
        <v>153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186</v>
      </c>
      <c r="D13" s="4" t="s">
        <v>84</v>
      </c>
      <c r="E13" s="4">
        <v>0.1878</v>
      </c>
      <c r="F13" s="9" t="s">
        <v>166</v>
      </c>
      <c r="G13" s="4" t="s">
        <v>187</v>
      </c>
      <c r="H13" s="9">
        <v>13</v>
      </c>
      <c r="I13" s="9">
        <v>13</v>
      </c>
      <c r="J13" s="9"/>
    </row>
    <row r="14" s="1" customFormat="1" ht="31" customHeight="1" spans="1:10">
      <c r="A14" s="4"/>
      <c r="B14" s="4" t="s">
        <v>82</v>
      </c>
      <c r="C14" s="4" t="s">
        <v>188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13</v>
      </c>
      <c r="I14" s="9">
        <v>13</v>
      </c>
      <c r="J14" s="9"/>
    </row>
    <row r="15" s="1" customFormat="1" ht="31" customHeight="1" spans="1:10">
      <c r="A15" s="4"/>
      <c r="B15" s="4" t="s">
        <v>89</v>
      </c>
      <c r="C15" s="4" t="s">
        <v>189</v>
      </c>
      <c r="D15" s="4" t="s">
        <v>100</v>
      </c>
      <c r="E15" s="4" t="s">
        <v>151</v>
      </c>
      <c r="F15" s="9" t="s">
        <v>152</v>
      </c>
      <c r="G15" s="9" t="s">
        <v>153</v>
      </c>
      <c r="H15" s="9">
        <v>12</v>
      </c>
      <c r="I15" s="9">
        <v>12</v>
      </c>
      <c r="J15" s="9"/>
    </row>
    <row r="16" s="1" customFormat="1" ht="31" customHeight="1" spans="1:10">
      <c r="A16" s="4"/>
      <c r="B16" s="4" t="s">
        <v>96</v>
      </c>
      <c r="C16" s="4" t="s">
        <v>190</v>
      </c>
      <c r="D16" s="4" t="s">
        <v>100</v>
      </c>
      <c r="E16" s="4">
        <v>17.9</v>
      </c>
      <c r="F16" s="9" t="s">
        <v>104</v>
      </c>
      <c r="G16" s="9" t="s">
        <v>153</v>
      </c>
      <c r="H16" s="9">
        <v>12</v>
      </c>
      <c r="I16" s="9">
        <v>12</v>
      </c>
      <c r="J16" s="9"/>
    </row>
    <row r="17" s="1" customFormat="1" ht="31" customHeight="1" spans="1:10">
      <c r="A17" s="4" t="s">
        <v>101</v>
      </c>
      <c r="B17" s="4" t="s">
        <v>108</v>
      </c>
      <c r="C17" s="4" t="s">
        <v>191</v>
      </c>
      <c r="D17" s="4" t="s">
        <v>84</v>
      </c>
      <c r="E17" s="4" t="s">
        <v>192</v>
      </c>
      <c r="F17" s="4" t="s">
        <v>137</v>
      </c>
      <c r="G17" s="9" t="s">
        <v>153</v>
      </c>
      <c r="H17" s="9">
        <v>30</v>
      </c>
      <c r="I17" s="9">
        <v>30</v>
      </c>
      <c r="J17" s="9"/>
    </row>
    <row r="18" s="1" customFormat="1" ht="31" customHeight="1" spans="1:10">
      <c r="A18" s="5" t="s">
        <v>120</v>
      </c>
      <c r="B18" s="5" t="s">
        <v>121</v>
      </c>
      <c r="C18" s="4" t="s">
        <v>193</v>
      </c>
      <c r="D18" s="4" t="s">
        <v>62</v>
      </c>
      <c r="E18" s="4">
        <v>90</v>
      </c>
      <c r="F18" s="9" t="s">
        <v>85</v>
      </c>
      <c r="G18" s="9" t="s">
        <v>153</v>
      </c>
      <c r="H18" s="9">
        <v>5</v>
      </c>
      <c r="I18" s="9">
        <v>5</v>
      </c>
      <c r="J18" s="9"/>
    </row>
    <row r="19" s="1" customFormat="1" ht="41" customHeight="1" spans="1:10">
      <c r="A19" s="11"/>
      <c r="B19" s="12"/>
      <c r="C19" s="4" t="s">
        <v>175</v>
      </c>
      <c r="D19" s="4" t="s">
        <v>62</v>
      </c>
      <c r="E19" s="4">
        <v>92</v>
      </c>
      <c r="F19" s="9" t="s">
        <v>85</v>
      </c>
      <c r="G19" s="9" t="s">
        <v>153</v>
      </c>
      <c r="H19" s="9">
        <v>5</v>
      </c>
      <c r="I19" s="9">
        <v>5</v>
      </c>
      <c r="J19" s="4"/>
    </row>
    <row r="20" s="1" customFormat="1" ht="31" customHeight="1" spans="1:10">
      <c r="A20" s="4" t="s">
        <v>159</v>
      </c>
      <c r="B20" s="4"/>
      <c r="C20" s="4" t="s">
        <v>26</v>
      </c>
      <c r="D20" s="4"/>
      <c r="E20" s="4"/>
      <c r="F20" s="4"/>
      <c r="G20" s="4"/>
      <c r="H20" s="4"/>
      <c r="I20" s="4"/>
      <c r="J20" s="4"/>
    </row>
    <row r="21" s="1" customFormat="1" ht="24" customHeight="1" spans="1:10">
      <c r="A21" s="4" t="s">
        <v>160</v>
      </c>
      <c r="B21" s="4">
        <v>100</v>
      </c>
      <c r="C21" s="4"/>
      <c r="D21" s="4"/>
      <c r="E21" s="4"/>
      <c r="F21" s="4"/>
      <c r="G21" s="4"/>
      <c r="H21" s="4"/>
      <c r="I21" s="4">
        <v>100</v>
      </c>
      <c r="J21" s="4" t="s">
        <v>161</v>
      </c>
    </row>
    <row r="22" s="1" customFormat="1" spans="1:10">
      <c r="A22" s="14" t="s">
        <v>162</v>
      </c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="1" customForma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8:A19"/>
    <mergeCell ref="B18:B19"/>
    <mergeCell ref="A22:J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I20" sqref="I20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194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216</v>
      </c>
      <c r="E5" s="4">
        <v>216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216</v>
      </c>
      <c r="E6" s="4">
        <v>216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20" t="s">
        <v>195</v>
      </c>
      <c r="C10" s="20"/>
      <c r="D10" s="20"/>
      <c r="E10" s="20"/>
      <c r="F10" s="20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196</v>
      </c>
      <c r="D13" s="4" t="s">
        <v>62</v>
      </c>
      <c r="E13" s="4">
        <v>230</v>
      </c>
      <c r="F13" s="9" t="s">
        <v>72</v>
      </c>
      <c r="G13" s="9" t="s">
        <v>153</v>
      </c>
      <c r="H13" s="9">
        <v>17</v>
      </c>
      <c r="I13" s="9">
        <v>15</v>
      </c>
      <c r="J13" s="9"/>
    </row>
    <row r="14" s="1" customFormat="1" ht="31" customHeight="1" spans="1:10">
      <c r="A14" s="4"/>
      <c r="B14" s="4" t="s">
        <v>89</v>
      </c>
      <c r="C14" s="4" t="s">
        <v>197</v>
      </c>
      <c r="D14" s="4" t="s">
        <v>100</v>
      </c>
      <c r="E14" s="4" t="s">
        <v>198</v>
      </c>
      <c r="F14" s="9" t="s">
        <v>152</v>
      </c>
      <c r="G14" s="17">
        <v>0.2236</v>
      </c>
      <c r="H14" s="9">
        <v>17</v>
      </c>
      <c r="I14" s="9">
        <v>3.8</v>
      </c>
      <c r="J14" s="9" t="s">
        <v>181</v>
      </c>
    </row>
    <row r="15" s="1" customFormat="1" ht="31" customHeight="1" spans="1:10">
      <c r="A15" s="4"/>
      <c r="B15" s="4" t="s">
        <v>96</v>
      </c>
      <c r="C15" s="4" t="s">
        <v>199</v>
      </c>
      <c r="D15" s="4" t="s">
        <v>100</v>
      </c>
      <c r="E15" s="4">
        <v>4.2</v>
      </c>
      <c r="F15" s="9" t="s">
        <v>200</v>
      </c>
      <c r="G15" s="9" t="s">
        <v>153</v>
      </c>
      <c r="H15" s="9">
        <v>16</v>
      </c>
      <c r="I15" s="9">
        <v>15</v>
      </c>
      <c r="J15" s="9"/>
    </row>
    <row r="16" s="1" customFormat="1" ht="31" customHeight="1" spans="1:10">
      <c r="A16" s="4" t="s">
        <v>101</v>
      </c>
      <c r="B16" s="4" t="s">
        <v>102</v>
      </c>
      <c r="C16" s="4" t="s">
        <v>201</v>
      </c>
      <c r="D16" s="4" t="s">
        <v>100</v>
      </c>
      <c r="E16" s="4" t="s">
        <v>192</v>
      </c>
      <c r="F16" s="4" t="s">
        <v>137</v>
      </c>
      <c r="G16" s="9" t="s">
        <v>153</v>
      </c>
      <c r="H16" s="9">
        <v>30</v>
      </c>
      <c r="I16" s="9">
        <v>15</v>
      </c>
      <c r="J16" s="9"/>
    </row>
    <row r="17" s="1" customFormat="1" ht="31" customHeight="1" spans="1:10">
      <c r="A17" s="5" t="s">
        <v>120</v>
      </c>
      <c r="B17" s="5" t="s">
        <v>121</v>
      </c>
      <c r="C17" s="4" t="s">
        <v>193</v>
      </c>
      <c r="D17" s="4" t="s">
        <v>62</v>
      </c>
      <c r="E17" s="4">
        <v>90</v>
      </c>
      <c r="F17" s="9" t="s">
        <v>85</v>
      </c>
      <c r="G17" s="9" t="s">
        <v>153</v>
      </c>
      <c r="H17" s="9">
        <v>5</v>
      </c>
      <c r="I17" s="9">
        <v>15</v>
      </c>
      <c r="J17" s="9"/>
    </row>
    <row r="18" s="1" customFormat="1" ht="41" customHeight="1" spans="1:10">
      <c r="A18" s="11"/>
      <c r="B18" s="12"/>
      <c r="C18" s="4" t="s">
        <v>175</v>
      </c>
      <c r="D18" s="4" t="s">
        <v>62</v>
      </c>
      <c r="E18" s="4">
        <v>92</v>
      </c>
      <c r="F18" s="9" t="s">
        <v>85</v>
      </c>
      <c r="G18" s="9" t="s">
        <v>153</v>
      </c>
      <c r="H18" s="9">
        <v>5</v>
      </c>
      <c r="I18" s="9">
        <v>15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88.8</v>
      </c>
      <c r="J20" s="4" t="s">
        <v>202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L15" sqref="L15"/>
    </sheetView>
  </sheetViews>
  <sheetFormatPr defaultColWidth="9" defaultRowHeight="13.5"/>
  <cols>
    <col min="1" max="1" width="11.5" style="1" customWidth="1"/>
    <col min="2" max="2" width="21.2583333333333" style="1" customWidth="1"/>
    <col min="3" max="4" width="9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203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4">
        <v>100</v>
      </c>
      <c r="E5" s="4">
        <v>100</v>
      </c>
      <c r="F5" s="4">
        <v>10</v>
      </c>
      <c r="G5" s="4"/>
      <c r="H5" s="18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4">
        <v>100</v>
      </c>
      <c r="E6" s="4">
        <v>100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204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82</v>
      </c>
      <c r="C13" s="4" t="s">
        <v>205</v>
      </c>
      <c r="D13" s="4" t="s">
        <v>84</v>
      </c>
      <c r="E13" s="4">
        <v>100</v>
      </c>
      <c r="F13" s="9" t="s">
        <v>85</v>
      </c>
      <c r="G13" s="9" t="s">
        <v>153</v>
      </c>
      <c r="H13" s="9">
        <v>25</v>
      </c>
      <c r="I13" s="9">
        <v>25</v>
      </c>
      <c r="J13" s="9"/>
    </row>
    <row r="14" s="1" customFormat="1" ht="31" customHeight="1" spans="1:10">
      <c r="A14" s="4"/>
      <c r="B14" s="4" t="s">
        <v>89</v>
      </c>
      <c r="C14" s="4" t="s">
        <v>206</v>
      </c>
      <c r="D14" s="4" t="s">
        <v>100</v>
      </c>
      <c r="E14" s="4" t="s">
        <v>207</v>
      </c>
      <c r="F14" s="9" t="s">
        <v>152</v>
      </c>
      <c r="G14" s="9" t="s">
        <v>153</v>
      </c>
      <c r="H14" s="9">
        <v>25</v>
      </c>
      <c r="I14" s="9">
        <v>25</v>
      </c>
      <c r="J14" s="9"/>
    </row>
    <row r="15" s="1" customFormat="1" ht="40.5" spans="1:10">
      <c r="A15" s="4" t="s">
        <v>101</v>
      </c>
      <c r="B15" s="4" t="s">
        <v>108</v>
      </c>
      <c r="C15" s="4" t="s">
        <v>208</v>
      </c>
      <c r="D15" s="4" t="s">
        <v>84</v>
      </c>
      <c r="E15" s="4" t="s">
        <v>209</v>
      </c>
      <c r="F15" s="4" t="s">
        <v>137</v>
      </c>
      <c r="G15" s="9" t="s">
        <v>153</v>
      </c>
      <c r="H15" s="9">
        <v>30</v>
      </c>
      <c r="I15" s="9">
        <v>30</v>
      </c>
      <c r="J15" s="9"/>
    </row>
    <row r="16" s="1" customFormat="1" ht="31" customHeight="1" spans="1:10">
      <c r="A16" s="5" t="s">
        <v>120</v>
      </c>
      <c r="B16" s="5" t="s">
        <v>121</v>
      </c>
      <c r="C16" s="4" t="s">
        <v>193</v>
      </c>
      <c r="D16" s="4" t="s">
        <v>62</v>
      </c>
      <c r="E16" s="4">
        <v>90</v>
      </c>
      <c r="F16" s="9" t="s">
        <v>85</v>
      </c>
      <c r="G16" s="9" t="s">
        <v>153</v>
      </c>
      <c r="H16" s="9">
        <v>5</v>
      </c>
      <c r="I16" s="9">
        <v>5</v>
      </c>
      <c r="J16" s="9"/>
    </row>
    <row r="17" s="1" customFormat="1" ht="41" customHeight="1" spans="1:10">
      <c r="A17" s="11"/>
      <c r="B17" s="12"/>
      <c r="C17" s="4" t="s">
        <v>175</v>
      </c>
      <c r="D17" s="4" t="s">
        <v>62</v>
      </c>
      <c r="E17" s="4">
        <v>92</v>
      </c>
      <c r="F17" s="9" t="s">
        <v>85</v>
      </c>
      <c r="G17" s="9" t="s">
        <v>153</v>
      </c>
      <c r="H17" s="9">
        <v>5</v>
      </c>
      <c r="I17" s="9">
        <v>5</v>
      </c>
      <c r="J17" s="4"/>
    </row>
    <row r="18" s="1" customFormat="1" ht="31" customHeight="1" spans="1:10">
      <c r="A18" s="4" t="s">
        <v>159</v>
      </c>
      <c r="B18" s="4"/>
      <c r="C18" s="4" t="s">
        <v>26</v>
      </c>
      <c r="D18" s="4"/>
      <c r="E18" s="4"/>
      <c r="F18" s="4"/>
      <c r="G18" s="4"/>
      <c r="H18" s="4"/>
      <c r="I18" s="4"/>
      <c r="J18" s="4"/>
    </row>
    <row r="19" s="1" customFormat="1" ht="24" customHeight="1" spans="1:10">
      <c r="A19" s="4" t="s">
        <v>160</v>
      </c>
      <c r="B19" s="4">
        <v>100</v>
      </c>
      <c r="C19" s="4"/>
      <c r="D19" s="4"/>
      <c r="E19" s="4"/>
      <c r="F19" s="4"/>
      <c r="G19" s="4"/>
      <c r="H19" s="4"/>
      <c r="I19" s="4">
        <f>SUM(I5,I13:I17)</f>
        <v>100</v>
      </c>
      <c r="J19" s="4" t="s">
        <v>161</v>
      </c>
    </row>
    <row r="20" s="1" customFormat="1" spans="1:10">
      <c r="A20" s="14" t="s">
        <v>162</v>
      </c>
      <c r="B20" s="15"/>
      <c r="C20" s="15"/>
      <c r="D20" s="15"/>
      <c r="E20" s="15"/>
      <c r="F20" s="15"/>
      <c r="G20" s="15"/>
      <c r="H20" s="15"/>
      <c r="I20" s="15"/>
      <c r="J20" s="15"/>
    </row>
    <row r="21" s="1" customFormat="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8:B18"/>
    <mergeCell ref="C18:J18"/>
    <mergeCell ref="B19:H19"/>
    <mergeCell ref="A4:A8"/>
    <mergeCell ref="A13:A14"/>
    <mergeCell ref="A16:A17"/>
    <mergeCell ref="B16:B17"/>
    <mergeCell ref="A20:J2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J15" sqref="J15"/>
    </sheetView>
  </sheetViews>
  <sheetFormatPr defaultColWidth="9" defaultRowHeight="13.5"/>
  <cols>
    <col min="1" max="1" width="11.5" style="1" customWidth="1"/>
    <col min="2" max="2" width="21.2583333333333" style="1" customWidth="1"/>
    <col min="3" max="3" width="9" style="1"/>
    <col min="4" max="4" width="11.5" style="1"/>
    <col min="5" max="5" width="13.375" style="1" customWidth="1"/>
    <col min="6" max="6" width="9" style="1"/>
    <col min="7" max="7" width="10.7583333333333" style="1" customWidth="1"/>
    <col min="8" max="9" width="9" style="1"/>
    <col min="10" max="10" width="14.125" style="1" customWidth="1"/>
    <col min="11" max="16384" width="9" style="1"/>
  </cols>
  <sheetData>
    <row r="1" s="1" customFormat="1" ht="27" spans="1:10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127</v>
      </c>
      <c r="B2" s="4" t="s">
        <v>210</v>
      </c>
      <c r="C2" s="4"/>
      <c r="D2" s="4"/>
      <c r="E2" s="4"/>
      <c r="F2" s="4"/>
      <c r="G2" s="4"/>
      <c r="H2" s="4"/>
      <c r="I2" s="4"/>
      <c r="J2" s="4"/>
    </row>
    <row r="3" s="1" customFormat="1" ht="26" customHeight="1" spans="1:10">
      <c r="A3" s="4" t="s">
        <v>129</v>
      </c>
      <c r="B3" s="4" t="s">
        <v>30</v>
      </c>
      <c r="C3" s="4"/>
      <c r="D3" s="4"/>
      <c r="E3" s="5" t="s">
        <v>130</v>
      </c>
      <c r="F3" s="4" t="s">
        <v>30</v>
      </c>
      <c r="G3" s="4"/>
      <c r="H3" s="4"/>
      <c r="I3" s="4"/>
      <c r="J3" s="4"/>
    </row>
    <row r="4" s="1" customFormat="1" ht="37" customHeight="1" spans="1:10">
      <c r="A4" s="4" t="s">
        <v>131</v>
      </c>
      <c r="B4" s="4"/>
      <c r="C4" s="5" t="s">
        <v>33</v>
      </c>
      <c r="D4" s="5" t="s">
        <v>132</v>
      </c>
      <c r="E4" s="5" t="s">
        <v>133</v>
      </c>
      <c r="F4" s="4" t="s">
        <v>134</v>
      </c>
      <c r="G4" s="4"/>
      <c r="H4" s="4" t="s">
        <v>135</v>
      </c>
      <c r="I4" s="4" t="s">
        <v>136</v>
      </c>
      <c r="J4" s="4"/>
    </row>
    <row r="5" s="1" customFormat="1" ht="31" customHeight="1" spans="1:10">
      <c r="A5" s="4"/>
      <c r="B5" s="4" t="s">
        <v>40</v>
      </c>
      <c r="C5" s="4">
        <v>0</v>
      </c>
      <c r="D5" s="19">
        <v>91.5</v>
      </c>
      <c r="E5" s="19">
        <v>91.5</v>
      </c>
      <c r="F5" s="4">
        <v>10</v>
      </c>
      <c r="G5" s="4"/>
      <c r="H5" s="7">
        <v>1</v>
      </c>
      <c r="I5" s="4">
        <v>10</v>
      </c>
      <c r="J5" s="4"/>
    </row>
    <row r="6" s="1" customFormat="1" ht="31" customHeight="1" spans="1:10">
      <c r="A6" s="4"/>
      <c r="B6" s="8" t="s">
        <v>44</v>
      </c>
      <c r="C6" s="4">
        <v>0</v>
      </c>
      <c r="D6" s="19">
        <v>91.5</v>
      </c>
      <c r="E6" s="19">
        <v>91.5</v>
      </c>
      <c r="F6" s="4" t="s">
        <v>137</v>
      </c>
      <c r="G6" s="4"/>
      <c r="H6" s="4" t="s">
        <v>137</v>
      </c>
      <c r="I6" s="4" t="s">
        <v>137</v>
      </c>
      <c r="J6" s="4"/>
    </row>
    <row r="7" s="1" customFormat="1" ht="31" customHeight="1" spans="1:10">
      <c r="A7" s="4"/>
      <c r="B7" s="4" t="s">
        <v>138</v>
      </c>
      <c r="C7" s="4"/>
      <c r="D7" s="4"/>
      <c r="E7" s="4"/>
      <c r="F7" s="4" t="s">
        <v>137</v>
      </c>
      <c r="G7" s="4"/>
      <c r="H7" s="4" t="s">
        <v>137</v>
      </c>
      <c r="I7" s="4" t="s">
        <v>137</v>
      </c>
      <c r="J7" s="4"/>
    </row>
    <row r="8" s="1" customFormat="1" ht="31" customHeight="1" spans="1:10">
      <c r="A8" s="4"/>
      <c r="B8" s="4" t="s">
        <v>139</v>
      </c>
      <c r="C8" s="4"/>
      <c r="D8" s="4"/>
      <c r="E8" s="4"/>
      <c r="F8" s="4" t="s">
        <v>137</v>
      </c>
      <c r="G8" s="4"/>
      <c r="H8" s="4" t="s">
        <v>137</v>
      </c>
      <c r="I8" s="4" t="s">
        <v>137</v>
      </c>
      <c r="J8" s="4"/>
    </row>
    <row r="9" s="1" customFormat="1" ht="29" customHeight="1" spans="1:10">
      <c r="A9" s="9" t="s">
        <v>140</v>
      </c>
      <c r="B9" s="9"/>
      <c r="C9" s="9"/>
      <c r="D9" s="9"/>
      <c r="E9" s="9"/>
      <c r="F9" s="9"/>
      <c r="G9" s="9" t="s">
        <v>141</v>
      </c>
      <c r="H9" s="9"/>
      <c r="I9" s="9"/>
      <c r="J9" s="9"/>
    </row>
    <row r="10" s="1" customFormat="1" ht="71" customHeight="1" spans="1:10">
      <c r="A10" s="9" t="s">
        <v>142</v>
      </c>
      <c r="B10" s="9" t="s">
        <v>211</v>
      </c>
      <c r="C10" s="9"/>
      <c r="D10" s="9"/>
      <c r="E10" s="9"/>
      <c r="F10" s="9"/>
      <c r="G10" s="9" t="s">
        <v>86</v>
      </c>
      <c r="H10" s="9"/>
      <c r="I10" s="9"/>
      <c r="J10" s="9"/>
    </row>
    <row r="11" s="1" customFormat="1" ht="30" customHeight="1" spans="1:10">
      <c r="A11" s="9" t="s">
        <v>50</v>
      </c>
      <c r="B11" s="9"/>
      <c r="C11" s="9"/>
      <c r="D11" s="9" t="s">
        <v>145</v>
      </c>
      <c r="E11" s="9"/>
      <c r="F11" s="9"/>
      <c r="G11" s="9" t="s">
        <v>146</v>
      </c>
      <c r="H11" s="9"/>
      <c r="I11" s="9"/>
      <c r="J11" s="9"/>
    </row>
    <row r="12" s="2" customFormat="1" ht="48" customHeight="1" spans="1:10">
      <c r="A12" s="4" t="s">
        <v>56</v>
      </c>
      <c r="B12" s="4" t="s">
        <v>57</v>
      </c>
      <c r="C12" s="5" t="s">
        <v>58</v>
      </c>
      <c r="D12" s="5" t="s">
        <v>51</v>
      </c>
      <c r="E12" s="4" t="s">
        <v>52</v>
      </c>
      <c r="F12" s="10" t="s">
        <v>53</v>
      </c>
      <c r="G12" s="10" t="s">
        <v>54</v>
      </c>
      <c r="H12" s="9" t="s">
        <v>134</v>
      </c>
      <c r="I12" s="9" t="s">
        <v>136</v>
      </c>
      <c r="J12" s="9" t="s">
        <v>55</v>
      </c>
    </row>
    <row r="13" s="1" customFormat="1" ht="31" customHeight="1" spans="1:10">
      <c r="A13" s="4" t="s">
        <v>59</v>
      </c>
      <c r="B13" s="4" t="s">
        <v>60</v>
      </c>
      <c r="C13" s="4" t="s">
        <v>212</v>
      </c>
      <c r="D13" s="4" t="s">
        <v>84</v>
      </c>
      <c r="E13" s="4">
        <v>1</v>
      </c>
      <c r="F13" s="9" t="s">
        <v>115</v>
      </c>
      <c r="G13" s="9" t="s">
        <v>153</v>
      </c>
      <c r="H13" s="9">
        <v>17</v>
      </c>
      <c r="I13" s="9">
        <v>15</v>
      </c>
      <c r="J13" s="9"/>
    </row>
    <row r="14" s="1" customFormat="1" ht="31" customHeight="1" spans="1:10">
      <c r="A14" s="4"/>
      <c r="B14" s="4" t="s">
        <v>82</v>
      </c>
      <c r="C14" s="4" t="s">
        <v>213</v>
      </c>
      <c r="D14" s="4" t="s">
        <v>84</v>
      </c>
      <c r="E14" s="4">
        <v>100</v>
      </c>
      <c r="F14" s="9" t="s">
        <v>85</v>
      </c>
      <c r="G14" s="9" t="s">
        <v>153</v>
      </c>
      <c r="H14" s="9">
        <v>17</v>
      </c>
      <c r="I14" s="9">
        <v>15</v>
      </c>
      <c r="J14" s="9"/>
    </row>
    <row r="15" s="1" customFormat="1" ht="31" customHeight="1" spans="1:10">
      <c r="A15" s="4"/>
      <c r="B15" s="4" t="s">
        <v>89</v>
      </c>
      <c r="C15" s="4" t="s">
        <v>214</v>
      </c>
      <c r="D15" s="4" t="s">
        <v>100</v>
      </c>
      <c r="E15" s="4" t="s">
        <v>151</v>
      </c>
      <c r="F15" s="9" t="s">
        <v>152</v>
      </c>
      <c r="G15" s="17">
        <v>0.5362</v>
      </c>
      <c r="H15" s="9">
        <v>16</v>
      </c>
      <c r="I15" s="9">
        <v>8.58</v>
      </c>
      <c r="J15" s="9" t="s">
        <v>215</v>
      </c>
    </row>
    <row r="16" s="1" customFormat="1" ht="31" customHeight="1" spans="1:10">
      <c r="A16" s="4" t="s">
        <v>101</v>
      </c>
      <c r="B16" s="4" t="s">
        <v>108</v>
      </c>
      <c r="C16" s="4" t="s">
        <v>216</v>
      </c>
      <c r="D16" s="4" t="s">
        <v>84</v>
      </c>
      <c r="E16" s="4" t="s">
        <v>209</v>
      </c>
      <c r="F16" s="4" t="s">
        <v>137</v>
      </c>
      <c r="G16" s="9" t="s">
        <v>153</v>
      </c>
      <c r="H16" s="9">
        <v>30</v>
      </c>
      <c r="I16" s="9">
        <v>15</v>
      </c>
      <c r="J16" s="9"/>
    </row>
    <row r="17" s="1" customFormat="1" ht="31" customHeight="1" spans="1:10">
      <c r="A17" s="5" t="s">
        <v>120</v>
      </c>
      <c r="B17" s="5" t="s">
        <v>121</v>
      </c>
      <c r="C17" s="4" t="s">
        <v>193</v>
      </c>
      <c r="D17" s="4" t="s">
        <v>62</v>
      </c>
      <c r="E17" s="4">
        <v>90</v>
      </c>
      <c r="F17" s="9" t="s">
        <v>85</v>
      </c>
      <c r="G17" s="9" t="s">
        <v>153</v>
      </c>
      <c r="H17" s="9">
        <v>5</v>
      </c>
      <c r="I17" s="9">
        <v>15</v>
      </c>
      <c r="J17" s="9"/>
    </row>
    <row r="18" s="1" customFormat="1" ht="41" customHeight="1" spans="1:10">
      <c r="A18" s="11"/>
      <c r="B18" s="12"/>
      <c r="C18" s="4" t="s">
        <v>175</v>
      </c>
      <c r="D18" s="4" t="s">
        <v>62</v>
      </c>
      <c r="E18" s="4">
        <v>92</v>
      </c>
      <c r="F18" s="9" t="s">
        <v>85</v>
      </c>
      <c r="G18" s="9" t="s">
        <v>153</v>
      </c>
      <c r="H18" s="9">
        <v>5</v>
      </c>
      <c r="I18" s="4">
        <v>15</v>
      </c>
      <c r="J18" s="4"/>
    </row>
    <row r="19" s="1" customFormat="1" ht="31" customHeight="1" spans="1:10">
      <c r="A19" s="4" t="s">
        <v>159</v>
      </c>
      <c r="B19" s="4"/>
      <c r="C19" s="4" t="s">
        <v>26</v>
      </c>
      <c r="D19" s="4"/>
      <c r="E19" s="4"/>
      <c r="F19" s="4"/>
      <c r="G19" s="4"/>
      <c r="H19" s="4"/>
      <c r="I19" s="4"/>
      <c r="J19" s="4"/>
    </row>
    <row r="20" s="1" customFormat="1" ht="24" customHeight="1" spans="1:10">
      <c r="A20" s="4" t="s">
        <v>160</v>
      </c>
      <c r="B20" s="4">
        <v>100</v>
      </c>
      <c r="C20" s="4"/>
      <c r="D20" s="4"/>
      <c r="E20" s="4"/>
      <c r="F20" s="4"/>
      <c r="G20" s="4"/>
      <c r="H20" s="4"/>
      <c r="I20" s="4">
        <f>SUM(I5,I13:I18)</f>
        <v>93.58</v>
      </c>
      <c r="J20" s="4" t="s">
        <v>202</v>
      </c>
    </row>
    <row r="21" s="1" customFormat="1" spans="1:10">
      <c r="A21" s="14" t="s">
        <v>162</v>
      </c>
      <c r="B21" s="15"/>
      <c r="C21" s="15"/>
      <c r="D21" s="15"/>
      <c r="E21" s="15"/>
      <c r="F21" s="15"/>
      <c r="G21" s="15"/>
      <c r="H21" s="15"/>
      <c r="I21" s="15"/>
      <c r="J21" s="15"/>
    </row>
    <row r="22" s="1" customForma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="1" customForma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29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19:B19"/>
    <mergeCell ref="C19:J19"/>
    <mergeCell ref="B20:H20"/>
    <mergeCell ref="A4:A8"/>
    <mergeCell ref="A13:A15"/>
    <mergeCell ref="A17:A18"/>
    <mergeCell ref="B17:B18"/>
    <mergeCell ref="A21:J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2024年度部门整体支出绩效自评情况</vt:lpstr>
      <vt:lpstr>2024年度部门整体支出绩效自评表</vt:lpstr>
      <vt:lpstr>2024年项目支出绩效自评表-1</vt:lpstr>
      <vt:lpstr>2024年项目支出绩效自评表-2</vt:lpstr>
      <vt:lpstr>2024年项目支出绩效自评表-3</vt:lpstr>
      <vt:lpstr>2024年项目支出绩效自评表-4</vt:lpstr>
      <vt:lpstr>2024年项目支出绩效自评表-5</vt:lpstr>
      <vt:lpstr>2024年项目支出绩效自评表-6</vt:lpstr>
      <vt:lpstr>2024年项目支出绩效自评表-7</vt:lpstr>
      <vt:lpstr>2024年项目支出绩效自评表-8</vt:lpstr>
      <vt:lpstr>2024年项目支出绩效自评表-9</vt:lpstr>
      <vt:lpstr>2024年项目支出绩效自评表-10</vt:lpstr>
      <vt:lpstr>2024年项目支出绩效自评表-11</vt:lpstr>
      <vt:lpstr>2024年项目支出绩效自评表-12</vt:lpstr>
      <vt:lpstr>2024年项目支出绩效自评表-13</vt:lpstr>
      <vt:lpstr>2024年项目支出绩效自评表-14</vt:lpstr>
      <vt:lpstr>2024年项目支出绩效自评表-15</vt:lpstr>
      <vt:lpstr>2024年项目支出绩效自评表-16</vt:lpstr>
      <vt:lpstr>2024年项目支出绩效自评表-17</vt:lpstr>
      <vt:lpstr>2024年项目支出绩效自评表-18</vt:lpstr>
      <vt:lpstr>2024年项目支出绩效自评表-19</vt:lpstr>
      <vt:lpstr>2024年项目支出绩效自评表-20</vt:lpstr>
      <vt:lpstr>2024年项目支出绩效自评表-21</vt:lpstr>
      <vt:lpstr>2024年项目支出绩效自评表-22</vt:lpstr>
      <vt:lpstr>2024年项目支出绩效自评表-23</vt:lpstr>
      <vt:lpstr>2024年项目支出绩效自评表-24</vt:lpstr>
      <vt:lpstr>2024年项目支出绩效自评表-25</vt:lpstr>
      <vt:lpstr>2024年项目支出绩效自评表-26</vt:lpstr>
      <vt:lpstr>2024年项目支出绩效自评表-27</vt:lpstr>
      <vt:lpstr>2024年项目支出绩效自评表-28</vt:lpstr>
      <vt:lpstr>2024年项目支出绩效自评表-29</vt:lpstr>
      <vt:lpstr>2024年项目支出绩效自评表-30</vt:lpstr>
      <vt:lpstr>2024年项目支出绩效自评表-31</vt:lpstr>
      <vt:lpstr>2024年项目支出绩效自评表-32</vt:lpstr>
      <vt:lpstr>2024年项目支出绩效自评表-33</vt:lpstr>
      <vt:lpstr>2024年项目支出绩效自评表-34</vt:lpstr>
      <vt:lpstr>2024年项目支出绩效自评表-35</vt:lpstr>
      <vt:lpstr>2024年项目支出绩效自评表-36</vt:lpstr>
      <vt:lpstr>2024年项目支出绩效自评表-37</vt:lpstr>
      <vt:lpstr>2024年项目支出绩效自评表-38</vt:lpstr>
      <vt:lpstr>2024年项目支出绩效自评表-39</vt:lpstr>
      <vt:lpstr>2024年项目支出绩效自评表-40</vt:lpstr>
      <vt:lpstr>2024年项目支出绩效自评表-41</vt:lpstr>
      <vt:lpstr>2024年项目支出绩效自评表-42</vt:lpstr>
      <vt:lpstr>2024年项目支出绩效自评表-43</vt:lpstr>
      <vt:lpstr>2024年项目支出绩效自评表-44</vt:lpstr>
      <vt:lpstr>2024年项目支出绩效自评表-45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2025-09-18T02:07:50Z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2052-11.8.6.8810</vt:lpwstr>
  </property>
</Properties>
</file>