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11"/>
  </bookViews>
  <sheets>
    <sheet name="2023年度部门整体支出绩效自评情况" sheetId="1" r:id="rId1"/>
    <sheet name="2023年度部门整体支出绩效自评表" sheetId="2" r:id="rId2"/>
    <sheet name="项目支出绩效自评表15-1（因地质灾害搬迁避让项目专项资金）" sheetId="3" r:id="rId3"/>
    <sheet name="项目支出绩效自评表15-2（干部规划家乡行动以奖代补专项经费）" sheetId="4" r:id="rId4"/>
    <sheet name="项目支出绩效自评表15-3（自然资源卫片执法省对下补助经费）" sheetId="5" r:id="rId5"/>
    <sheet name="项目支出绩效自评表15-4（国土变更调查专项经费）" sheetId="6" r:id="rId6"/>
    <sheet name="项目支出绩效自评表15-5（耕地流出问题整改）" sheetId="7" r:id="rId7"/>
    <sheet name="项目支出绩效自评表15-6" sheetId="8" r:id="rId8"/>
    <sheet name="项目支出绩效自评表15-7" sheetId="9" r:id="rId9"/>
    <sheet name="项目支出绩效自评表15-8" sheetId="10" r:id="rId10"/>
    <sheet name="项目支出绩效自评表15-9" sheetId="11" r:id="rId11"/>
    <sheet name="项目支出绩效自评表15-10" sheetId="12" r:id="rId12"/>
    <sheet name="项目支出绩效自评表15-11" sheetId="13" r:id="rId13"/>
    <sheet name="项目支出绩效自评表15-12" sheetId="14" r:id="rId14"/>
    <sheet name="项目支出绩效自评表15-13" sheetId="15" r:id="rId15"/>
    <sheet name="项目支出绩效自评表15-14" sheetId="16" r:id="rId16"/>
    <sheet name="项目支出绩效自评表15-15" sheetId="17" r:id="rId17"/>
    <sheet name="项目支出绩效自评表15-16" sheetId="18" r:id="rId18"/>
    <sheet name="项目支出绩效自评表15-17" sheetId="19" r:id="rId19"/>
    <sheet name="项目支出绩效自评表15-18" sheetId="20" r:id="rId20"/>
    <sheet name="项目支出绩效自评表15-19" sheetId="21" r:id="rId21"/>
    <sheet name="项目支出绩效自评表15-20" sheetId="22" r:id="rId22"/>
    <sheet name="项目支出绩效自评表15-21" sheetId="23" r:id="rId23"/>
    <sheet name="项目支出绩效自评表15-22" sheetId="24" r:id="rId24"/>
    <sheet name="项目支出绩效自评表15-23" sheetId="25" r:id="rId25"/>
    <sheet name="项目支出绩效自评表15-24" sheetId="26" r:id="rId26"/>
    <sheet name="项目支出绩效自评表15-25" sheetId="27" r:id="rId27"/>
    <sheet name="项目支出绩效自评表15-26" sheetId="28" r:id="rId28"/>
    <sheet name="项目支出绩效自评表15-27" sheetId="29" r:id="rId29"/>
    <sheet name="项目支出绩效自评表15-28" sheetId="30" r:id="rId30"/>
    <sheet name="项目支出绩效自评表15-29" sheetId="31" r:id="rId31"/>
    <sheet name="项目支出绩效自评表15-30" sheetId="32" r:id="rId32"/>
    <sheet name="项目支出绩效自评表15-31(重复）" sheetId="33" r:id="rId33"/>
    <sheet name="项目支出绩效自评表15-32" sheetId="34" r:id="rId34"/>
    <sheet name="项目支出绩效自评表15-33" sheetId="35" r:id="rId35"/>
    <sheet name="项目支出绩效自评表15-34" sheetId="36" r:id="rId36"/>
    <sheet name="项目支出绩效自评表15-35" sheetId="37" r:id="rId37"/>
    <sheet name="项目支出绩效自评表15-36" sheetId="38" r:id="rId38"/>
    <sheet name="项目支出绩效自评表15-37" sheetId="39" r:id="rId39"/>
    <sheet name="项目支出绩效自评表15-38" sheetId="40" r:id="rId40"/>
    <sheet name="项目支出绩效自评表15-39" sheetId="41" r:id="rId41"/>
    <sheet name="项目支出绩效自评表15-40" sheetId="42" r:id="rId42"/>
    <sheet name="项目支出绩效自评表15-41" sheetId="43" r:id="rId43"/>
    <sheet name="项目支出绩效自评表15-42" sheetId="44" r:id="rId44"/>
    <sheet name="项目支出绩效自评表15-43" sheetId="45" r:id="rId45"/>
    <sheet name="项目支出绩效自评表15-44" sheetId="46" r:id="rId46"/>
    <sheet name="项目支出绩效自评表15-45" sheetId="47" r:id="rId47"/>
    <sheet name="项目支出绩效自评表15-46" sheetId="48" r:id="rId48"/>
    <sheet name="项目支出绩效自评表15-47" sheetId="49" r:id="rId49"/>
    <sheet name="项目支出绩效自评表15-48" sheetId="50" r:id="rId50"/>
    <sheet name="项目支出绩效自评表15-49" sheetId="51" r:id="rId51"/>
    <sheet name="项目支出绩效自评表15-50" sheetId="52" r:id="rId52"/>
    <sheet name="项目支出绩效自评表15-51" sheetId="53" r:id="rId53"/>
    <sheet name="项目支出绩效自评表15-52" sheetId="54" r:id="rId54"/>
    <sheet name="项目支出绩效自评表15-53" sheetId="55" r:id="rId55"/>
    <sheet name="项目支出绩效自评表15-54" sheetId="56" r:id="rId56"/>
    <sheet name="项目支出绩效自评表15-55" sheetId="57" r:id="rId57"/>
    <sheet name="项目支出绩效自评表15-56" sheetId="58" r:id="rId58"/>
    <sheet name="项目支出绩效自评表15-57" sheetId="59" r:id="rId59"/>
    <sheet name="项目支出绩效自评表15-58" sheetId="60" r:id="rId60"/>
    <sheet name="项目支出绩效自评表15-59" sheetId="61" r:id="rId61"/>
    <sheet name="项目支出绩效自评表15-60" sheetId="62" r:id="rId62"/>
    <sheet name="项目支出绩效自评表15-61" sheetId="63" r:id="rId63"/>
    <sheet name="项目支出绩效自评表15-62" sheetId="64" r:id="rId64"/>
    <sheet name="项目支出绩效自评表15-63" sheetId="65" r:id="rId65"/>
    <sheet name="项目支出绩效自评表15-64" sheetId="66" r:id="rId66"/>
  </sheets>
  <calcPr calcId="144525"/>
</workbook>
</file>

<file path=xl/sharedStrings.xml><?xml version="1.0" encoding="utf-8"?>
<sst xmlns="http://schemas.openxmlformats.org/spreadsheetml/2006/main" count="6403" uniqueCount="769">
  <si>
    <t>2023年度部门整体支出绩效自评情况</t>
  </si>
  <si>
    <t>编制单位：梁河县自然资源局</t>
  </si>
  <si>
    <t>公开13表</t>
  </si>
  <si>
    <t>一、部门基本情况</t>
  </si>
  <si>
    <t>（一）部门概况</t>
  </si>
  <si>
    <t>作为地方政府的重要组成部门，负责我县辖区内自然资源的调查、规划、保护、监管及合理利用等工作。2023年，自然资源局在整合原测绘地理信息、城市规划设计、国土资源等职能的基础上，进一步优化组织架构，提升服务能力，确保自然资源管理工作的科学性、规范性和有效性。</t>
  </si>
  <si>
    <t>（二）部门绩效目标的设立情况</t>
  </si>
  <si>
    <t>1.政策执行与规划引领：全面贯彻落实国家关于自然资源管理的各项政策法规，高质量完成国土空间规划编制与实施工作；
2.技术创新与应用：加大新技术、新方法的引进与应用力度，推动自然资源管理技术服务行业的数字化转型与智能化升级；
3.生态保护与修复：加强自然资源保护，实施生态系统修复工程，提升生态系统质量和稳定性；
4.监管与服务效能：建立健全自然资源监管体系，提升服务质量和效率，增强群众满意度。</t>
  </si>
  <si>
    <t>（三）部门整体收支情况</t>
  </si>
  <si>
    <t>2023年度，自然资源局总支出预算为8941.53万元，实际支出8941.53万元，完成率为100.00%。支出主要集中在以下几个方面：
1.基本支出：实际支出696.38万元，占比7.79%，主要用于保障全局职工工资福利、社会保险及工作差旅等费用，确保队伍稳定与素质提升；
2.项目支出：实际支出8245.15万元，占比92.21%，涵盖国土空间规划编制、自然资源调查监测、生态保护修复等多个重点项目，是推动工作进展的核心力量。</t>
  </si>
  <si>
    <t>（四）部门预算管理制度建设情况</t>
  </si>
  <si>
    <t>围绕提高财政资金使用效益、促进预算管理的规范化、科学化进行。</t>
  </si>
  <si>
    <t>（五）严控“三公经费”支出情况</t>
  </si>
  <si>
    <t>1.公务用车运行维护费：2023年决算支出公务用车运行维护费5.96万元，公务用车保有量2辆，与2022年相比减少6.88万元，同比下降53.58%，原因是2022年度支付了以往年度的修理费，2023年未支付公车修理费。
2.公务接待费：2023年决算支出公务接待费0.98万元（财政拨款），与2022年决算相比增加0.59万元，同比下降149.96%，原因是2023年开展耕地流出工作，公务接待增多。</t>
  </si>
  <si>
    <t>二、绩效自评工作情况</t>
  </si>
  <si>
    <t>（一）绩效自评的目的</t>
  </si>
  <si>
    <t>1.规范财政资金管理；2.强化预算绩效概念；3.强化部门支出责任；4.提高财政资金使用效益；5.推动绩效管理持续改进。</t>
  </si>
  <si>
    <t>（二）自评组织过程</t>
  </si>
  <si>
    <t>1.前期准备</t>
  </si>
  <si>
    <t>1.成立绩效自评小组；2.制定自评方案；3.收集资料。</t>
  </si>
  <si>
    <t>2.组织实施</t>
  </si>
  <si>
    <t>1.分解绩效目标；2.自评打分；3.撰写自评报告；4.问题整改；5.结果应用；6.总结经验，完善制度。</t>
  </si>
  <si>
    <t>三、评价情况分析及综合评价结论</t>
  </si>
  <si>
    <t>自然资源局2023年度整体支出绩效良好，预算执行率达到100%，资金使用情况合规且有效，项目管理规范有序，各项绩效目标均圆满完成。其中，耕地保护面积、生态修复工程项目治理等量化指标均达到了预期目标，社会效益显著。</t>
  </si>
  <si>
    <t>四、存在的问题和整改情况</t>
  </si>
  <si>
    <t>1.部分偏远地区自然资源调查监测数据仍不完善，影响规划编制和决策的科学性；
2.新技术应用虽取得一定成效，但行业整体技术水平仍有待提升，专业人才匮乏；
3.生态修复项目资金投入不足，部分项目进展缓慢。                                                       整改情况：加大投入力度，优先保障偏远地区自然资源调查监测工作，完善数据体系；加强人才队伍建设和技术培训；拓宽融资渠道，加大生态修复项目投入；加强信息化建设，提升管理效能。</t>
  </si>
  <si>
    <t>五、绩效自评结果应用</t>
  </si>
  <si>
    <t>指导预算编制和优化。对于拟新增的项目或支出，将自评结果作为重要的参考依据，对项目进行充分论证，评估其可能带来的效益，以提高预算决策的科学性和合理性。</t>
  </si>
  <si>
    <t>六、主要经验及做法</t>
  </si>
  <si>
    <t>1.科学编制预算：确保预算既符合实际需求，又避免浪费和冗余，注重预算的灵活性和可调整性，以应对不可预见的变化；2.成本控制与节约：通过招标采购、优化设计方案等方式降低建设成本；3.信息公开与透明：定期公布部门预算、项目进展、资金使用情况等信息。</t>
  </si>
  <si>
    <t>七、其他需说明的情况</t>
  </si>
  <si>
    <t>无</t>
  </si>
  <si>
    <t>备注：涉密部门和涉密信息按保密规定不公开。</t>
  </si>
  <si>
    <t>2023年度部门整体支出绩效自评表</t>
  </si>
  <si>
    <t>公开14表
金额单位：万元</t>
  </si>
  <si>
    <t>部门名称</t>
  </si>
  <si>
    <t>梁河县自然资源局</t>
  </si>
  <si>
    <t>部门预算资金（万元）</t>
  </si>
  <si>
    <t>项目年度支出</t>
  </si>
  <si>
    <t>年初预算数</t>
  </si>
  <si>
    <t>预算调整数（调增为“+”；调减为“-”</t>
  </si>
  <si>
    <t>预算确定数</t>
  </si>
  <si>
    <t>执行数（系统提取）</t>
  </si>
  <si>
    <t>执行率（%）</t>
  </si>
  <si>
    <t>情况说明</t>
  </si>
  <si>
    <t>年度资金总额</t>
  </si>
  <si>
    <t>7197.02</t>
  </si>
  <si>
    <t>基本支出</t>
  </si>
  <si>
    <t>-101.35</t>
  </si>
  <si>
    <t>项目支出</t>
  </si>
  <si>
    <t>7298.37</t>
  </si>
  <si>
    <t>其中：财政拨款</t>
  </si>
  <si>
    <t>其他资金</t>
  </si>
  <si>
    <t>上年结转</t>
  </si>
  <si>
    <t>部门年度目标</t>
  </si>
  <si>
    <t>1.强化自然资源管理：加强自然资源调查监测、确权登记、合理布局和高效利用，确保自然资源得到科学管理和有效保护；                                          2.推动生态文明建设：积极参与生态文明建设，推动绿色发展，促进人与自然和谐共生；
3.优化国土空间布局：完善国土空间规划体系，优化国土空间开发保护格局，提升国土空间治理能力和水平；
4.加强资源保护修复：加大自然资源保护力度，推进生态系统修复和治理，提升生态系统质量和稳定性；
5.提升服务保障能力：提高自然资源领域政务服务效率和水平，加强自然资源领域科技创新和人才培养，为经济社会发展提供有力支撑。</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</si>
  <si>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</si>
  <si>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</si>
  <si>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</si>
  <si>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</si>
  <si>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</si>
  <si>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</si>
  <si>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</si>
  <si>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</si>
  <si>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</si>
  <si>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</si>
  <si>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</si>
  <si>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耕地保护面积</t>
  </si>
  <si>
    <t>≥</t>
  </si>
  <si>
    <t>亩</t>
  </si>
  <si>
    <t>23.9293亩</t>
  </si>
  <si>
    <t>耕地流出问题图斑整改</t>
  </si>
  <si>
    <t>7740.6亩</t>
  </si>
  <si>
    <t>土地矿产资源动态巡查、卫星定位基站（cros）日常巡查</t>
  </si>
  <si>
    <t>次</t>
  </si>
  <si>
    <t>土地矿产资源动态巡查116次、卫星定位基站（cros）日常巡查12次</t>
  </si>
  <si>
    <t>地质灾害应急演练</t>
  </si>
  <si>
    <t>场次</t>
  </si>
  <si>
    <t>247场次</t>
  </si>
  <si>
    <t>办理不动产权证书</t>
  </si>
  <si>
    <t>件</t>
  </si>
  <si>
    <t>1080件</t>
  </si>
  <si>
    <t>处置批而未供土地</t>
  </si>
  <si>
    <t>173.01亩</t>
  </si>
  <si>
    <t>质量指标</t>
  </si>
  <si>
    <t>查处土地、矿产等违法行为合规率</t>
  </si>
  <si>
    <t>＝</t>
  </si>
  <si>
    <t>%</t>
  </si>
  <si>
    <t>基本完成</t>
  </si>
  <si>
    <t>各类规划、设计、方案等编制成果审核通过率</t>
  </si>
  <si>
    <t>地灾隐患点排查整治工作达标率</t>
  </si>
  <si>
    <t>时效指标</t>
  </si>
  <si>
    <t>不动产业务办理时限</t>
  </si>
  <si>
    <t>≤</t>
  </si>
  <si>
    <t>1个工作日内</t>
  </si>
  <si>
    <t>天</t>
  </si>
  <si>
    <t>一般登记平均办理时限0.19天，抵押登记平均办理时限0.05天，更正、注销、解封、查封即时办结。</t>
  </si>
  <si>
    <t>汛期地质灾害值班值守时间</t>
  </si>
  <si>
    <t>小时/天</t>
  </si>
  <si>
    <t>24小时/天</t>
  </si>
  <si>
    <t>信访案件办理及时率</t>
  </si>
  <si>
    <t>办理信访6件，12345政务热线6件，人大代表建议和政协委员提案11件。</t>
  </si>
  <si>
    <t>成本指标</t>
  </si>
  <si>
    <t>预算执行率</t>
  </si>
  <si>
    <t>人员薪酬及福利占总支出比例</t>
  </si>
  <si>
    <t>效益指标</t>
  </si>
  <si>
    <t>经济效益指标</t>
  </si>
  <si>
    <t>依法查处非法、违规收缴罚款</t>
  </si>
  <si>
    <t>万元</t>
  </si>
  <si>
    <t>依法查处非法占地案8宗，非法采矿案4宗，违反规划许可案19宗，收缴罚款106.21万元。</t>
  </si>
  <si>
    <t>土地供应收入</t>
  </si>
  <si>
    <t>招拍挂供地2宗，面积44.06亩公顷，成交价款3492万元；协议出让1宗，面积3.0亩，协议出让价款277万元。</t>
  </si>
  <si>
    <t>社会效益指标</t>
  </si>
  <si>
    <t>耕地保护意识提升比例</t>
  </si>
  <si>
    <t>自然资源利用效率</t>
  </si>
  <si>
    <t>通过优化资源配置和管理实现提升</t>
  </si>
  <si>
    <t>-</t>
  </si>
  <si>
    <t>生态效益指标</t>
  </si>
  <si>
    <t>历史遗留矿山生态修复实施方案审查报批</t>
  </si>
  <si>
    <t>个</t>
  </si>
  <si>
    <t>4个</t>
  </si>
  <si>
    <t>可持续影响指标</t>
  </si>
  <si>
    <t>自然资源教育普及率</t>
  </si>
  <si>
    <t>较过去3年有所提高</t>
  </si>
  <si>
    <t>满意度指标</t>
  </si>
  <si>
    <t>服务对象满意度指标</t>
  </si>
  <si>
    <t>群众满意度</t>
  </si>
  <si>
    <t>主管部门满意度</t>
  </si>
  <si>
    <t>上级部门满意度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</si>
  <si>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</si>
  <si>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</si>
  <si>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</si>
  <si>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</si>
  <si>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</si>
  <si>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因地质灾害搬迁避让项目专项资金</t>
  </si>
  <si>
    <t>主管部门</t>
  </si>
  <si>
    <t>实施单位</t>
  </si>
  <si>
    <t>项目资金
（万元）</t>
  </si>
  <si>
    <t>全年预算数</t>
  </si>
  <si>
    <t>全年执行数</t>
  </si>
  <si>
    <t>分值</t>
  </si>
  <si>
    <t>得分</t>
  </si>
  <si>
    <t>备注</t>
  </si>
  <si>
    <t>其中：当年财政拨款</t>
  </si>
  <si>
    <t xml:space="preserve">     上年结转资金</t>
  </si>
  <si>
    <t xml:space="preserve">     其他资金</t>
  </si>
  <si>
    <t>年度
总体
目标</t>
  </si>
  <si>
    <t>预期目标</t>
  </si>
  <si>
    <t>实际完成情况</t>
  </si>
  <si>
    <t>从源头消除地质灾害隐患，保障人民群众的生命财产安全，促进受地质灾害威胁地区的可持续发展，确保梁河县150户中的剩余7户居民搬迁房屋验收合格，并按时发放补助21.00万元。</t>
  </si>
  <si>
    <t>前期已发放补助429.00万元，共补助143户居民，2023年验收合格4户，共发放补助12.00万元。</t>
  </si>
  <si>
    <t>项目支出绩效指标表</t>
  </si>
  <si>
    <t>绩效指标</t>
  </si>
  <si>
    <t>年度指标值</t>
  </si>
  <si>
    <t>产出指标（50分）</t>
  </si>
  <si>
    <t>搬迁总户数</t>
  </si>
  <si>
    <t>150</t>
  </si>
  <si>
    <t>户</t>
  </si>
  <si>
    <t>100%</t>
  </si>
  <si>
    <t>搬迁避让验收通过率</t>
  </si>
  <si>
    <t>100</t>
  </si>
  <si>
    <t>98%</t>
  </si>
  <si>
    <t>剩余3户搬迁户暂未验收通过，待整改完成后进行验收并发放补助。</t>
  </si>
  <si>
    <t>搬迁避让完成时间</t>
  </si>
  <si>
    <t>2020年12月</t>
  </si>
  <si>
    <t>年、月</t>
  </si>
  <si>
    <t>每户搬迁补助</t>
  </si>
  <si>
    <t>效益指标（30分）</t>
  </si>
  <si>
    <t>治理工程保护人员</t>
  </si>
  <si>
    <t>600</t>
  </si>
  <si>
    <t>人</t>
  </si>
  <si>
    <t>地质灾害防治能力</t>
  </si>
  <si>
    <t>=</t>
  </si>
  <si>
    <t>较过去五年提升</t>
  </si>
  <si>
    <t>---</t>
  </si>
  <si>
    <t>改善受灾群众生存环境</t>
  </si>
  <si>
    <t>有效改善</t>
  </si>
  <si>
    <t>提高防灾救灾能力</t>
  </si>
  <si>
    <t>有效提高</t>
  </si>
  <si>
    <t>满意度指标（10分）</t>
  </si>
  <si>
    <t>搬迁居民满意度</t>
  </si>
  <si>
    <t>90</t>
  </si>
  <si>
    <t>其他需要说明事项</t>
  </si>
  <si>
    <t>财政资金</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</si>
  <si>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</si>
  <si>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</si>
  <si>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</si>
  <si>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</si>
  <si>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</si>
  <si>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</si>
  <si>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干部规划家乡行动以奖代补专项经费</t>
  </si>
  <si>
    <t>按照《省“干部规划家乡行动”项目组第2次工作会议纪要》《云南省自然资源厅 中共云南省委组织部 云南省财政厅关于开展2021年度“干部规划家乡行动”以奖代补工作的通知》，对2021年度工作成效优秀的20个县，按每县奖补100万，进行以奖代补；弘扬先进典型、激励优秀县（市、区），提高村庄规划成果质量，受益群众满意度达到90%以上，我县奖励资金用于规划设计费用支出。</t>
  </si>
  <si>
    <t>完成</t>
  </si>
  <si>
    <t>编制行政村总数量</t>
  </si>
  <si>
    <t>15</t>
  </si>
  <si>
    <t>村庄规划技术咨询服务次数</t>
  </si>
  <si>
    <t>2</t>
  </si>
  <si>
    <t>资金支付时间</t>
  </si>
  <si>
    <t>2023年12月</t>
  </si>
  <si>
    <t>补助村庄规划编制</t>
  </si>
  <si>
    <t>6.67</t>
  </si>
  <si>
    <t>万元/个</t>
  </si>
  <si>
    <t>有效体改居民人均收入</t>
  </si>
  <si>
    <t>基础设施改善情况</t>
  </si>
  <si>
    <t>较过去3年有所改善</t>
  </si>
  <si>
    <t>优化配置，提高资源利用效率</t>
  </si>
  <si>
    <t>有效优化</t>
  </si>
  <si>
    <t>受益群众满意度</t>
  </si>
  <si>
    <t>上级政府满意度</t>
  </si>
  <si>
    <t>自然资源卫片执法省对下补助经费</t>
  </si>
  <si>
    <t>组织开展2022年自然资源部下发卫片图斑的实地核查、内业比对、数据录入和违法用地用矿查处、整改，并对核查、填报数据真实性、准确性负责。组织开展县级卫片检查；做好日常执法监管工作，综合应用卫片成果和违法行为处理信息系统（综合统计）数据成果，评估乡镇2022年度自然资源管理秩序状况，提高自然资源的管理与服务水平。</t>
  </si>
  <si>
    <t>图斑核查率</t>
  </si>
  <si>
    <t>成果通过国家、省级级审核率</t>
  </si>
  <si>
    <t>92</t>
  </si>
  <si>
    <t>月清确认时限</t>
  </si>
  <si>
    <t>每月最后1天</t>
  </si>
  <si>
    <t>2022年度合同成本</t>
  </si>
  <si>
    <t>4.15</t>
  </si>
  <si>
    <t>耕地保护成效</t>
  </si>
  <si>
    <t>有效保护</t>
  </si>
  <si>
    <t>违法行为责停率</t>
  </si>
  <si>
    <t>违法案件查处整改到位率</t>
  </si>
  <si>
    <t>75</t>
  </si>
  <si>
    <t>卫片执法长效机制</t>
  </si>
  <si>
    <t>加强动态巡查</t>
  </si>
  <si>
    <t>梁河县2023年国土变更调查专项经费</t>
  </si>
  <si>
    <t>以国家下发遥感监测成果为基础，按照国家统一标准，统筹利用卫星遥感、互联网、云计算等各种资料和技术，结合有关专项监测及自然资源管理成果，开展实地调查举证，全面掌握梁河县的地类、面积、属性及相关单独图层信息的变化情况，更新我县“三调”数据库，将2020年、2021年委托业务费支付至第三方。</t>
  </si>
  <si>
    <t>2020年委托业务费支付完成，2021年支付完成合同价款的22%。</t>
  </si>
  <si>
    <t>变更图斑总数</t>
  </si>
  <si>
    <t>4096</t>
  </si>
  <si>
    <t>成果通过上省级核查</t>
  </si>
  <si>
    <t>图斑变更完成时限</t>
  </si>
  <si>
    <t>每年12月底</t>
  </si>
  <si>
    <t>2020年变更总成本</t>
  </si>
  <si>
    <t>25.995</t>
  </si>
  <si>
    <t>2021年变更总成本</t>
  </si>
  <si>
    <t>35.445</t>
  </si>
  <si>
    <t>数据更新及时性</t>
  </si>
  <si>
    <t>资源利用效率有效提升</t>
  </si>
  <si>
    <t>有效提升</t>
  </si>
  <si>
    <t>有效推动我县经济转型升级</t>
  </si>
  <si>
    <t>梁河县2021至2022年度耕地流出问题整改恢复工作技术服务专项资金</t>
  </si>
  <si>
    <t>加快推进梁河县2021-2022年度耕地流出问题图斑3019个，面积8833.63亩（永久基本农田1717个、面积3296.39亩）的排查、整改恢复工作，确保耕地流出问题按时按质按量完成整改恢复，坚决守住耕地保护红线和粮食安全底线。</t>
  </si>
  <si>
    <t>图斑总数</t>
  </si>
  <si>
    <t>3019</t>
  </si>
  <si>
    <t>图斑总面积</t>
  </si>
  <si>
    <t>8833.63</t>
  </si>
  <si>
    <t>提供成果与系统一致性</t>
  </si>
  <si>
    <t>整改完成时限</t>
  </si>
  <si>
    <t>2023年10月前</t>
  </si>
  <si>
    <t>第三方技术服务费</t>
  </si>
  <si>
    <t>50</t>
  </si>
  <si>
    <t>有效提高土地利用效率</t>
  </si>
  <si>
    <t>经济效益</t>
  </si>
  <si>
    <t>有效增加地方财政收入</t>
  </si>
  <si>
    <t>生态效益</t>
  </si>
  <si>
    <t>有效提高生态环境</t>
  </si>
  <si>
    <t>上级主管部门满意度</t>
  </si>
  <si>
    <t>95</t>
  </si>
  <si>
    <t>2022年代表建议办理专项资金</t>
  </si>
  <si>
    <t>支付完成2022年代表建议办理专项资金，合计3个项目，每个项目3万元，合计9万元。</t>
  </si>
  <si>
    <t>涉及项目</t>
  </si>
  <si>
    <t>3</t>
  </si>
  <si>
    <t>3个</t>
  </si>
  <si>
    <t>项目通过验收</t>
  </si>
  <si>
    <t>通过</t>
  </si>
  <si>
    <t>资金拨付时间</t>
  </si>
  <si>
    <t>2023年12月前</t>
  </si>
  <si>
    <t>支付资金总额</t>
  </si>
  <si>
    <t>9</t>
  </si>
  <si>
    <t>9万元</t>
  </si>
  <si>
    <t>有效提高当地居民生活水平</t>
  </si>
  <si>
    <t>施工方满意度</t>
  </si>
  <si>
    <t>梁河县生物医药及高原特色农产品产业园建设专项经费</t>
  </si>
  <si>
    <t>建设产业园区推动我县产业的发展，同时扩大就业，提高居民收入，增加财政收入。</t>
  </si>
  <si>
    <t>产业园区不动产
证书办理</t>
  </si>
  <si>
    <t>1</t>
  </si>
  <si>
    <t>通过上级及有关
部门的验收、成
功办理不动产证</t>
  </si>
  <si>
    <t>按时缴纳相关税
费</t>
  </si>
  <si>
    <t>税费总额</t>
  </si>
  <si>
    <t>98.9086</t>
  </si>
  <si>
    <t>提高居民就业率</t>
  </si>
  <si>
    <t>促进我县经济发
展</t>
  </si>
  <si>
    <t>有效促进</t>
  </si>
  <si>
    <t>用地单位满意度</t>
  </si>
  <si>
    <t>梁河县产业园区项目用地成本费用专项资金</t>
  </si>
  <si>
    <t>产业园区的建设不仅可以推动我县产业的发展，同时也可扩大就业，提高居民收入，增加财政收入。</t>
  </si>
  <si>
    <t>完成园区建设</t>
  </si>
  <si>
    <t>通过上级及有关
部门的验收</t>
  </si>
  <si>
    <t>完成时限</t>
  </si>
  <si>
    <t>2023年控制用地
成本支出</t>
  </si>
  <si>
    <t>114</t>
  </si>
  <si>
    <t>项目区群众满意度</t>
  </si>
  <si>
    <t>当地政府满意度</t>
  </si>
  <si>
    <t>河西变电站及殡仪馆等用地成本费专项资金</t>
  </si>
  <si>
    <t>规范资金使用，需退还荆福液化、110KV、殡仪馆三家用地单位项目用低成本资金，将资金缴入税务局。</t>
  </si>
  <si>
    <t>城镇建设用地个数</t>
  </si>
  <si>
    <t>用地单位建设项目通过验收</t>
  </si>
  <si>
    <t>退还用地成本资金时间</t>
  </si>
  <si>
    <t>530.71</t>
  </si>
  <si>
    <t>项目落地提高居民就业率</t>
  </si>
  <si>
    <t>河西边境检查站站所建设补助资金</t>
  </si>
  <si>
    <t>完成项目的建设、报批，保障我县边境安全。</t>
  </si>
  <si>
    <t>完成边境检查站站所建设</t>
  </si>
  <si>
    <t>项目资金拨付时间</t>
  </si>
  <si>
    <t>229.5105</t>
  </si>
  <si>
    <t>提高检查站的工作环境</t>
  </si>
  <si>
    <t>边境检查站工作人员满意度</t>
  </si>
  <si>
    <t>南甸坝烟叶收购站用地报件及征地费用的资金</t>
  </si>
  <si>
    <t>支付南甸坝烟叶收购站用地报件及征地费用的资金。</t>
  </si>
  <si>
    <t>完成南甸坝烟叶收购站建设</t>
  </si>
  <si>
    <t>南甸坝烟叶收购站项目通过验收</t>
  </si>
  <si>
    <t>报件、征地成本</t>
  </si>
  <si>
    <t>有效提高农村居民收入</t>
  </si>
  <si>
    <t>当地居民满意度</t>
  </si>
  <si>
    <t>梁河县万鑫硅业有限公司土地手续退款资金</t>
  </si>
  <si>
    <t>因用地单位申请办理两证合一的不动产权证时，已办证部分地块与实际使用地块范围不一致，土地证中有效使用面积为17.47亩，剩余10.64亩因坐标漂移等原因，实际位于该公司区域外的农田中，区域外面积土地费用金额为169.2273万元。</t>
  </si>
  <si>
    <t>项目用地实际面积</t>
  </si>
  <si>
    <t>17.47</t>
  </si>
  <si>
    <t>按时完成不动产权证书办理</t>
  </si>
  <si>
    <t>退款时间</t>
  </si>
  <si>
    <t>退款金额</t>
  </si>
  <si>
    <t>项目落成有效提高当地农民就业</t>
  </si>
  <si>
    <t>2019年获批的2个城乡建设用地增减挂钩项目专项资金</t>
  </si>
  <si>
    <t>项目落实节约、集约用地的国策，避免土地资源浪费，充分挖掘土地利用效能和效益。复垦的耕地指标可用于增加梁河县补充耕地标，缓解梁河县建设用地指标紧张的局面，用于城市、交通、能源、基础设施等新增项目的建设，促进梁河县经济建设，推进城市化发展整体水平提高。</t>
  </si>
  <si>
    <t>地块数量</t>
  </si>
  <si>
    <t>125</t>
  </si>
  <si>
    <t>面积</t>
  </si>
  <si>
    <t>1036.12</t>
  </si>
  <si>
    <t>达到相关验收标准</t>
  </si>
  <si>
    <t>通过专家审查</t>
  </si>
  <si>
    <t>机耕道路修筑</t>
  </si>
  <si>
    <t>满足生产需求</t>
  </si>
  <si>
    <t>项目竣工验收</t>
  </si>
  <si>
    <t>按计划验收</t>
  </si>
  <si>
    <t>耕地总量动态平衡</t>
  </si>
  <si>
    <t>提供占补平衡指标</t>
  </si>
  <si>
    <t>满足安置点用地</t>
  </si>
  <si>
    <t>163.72</t>
  </si>
  <si>
    <t>2018年获批的3个城乡建设用地增减挂钩项目专项资金</t>
  </si>
  <si>
    <t>复垦闲置土地</t>
  </si>
  <si>
    <t>182.8228</t>
  </si>
  <si>
    <t>公顷</t>
  </si>
  <si>
    <t>按上级要求完成验收</t>
  </si>
  <si>
    <t>项目总投资</t>
  </si>
  <si>
    <t>2612.05</t>
  </si>
  <si>
    <t>解决易地搬迁项目用地</t>
  </si>
  <si>
    <t>29</t>
  </si>
  <si>
    <t>耕地面积公顷</t>
  </si>
  <si>
    <t>93</t>
  </si>
  <si>
    <t>保持了水土，改善了生态环境。</t>
  </si>
  <si>
    <t>35</t>
  </si>
  <si>
    <t>新增异地扶贫搬迁点项目用地成本费资金</t>
  </si>
  <si>
    <t>用于归还梁河县鑫河城乡开发投资有限公司的借款。</t>
  </si>
  <si>
    <t>易地搬迁点征地完成率</t>
  </si>
  <si>
    <t>退款时限</t>
  </si>
  <si>
    <t>349.9644</t>
  </si>
  <si>
    <t>项目区群众生活质量提高</t>
  </si>
  <si>
    <t>有效提高搬迁点居民就业率</t>
  </si>
  <si>
    <t>2022年度下半年非税返还补助资金</t>
  </si>
  <si>
    <t>用于非税收入成本支出，保证单位的正常运转，支付单位聘用人员工资等费用支出。</t>
  </si>
  <si>
    <t>保障单位运转干部职工人数</t>
  </si>
  <si>
    <t>57</t>
  </si>
  <si>
    <t>单位各项工作考核通过</t>
  </si>
  <si>
    <t>按上级要求完成各项工作</t>
  </si>
  <si>
    <t>2022年下半年非税返还支出</t>
  </si>
  <si>
    <t>152.358184</t>
  </si>
  <si>
    <t>提高单位服务水平</t>
  </si>
  <si>
    <t>提高职工工作积极性</t>
  </si>
  <si>
    <t>干部职工对本单位满意度</t>
  </si>
  <si>
    <t>服务群众满意度</t>
  </si>
  <si>
    <t>不动产登记工作经费</t>
  </si>
  <si>
    <t>确保不动产登记系统正常运转，不动产登记的申请、受理、审核、登簿、发证等法定职责履职到位；加强人员培训，全面提升不动产登记窗口服务水平；进一步推进“放管服”改革，为企业和群众办事创业提供更好的政府服务和制度环境。</t>
  </si>
  <si>
    <t>组织培训人数</t>
  </si>
  <si>
    <t>购买不动产权证书</t>
  </si>
  <si>
    <t>1000</t>
  </si>
  <si>
    <t>本</t>
  </si>
  <si>
    <t>购买办公复印纸</t>
  </si>
  <si>
    <t>40</t>
  </si>
  <si>
    <t>培训参加率</t>
  </si>
  <si>
    <t>提高窗口服务水平</t>
  </si>
  <si>
    <t>梁河县不动产登记信息平台技术维护专项资金</t>
  </si>
  <si>
    <t>保障梁河县不动产登记应用软件系统得到维护管理，确保每天的办件信息和登簿数据按省厅要求及时汇交，为不动产统一登记工作营造良好的服务质量环境。</t>
  </si>
  <si>
    <t>维护年限</t>
  </si>
  <si>
    <t>2023年</t>
  </si>
  <si>
    <t>年</t>
  </si>
  <si>
    <t>保障平台的正常登记使用</t>
  </si>
  <si>
    <t>当年维护费成本</t>
  </si>
  <si>
    <t>12</t>
  </si>
  <si>
    <t>提高办证效率</t>
  </si>
  <si>
    <t>梁河县土地报批、供地勘测定界、评估报告编制工作经费</t>
  </si>
  <si>
    <t>组织报件和办理供地手续过程中，勘测定界报告、现状调查报告、社会稳定风险评估报告、评估报告编制费用纳入用地成本。</t>
  </si>
  <si>
    <t>供地勘测报告数</t>
  </si>
  <si>
    <t>20</t>
  </si>
  <si>
    <t>评估报告编制数</t>
  </si>
  <si>
    <t>10</t>
  </si>
  <si>
    <t>报批通过率</t>
  </si>
  <si>
    <t>全面费用合计</t>
  </si>
  <si>
    <t>167.38</t>
  </si>
  <si>
    <t>增加财政收入</t>
  </si>
  <si>
    <t>提高土地利用率</t>
  </si>
  <si>
    <t>梁河县2021年、2022年土地征收成片开发方案（第1次）编制技术服务补助经费</t>
  </si>
  <si>
    <t>为了公共利益的需要，在土地利用总体规划确定的城镇建设用地范围内，经省级以上人民政府批准由县级以上地方人民政府组织实施的成片开发建设需要用地的确需征收农民集体所有的土地，可以编制成片开发方案，依法实施征收。</t>
  </si>
  <si>
    <t>方案编制数</t>
  </si>
  <si>
    <t>编制方案通过验收</t>
  </si>
  <si>
    <t>方案编制完成时间</t>
  </si>
  <si>
    <t>已按时完成</t>
  </si>
  <si>
    <t>两年方案编制费</t>
  </si>
  <si>
    <t>64</t>
  </si>
  <si>
    <t>维护、促进公共利益的实现</t>
  </si>
  <si>
    <t>增强人民群众获得感</t>
  </si>
  <si>
    <t>有效增强</t>
  </si>
  <si>
    <t>2021年土地征收成片开发方案（第一次）技术服务专项经费</t>
  </si>
  <si>
    <t>编制费总费用</t>
  </si>
  <si>
    <t>32</t>
  </si>
  <si>
    <t>2022年国土综合整治（芒东等2个镇那勐等6个村）项目前期及工程有关费用补助资金</t>
  </si>
  <si>
    <t>该项目建设规模98.4937公顷，项目实施后，预计新增耕地3.5842公顷，新增耕地率3.64%，提质改造面积为72.2892公顷，其中旱地改水田面积72.2746公顷，预计共新增水田面积为75.8588公顷，预计新增粮食产能176482公斤。</t>
  </si>
  <si>
    <t>新增耕地</t>
  </si>
  <si>
    <t>3.5842</t>
  </si>
  <si>
    <t>提质改造面积</t>
  </si>
  <si>
    <t>72.2892</t>
  </si>
  <si>
    <t>新增粮食产能</t>
  </si>
  <si>
    <t>176482</t>
  </si>
  <si>
    <t>项目通过上级及专家验收</t>
  </si>
  <si>
    <t>前期工作经费合计</t>
  </si>
  <si>
    <t>61.26</t>
  </si>
  <si>
    <t>提升人民群众农业生产质量</t>
  </si>
  <si>
    <t>梁河县2021至2022年度耕地流出问题整改恢复工作经费</t>
  </si>
  <si>
    <t>耕地问题流出图斑数</t>
  </si>
  <si>
    <t>总面积</t>
  </si>
  <si>
    <t>工作经费</t>
  </si>
  <si>
    <t>守住耕地保护红线</t>
  </si>
  <si>
    <t>梁河县勐养镇卡子等2个村、卡子村、平山乡上河东村国土整治专项资金</t>
  </si>
  <si>
    <t>认真贯彻落实中共中央、国务院和省委、省政府、州委、州政府关于加强耕地保护和改进占补平衡的实施意见以及《德宏州人民政府办公室关于加强耕地占补平衡工作有关问题的通知》（德政办发NO.442），《土地储备管理办法》，《地方政府土地储备专项债券管理办法》等精神，扎实抓好全州土地整治、耕地保护、土地储备等工作。</t>
  </si>
  <si>
    <t>管护项目个数</t>
  </si>
  <si>
    <t>项目入库率</t>
  </si>
  <si>
    <t>管护费发放时限</t>
  </si>
  <si>
    <t>管护费总额</t>
  </si>
  <si>
    <t>97.505</t>
  </si>
  <si>
    <t>新增耕地、新增水田、提高耕地质量等别</t>
  </si>
  <si>
    <t>地方政府满意度</t>
  </si>
  <si>
    <t>德宏州梁河县曩宋乡关璋等2个村国土综合整治（提质改造）项目专项资金</t>
  </si>
  <si>
    <t>加快土地整治（占补平衡）项目建设是推动脱贫攻坚的重要途径，是充分发挥耕地经济效益的有效举措，是整合土地资源的重要条件。有效增加耕地面积、提高耕地质量，达到盘活农村建设用地指标、发挥土地效能、减少闲置浪费的目的，改变梁河县经济发展需要建设用地占补指标缺口较大的局面，保障经济社会发展对土地资源的需求。</t>
  </si>
  <si>
    <t>建设规模</t>
  </si>
  <si>
    <t>53.3434</t>
  </si>
  <si>
    <t>通过省厅专家审查</t>
  </si>
  <si>
    <t>按照时限完成</t>
  </si>
  <si>
    <t>此次指标项目资金</t>
  </si>
  <si>
    <t>100.06</t>
  </si>
  <si>
    <t>增加农民人均收入</t>
  </si>
  <si>
    <t>416.26</t>
  </si>
  <si>
    <t>元</t>
  </si>
  <si>
    <t>建设项目受益人数</t>
  </si>
  <si>
    <t>24110</t>
  </si>
  <si>
    <t>耕地复种率</t>
  </si>
  <si>
    <t>2022年国土综合整治项目第二批（芒东等2个镇那勐等6个村国土综合整治提质改造）有关资金</t>
  </si>
  <si>
    <t>开展我县土地综合整治项目建设和管理；制定国土空间综合整治项目年度实施计划，组织开展国土空间综合整治项目可研、规划设计及预算、测量等工作。</t>
  </si>
  <si>
    <t>项目总数</t>
  </si>
  <si>
    <t>项目验收通过并入库</t>
  </si>
  <si>
    <t>项目完成时间</t>
  </si>
  <si>
    <t>2022年至2023年12月31日前完成建设任务</t>
  </si>
  <si>
    <t>土地清查费</t>
  </si>
  <si>
    <t>6.07</t>
  </si>
  <si>
    <t>工程监理费</t>
  </si>
  <si>
    <t>青苗补助费</t>
  </si>
  <si>
    <t>139.27</t>
  </si>
  <si>
    <t>有效增加农民人均收入</t>
  </si>
  <si>
    <t>有效增加</t>
  </si>
  <si>
    <t>梁河县芒东镇洒坞等2个村国土综合整治（提质改造）项目专项资金</t>
  </si>
  <si>
    <t>项目规模为100.8472公顷，项目区新增耕地6.3506公顷，新增耕地率为6.30%，项目实施后提质改造面积65.5802公顷（全部为旱改水）。</t>
  </si>
  <si>
    <t>技术服务费</t>
  </si>
  <si>
    <t>128.44</t>
  </si>
  <si>
    <t>70</t>
  </si>
  <si>
    <t>梁河县城镇基准地价、标定地价及芒东镇集体建设用地基准地价制定工作经费</t>
  </si>
  <si>
    <t>根据国务院及《云南省自然资源厅关于推进和规范自然资源评价评估有关工作的通知》（云自然资利用〔2019〕615号）等文件要求，各市、县人民政府，自然资源局要严格按照规程，开展基准地价、标定地价以及集体建设用地基准地价制订、更新和公布工作。</t>
  </si>
  <si>
    <t>完成基准地价更新、标定地价及芒东镇集体建设用地基准地价制定工作</t>
  </si>
  <si>
    <t>完成制定并通过省州审查</t>
  </si>
  <si>
    <t>完成时间</t>
  </si>
  <si>
    <t>2021年9月30日前</t>
  </si>
  <si>
    <t>委托业务费</t>
  </si>
  <si>
    <t>25</t>
  </si>
  <si>
    <t>促进城乡统一</t>
  </si>
  <si>
    <t>林权不动产确权调查工作经费</t>
  </si>
  <si>
    <t>根据林改结束时的统计，全县还未登记发证涉及9个乡镇，124个村民小组，农户3000户，共63927亩。梁河县涉及林权首次登记未完成或确需开展补充调查约6000宗，需约720万元补充调查经费。</t>
  </si>
  <si>
    <t>每年完成调查宗数</t>
  </si>
  <si>
    <t>42</t>
  </si>
  <si>
    <t>宗</t>
  </si>
  <si>
    <t>更新林权系统</t>
  </si>
  <si>
    <t>每年委托业务费</t>
  </si>
  <si>
    <t>5</t>
  </si>
  <si>
    <t>减轻农户负担</t>
  </si>
  <si>
    <t>0.12</t>
  </si>
  <si>
    <t>促进社会稳定</t>
  </si>
  <si>
    <t>提高林农对森林的保护意识</t>
  </si>
  <si>
    <t>最大限度提高</t>
  </si>
  <si>
    <t>受益人员满意度</t>
  </si>
  <si>
    <t>梁河县农村不动产确权登记发证工作经费</t>
  </si>
  <si>
    <t>完成上级下达我县2020年底前要完成农村不动产确权登记发证率达90%以上，对全县约34804户不动产进行调查，开展梁河县农村不动产确权登记发证工作。要按时按量完成上级目标任务，须通过购买技术服务来开展梁河县农村不动产确权登记工作。</t>
  </si>
  <si>
    <t>农村不动产登记数</t>
  </si>
  <si>
    <t>49833</t>
  </si>
  <si>
    <t>权籍成果</t>
  </si>
  <si>
    <t>合格</t>
  </si>
  <si>
    <t>2023年底</t>
  </si>
  <si>
    <t>经费控制</t>
  </si>
  <si>
    <t>解决农户不动产权确权登记</t>
  </si>
  <si>
    <t>为按时按质完成梁河县每年年度国土变更调查工作，科学规划、合理利用、有效保护全县自然资源提供数据支撑。</t>
  </si>
  <si>
    <t>调查图斑数</t>
  </si>
  <si>
    <t>2000</t>
  </si>
  <si>
    <t>变更调查结果入库率</t>
  </si>
  <si>
    <t>每年按时完成国土变更调查</t>
  </si>
  <si>
    <t>变更调查经费</t>
  </si>
  <si>
    <t>30</t>
  </si>
  <si>
    <t>提高我县国土面积的利用率</t>
  </si>
  <si>
    <t>矿山地质环境保护与土地复垦方案评审经费</t>
  </si>
  <si>
    <t>为简化完善矿业权审批程序，提高审批效率，切实减轻企业负担，按“一次报送，共同评审，分别备案”进行管理。切实做好矿山地质环境保护与土地复垦方案的编制、评审、备案、公示和监管工作。</t>
  </si>
  <si>
    <t>完成全部申请评审方案的评审</t>
  </si>
  <si>
    <t>评审通过率</t>
  </si>
  <si>
    <t>开展方案评审时限</t>
  </si>
  <si>
    <t>收到申请评审方案的15个工作日内</t>
  </si>
  <si>
    <t>工作日</t>
  </si>
  <si>
    <t>按每个项目单价严格控制成本</t>
  </si>
  <si>
    <t>降低每个矿山企业经营成本</t>
  </si>
  <si>
    <t>0.8</t>
  </si>
  <si>
    <t>方案项目区在使用期限内地质环境保护和土地复垦率</t>
  </si>
  <si>
    <t>逐步提高</t>
  </si>
  <si>
    <t>梁河县九年一贯制学校项目用地成本费资金</t>
  </si>
  <si>
    <t>目前梁河县梁河县九年一贯制学校项目教育局交入我局垫支项目用地成本费1216.3444万元。现供地给教育局，根据现有政策教育局应把供地价款交入税务局，我局需退还教育局交入的梁河县梁河县九年一贯制学校项目垫支用地成本费226.278万元。</t>
  </si>
  <si>
    <t>项目用地面积</t>
  </si>
  <si>
    <t>87.03</t>
  </si>
  <si>
    <t>项目用地按时报批通过</t>
  </si>
  <si>
    <t>用地成本费退还时间</t>
  </si>
  <si>
    <t>退还资金</t>
  </si>
  <si>
    <t>226.278</t>
  </si>
  <si>
    <t>提高当地受教育率</t>
  </si>
  <si>
    <t>梁河县芒东二小用地成本费资金</t>
  </si>
  <si>
    <t>目前梁河县芒东镇二小项目由县教育体育局交入我局用地成本费合计56.1210万元，按现有政策规定我局需退还教育体育局交入的项目用地成本费，规范资金使用手续，该项目用地成本费56.1210万元，用于退还梁河县教育体育局。</t>
  </si>
  <si>
    <t>21.59</t>
  </si>
  <si>
    <t>项目用地按时完成报批</t>
  </si>
  <si>
    <t>2021年度国土综合整治（提质改造）（芒东洒坞等2个村、曩宋关璋等2个村）项目前期工作经费</t>
  </si>
  <si>
    <t>严格执行“耕地占补平衡、占优补优、占水田补水田”的国家耕地保护政策，确保我县耕地总量不减少、质量有所提高、实现耕地总量动态平衡，增加有效耕地面积、提高耕地质量、坚持“先补后占”的原则。</t>
  </si>
  <si>
    <t>1378.12</t>
  </si>
  <si>
    <t>建设总规模</t>
  </si>
  <si>
    <t>1748.35</t>
  </si>
  <si>
    <t>通过上级验收</t>
  </si>
  <si>
    <t>2022年12月前</t>
  </si>
  <si>
    <t>前期工作经费</t>
  </si>
  <si>
    <t>60</t>
  </si>
  <si>
    <t>新增耕地率</t>
  </si>
  <si>
    <t>0.55</t>
  </si>
  <si>
    <t>下达返还存量资金</t>
  </si>
  <si>
    <t>返还由财政局收回的存量资金8.0021万元，用于退还县广播电视台前期缴入的征地费用。</t>
  </si>
  <si>
    <t>退还时间</t>
  </si>
  <si>
    <t>2023年12月31日前</t>
  </si>
  <si>
    <t>返还金额</t>
  </si>
  <si>
    <t>8.0021</t>
  </si>
  <si>
    <t>退还电视台总资金</t>
  </si>
  <si>
    <t>推进项目用地进度</t>
  </si>
  <si>
    <t>逐步推进</t>
  </si>
  <si>
    <t>德宏州梁河县2018年土地储备项目县级配套资金</t>
  </si>
  <si>
    <t>两个指标合并金额</t>
  </si>
  <si>
    <t>2018年土地储备项目县级配套资金，完成项目收储工作。</t>
  </si>
  <si>
    <t>收储土地面积</t>
  </si>
  <si>
    <t>517.5042</t>
  </si>
  <si>
    <t>项目区土地报批通过</t>
  </si>
  <si>
    <t>按时完成项目征地工作</t>
  </si>
  <si>
    <t>县级配套资金总额</t>
  </si>
  <si>
    <t>3682.58</t>
  </si>
  <si>
    <t>提高当地居民就业率</t>
  </si>
  <si>
    <t>提高我县人均收入</t>
  </si>
  <si>
    <t>龙翔房地产开发有限公司（世博集团）世博城建设用地项目专项资金</t>
  </si>
  <si>
    <t>用地单位已不在继续开发项目，需退回用地单位前期预缴的项目成本费用。</t>
  </si>
  <si>
    <t>已开发项目通过验收</t>
  </si>
  <si>
    <t>项目资金按时退回</t>
  </si>
  <si>
    <t>项目前期资金总额</t>
  </si>
  <si>
    <t>750</t>
  </si>
  <si>
    <t>已实施项目提高当地居民就业率</t>
  </si>
  <si>
    <t>已实施项目提高我县人均收入</t>
  </si>
  <si>
    <t>梁河县滨河公园征地拆迁专项资金</t>
  </si>
  <si>
    <t>梁河县滨河公园征地拆迁资金，完成公园建设，提升城镇居民生活环境。</t>
  </si>
  <si>
    <t>完成公园建设数</t>
  </si>
  <si>
    <t>验收通过</t>
  </si>
  <si>
    <t>年底完成</t>
  </si>
  <si>
    <t>当年成本支出</t>
  </si>
  <si>
    <t>200</t>
  </si>
  <si>
    <t>提升居民生活环境</t>
  </si>
  <si>
    <t>梁河县体育运动中心用地成本费用专项资金</t>
  </si>
  <si>
    <t>河县体育公园项目由县教育体育局交入我局用地成本费合计297.3222万元，按现有政策规定我局需退还教育体育局交入的项目用地成本费，规范资金使用手续，该项目用地成本费297.3222万元，用于退还梁河县教育体育局。</t>
  </si>
  <si>
    <t>114.33</t>
  </si>
  <si>
    <t>项目用地报批按时通过</t>
  </si>
  <si>
    <t>按时退还用地单位成本费</t>
  </si>
  <si>
    <t>297.3222</t>
  </si>
  <si>
    <t>有效提高全民运动积极性</t>
  </si>
  <si>
    <t>退还梁河县宏康医院征地费用项目资金</t>
  </si>
  <si>
    <t>因宏康医院已不再继续使用剩余的项目土地，该资金用于退还宏康医院前期多交的征地费用。</t>
  </si>
  <si>
    <t>19.8923</t>
  </si>
  <si>
    <t>145.53356</t>
  </si>
  <si>
    <t>通过项目建设，有效提高我县医疗水平</t>
  </si>
  <si>
    <t>梁河县产教融合项目用地成本费用专项资金</t>
  </si>
  <si>
    <t>产教融合项目用地成本费，完成项目建设。</t>
  </si>
  <si>
    <t>项目建设数量</t>
  </si>
  <si>
    <t>项目供地按时完成</t>
  </si>
  <si>
    <t>按时完成成本费的拨付</t>
  </si>
  <si>
    <t>有效提高当地教育质量</t>
  </si>
  <si>
    <t>梁河县勐养等6个乡镇城乡建设用地增减挂钩项目整改专项资金</t>
  </si>
  <si>
    <t>下达返还龙城华府建设用地项目存量专项资金</t>
  </si>
  <si>
    <t>县财政返还龙城华府建设用地项目存量资金。</t>
  </si>
  <si>
    <t>2023年县财政返还龙城华府建设用地项目存量资金</t>
  </si>
  <si>
    <t>490</t>
  </si>
  <si>
    <t>经济指标</t>
  </si>
  <si>
    <t>项目落地有效提高财政收入</t>
  </si>
  <si>
    <t>梁河县不动产登记信息平台建设专项经费</t>
  </si>
  <si>
    <t>梁河县人民政府以单一来源方式向北京数字政通科技股份有限公司采购梁河县不动产登记信息平台建设项目，2018年1月12日梁河县国土资源局与北京数字政通科技股份有限公司签订了《梁河县不动产登记信息平台建设合同》（含技术开发、技术培训、技术中介），现服务期已满，应及时支付费用。</t>
  </si>
  <si>
    <t>保证信息平台的正常运转</t>
  </si>
  <si>
    <t>完成支付时限</t>
  </si>
  <si>
    <t>尾款支付成本控制</t>
  </si>
  <si>
    <t>29.6</t>
  </si>
  <si>
    <t>提高平台的使用效率</t>
  </si>
  <si>
    <t>梁河县2019年度土地储备项目县级配套专项资金</t>
  </si>
  <si>
    <t>3个指标合并资金</t>
  </si>
  <si>
    <t>用于支付2019年土地储备项目征地费用，完成项目建设。</t>
  </si>
  <si>
    <t>预计收储土地</t>
  </si>
  <si>
    <t>675.76</t>
  </si>
  <si>
    <t>项目区土地通过报批</t>
  </si>
  <si>
    <t>项目征地资金支付时间</t>
  </si>
  <si>
    <t>7686.06</t>
  </si>
  <si>
    <t>提高我县就业率</t>
  </si>
  <si>
    <t>提高我县的人均收入</t>
  </si>
  <si>
    <t>永昌木业、南甸伴山温泉、体育公园项目2023年度第一批次、第二批次城镇建设用地报件费用资金</t>
  </si>
  <si>
    <t>支付永昌木业、南甸伴山温泉、体育公园项目2023年度第一批次、第二批次城镇建设用地报件相关费用的资金。</t>
  </si>
  <si>
    <t>项目个数</t>
  </si>
  <si>
    <t>报批费用</t>
  </si>
  <si>
    <t>梁河县芒东镇洒坞村土地整治（提质改造）项目垒埂工作经费</t>
  </si>
  <si>
    <t>2020年初，省自然资源厅组织领导专家对我县实施的土地整治（提质改造）项目进行实地核查时，发现所实施的土地整治（提质改造）项目都没有田埂（因农户种植甘蔗未保留田埂），对申报的新增水田指标不予认可，需重新垒埂后再进行核实认定。</t>
  </si>
  <si>
    <t>100.8472</t>
  </si>
  <si>
    <t>总投资</t>
  </si>
  <si>
    <t>29.87</t>
  </si>
  <si>
    <t>提高耕地质量</t>
  </si>
  <si>
    <t>地质灾害防治监测预警体系建设补助经费</t>
  </si>
  <si>
    <t>全面推进地质灾害综合防治体系建设，围绕“以防为主，防治结合”的方针和“减少人员伤亡，努力降低财产损失”为目的，严格落实地质灾害群测群防各项措施，全面巡查、排查辖区内的地质灾害隐患，做到不留死角，按时完成了汛期巡查、排查的各项工作任务。</t>
  </si>
  <si>
    <t>督查乡镇地质灾害工作开展情况次数</t>
  </si>
  <si>
    <t>27</t>
  </si>
  <si>
    <t>进行地质灾害巡查、排查次数</t>
  </si>
  <si>
    <t>乡镇地质灾害工作开展情况督查率</t>
  </si>
  <si>
    <t>完成各项指标时效</t>
  </si>
  <si>
    <t>群众对地质灾害的识灾、防灾、避灾能力</t>
  </si>
  <si>
    <t>地质灾害防治工作经费</t>
  </si>
  <si>
    <t>参加省州地质灾害防治会议、培训次数</t>
  </si>
  <si>
    <t>地质灾害巡查、排查率</t>
  </si>
  <si>
    <t>全县各乡镇</t>
  </si>
  <si>
    <t>完成州级地质灾害防治工作任务</t>
  </si>
  <si>
    <t>完成以上指标的时间</t>
  </si>
  <si>
    <t>梁河县大厂乡大生基村委会张家寨、三家村滑坡、不稳定斜坡地质灾害治理项目专项资金</t>
  </si>
  <si>
    <t>减轻滑坡灾害威胁，保护张家寨、三家村及永安寨144户610人生命财产安全，确保人民生命财产安全、稳定民心。</t>
  </si>
  <si>
    <t>涉及居民户数</t>
  </si>
  <si>
    <t>144</t>
  </si>
  <si>
    <t>项目验收合格率</t>
  </si>
  <si>
    <t>项目按时完成率</t>
  </si>
  <si>
    <t>2023年项目指标金额</t>
  </si>
  <si>
    <t>254.4</t>
  </si>
  <si>
    <t>地址灾害隐患管控</t>
  </si>
  <si>
    <t>地质灾害预警预报能力较过去五年提高</t>
  </si>
  <si>
    <t>梁河县芒东镇那勐村那勐小沙河泥石流治理项目专项资金</t>
  </si>
  <si>
    <t>利用科学的方法和手段，因地制宜、因势利导，实事求是、经济合理、有效地布设防治工程。以保护学校及居民为重点，以最小的代价获得最大的社会经济效益。维护边疆民族团结和社会稳定，营造和谐社会经济环境，为边疆安定、民族团结、经济发展、社会和谐服务。保护茨竹园、兴隆寨、地平甸、红坡等村民小组312户1543人的生命安全。</t>
  </si>
  <si>
    <t>完成项目工程施工任务</t>
  </si>
  <si>
    <t>全部完成经批准设计确定的工程量</t>
  </si>
  <si>
    <t>项目工程质量顺利通过竣工验收</t>
  </si>
  <si>
    <t>按合同完成项目各项建设工作</t>
  </si>
  <si>
    <t>2021年</t>
  </si>
  <si>
    <t>88.461608</t>
  </si>
  <si>
    <t>项目区内地质灾害防治能力</t>
  </si>
  <si>
    <t>较过去五年逐步提升</t>
  </si>
  <si>
    <t>实现项目工程治理效果</t>
  </si>
  <si>
    <t>达到经批准设计确定的防灾减灾效果，工程质量优秀</t>
  </si>
  <si>
    <t>2020年省级地质灾害防治（梁河县地质灾害气象风险预警预报）切块补助资金</t>
  </si>
  <si>
    <t>地质灾害气象风险预警预报，实时动态监测，提高监测预警能力。</t>
  </si>
  <si>
    <t>地质灾害气象风险预警预报信息发布天数</t>
  </si>
  <si>
    <t>180</t>
  </si>
  <si>
    <t>地质灾害气象风险预警预报信息发布准确性</t>
  </si>
  <si>
    <t>85</t>
  </si>
  <si>
    <t>预警预报信息发布合同成本控制</t>
  </si>
  <si>
    <t>减少因灾伤亡人数</t>
  </si>
  <si>
    <t>地质灾害伤亡人数较近五年平均值降低</t>
  </si>
  <si>
    <t>降低直接经济损失</t>
  </si>
  <si>
    <t>地质灾害直接经济损失较近五年平均值降低</t>
  </si>
  <si>
    <t>提高监测员应急处置能力</t>
  </si>
  <si>
    <t>梁河县平山乡核桃窝村滑坡治理专项资金</t>
  </si>
  <si>
    <t>减轻滑坡灾害威胁，保护核桃窝自然村1-4组共110户550人生命财产安全，确保人民生命财产安全、稳定民心。</t>
  </si>
  <si>
    <t>抗滑桩数量</t>
  </si>
  <si>
    <t>55</t>
  </si>
  <si>
    <t>涉及农户数</t>
  </si>
  <si>
    <t>110</t>
  </si>
  <si>
    <t>项目施工通过验收</t>
  </si>
  <si>
    <t>此次指标成本</t>
  </si>
  <si>
    <t>226.52</t>
  </si>
  <si>
    <t>地质灾害隐患“三查”覆盖率</t>
  </si>
  <si>
    <t>有效保护当地居民财产安全</t>
  </si>
  <si>
    <t>河西乡丙赛小河流域滑坡、泥石流地质灾害应急治理项目资金</t>
  </si>
  <si>
    <t>确保项目在2023年顺利建设并在汛前投入使用，降低和减轻丙赛小河流域地质灾害隐患威胁。</t>
  </si>
  <si>
    <t>项目区涉及农户</t>
  </si>
  <si>
    <t>涉及财产金额</t>
  </si>
  <si>
    <t>400</t>
  </si>
  <si>
    <t>项目竣工时间</t>
  </si>
  <si>
    <t>2023年6月</t>
  </si>
  <si>
    <t>项目预计总费用</t>
  </si>
  <si>
    <t>250</t>
  </si>
  <si>
    <t>有效减缓现状地质灾害</t>
  </si>
  <si>
    <t>明显减缓</t>
  </si>
  <si>
    <t>梁河县芒东镇杞木寨一组滑坡不稳定边坡工程专项资金</t>
  </si>
  <si>
    <t>减轻滑坡灾害威胁，保护杞木寨一组共200户952人生命财产安全，确保人民生命财产安全、稳定民心。</t>
  </si>
  <si>
    <t>项目区涉及居民户数</t>
  </si>
  <si>
    <t>项目本次资金下达数</t>
  </si>
  <si>
    <t>302</t>
  </si>
  <si>
    <t>地质灾害隐患管控</t>
  </si>
  <si>
    <t>地质灾害气象风险预警覆盖率</t>
  </si>
  <si>
    <t>梁河县曩滚河流域滑坡泥石流应急治理项目专项资金</t>
  </si>
  <si>
    <t>减轻滑坡灾害威胁，完成曩滚河流域滑坡泥石流应急治理项目，确保人民生命财产安全、稳定民心。</t>
  </si>
  <si>
    <t>完成验收</t>
  </si>
  <si>
    <t>2023年底前</t>
  </si>
  <si>
    <t>验收成本</t>
  </si>
  <si>
    <t>有效提高地质灾害防治能力</t>
  </si>
  <si>
    <t>较过去五年有效提高</t>
  </si>
  <si>
    <t>河西乡来帕小河泥石流、不稳定斜坡治理工程专项资金</t>
  </si>
  <si>
    <t>利用科学的方法和手段，因地制宜、因势利导，实事求是、经济合理、有效地布设防治工程。以保护学校及居民为重点，以最小的代价获得最大的社会经济效益。维护边疆民族团结和社会稳定，营造和谐社会经济环境，为边疆安定、民族团结、经济发展、社会和谐服务。保护杞木林、阳塘一带及沿沟主要的乡村公路、农田、居民点，共计107户543人的生命安全及2950万元的财产安全。</t>
  </si>
  <si>
    <t>按项目预算严格控制成本</t>
  </si>
  <si>
    <t>561</t>
  </si>
  <si>
    <t>2019年第二批、2020年省级地质灾害防治项目县级配套资金</t>
  </si>
  <si>
    <t>利用科学的方法和手段，因地制宜、因势利导，实事求是、经济合理、有效地布设防治工程。以保护学校及居民为重点，以最小的代价获得最大的社会经济效益。维护边疆民族团结和社会稳定，营造和谐社会经济环境，为边疆安定、民族团结、经济发展、社会和谐服务。</t>
  </si>
  <si>
    <t>治理工程项目验收率</t>
  </si>
  <si>
    <t>按合同期限完成相关工作</t>
  </si>
  <si>
    <t>所有项目县级配套资金总额</t>
  </si>
  <si>
    <t>104.54</t>
  </si>
  <si>
    <t>地质灾害监测员经费</t>
  </si>
  <si>
    <t>加强地质灾害防治工作，不断建立健全地质灾害群测群防网络体系，最大限度保障人民群众生命财产安全，提高监测员的工作主动性和积极性，全面完成2023年度地质灾害群测群防的各项任务指标。</t>
  </si>
  <si>
    <t>召开地质灾害防治暨群测群防培训会次数</t>
  </si>
  <si>
    <t>发放地质灾害防治宣传资料份数</t>
  </si>
  <si>
    <t>6000</t>
  </si>
  <si>
    <t>份</t>
  </si>
  <si>
    <t>监测员补助发放人数</t>
  </si>
  <si>
    <t>开展地质灾害应急演练次数</t>
  </si>
  <si>
    <t>监测员考核合格率</t>
  </si>
  <si>
    <t>保障人民群众生命财产安全</t>
  </si>
  <si>
    <t>最大限度</t>
  </si>
  <si>
    <t>地质灾害隐患点的监测预警能力</t>
  </si>
  <si>
    <t>逐步加强</t>
  </si>
  <si>
    <t>梁河县芒东镇那勐村朗嘎河治理项目专项资金</t>
  </si>
  <si>
    <t>2022年前</t>
  </si>
  <si>
    <t>2018年第一批省级地质灾害防治切块补助资金和州级配套（群测群防体系建设）资金</t>
  </si>
  <si>
    <t>用于地质灾害防止宣传培训、隐患排查巡查、应急演练等。</t>
  </si>
  <si>
    <t>巡查地灾点个数</t>
  </si>
  <si>
    <t>全县各乡镇开展地灾演练次数</t>
  </si>
  <si>
    <t>2023年监测员考核合格率</t>
  </si>
  <si>
    <t>2023年地质灾害防治工作达成状况</t>
  </si>
  <si>
    <t>全部基本达成</t>
  </si>
  <si>
    <t>当年经费控制</t>
  </si>
  <si>
    <t>4</t>
  </si>
  <si>
    <t>居民防灾能力较过去3年</t>
  </si>
  <si>
    <t>保护地灾隐患区内的人民生命财产安全</t>
  </si>
  <si>
    <t>单位资金安排地灾预警监测项目经费</t>
  </si>
  <si>
    <t>各乡镇地质灾害点监测预警仪器维护经费。</t>
  </si>
  <si>
    <t>安装乡镇数</t>
  </si>
  <si>
    <t>验收合格率</t>
  </si>
  <si>
    <t>2020省级地质灾害防治项目（技术指导站）县级自筹配套资金</t>
  </si>
  <si>
    <t>梁河县驻县联乡体系建设经费，总预算40.32万元，省级财政补助50%的工作经费，剩余部分由地方财政安排。</t>
  </si>
  <si>
    <t>完成地质灾害防治技术指导中心建成</t>
  </si>
  <si>
    <t>对突发性地质灾害及时响应</t>
  </si>
  <si>
    <t>项目经费控制</t>
  </si>
  <si>
    <t>20.16</t>
  </si>
  <si>
    <t>项目工程治理效果</t>
  </si>
  <si>
    <t>达到经批准设计确定的防灾减灾效果</t>
  </si>
</sst>
</file>

<file path=xl/styles.xml><?xml version="1.0" encoding="utf-8"?>
<styleSheet xmlns="http://schemas.openxmlformats.org/spreadsheetml/2006/main">
  <numFmts count="9">
    <numFmt numFmtId="43" formatCode="_ * #,##0.00_ ;_ * \-#,##0.00_ ;_ * &quot;-&quot;??_ ;_ @_ "/>
    <numFmt numFmtId="176" formatCode="0.00_);[Red]\(0.00\)"/>
    <numFmt numFmtId="177" formatCode="#,##0.00_);[Red]\(#,##0.00\)"/>
    <numFmt numFmtId="42" formatCode="_ &quot;￥&quot;* #,##0_ ;_ &quot;￥&quot;* \-#,##0_ ;_ &quot;￥&quot;* &quot;-&quot;_ ;_ @_ "/>
    <numFmt numFmtId="44" formatCode="_ &quot;￥&quot;* #,##0.00_ ;_ &quot;￥&quot;* \-#,##0.00_ ;_ &quot;￥&quot;* &quot;-&quot;??_ ;_ @_ "/>
    <numFmt numFmtId="41" formatCode="_ * #,##0_ ;_ * \-#,##0_ ;_ * &quot;-&quot;_ ;_ @_ "/>
    <numFmt numFmtId="178" formatCode="0.00_ "/>
    <numFmt numFmtId="179" formatCode="0_ "/>
    <numFmt numFmtId="180" formatCode="_ * #,##0.00_ ;_ * \-#,##0.00_ ;_ * &quot;&quot;??_ ;_ @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1"/>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FF0000"/>
      <name val="宋体"/>
      <charset val="0"/>
      <scheme val="minor"/>
    </font>
    <font>
      <sz val="11"/>
      <color rgb="FF9C0006"/>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22" fillId="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20" fillId="4"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3" borderId="23" applyNumberFormat="0" applyFont="0" applyAlignment="0" applyProtection="0">
      <alignment vertical="center"/>
    </xf>
    <xf numFmtId="0" fontId="16" fillId="1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22" applyNumberFormat="0" applyFill="0" applyAlignment="0" applyProtection="0">
      <alignment vertical="center"/>
    </xf>
    <xf numFmtId="0" fontId="28" fillId="0" borderId="22" applyNumberFormat="0" applyFill="0" applyAlignment="0" applyProtection="0">
      <alignment vertical="center"/>
    </xf>
    <xf numFmtId="0" fontId="16" fillId="2" borderId="0" applyNumberFormat="0" applyBorder="0" applyAlignment="0" applyProtection="0">
      <alignment vertical="center"/>
    </xf>
    <xf numFmtId="0" fontId="18" fillId="0" borderId="17" applyNumberFormat="0" applyFill="0" applyAlignment="0" applyProtection="0">
      <alignment vertical="center"/>
    </xf>
    <xf numFmtId="0" fontId="16" fillId="17" borderId="0" applyNumberFormat="0" applyBorder="0" applyAlignment="0" applyProtection="0">
      <alignment vertical="center"/>
    </xf>
    <xf numFmtId="0" fontId="23" fillId="11" borderId="19" applyNumberFormat="0" applyAlignment="0" applyProtection="0">
      <alignment vertical="center"/>
    </xf>
    <xf numFmtId="0" fontId="34" fillId="11" borderId="18" applyNumberFormat="0" applyAlignment="0" applyProtection="0">
      <alignment vertical="center"/>
    </xf>
    <xf numFmtId="0" fontId="27" fillId="12" borderId="21" applyNumberFormat="0" applyAlignment="0" applyProtection="0">
      <alignment vertical="center"/>
    </xf>
    <xf numFmtId="0" fontId="17" fillId="20" borderId="0" applyNumberFormat="0" applyBorder="0" applyAlignment="0" applyProtection="0">
      <alignment vertical="center"/>
    </xf>
    <xf numFmtId="0" fontId="16" fillId="22" borderId="0" applyNumberFormat="0" applyBorder="0" applyAlignment="0" applyProtection="0">
      <alignment vertical="center"/>
    </xf>
    <xf numFmtId="0" fontId="30" fillId="0" borderId="24" applyNumberFormat="0" applyFill="0" applyAlignment="0" applyProtection="0">
      <alignment vertical="center"/>
    </xf>
    <xf numFmtId="0" fontId="26" fillId="0" borderId="20" applyNumberFormat="0" applyFill="0" applyAlignment="0" applyProtection="0">
      <alignment vertical="center"/>
    </xf>
    <xf numFmtId="0" fontId="33" fillId="18" borderId="0" applyNumberFormat="0" applyBorder="0" applyAlignment="0" applyProtection="0">
      <alignment vertical="center"/>
    </xf>
    <xf numFmtId="0" fontId="29" fillId="15" borderId="0" applyNumberFormat="0" applyBorder="0" applyAlignment="0" applyProtection="0">
      <alignment vertical="center"/>
    </xf>
    <xf numFmtId="0" fontId="17" fillId="23" borderId="0" applyNumberFormat="0" applyBorder="0" applyAlignment="0" applyProtection="0">
      <alignment vertical="center"/>
    </xf>
    <xf numFmtId="0" fontId="16" fillId="1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6" borderId="0" applyNumberFormat="0" applyBorder="0" applyAlignment="0" applyProtection="0">
      <alignment vertical="center"/>
    </xf>
    <xf numFmtId="0" fontId="17" fillId="21" borderId="0" applyNumberFormat="0" applyBorder="0" applyAlignment="0" applyProtection="0">
      <alignment vertical="center"/>
    </xf>
    <xf numFmtId="0" fontId="16" fillId="24" borderId="0" applyNumberFormat="0" applyBorder="0" applyAlignment="0" applyProtection="0">
      <alignment vertical="center"/>
    </xf>
    <xf numFmtId="0" fontId="16" fillId="26" borderId="0" applyNumberFormat="0" applyBorder="0" applyAlignment="0" applyProtection="0">
      <alignment vertical="center"/>
    </xf>
    <xf numFmtId="0" fontId="17" fillId="25" borderId="0" applyNumberFormat="0" applyBorder="0" applyAlignment="0" applyProtection="0">
      <alignment vertical="center"/>
    </xf>
    <xf numFmtId="0" fontId="17" fillId="28" borderId="0" applyNumberFormat="0" applyBorder="0" applyAlignment="0" applyProtection="0">
      <alignment vertical="center"/>
    </xf>
    <xf numFmtId="0" fontId="16" fillId="30" borderId="0" applyNumberFormat="0" applyBorder="0" applyAlignment="0" applyProtection="0">
      <alignment vertical="center"/>
    </xf>
    <xf numFmtId="0" fontId="17" fillId="19"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7" fillId="29" borderId="0" applyNumberFormat="0" applyBorder="0" applyAlignment="0" applyProtection="0">
      <alignment vertical="center"/>
    </xf>
    <xf numFmtId="0" fontId="16" fillId="27" borderId="0" applyNumberFormat="0" applyBorder="0" applyAlignment="0" applyProtection="0">
      <alignment vertical="center"/>
    </xf>
    <xf numFmtId="0" fontId="11" fillId="0" borderId="0"/>
    <xf numFmtId="0" fontId="11" fillId="0" borderId="0">
      <alignment vertical="center"/>
    </xf>
  </cellStyleXfs>
  <cellXfs count="112">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178" fontId="5" fillId="0" borderId="1" xfId="0" applyNumberFormat="1" applyFont="1" applyBorder="1">
      <alignment vertical="center"/>
    </xf>
    <xf numFmtId="179" fontId="4"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176" fontId="6" fillId="0" borderId="1" xfId="49" applyNumberFormat="1" applyFont="1" applyFill="1" applyBorder="1" applyAlignment="1">
      <alignment horizontal="center" vertical="center" wrapText="1"/>
    </xf>
    <xf numFmtId="179" fontId="6"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xf>
    <xf numFmtId="0" fontId="6" fillId="0"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vertical="center" wrapText="1"/>
    </xf>
    <xf numFmtId="49" fontId="6" fillId="0" borderId="6" xfId="49" applyNumberFormat="1" applyFont="1" applyFill="1" applyBorder="1" applyAlignment="1">
      <alignment horizontal="center" vertical="center" wrapText="1"/>
    </xf>
    <xf numFmtId="0" fontId="6" fillId="0" borderId="4" xfId="49" applyFont="1" applyFill="1" applyBorder="1" applyAlignment="1">
      <alignmen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49" fontId="11" fillId="0" borderId="1" xfId="50" applyNumberFormat="1" applyFont="1" applyFill="1" applyBorder="1" applyAlignment="1">
      <alignment horizontal="left" vertical="center" wrapText="1"/>
    </xf>
    <xf numFmtId="0" fontId="6" fillId="0" borderId="4" xfId="49"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6" fillId="0" borderId="4" xfId="49"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xf>
    <xf numFmtId="177" fontId="4"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49" fontId="6"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xf>
    <xf numFmtId="0" fontId="4" fillId="0" borderId="2" xfId="49" applyFont="1" applyFill="1" applyBorder="1" applyAlignment="1">
      <alignment horizontal="left" vertical="center" wrapText="1"/>
    </xf>
    <xf numFmtId="0" fontId="4" fillId="0" borderId="13" xfId="49" applyFont="1" applyFill="1" applyBorder="1" applyAlignment="1">
      <alignment horizontal="left"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8" fontId="5" fillId="0" borderId="1" xfId="0" applyNumberFormat="1" applyFont="1" applyBorder="1" applyAlignment="1">
      <alignment horizontal="right" vertical="center"/>
    </xf>
    <xf numFmtId="0" fontId="5" fillId="0" borderId="2" xfId="0" applyFont="1" applyBorder="1" applyAlignment="1">
      <alignment horizontal="left" vertical="center" wrapText="1"/>
    </xf>
    <xf numFmtId="0" fontId="5" fillId="0" borderId="5" xfId="0" applyFont="1" applyBorder="1" applyAlignment="1">
      <alignment horizontal="center" vertical="center"/>
    </xf>
    <xf numFmtId="0" fontId="5" fillId="0" borderId="5" xfId="49" applyFont="1" applyFill="1" applyBorder="1" applyAlignment="1">
      <alignment horizontal="center"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6" xfId="49" applyFont="1" applyFill="1" applyBorder="1" applyAlignment="1">
      <alignment horizontal="center" vertical="center" wrapText="1"/>
    </xf>
    <xf numFmtId="0" fontId="5" fillId="0" borderId="1" xfId="49" applyFont="1" applyFill="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5" fillId="0" borderId="1" xfId="0" applyNumberFormat="1" applyFont="1" applyBorder="1" applyAlignment="1">
      <alignment horizontal="left" vertical="center" wrapText="1"/>
    </xf>
    <xf numFmtId="0" fontId="5" fillId="0" borderId="4"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4" xfId="0" applyFont="1" applyBorder="1" applyAlignment="1">
      <alignment horizontal="center" vertical="center"/>
    </xf>
    <xf numFmtId="0" fontId="13"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wrapText="1"/>
    </xf>
    <xf numFmtId="0" fontId="14"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8" fillId="0" borderId="1" xfId="0" applyNumberFormat="1" applyFont="1" applyFill="1" applyBorder="1" applyAlignment="1" quotePrefix="1">
      <alignment horizontal="center" vertical="center" wrapText="1"/>
    </xf>
    <xf numFmtId="0" fontId="6" fillId="0" borderId="1" xfId="49"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9" Type="http://schemas.openxmlformats.org/officeDocument/2006/relationships/sharedStrings" Target="sharedStrings.xml"/><Relationship Id="rId68" Type="http://schemas.openxmlformats.org/officeDocument/2006/relationships/styles" Target="styles.xml"/><Relationship Id="rId67" Type="http://schemas.openxmlformats.org/officeDocument/2006/relationships/theme" Target="theme/theme1.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7" workbookViewId="0">
      <selection activeCell="D14" sqref="D14"/>
    </sheetView>
  </sheetViews>
  <sheetFormatPr defaultColWidth="9" defaultRowHeight="13.5" outlineLevelCol="3"/>
  <cols>
    <col min="1" max="1" width="17.125" customWidth="1"/>
    <col min="2" max="2" width="23.25" customWidth="1"/>
    <col min="3" max="3" width="15.5" customWidth="1"/>
    <col min="4" max="4" width="56.625" customWidth="1"/>
  </cols>
  <sheetData>
    <row r="1" ht="22.5" spans="1:4">
      <c r="A1" s="98" t="s">
        <v>0</v>
      </c>
      <c r="B1" s="98"/>
      <c r="C1" s="98"/>
      <c r="D1" s="98"/>
    </row>
    <row r="2" ht="20" customHeight="1" spans="1:4">
      <c r="A2" s="99" t="s">
        <v>1</v>
      </c>
      <c r="B2" s="99"/>
      <c r="C2" s="100"/>
      <c r="D2" s="101" t="s">
        <v>2</v>
      </c>
    </row>
    <row r="3" ht="62" customHeight="1" spans="1:4">
      <c r="A3" s="102" t="s">
        <v>3</v>
      </c>
      <c r="B3" s="103" t="s">
        <v>4</v>
      </c>
      <c r="C3" s="104"/>
      <c r="D3" s="105" t="s">
        <v>5</v>
      </c>
    </row>
    <row r="4" ht="103" customHeight="1" spans="1:4">
      <c r="A4" s="106"/>
      <c r="B4" s="103" t="s">
        <v>6</v>
      </c>
      <c r="C4" s="104"/>
      <c r="D4" s="21" t="s">
        <v>7</v>
      </c>
    </row>
    <row r="5" ht="105" customHeight="1" spans="1:4">
      <c r="A5" s="106"/>
      <c r="B5" s="103" t="s">
        <v>8</v>
      </c>
      <c r="C5" s="104"/>
      <c r="D5" s="107" t="s">
        <v>9</v>
      </c>
    </row>
    <row r="6" ht="33" customHeight="1" spans="1:4">
      <c r="A6" s="106"/>
      <c r="B6" s="103" t="s">
        <v>10</v>
      </c>
      <c r="C6" s="104"/>
      <c r="D6" s="107" t="s">
        <v>11</v>
      </c>
    </row>
    <row r="7" ht="96" customHeight="1" spans="1:4">
      <c r="A7" s="108"/>
      <c r="B7" s="103" t="s">
        <v>12</v>
      </c>
      <c r="C7" s="104"/>
      <c r="D7" s="107" t="s">
        <v>13</v>
      </c>
    </row>
    <row r="8" ht="42" customHeight="1" spans="1:4">
      <c r="A8" s="102" t="s">
        <v>14</v>
      </c>
      <c r="B8" s="103" t="s">
        <v>15</v>
      </c>
      <c r="C8" s="104"/>
      <c r="D8" s="21" t="s">
        <v>16</v>
      </c>
    </row>
    <row r="9" ht="42" customHeight="1" spans="1:4">
      <c r="A9" s="106"/>
      <c r="B9" s="102" t="s">
        <v>17</v>
      </c>
      <c r="C9" s="109" t="s">
        <v>18</v>
      </c>
      <c r="D9" s="21" t="s">
        <v>19</v>
      </c>
    </row>
    <row r="10" ht="42" customHeight="1" spans="1:4">
      <c r="A10" s="108"/>
      <c r="B10" s="108"/>
      <c r="C10" s="109" t="s">
        <v>20</v>
      </c>
      <c r="D10" s="21" t="s">
        <v>21</v>
      </c>
    </row>
    <row r="11" ht="36" spans="1:4">
      <c r="A11" s="103" t="s">
        <v>22</v>
      </c>
      <c r="B11" s="110"/>
      <c r="C11" s="104"/>
      <c r="D11" s="107" t="s">
        <v>23</v>
      </c>
    </row>
    <row r="12" ht="110" customHeight="1" spans="1:4">
      <c r="A12" s="103" t="s">
        <v>24</v>
      </c>
      <c r="B12" s="110"/>
      <c r="C12" s="104"/>
      <c r="D12" s="21" t="s">
        <v>25</v>
      </c>
    </row>
    <row r="13" ht="42" customHeight="1" spans="1:4">
      <c r="A13" s="103" t="s">
        <v>26</v>
      </c>
      <c r="B13" s="110"/>
      <c r="C13" s="104"/>
      <c r="D13" s="21" t="s">
        <v>27</v>
      </c>
    </row>
    <row r="14" ht="57" customHeight="1" spans="1:4">
      <c r="A14" s="103" t="s">
        <v>28</v>
      </c>
      <c r="B14" s="110"/>
      <c r="C14" s="104"/>
      <c r="D14" s="21" t="s">
        <v>29</v>
      </c>
    </row>
    <row r="15" ht="30" customHeight="1" spans="1:4">
      <c r="A15" s="103" t="s">
        <v>30</v>
      </c>
      <c r="B15" s="110"/>
      <c r="C15" s="104"/>
      <c r="D15" s="23" t="s">
        <v>31</v>
      </c>
    </row>
    <row r="16" ht="25" customHeight="1" spans="1:4">
      <c r="A16" s="111" t="s">
        <v>32</v>
      </c>
      <c r="B16" s="111"/>
      <c r="C16" s="111"/>
      <c r="D16" s="11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2"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0" customWidth="1"/>
    <col min="7" max="7" width="11.375" customWidth="1"/>
    <col min="8" max="8" width="11.5" customWidth="1"/>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285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114</v>
      </c>
      <c r="F6" s="9">
        <v>114</v>
      </c>
      <c r="G6" s="9">
        <v>10</v>
      </c>
      <c r="H6" s="10">
        <f>IF(AND(E6&lt;&gt;0,F6&lt;&gt;0),F6/E6*100,"")</f>
        <v>100</v>
      </c>
      <c r="I6" s="16">
        <f>G6*H6*0.01</f>
        <v>10</v>
      </c>
      <c r="J6" s="16"/>
      <c r="K6" s="44"/>
    </row>
    <row r="7" ht="25" customHeight="1" spans="1:11">
      <c r="A7" s="4"/>
      <c r="B7" s="4"/>
      <c r="C7" s="8" t="s">
        <v>143</v>
      </c>
      <c r="D7" s="9">
        <v>0</v>
      </c>
      <c r="E7" s="9">
        <v>114</v>
      </c>
      <c r="F7" s="9">
        <v>114</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286</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287</v>
      </c>
      <c r="D15" s="22" t="s">
        <v>172</v>
      </c>
      <c r="E15" s="23" t="s">
        <v>276</v>
      </c>
      <c r="F15" s="22" t="s">
        <v>119</v>
      </c>
      <c r="G15" s="22" t="s">
        <v>158</v>
      </c>
      <c r="H15" s="24">
        <v>13</v>
      </c>
      <c r="I15" s="24">
        <v>13</v>
      </c>
      <c r="J15" s="30"/>
      <c r="K15" s="49"/>
    </row>
    <row r="16" ht="25" customHeight="1" spans="1:11">
      <c r="A16" s="25"/>
      <c r="B16" s="26" t="s">
        <v>84</v>
      </c>
      <c r="C16" s="21" t="s">
        <v>288</v>
      </c>
      <c r="D16" s="22" t="s">
        <v>172</v>
      </c>
      <c r="E16" s="23" t="s">
        <v>160</v>
      </c>
      <c r="F16" s="22" t="s">
        <v>87</v>
      </c>
      <c r="G16" s="22" t="s">
        <v>158</v>
      </c>
      <c r="H16" s="24">
        <v>13</v>
      </c>
      <c r="I16" s="24">
        <v>13</v>
      </c>
      <c r="J16" s="30"/>
      <c r="K16" s="49"/>
    </row>
    <row r="17" ht="25" customHeight="1" spans="1:11">
      <c r="A17" s="25"/>
      <c r="B17" s="26" t="s">
        <v>91</v>
      </c>
      <c r="C17" s="21" t="s">
        <v>289</v>
      </c>
      <c r="D17" s="22" t="s">
        <v>172</v>
      </c>
      <c r="E17" s="23" t="s">
        <v>267</v>
      </c>
      <c r="F17" s="22" t="s">
        <v>165</v>
      </c>
      <c r="G17" s="22" t="s">
        <v>158</v>
      </c>
      <c r="H17" s="24">
        <v>12</v>
      </c>
      <c r="I17" s="24">
        <v>12</v>
      </c>
      <c r="J17" s="30"/>
      <c r="K17" s="49"/>
    </row>
    <row r="18" ht="25" customHeight="1" spans="1:11">
      <c r="A18" s="52"/>
      <c r="B18" s="26" t="s">
        <v>102</v>
      </c>
      <c r="C18" s="21" t="s">
        <v>290</v>
      </c>
      <c r="D18" s="22" t="s">
        <v>93</v>
      </c>
      <c r="E18" s="23" t="s">
        <v>291</v>
      </c>
      <c r="F18" s="22" t="s">
        <v>108</v>
      </c>
      <c r="G18" s="22" t="s">
        <v>158</v>
      </c>
      <c r="H18" s="24">
        <v>12</v>
      </c>
      <c r="I18" s="24">
        <v>12</v>
      </c>
      <c r="J18" s="30"/>
      <c r="K18" s="49"/>
    </row>
    <row r="19" ht="25" customHeight="1" spans="1:11">
      <c r="A19" s="26" t="s">
        <v>167</v>
      </c>
      <c r="B19" s="26" t="s">
        <v>112</v>
      </c>
      <c r="C19" s="21" t="s">
        <v>281</v>
      </c>
      <c r="D19" s="22" t="s">
        <v>172</v>
      </c>
      <c r="E19" s="23" t="s">
        <v>178</v>
      </c>
      <c r="F19" s="22" t="s">
        <v>174</v>
      </c>
      <c r="G19" s="22" t="s">
        <v>158</v>
      </c>
      <c r="H19" s="24">
        <v>15</v>
      </c>
      <c r="I19" s="24">
        <v>15</v>
      </c>
      <c r="J19" s="30"/>
      <c r="K19" s="49"/>
    </row>
    <row r="20" ht="25" customHeight="1" spans="1:11">
      <c r="A20" s="26"/>
      <c r="B20" s="26" t="s">
        <v>253</v>
      </c>
      <c r="C20" s="21" t="s">
        <v>282</v>
      </c>
      <c r="D20" s="22" t="s">
        <v>172</v>
      </c>
      <c r="E20" s="23" t="s">
        <v>283</v>
      </c>
      <c r="F20" s="22" t="s">
        <v>174</v>
      </c>
      <c r="G20" s="22" t="s">
        <v>158</v>
      </c>
      <c r="H20" s="24">
        <v>15</v>
      </c>
      <c r="I20" s="24">
        <v>15</v>
      </c>
      <c r="J20" s="30"/>
      <c r="K20" s="49"/>
    </row>
    <row r="21" ht="25" customHeight="1" spans="1:11">
      <c r="A21" s="25" t="s">
        <v>179</v>
      </c>
      <c r="B21" s="58" t="s">
        <v>125</v>
      </c>
      <c r="C21" s="21" t="s">
        <v>292</v>
      </c>
      <c r="D21" s="22" t="s">
        <v>68</v>
      </c>
      <c r="E21" s="23" t="s">
        <v>213</v>
      </c>
      <c r="F21" s="22" t="s">
        <v>87</v>
      </c>
      <c r="G21" s="22" t="s">
        <v>158</v>
      </c>
      <c r="H21" s="24">
        <v>5</v>
      </c>
      <c r="I21" s="24">
        <v>5</v>
      </c>
      <c r="J21" s="30"/>
      <c r="K21" s="49"/>
    </row>
    <row r="22" ht="25" customHeight="1" spans="1:11">
      <c r="A22" s="52"/>
      <c r="B22" s="59"/>
      <c r="C22" s="60" t="s">
        <v>293</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4">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3" orientation="portrait"/>
  <headerFooter/>
  <ignoredErrors>
    <ignoredError sqref="E15:E22"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294</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448.1255</v>
      </c>
      <c r="F6" s="9">
        <v>448.1255</v>
      </c>
      <c r="G6" s="9">
        <v>10</v>
      </c>
      <c r="H6" s="10">
        <f>IF(AND(E6&lt;&gt;0,F6&lt;&gt;0),F6/E6*100,"")</f>
        <v>100</v>
      </c>
      <c r="I6" s="16">
        <f>G6*H6*0.01</f>
        <v>10</v>
      </c>
      <c r="J6" s="16"/>
      <c r="K6" s="44"/>
    </row>
    <row r="7" ht="25" customHeight="1" spans="1:11">
      <c r="A7" s="4"/>
      <c r="B7" s="4"/>
      <c r="C7" s="8" t="s">
        <v>143</v>
      </c>
      <c r="D7" s="9">
        <v>0</v>
      </c>
      <c r="E7" s="9">
        <v>448.1255</v>
      </c>
      <c r="F7" s="9">
        <v>448.1255</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295</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296</v>
      </c>
      <c r="D15" s="22" t="s">
        <v>172</v>
      </c>
      <c r="E15" s="23" t="s">
        <v>262</v>
      </c>
      <c r="F15" s="22" t="s">
        <v>119</v>
      </c>
      <c r="G15" s="22" t="s">
        <v>158</v>
      </c>
      <c r="H15" s="24">
        <v>13</v>
      </c>
      <c r="I15" s="24">
        <v>13</v>
      </c>
      <c r="J15" s="30"/>
      <c r="K15" s="49"/>
    </row>
    <row r="16" ht="25" customHeight="1" spans="1:11">
      <c r="A16" s="25"/>
      <c r="B16" s="26" t="s">
        <v>84</v>
      </c>
      <c r="C16" s="21" t="s">
        <v>297</v>
      </c>
      <c r="D16" s="22" t="s">
        <v>172</v>
      </c>
      <c r="E16" s="23" t="s">
        <v>160</v>
      </c>
      <c r="F16" s="22" t="s">
        <v>87</v>
      </c>
      <c r="G16" s="22" t="s">
        <v>158</v>
      </c>
      <c r="H16" s="24">
        <v>13</v>
      </c>
      <c r="I16" s="24">
        <v>13</v>
      </c>
      <c r="J16" s="30"/>
      <c r="K16" s="49"/>
    </row>
    <row r="17" ht="25" customHeight="1" spans="1:11">
      <c r="A17" s="25"/>
      <c r="B17" s="26" t="s">
        <v>91</v>
      </c>
      <c r="C17" s="21" t="s">
        <v>298</v>
      </c>
      <c r="D17" s="22" t="s">
        <v>172</v>
      </c>
      <c r="E17" s="23" t="s">
        <v>267</v>
      </c>
      <c r="F17" s="22" t="s">
        <v>165</v>
      </c>
      <c r="G17" s="22" t="s">
        <v>158</v>
      </c>
      <c r="H17" s="24">
        <v>12</v>
      </c>
      <c r="I17" s="24">
        <v>12</v>
      </c>
      <c r="J17" s="30"/>
      <c r="K17" s="49"/>
    </row>
    <row r="18" ht="25" customHeight="1" spans="1:11">
      <c r="A18" s="52"/>
      <c r="B18" s="26" t="s">
        <v>102</v>
      </c>
      <c r="C18" s="21" t="s">
        <v>290</v>
      </c>
      <c r="D18" s="22" t="s">
        <v>93</v>
      </c>
      <c r="E18" s="23" t="s">
        <v>299</v>
      </c>
      <c r="F18" s="22" t="s">
        <v>108</v>
      </c>
      <c r="G18" s="22" t="s">
        <v>158</v>
      </c>
      <c r="H18" s="24">
        <v>12</v>
      </c>
      <c r="I18" s="24">
        <v>12</v>
      </c>
      <c r="J18" s="30"/>
      <c r="K18" s="49"/>
    </row>
    <row r="19" ht="25" customHeight="1" spans="1:11">
      <c r="A19" s="26" t="s">
        <v>167</v>
      </c>
      <c r="B19" s="26" t="s">
        <v>112</v>
      </c>
      <c r="C19" s="21" t="s">
        <v>300</v>
      </c>
      <c r="D19" s="22" t="s">
        <v>172</v>
      </c>
      <c r="E19" s="23" t="s">
        <v>178</v>
      </c>
      <c r="F19" s="22" t="s">
        <v>174</v>
      </c>
      <c r="G19" s="22" t="s">
        <v>158</v>
      </c>
      <c r="H19" s="24">
        <v>15</v>
      </c>
      <c r="I19" s="24">
        <v>15</v>
      </c>
      <c r="J19" s="30"/>
      <c r="K19" s="49"/>
    </row>
    <row r="20" ht="25" customHeight="1" spans="1:11">
      <c r="A20" s="26"/>
      <c r="B20" s="26" t="s">
        <v>253</v>
      </c>
      <c r="C20" s="21" t="s">
        <v>282</v>
      </c>
      <c r="D20" s="22" t="s">
        <v>172</v>
      </c>
      <c r="E20" s="23" t="s">
        <v>283</v>
      </c>
      <c r="F20" s="22" t="s">
        <v>174</v>
      </c>
      <c r="G20" s="22" t="s">
        <v>158</v>
      </c>
      <c r="H20" s="24">
        <v>15</v>
      </c>
      <c r="I20" s="24">
        <v>15</v>
      </c>
      <c r="J20" s="30"/>
      <c r="K20" s="49"/>
    </row>
    <row r="21" ht="25" customHeight="1" spans="1:11">
      <c r="A21" s="25" t="s">
        <v>179</v>
      </c>
      <c r="B21" s="58" t="s">
        <v>125</v>
      </c>
      <c r="C21" s="21" t="s">
        <v>284</v>
      </c>
      <c r="D21" s="22" t="s">
        <v>68</v>
      </c>
      <c r="E21" s="23" t="s">
        <v>213</v>
      </c>
      <c r="F21" s="22" t="s">
        <v>87</v>
      </c>
      <c r="G21" s="22" t="s">
        <v>158</v>
      </c>
      <c r="H21" s="24">
        <v>5</v>
      </c>
      <c r="I21" s="24">
        <v>5</v>
      </c>
      <c r="J21" s="30"/>
      <c r="K21" s="49"/>
    </row>
    <row r="22" ht="25" customHeight="1" spans="1:11">
      <c r="A22" s="52"/>
      <c r="B22" s="59"/>
      <c r="C22" s="60" t="s">
        <v>208</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topLeftCell="A8" workbookViewId="0">
      <selection activeCell="I25" sqref="I25"/>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301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229.510443</v>
      </c>
      <c r="F6" s="9">
        <v>229.510443</v>
      </c>
      <c r="G6" s="9">
        <v>10</v>
      </c>
      <c r="H6" s="10">
        <f>IF(AND(E6&lt;&gt;0,F6&lt;&gt;0),F6/E6*100,"")</f>
        <v>100</v>
      </c>
      <c r="I6" s="16">
        <f>G6*H6*0.01</f>
        <v>10</v>
      </c>
      <c r="J6" s="16"/>
      <c r="K6" s="44"/>
    </row>
    <row r="7" ht="25" customHeight="1" spans="1:11">
      <c r="A7" s="4"/>
      <c r="B7" s="4"/>
      <c r="C7" s="8" t="s">
        <v>143</v>
      </c>
      <c r="D7" s="9">
        <v>0</v>
      </c>
      <c r="E7" s="9">
        <v>229.510443</v>
      </c>
      <c r="F7" s="9">
        <v>229.510443</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302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303</v>
      </c>
      <c r="D15" s="22" t="s">
        <v>172</v>
      </c>
      <c r="E15" s="23" t="s">
        <v>276</v>
      </c>
      <c r="F15" s="22" t="s">
        <v>119</v>
      </c>
      <c r="G15" s="22" t="s">
        <v>158</v>
      </c>
      <c r="H15" s="24">
        <v>13</v>
      </c>
      <c r="I15" s="24">
        <v>13</v>
      </c>
      <c r="J15" s="30"/>
      <c r="K15" s="49"/>
    </row>
    <row r="16" ht="25" customHeight="1" spans="1:11">
      <c r="A16" s="25"/>
      <c r="B16" s="26" t="s">
        <v>84</v>
      </c>
      <c r="C16" s="21" t="s">
        <v>297</v>
      </c>
      <c r="D16" s="22" t="s">
        <v>172</v>
      </c>
      <c r="E16" s="23" t="s">
        <v>160</v>
      </c>
      <c r="F16" s="22" t="s">
        <v>87</v>
      </c>
      <c r="G16" s="22" t="s">
        <v>158</v>
      </c>
      <c r="H16" s="24">
        <v>13</v>
      </c>
      <c r="I16" s="24">
        <v>13</v>
      </c>
      <c r="J16" s="30"/>
      <c r="K16" s="49"/>
    </row>
    <row r="17" ht="25" customHeight="1" spans="1:11">
      <c r="A17" s="25"/>
      <c r="B17" s="26" t="s">
        <v>91</v>
      </c>
      <c r="C17" s="21" t="s">
        <v>304</v>
      </c>
      <c r="D17" s="22" t="s">
        <v>172</v>
      </c>
      <c r="E17" s="23" t="s">
        <v>267</v>
      </c>
      <c r="F17" s="22" t="s">
        <v>165</v>
      </c>
      <c r="G17" s="22" t="s">
        <v>158</v>
      </c>
      <c r="H17" s="24">
        <v>12</v>
      </c>
      <c r="I17" s="24">
        <v>12</v>
      </c>
      <c r="J17" s="30"/>
      <c r="K17" s="49"/>
    </row>
    <row r="18" ht="25" customHeight="1" spans="1:11">
      <c r="A18" s="52"/>
      <c r="B18" s="26" t="s">
        <v>102</v>
      </c>
      <c r="C18" s="21" t="s">
        <v>290</v>
      </c>
      <c r="D18" s="22" t="s">
        <v>93</v>
      </c>
      <c r="E18" s="23" t="s">
        <v>305</v>
      </c>
      <c r="F18" s="22" t="s">
        <v>108</v>
      </c>
      <c r="G18" s="22" t="s">
        <v>158</v>
      </c>
      <c r="H18" s="24">
        <v>12</v>
      </c>
      <c r="I18" s="24">
        <v>12</v>
      </c>
      <c r="J18" s="30"/>
      <c r="K18" s="49"/>
    </row>
    <row r="19" ht="25" customHeight="1" spans="1:11">
      <c r="A19" s="26" t="s">
        <v>167</v>
      </c>
      <c r="B19" s="26" t="s">
        <v>112</v>
      </c>
      <c r="C19" s="21" t="s">
        <v>306</v>
      </c>
      <c r="D19" s="22" t="s">
        <v>172</v>
      </c>
      <c r="E19" s="23" t="s">
        <v>178</v>
      </c>
      <c r="F19" s="22" t="s">
        <v>174</v>
      </c>
      <c r="G19" s="22" t="s">
        <v>158</v>
      </c>
      <c r="H19" s="24">
        <v>15</v>
      </c>
      <c r="I19" s="24">
        <v>15</v>
      </c>
      <c r="J19" s="30"/>
      <c r="K19" s="49"/>
    </row>
    <row r="20" ht="25" customHeight="1" spans="1:11">
      <c r="A20" s="26"/>
      <c r="B20" s="26" t="s">
        <v>253</v>
      </c>
      <c r="C20" s="21" t="s">
        <v>282</v>
      </c>
      <c r="D20" s="22" t="s">
        <v>172</v>
      </c>
      <c r="E20" s="23" t="s">
        <v>283</v>
      </c>
      <c r="F20" s="22" t="s">
        <v>174</v>
      </c>
      <c r="G20" s="22" t="s">
        <v>158</v>
      </c>
      <c r="H20" s="24">
        <v>15</v>
      </c>
      <c r="I20" s="24">
        <v>15</v>
      </c>
      <c r="J20" s="30"/>
      <c r="K20" s="49"/>
    </row>
    <row r="21" ht="25" customHeight="1" spans="1:11">
      <c r="A21" s="25" t="s">
        <v>179</v>
      </c>
      <c r="B21" s="58" t="s">
        <v>125</v>
      </c>
      <c r="C21" s="21" t="s">
        <v>307</v>
      </c>
      <c r="D21" s="22" t="s">
        <v>68</v>
      </c>
      <c r="E21" s="23" t="s">
        <v>213</v>
      </c>
      <c r="F21" s="22" t="s">
        <v>87</v>
      </c>
      <c r="G21" s="22" t="s">
        <v>158</v>
      </c>
      <c r="H21" s="24">
        <v>5</v>
      </c>
      <c r="I21" s="24">
        <v>5</v>
      </c>
      <c r="J21" s="30"/>
      <c r="K21" s="49"/>
    </row>
    <row r="22" ht="25" customHeight="1" spans="1:11">
      <c r="A22" s="52"/>
      <c r="B22" s="59"/>
      <c r="C22" s="60" t="s">
        <v>208</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7"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308</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131.037275</v>
      </c>
      <c r="F6" s="9">
        <v>131.037275</v>
      </c>
      <c r="G6" s="9">
        <v>10</v>
      </c>
      <c r="H6" s="10">
        <f>IF(AND(E6&lt;&gt;0,F6&lt;&gt;0),F6/E6*100,"")</f>
        <v>100</v>
      </c>
      <c r="I6" s="16">
        <f>G6*H6*0.01</f>
        <v>10</v>
      </c>
      <c r="J6" s="16"/>
      <c r="K6" s="44"/>
    </row>
    <row r="7" ht="25" customHeight="1" spans="1:11">
      <c r="A7" s="4"/>
      <c r="B7" s="4"/>
      <c r="C7" s="8" t="s">
        <v>143</v>
      </c>
      <c r="D7" s="9">
        <v>0</v>
      </c>
      <c r="E7" s="9">
        <v>131.037275</v>
      </c>
      <c r="F7" s="9">
        <v>131.037275</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309</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310</v>
      </c>
      <c r="D15" s="22" t="s">
        <v>172</v>
      </c>
      <c r="E15" s="23" t="s">
        <v>276</v>
      </c>
      <c r="F15" s="22" t="s">
        <v>119</v>
      </c>
      <c r="G15" s="22" t="s">
        <v>158</v>
      </c>
      <c r="H15" s="24">
        <v>13</v>
      </c>
      <c r="I15" s="24">
        <v>13</v>
      </c>
      <c r="J15" s="30"/>
      <c r="K15" s="49"/>
    </row>
    <row r="16" ht="25" customHeight="1" spans="1:11">
      <c r="A16" s="25"/>
      <c r="B16" s="26" t="s">
        <v>84</v>
      </c>
      <c r="C16" s="21" t="s">
        <v>311</v>
      </c>
      <c r="D16" s="22" t="s">
        <v>172</v>
      </c>
      <c r="E16" s="23" t="s">
        <v>160</v>
      </c>
      <c r="F16" s="22" t="s">
        <v>87</v>
      </c>
      <c r="G16" s="22" t="s">
        <v>158</v>
      </c>
      <c r="H16" s="24">
        <v>13</v>
      </c>
      <c r="I16" s="24">
        <v>13</v>
      </c>
      <c r="J16" s="30"/>
      <c r="K16" s="49"/>
    </row>
    <row r="17" ht="25" customHeight="1" spans="1:11">
      <c r="A17" s="25"/>
      <c r="B17" s="26" t="s">
        <v>91</v>
      </c>
      <c r="C17" s="21" t="s">
        <v>304</v>
      </c>
      <c r="D17" s="22" t="s">
        <v>172</v>
      </c>
      <c r="E17" s="23" t="s">
        <v>267</v>
      </c>
      <c r="F17" s="22" t="s">
        <v>165</v>
      </c>
      <c r="G17" s="22" t="s">
        <v>158</v>
      </c>
      <c r="H17" s="24">
        <v>12</v>
      </c>
      <c r="I17" s="24">
        <v>12</v>
      </c>
      <c r="J17" s="30"/>
      <c r="K17" s="49"/>
    </row>
    <row r="18" ht="25" customHeight="1" spans="1:11">
      <c r="A18" s="52"/>
      <c r="B18" s="26" t="s">
        <v>102</v>
      </c>
      <c r="C18" s="21" t="s">
        <v>312</v>
      </c>
      <c r="D18" s="22" t="s">
        <v>93</v>
      </c>
      <c r="E18" s="61">
        <v>173.4373</v>
      </c>
      <c r="F18" s="22" t="s">
        <v>108</v>
      </c>
      <c r="G18" s="22" t="s">
        <v>158</v>
      </c>
      <c r="H18" s="24">
        <v>12</v>
      </c>
      <c r="I18" s="24">
        <v>12</v>
      </c>
      <c r="J18" s="30"/>
      <c r="K18" s="49"/>
    </row>
    <row r="19" ht="25" customHeight="1" spans="1:11">
      <c r="A19" s="26" t="s">
        <v>167</v>
      </c>
      <c r="B19" s="26" t="s">
        <v>112</v>
      </c>
      <c r="C19" s="21" t="s">
        <v>313</v>
      </c>
      <c r="D19" s="22" t="s">
        <v>172</v>
      </c>
      <c r="E19" s="23" t="s">
        <v>178</v>
      </c>
      <c r="F19" s="22" t="s">
        <v>174</v>
      </c>
      <c r="G19" s="22" t="s">
        <v>158</v>
      </c>
      <c r="H19" s="24">
        <v>15</v>
      </c>
      <c r="I19" s="24">
        <v>15</v>
      </c>
      <c r="J19" s="30"/>
      <c r="K19" s="49"/>
    </row>
    <row r="20" ht="25" customHeight="1" spans="1:11">
      <c r="A20" s="26"/>
      <c r="B20" s="26" t="s">
        <v>253</v>
      </c>
      <c r="C20" s="21" t="s">
        <v>282</v>
      </c>
      <c r="D20" s="22" t="s">
        <v>172</v>
      </c>
      <c r="E20" s="23" t="s">
        <v>283</v>
      </c>
      <c r="F20" s="22" t="s">
        <v>174</v>
      </c>
      <c r="G20" s="22" t="s">
        <v>158</v>
      </c>
      <c r="H20" s="24">
        <v>15</v>
      </c>
      <c r="I20" s="24">
        <v>15</v>
      </c>
      <c r="J20" s="30"/>
      <c r="K20" s="49"/>
    </row>
    <row r="21" ht="25" customHeight="1" spans="1:11">
      <c r="A21" s="25" t="s">
        <v>179</v>
      </c>
      <c r="B21" s="58" t="s">
        <v>125</v>
      </c>
      <c r="C21" s="21" t="s">
        <v>314</v>
      </c>
      <c r="D21" s="22" t="s">
        <v>68</v>
      </c>
      <c r="E21" s="23" t="s">
        <v>213</v>
      </c>
      <c r="F21" s="22" t="s">
        <v>87</v>
      </c>
      <c r="G21" s="22" t="s">
        <v>158</v>
      </c>
      <c r="H21" s="24">
        <v>5</v>
      </c>
      <c r="I21" s="24">
        <v>5</v>
      </c>
      <c r="J21" s="30"/>
      <c r="K21" s="49"/>
    </row>
    <row r="22" ht="25" customHeight="1" spans="1:11">
      <c r="A22" s="52"/>
      <c r="B22" s="59"/>
      <c r="C22" s="60" t="s">
        <v>208</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4"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315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50</v>
      </c>
      <c r="F6" s="9">
        <v>50</v>
      </c>
      <c r="G6" s="9">
        <v>10</v>
      </c>
      <c r="H6" s="10">
        <f>IF(AND(E6&lt;&gt;0,F6&lt;&gt;0),F6/E6*100,"")</f>
        <v>100</v>
      </c>
      <c r="I6" s="16">
        <f>G6*H6*0.01</f>
        <v>10</v>
      </c>
      <c r="J6" s="16"/>
      <c r="K6" s="44"/>
    </row>
    <row r="7" ht="25" customHeight="1" spans="1:11">
      <c r="A7" s="4"/>
      <c r="B7" s="4"/>
      <c r="C7" s="8" t="s">
        <v>143</v>
      </c>
      <c r="D7" s="9">
        <v>0</v>
      </c>
      <c r="E7" s="9">
        <v>50</v>
      </c>
      <c r="F7" s="9">
        <v>50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316</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317</v>
      </c>
      <c r="D15" s="22" t="s">
        <v>172</v>
      </c>
      <c r="E15" s="23" t="s">
        <v>318</v>
      </c>
      <c r="F15" s="22" t="s">
        <v>69</v>
      </c>
      <c r="G15" s="22" t="s">
        <v>158</v>
      </c>
      <c r="H15" s="24">
        <v>13</v>
      </c>
      <c r="I15" s="24">
        <v>13</v>
      </c>
      <c r="J15" s="30"/>
      <c r="K15" s="49"/>
    </row>
    <row r="16" ht="25" customHeight="1" spans="1:11">
      <c r="A16" s="25"/>
      <c r="B16" s="26" t="s">
        <v>84</v>
      </c>
      <c r="C16" s="21" t="s">
        <v>319</v>
      </c>
      <c r="D16" s="22" t="s">
        <v>172</v>
      </c>
      <c r="E16" s="23" t="s">
        <v>160</v>
      </c>
      <c r="F16" s="22" t="s">
        <v>87</v>
      </c>
      <c r="G16" s="22" t="s">
        <v>158</v>
      </c>
      <c r="H16" s="24">
        <v>13</v>
      </c>
      <c r="I16" s="24">
        <v>13</v>
      </c>
      <c r="J16" s="30"/>
      <c r="K16" s="49"/>
    </row>
    <row r="17" ht="25" customHeight="1" spans="1:11">
      <c r="A17" s="25"/>
      <c r="B17" s="26" t="s">
        <v>91</v>
      </c>
      <c r="C17" s="21" t="s">
        <v>320</v>
      </c>
      <c r="D17" s="22" t="s">
        <v>172</v>
      </c>
      <c r="E17" s="23" t="s">
        <v>267</v>
      </c>
      <c r="F17" s="22" t="s">
        <v>165</v>
      </c>
      <c r="G17" s="22" t="s">
        <v>158</v>
      </c>
      <c r="H17" s="24">
        <v>12</v>
      </c>
      <c r="I17" s="24">
        <v>12</v>
      </c>
      <c r="J17" s="30"/>
      <c r="K17" s="49"/>
    </row>
    <row r="18" ht="25" customHeight="1" spans="1:11">
      <c r="A18" s="52"/>
      <c r="B18" s="26" t="s">
        <v>102</v>
      </c>
      <c r="C18" s="21" t="s">
        <v>321</v>
      </c>
      <c r="D18" s="22" t="s">
        <v>93</v>
      </c>
      <c r="E18" s="7">
        <v>169.2273</v>
      </c>
      <c r="F18" s="22" t="s">
        <v>108</v>
      </c>
      <c r="G18" s="22" t="s">
        <v>158</v>
      </c>
      <c r="H18" s="24">
        <v>12</v>
      </c>
      <c r="I18" s="24">
        <v>12</v>
      </c>
      <c r="J18" s="30"/>
      <c r="K18" s="49"/>
    </row>
    <row r="19" ht="25" customHeight="1" spans="1:11">
      <c r="A19" s="26" t="s">
        <v>167</v>
      </c>
      <c r="B19" s="26" t="s">
        <v>112</v>
      </c>
      <c r="C19" s="21" t="s">
        <v>322</v>
      </c>
      <c r="D19" s="22" t="s">
        <v>172</v>
      </c>
      <c r="E19" s="23" t="s">
        <v>178</v>
      </c>
      <c r="F19" s="22" t="s">
        <v>174</v>
      </c>
      <c r="G19" s="22" t="s">
        <v>158</v>
      </c>
      <c r="H19" s="24">
        <v>15</v>
      </c>
      <c r="I19" s="24">
        <v>15</v>
      </c>
      <c r="J19" s="30"/>
      <c r="K19" s="49"/>
    </row>
    <row r="20" ht="25" customHeight="1" spans="1:11">
      <c r="A20" s="26"/>
      <c r="B20" s="26" t="s">
        <v>253</v>
      </c>
      <c r="C20" s="21" t="s">
        <v>282</v>
      </c>
      <c r="D20" s="22" t="s">
        <v>172</v>
      </c>
      <c r="E20" s="23" t="s">
        <v>283</v>
      </c>
      <c r="F20" s="22" t="s">
        <v>174</v>
      </c>
      <c r="G20" s="22" t="s">
        <v>158</v>
      </c>
      <c r="H20" s="24">
        <v>15</v>
      </c>
      <c r="I20" s="24">
        <v>15</v>
      </c>
      <c r="J20" s="30"/>
      <c r="K20" s="49"/>
    </row>
    <row r="21" ht="25" customHeight="1" spans="1:11">
      <c r="A21" s="25" t="s">
        <v>179</v>
      </c>
      <c r="B21" s="58" t="s">
        <v>125</v>
      </c>
      <c r="C21" s="21" t="s">
        <v>314</v>
      </c>
      <c r="D21" s="22" t="s">
        <v>68</v>
      </c>
      <c r="E21" s="23" t="s">
        <v>213</v>
      </c>
      <c r="F21" s="22" t="s">
        <v>87</v>
      </c>
      <c r="G21" s="22" t="s">
        <v>158</v>
      </c>
      <c r="H21" s="24">
        <v>5</v>
      </c>
      <c r="I21" s="24">
        <v>5</v>
      </c>
      <c r="J21" s="30"/>
      <c r="K21" s="49"/>
    </row>
    <row r="22" ht="25" customHeight="1" spans="1:11">
      <c r="A22" s="52"/>
      <c r="B22" s="59"/>
      <c r="C22" s="60" t="s">
        <v>208</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323</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5</v>
      </c>
      <c r="F6" s="9">
        <v>5</v>
      </c>
      <c r="G6" s="9">
        <v>10</v>
      </c>
      <c r="H6" s="10">
        <f>IF(AND(E6&lt;&gt;0,F6&lt;&gt;0),F6/E6*100,"")</f>
        <v>100</v>
      </c>
      <c r="I6" s="16">
        <f>G6*H6*0.01</f>
        <v>10</v>
      </c>
      <c r="J6" s="16"/>
      <c r="K6" s="44"/>
    </row>
    <row r="7" ht="25" customHeight="1" spans="1:11">
      <c r="A7" s="4"/>
      <c r="B7" s="4"/>
      <c r="C7" s="8" t="s">
        <v>143</v>
      </c>
      <c r="D7" s="9">
        <v>0</v>
      </c>
      <c r="E7" s="9">
        <v>5</v>
      </c>
      <c r="F7" s="9">
        <v>5</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324</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325</v>
      </c>
      <c r="D15" s="22" t="s">
        <v>172</v>
      </c>
      <c r="E15" s="23" t="s">
        <v>326</v>
      </c>
      <c r="F15" s="22" t="s">
        <v>119</v>
      </c>
      <c r="G15" s="22" t="s">
        <v>158</v>
      </c>
      <c r="H15" s="24">
        <v>10</v>
      </c>
      <c r="I15" s="24">
        <v>10</v>
      </c>
      <c r="J15" s="30"/>
      <c r="K15" s="49"/>
    </row>
    <row r="16" ht="25" customHeight="1" spans="1:11">
      <c r="A16" s="25"/>
      <c r="B16" s="25"/>
      <c r="C16" s="21" t="s">
        <v>327</v>
      </c>
      <c r="D16" s="22" t="s">
        <v>172</v>
      </c>
      <c r="E16" s="23" t="s">
        <v>328</v>
      </c>
      <c r="F16" s="22" t="s">
        <v>69</v>
      </c>
      <c r="G16" s="22" t="s">
        <v>158</v>
      </c>
      <c r="H16" s="24">
        <v>10</v>
      </c>
      <c r="I16" s="24">
        <v>10</v>
      </c>
      <c r="J16" s="30"/>
      <c r="K16" s="49"/>
    </row>
    <row r="17" ht="25" customHeight="1" spans="1:11">
      <c r="A17" s="25"/>
      <c r="B17" s="20" t="s">
        <v>84</v>
      </c>
      <c r="C17" s="21" t="s">
        <v>329</v>
      </c>
      <c r="D17" s="22" t="s">
        <v>172</v>
      </c>
      <c r="E17" s="23" t="s">
        <v>330</v>
      </c>
      <c r="F17" s="22" t="s">
        <v>174</v>
      </c>
      <c r="G17" s="22" t="s">
        <v>158</v>
      </c>
      <c r="H17" s="24">
        <v>10</v>
      </c>
      <c r="I17" s="24">
        <v>10</v>
      </c>
      <c r="J17" s="30"/>
      <c r="K17" s="49"/>
    </row>
    <row r="18" ht="25" customHeight="1" spans="1:11">
      <c r="A18" s="25"/>
      <c r="B18" s="52"/>
      <c r="C18" s="21" t="s">
        <v>331</v>
      </c>
      <c r="D18" s="22" t="s">
        <v>172</v>
      </c>
      <c r="E18" s="23" t="s">
        <v>332</v>
      </c>
      <c r="F18" s="22" t="s">
        <v>174</v>
      </c>
      <c r="G18" s="22" t="s">
        <v>158</v>
      </c>
      <c r="H18" s="24">
        <v>10</v>
      </c>
      <c r="I18" s="24">
        <v>10</v>
      </c>
      <c r="J18" s="30"/>
      <c r="K18" s="49"/>
    </row>
    <row r="19" ht="25" customHeight="1" spans="1:11">
      <c r="A19" s="25"/>
      <c r="B19" s="26" t="s">
        <v>91</v>
      </c>
      <c r="C19" s="21" t="s">
        <v>333</v>
      </c>
      <c r="D19" s="22" t="s">
        <v>172</v>
      </c>
      <c r="E19" s="23" t="s">
        <v>334</v>
      </c>
      <c r="F19" s="22" t="s">
        <v>174</v>
      </c>
      <c r="G19" s="22" t="s">
        <v>158</v>
      </c>
      <c r="H19" s="24">
        <v>10</v>
      </c>
      <c r="I19" s="24">
        <v>10</v>
      </c>
      <c r="J19" s="30"/>
      <c r="K19" s="49"/>
    </row>
    <row r="20" ht="25" customHeight="1" spans="1:11">
      <c r="A20" s="26" t="s">
        <v>167</v>
      </c>
      <c r="B20" s="20" t="s">
        <v>112</v>
      </c>
      <c r="C20" s="21" t="s">
        <v>335</v>
      </c>
      <c r="D20" s="22" t="s">
        <v>172</v>
      </c>
      <c r="E20" s="23" t="s">
        <v>336</v>
      </c>
      <c r="F20" s="22" t="s">
        <v>174</v>
      </c>
      <c r="G20" s="22" t="s">
        <v>158</v>
      </c>
      <c r="H20" s="24">
        <v>15</v>
      </c>
      <c r="I20" s="24">
        <v>15</v>
      </c>
      <c r="J20" s="30"/>
      <c r="K20" s="49"/>
    </row>
    <row r="21" ht="25" customHeight="1" spans="1:11">
      <c r="A21" s="26"/>
      <c r="B21" s="52"/>
      <c r="C21" s="21" t="s">
        <v>337</v>
      </c>
      <c r="D21" s="22" t="s">
        <v>172</v>
      </c>
      <c r="E21" s="23" t="s">
        <v>338</v>
      </c>
      <c r="F21" s="22" t="s">
        <v>174</v>
      </c>
      <c r="G21" s="22" t="s">
        <v>158</v>
      </c>
      <c r="H21" s="24">
        <v>15</v>
      </c>
      <c r="I21" s="24">
        <v>15</v>
      </c>
      <c r="J21" s="30"/>
      <c r="K21" s="49"/>
    </row>
    <row r="22" ht="25" customHeight="1" spans="1:11">
      <c r="A22" s="25" t="s">
        <v>179</v>
      </c>
      <c r="B22" s="58" t="s">
        <v>125</v>
      </c>
      <c r="C22" s="21" t="s">
        <v>292</v>
      </c>
      <c r="D22" s="22" t="s">
        <v>68</v>
      </c>
      <c r="E22" s="23" t="s">
        <v>213</v>
      </c>
      <c r="F22" s="22" t="s">
        <v>87</v>
      </c>
      <c r="G22" s="22" t="s">
        <v>158</v>
      </c>
      <c r="H22" s="24">
        <v>5</v>
      </c>
      <c r="I22" s="24">
        <v>5</v>
      </c>
      <c r="J22" s="30"/>
      <c r="K22" s="49"/>
    </row>
    <row r="23" ht="25" customHeight="1" spans="1:11">
      <c r="A23" s="52"/>
      <c r="B23" s="59"/>
      <c r="C23" s="60" t="s">
        <v>208</v>
      </c>
      <c r="D23" s="22" t="s">
        <v>68</v>
      </c>
      <c r="E23" s="23" t="s">
        <v>258</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5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1"/>
    <mergeCell ref="A22:A23"/>
    <mergeCell ref="B15:B16"/>
    <mergeCell ref="B17:B18"/>
    <mergeCell ref="B20:B21"/>
    <mergeCell ref="B22:B23"/>
    <mergeCell ref="G13:G14"/>
    <mergeCell ref="H13:H14"/>
    <mergeCell ref="I13:I14"/>
    <mergeCell ref="K6:K9"/>
    <mergeCell ref="A5:B9"/>
    <mergeCell ref="J13:K14"/>
    <mergeCell ref="A25:G26"/>
  </mergeCells>
  <pageMargins left="0.75" right="0.75" top="1" bottom="1" header="0.5" footer="0.5"/>
  <pageSetup paperSize="9" scale="7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339</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40</v>
      </c>
      <c r="F6" s="9">
        <v>40</v>
      </c>
      <c r="G6" s="9">
        <v>10</v>
      </c>
      <c r="H6" s="10">
        <f>IF(AND(E6&lt;&gt;0,F6&lt;&gt;0),F6/E6*100,"")</f>
        <v>100</v>
      </c>
      <c r="I6" s="16">
        <f>G6*H6*0.01</f>
        <v>10</v>
      </c>
      <c r="J6" s="16"/>
      <c r="K6" s="44"/>
    </row>
    <row r="7" ht="25" customHeight="1" spans="1:11">
      <c r="A7" s="4"/>
      <c r="B7" s="4"/>
      <c r="C7" s="8" t="s">
        <v>143</v>
      </c>
      <c r="D7" s="9">
        <v>0</v>
      </c>
      <c r="E7" s="9">
        <v>40</v>
      </c>
      <c r="F7" s="9">
        <v>40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324</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340</v>
      </c>
      <c r="D15" s="22" t="s">
        <v>172</v>
      </c>
      <c r="E15" s="23" t="s">
        <v>341</v>
      </c>
      <c r="F15" s="22" t="s">
        <v>342</v>
      </c>
      <c r="G15" s="22" t="s">
        <v>158</v>
      </c>
      <c r="H15" s="24">
        <v>13</v>
      </c>
      <c r="I15" s="24">
        <v>13</v>
      </c>
      <c r="J15" s="30"/>
      <c r="K15" s="49"/>
    </row>
    <row r="16" ht="25" customHeight="1" spans="1:11">
      <c r="A16" s="25"/>
      <c r="B16" s="20" t="s">
        <v>84</v>
      </c>
      <c r="C16" s="21" t="s">
        <v>330</v>
      </c>
      <c r="D16" s="22" t="s">
        <v>172</v>
      </c>
      <c r="E16" s="23" t="s">
        <v>330</v>
      </c>
      <c r="F16" s="22" t="s">
        <v>174</v>
      </c>
      <c r="G16" s="22" t="s">
        <v>158</v>
      </c>
      <c r="H16" s="24">
        <v>13</v>
      </c>
      <c r="I16" s="24">
        <v>13</v>
      </c>
      <c r="J16" s="30"/>
      <c r="K16" s="49"/>
    </row>
    <row r="17" ht="25" customHeight="1" spans="1:11">
      <c r="A17" s="25"/>
      <c r="B17" s="26" t="s">
        <v>91</v>
      </c>
      <c r="C17" s="21" t="s">
        <v>343</v>
      </c>
      <c r="D17" s="22" t="s">
        <v>172</v>
      </c>
      <c r="E17" s="23" t="s">
        <v>334</v>
      </c>
      <c r="F17" s="22" t="s">
        <v>174</v>
      </c>
      <c r="G17" s="22" t="s">
        <v>158</v>
      </c>
      <c r="H17" s="24">
        <v>12</v>
      </c>
      <c r="I17" s="24">
        <v>12</v>
      </c>
      <c r="J17" s="30"/>
      <c r="K17" s="49"/>
    </row>
    <row r="18" ht="25" customHeight="1" spans="1:11">
      <c r="A18" s="25"/>
      <c r="B18" s="26" t="s">
        <v>102</v>
      </c>
      <c r="C18" s="21" t="s">
        <v>344</v>
      </c>
      <c r="D18" s="22" t="s">
        <v>172</v>
      </c>
      <c r="E18" s="23" t="s">
        <v>345</v>
      </c>
      <c r="F18" s="22" t="s">
        <v>108</v>
      </c>
      <c r="G18" s="22" t="s">
        <v>158</v>
      </c>
      <c r="H18" s="24">
        <v>12</v>
      </c>
      <c r="I18" s="24">
        <v>12</v>
      </c>
      <c r="J18" s="30"/>
      <c r="K18" s="49"/>
    </row>
    <row r="19" ht="25" customHeight="1" spans="1:11">
      <c r="A19" s="26" t="s">
        <v>167</v>
      </c>
      <c r="B19" s="27" t="s">
        <v>112</v>
      </c>
      <c r="C19" s="21" t="s">
        <v>346</v>
      </c>
      <c r="D19" s="22" t="s">
        <v>68</v>
      </c>
      <c r="E19" s="23" t="s">
        <v>347</v>
      </c>
      <c r="F19" s="22" t="s">
        <v>119</v>
      </c>
      <c r="G19" s="22" t="s">
        <v>158</v>
      </c>
      <c r="H19" s="24">
        <v>10</v>
      </c>
      <c r="I19" s="24">
        <v>10</v>
      </c>
      <c r="J19" s="30"/>
      <c r="K19" s="49"/>
    </row>
    <row r="20" ht="25" customHeight="1" spans="1:11">
      <c r="A20" s="26"/>
      <c r="B20" s="27" t="s">
        <v>106</v>
      </c>
      <c r="C20" s="21" t="s">
        <v>348</v>
      </c>
      <c r="D20" s="22" t="s">
        <v>68</v>
      </c>
      <c r="E20" s="23" t="s">
        <v>349</v>
      </c>
      <c r="F20" s="22" t="s">
        <v>342</v>
      </c>
      <c r="G20" s="22" t="s">
        <v>158</v>
      </c>
      <c r="H20" s="24">
        <v>10</v>
      </c>
      <c r="I20" s="24">
        <v>10</v>
      </c>
      <c r="J20" s="30"/>
      <c r="K20" s="49"/>
    </row>
    <row r="21" ht="25" customHeight="1" spans="1:11">
      <c r="A21" s="26"/>
      <c r="B21" s="27" t="s">
        <v>255</v>
      </c>
      <c r="C21" s="21" t="s">
        <v>350</v>
      </c>
      <c r="D21" s="22" t="s">
        <v>68</v>
      </c>
      <c r="E21" s="23" t="s">
        <v>351</v>
      </c>
      <c r="F21" s="22" t="s">
        <v>119</v>
      </c>
      <c r="G21" s="22" t="s">
        <v>158</v>
      </c>
      <c r="H21" s="24">
        <v>10</v>
      </c>
      <c r="I21" s="24">
        <v>10</v>
      </c>
      <c r="J21" s="30"/>
      <c r="K21" s="49"/>
    </row>
    <row r="22" ht="25" customHeight="1" spans="1:11">
      <c r="A22" s="25" t="s">
        <v>179</v>
      </c>
      <c r="B22" s="58" t="s">
        <v>125</v>
      </c>
      <c r="C22" s="21" t="s">
        <v>292</v>
      </c>
      <c r="D22" s="22" t="s">
        <v>68</v>
      </c>
      <c r="E22" s="23" t="s">
        <v>213</v>
      </c>
      <c r="F22" s="22" t="s">
        <v>87</v>
      </c>
      <c r="G22" s="22" t="s">
        <v>158</v>
      </c>
      <c r="H22" s="24">
        <v>5</v>
      </c>
      <c r="I22" s="24">
        <v>5</v>
      </c>
      <c r="J22" s="30"/>
      <c r="K22" s="49"/>
    </row>
    <row r="23" ht="25" customHeight="1" spans="1:11">
      <c r="A23" s="52"/>
      <c r="B23" s="59"/>
      <c r="C23" s="60" t="s">
        <v>208</v>
      </c>
      <c r="D23" s="22" t="s">
        <v>68</v>
      </c>
      <c r="E23" s="23" t="s">
        <v>258</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22:B23"/>
    <mergeCell ref="G13:G14"/>
    <mergeCell ref="H13:H14"/>
    <mergeCell ref="I13:I14"/>
    <mergeCell ref="K6:K9"/>
    <mergeCell ref="A5:B9"/>
    <mergeCell ref="J13:K14"/>
    <mergeCell ref="A25:G26"/>
  </mergeCells>
  <pageMargins left="0.75" right="0.75" top="1" bottom="1" header="0.5" footer="0.5"/>
  <pageSetup paperSize="9" scale="7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2"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352</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349.9644</v>
      </c>
      <c r="F6" s="9">
        <v>349.9644</v>
      </c>
      <c r="G6" s="9">
        <v>10</v>
      </c>
      <c r="H6" s="10">
        <f>IF(AND(E6&lt;&gt;0,F6&lt;&gt;0),F6/E6*100,"")</f>
        <v>100</v>
      </c>
      <c r="I6" s="16">
        <f>G6*H6*0.01</f>
        <v>10</v>
      </c>
      <c r="J6" s="16"/>
      <c r="K6" s="44"/>
    </row>
    <row r="7" ht="25" customHeight="1" spans="1:11">
      <c r="A7" s="4"/>
      <c r="B7" s="4"/>
      <c r="C7" s="8" t="s">
        <v>143</v>
      </c>
      <c r="D7" s="9">
        <v>0</v>
      </c>
      <c r="E7" s="9">
        <v>349.9644</v>
      </c>
      <c r="F7" s="9">
        <v>349.9644</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353</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354</v>
      </c>
      <c r="D15" s="22" t="s">
        <v>172</v>
      </c>
      <c r="E15" s="23" t="s">
        <v>160</v>
      </c>
      <c r="F15" s="22" t="s">
        <v>87</v>
      </c>
      <c r="G15" s="22" t="s">
        <v>158</v>
      </c>
      <c r="H15" s="24">
        <v>16</v>
      </c>
      <c r="I15" s="24">
        <v>16</v>
      </c>
      <c r="J15" s="30"/>
      <c r="K15" s="49"/>
    </row>
    <row r="16" ht="25" customHeight="1" spans="1:11">
      <c r="A16" s="25"/>
      <c r="B16" s="26" t="s">
        <v>91</v>
      </c>
      <c r="C16" s="21" t="s">
        <v>355</v>
      </c>
      <c r="D16" s="22" t="s">
        <v>172</v>
      </c>
      <c r="E16" s="23" t="s">
        <v>267</v>
      </c>
      <c r="F16" s="22" t="s">
        <v>165</v>
      </c>
      <c r="G16" s="22" t="s">
        <v>158</v>
      </c>
      <c r="H16" s="24">
        <v>17</v>
      </c>
      <c r="I16" s="24">
        <v>17</v>
      </c>
      <c r="J16" s="30"/>
      <c r="K16" s="49"/>
    </row>
    <row r="17" ht="25" customHeight="1" spans="1:11">
      <c r="A17" s="25"/>
      <c r="B17" s="26" t="s">
        <v>102</v>
      </c>
      <c r="C17" s="21" t="s">
        <v>321</v>
      </c>
      <c r="D17" s="22" t="s">
        <v>172</v>
      </c>
      <c r="E17" s="23" t="s">
        <v>356</v>
      </c>
      <c r="F17" s="22" t="s">
        <v>108</v>
      </c>
      <c r="G17" s="22" t="s">
        <v>158</v>
      </c>
      <c r="H17" s="24">
        <v>17</v>
      </c>
      <c r="I17" s="24">
        <v>17</v>
      </c>
      <c r="J17" s="30"/>
      <c r="K17" s="49"/>
    </row>
    <row r="18" ht="25" customHeight="1" spans="1:11">
      <c r="A18" s="26" t="s">
        <v>167</v>
      </c>
      <c r="B18" s="27" t="s">
        <v>112</v>
      </c>
      <c r="C18" s="21" t="s">
        <v>357</v>
      </c>
      <c r="D18" s="22" t="s">
        <v>172</v>
      </c>
      <c r="E18" s="23" t="s">
        <v>123</v>
      </c>
      <c r="F18" s="22" t="s">
        <v>174</v>
      </c>
      <c r="G18" s="22" t="s">
        <v>158</v>
      </c>
      <c r="H18" s="24">
        <v>15</v>
      </c>
      <c r="I18" s="24">
        <v>15</v>
      </c>
      <c r="J18" s="30"/>
      <c r="K18" s="49"/>
    </row>
    <row r="19" ht="25" customHeight="1" spans="1:11">
      <c r="A19" s="26"/>
      <c r="B19" s="27" t="s">
        <v>106</v>
      </c>
      <c r="C19" s="21" t="s">
        <v>358</v>
      </c>
      <c r="D19" s="22" t="s">
        <v>172</v>
      </c>
      <c r="E19" s="23" t="s">
        <v>123</v>
      </c>
      <c r="F19" s="22" t="s">
        <v>174</v>
      </c>
      <c r="G19" s="22" t="s">
        <v>158</v>
      </c>
      <c r="H19" s="24">
        <v>15</v>
      </c>
      <c r="I19" s="24">
        <v>15</v>
      </c>
      <c r="J19" s="30"/>
      <c r="K19" s="49"/>
    </row>
    <row r="20" ht="25" customHeight="1" spans="1:11">
      <c r="A20" s="25" t="s">
        <v>179</v>
      </c>
      <c r="B20" s="58" t="s">
        <v>125</v>
      </c>
      <c r="C20" s="21" t="s">
        <v>292</v>
      </c>
      <c r="D20" s="22" t="s">
        <v>68</v>
      </c>
      <c r="E20" s="23" t="s">
        <v>213</v>
      </c>
      <c r="F20" s="22" t="s">
        <v>87</v>
      </c>
      <c r="G20" s="22" t="s">
        <v>158</v>
      </c>
      <c r="H20" s="24">
        <v>5</v>
      </c>
      <c r="I20" s="24">
        <v>5</v>
      </c>
      <c r="J20" s="30"/>
      <c r="K20" s="49"/>
    </row>
    <row r="21" ht="25" customHeight="1" spans="1:11">
      <c r="A21" s="52"/>
      <c r="B21" s="59"/>
      <c r="C21" s="60" t="s">
        <v>208</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19"/>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359</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68.217247</v>
      </c>
      <c r="F6" s="9">
        <v>68.217247</v>
      </c>
      <c r="G6" s="9">
        <v>10</v>
      </c>
      <c r="H6" s="10">
        <f>IF(AND(E6&lt;&gt;0,F6&lt;&gt;0),F6/E6*100,"")</f>
        <v>100</v>
      </c>
      <c r="I6" s="16">
        <f>G6*H6*0.01</f>
        <v>10</v>
      </c>
      <c r="J6" s="16"/>
      <c r="K6" s="44"/>
    </row>
    <row r="7" ht="25" customHeight="1" spans="1:11">
      <c r="A7" s="4"/>
      <c r="B7" s="4"/>
      <c r="C7" s="8" t="s">
        <v>143</v>
      </c>
      <c r="D7" s="9">
        <v>0</v>
      </c>
      <c r="E7" s="9">
        <v>68.217247</v>
      </c>
      <c r="F7" s="9">
        <v>68.217247</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360</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361</v>
      </c>
      <c r="D15" s="22" t="s">
        <v>172</v>
      </c>
      <c r="E15" s="23" t="s">
        <v>362</v>
      </c>
      <c r="F15" s="22" t="s">
        <v>170</v>
      </c>
      <c r="G15" s="22" t="s">
        <v>158</v>
      </c>
      <c r="H15" s="24">
        <v>13</v>
      </c>
      <c r="I15" s="24">
        <v>13</v>
      </c>
      <c r="J15" s="30"/>
      <c r="K15" s="49"/>
    </row>
    <row r="16" ht="25" customHeight="1" spans="1:11">
      <c r="A16" s="25"/>
      <c r="B16" s="20" t="s">
        <v>84</v>
      </c>
      <c r="C16" s="21" t="s">
        <v>363</v>
      </c>
      <c r="D16" s="22" t="s">
        <v>172</v>
      </c>
      <c r="E16" s="23" t="s">
        <v>160</v>
      </c>
      <c r="F16" s="22" t="s">
        <v>87</v>
      </c>
      <c r="G16" s="22" t="s">
        <v>158</v>
      </c>
      <c r="H16" s="24">
        <v>13</v>
      </c>
      <c r="I16" s="24">
        <v>13</v>
      </c>
      <c r="J16" s="30"/>
      <c r="K16" s="49"/>
    </row>
    <row r="17" ht="25" customHeight="1" spans="1:11">
      <c r="A17" s="25"/>
      <c r="B17" s="26" t="s">
        <v>91</v>
      </c>
      <c r="C17" s="21" t="s">
        <v>364</v>
      </c>
      <c r="D17" s="22" t="s">
        <v>172</v>
      </c>
      <c r="E17" s="23" t="s">
        <v>160</v>
      </c>
      <c r="F17" s="22" t="s">
        <v>87</v>
      </c>
      <c r="G17" s="22" t="s">
        <v>158</v>
      </c>
      <c r="H17" s="24">
        <v>12</v>
      </c>
      <c r="I17" s="24">
        <v>12</v>
      </c>
      <c r="J17" s="30"/>
      <c r="K17" s="49"/>
    </row>
    <row r="18" ht="25" customHeight="1" spans="1:11">
      <c r="A18" s="25"/>
      <c r="B18" s="26" t="s">
        <v>102</v>
      </c>
      <c r="C18" s="21" t="s">
        <v>365</v>
      </c>
      <c r="D18" s="22" t="s">
        <v>172</v>
      </c>
      <c r="E18" s="23" t="s">
        <v>366</v>
      </c>
      <c r="F18" s="22" t="s">
        <v>108</v>
      </c>
      <c r="G18" s="22" t="s">
        <v>158</v>
      </c>
      <c r="H18" s="24">
        <v>12</v>
      </c>
      <c r="I18" s="24">
        <v>12</v>
      </c>
      <c r="J18" s="30"/>
      <c r="K18" s="49"/>
    </row>
    <row r="19" ht="25" customHeight="1" spans="1:11">
      <c r="A19" s="26" t="s">
        <v>167</v>
      </c>
      <c r="B19" s="20" t="s">
        <v>112</v>
      </c>
      <c r="C19" s="21" t="s">
        <v>367</v>
      </c>
      <c r="D19" s="22" t="s">
        <v>172</v>
      </c>
      <c r="E19" s="112" t="s">
        <v>178</v>
      </c>
      <c r="F19" s="22" t="s">
        <v>174</v>
      </c>
      <c r="G19" s="22" t="s">
        <v>158</v>
      </c>
      <c r="H19" s="24">
        <v>15</v>
      </c>
      <c r="I19" s="24">
        <v>15</v>
      </c>
      <c r="J19" s="30"/>
      <c r="K19" s="49"/>
    </row>
    <row r="20" ht="25" customHeight="1" spans="1:11">
      <c r="A20" s="26"/>
      <c r="B20" s="52"/>
      <c r="C20" s="21" t="s">
        <v>368</v>
      </c>
      <c r="D20" s="22" t="s">
        <v>172</v>
      </c>
      <c r="E20" s="112" t="s">
        <v>178</v>
      </c>
      <c r="F20" s="22" t="s">
        <v>174</v>
      </c>
      <c r="G20" s="22" t="s">
        <v>158</v>
      </c>
      <c r="H20" s="24">
        <v>15</v>
      </c>
      <c r="I20" s="24">
        <v>15</v>
      </c>
      <c r="J20" s="30"/>
      <c r="K20" s="49"/>
    </row>
    <row r="21" ht="25" customHeight="1" spans="1:11">
      <c r="A21" s="25" t="s">
        <v>179</v>
      </c>
      <c r="B21" s="58" t="s">
        <v>125</v>
      </c>
      <c r="C21" s="21" t="s">
        <v>369</v>
      </c>
      <c r="D21" s="22" t="s">
        <v>68</v>
      </c>
      <c r="E21" s="23" t="s">
        <v>258</v>
      </c>
      <c r="F21" s="22" t="s">
        <v>87</v>
      </c>
      <c r="G21" s="22" t="s">
        <v>158</v>
      </c>
      <c r="H21" s="24">
        <v>5</v>
      </c>
      <c r="I21" s="24">
        <v>5</v>
      </c>
      <c r="J21" s="30"/>
      <c r="K21" s="49"/>
    </row>
    <row r="22" ht="25" customHeight="1" spans="1:11">
      <c r="A22" s="52"/>
      <c r="B22" s="59"/>
      <c r="C22" s="21" t="s">
        <v>370</v>
      </c>
      <c r="D22" s="22" t="s">
        <v>68</v>
      </c>
      <c r="E22" s="23" t="s">
        <v>213</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19:B20"/>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2"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371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10</v>
      </c>
      <c r="E6" s="9">
        <v>3.438</v>
      </c>
      <c r="F6" s="9">
        <v>3.438</v>
      </c>
      <c r="G6" s="9">
        <v>10</v>
      </c>
      <c r="H6" s="10">
        <f>IF(AND(E6&lt;&gt;0,F6&lt;&gt;0),F6/E6*100,"")</f>
        <v>100</v>
      </c>
      <c r="I6" s="16">
        <f>G6*H6*0.01</f>
        <v>10</v>
      </c>
      <c r="J6" s="16"/>
      <c r="K6" s="44"/>
    </row>
    <row r="7" ht="25" customHeight="1" spans="1:11">
      <c r="A7" s="4"/>
      <c r="B7" s="4"/>
      <c r="C7" s="8" t="s">
        <v>143</v>
      </c>
      <c r="D7" s="9">
        <v>10</v>
      </c>
      <c r="E7" s="9">
        <v>3.438</v>
      </c>
      <c r="F7" s="9">
        <v>3.438</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372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373</v>
      </c>
      <c r="D15" s="22" t="s">
        <v>68</v>
      </c>
      <c r="E15" s="23" t="s">
        <v>351</v>
      </c>
      <c r="F15" s="22" t="s">
        <v>170</v>
      </c>
      <c r="G15" s="22" t="s">
        <v>158</v>
      </c>
      <c r="H15" s="24">
        <v>10</v>
      </c>
      <c r="I15" s="24">
        <v>10</v>
      </c>
      <c r="J15" s="30"/>
      <c r="K15" s="49"/>
    </row>
    <row r="16" ht="25" customHeight="1" spans="1:11">
      <c r="A16" s="25"/>
      <c r="B16" s="25"/>
      <c r="C16" s="21" t="s">
        <v>374</v>
      </c>
      <c r="D16" s="22" t="s">
        <v>172</v>
      </c>
      <c r="E16" s="23" t="s">
        <v>375</v>
      </c>
      <c r="F16" s="22" t="s">
        <v>376</v>
      </c>
      <c r="G16" s="22" t="s">
        <v>158</v>
      </c>
      <c r="H16" s="24">
        <v>10</v>
      </c>
      <c r="I16" s="24">
        <v>10</v>
      </c>
      <c r="J16" s="30"/>
      <c r="K16" s="49"/>
    </row>
    <row r="17" ht="25" customHeight="1" spans="1:11">
      <c r="A17" s="25"/>
      <c r="B17" s="25"/>
      <c r="C17" s="21" t="s">
        <v>377</v>
      </c>
      <c r="D17" s="22" t="s">
        <v>172</v>
      </c>
      <c r="E17" s="23" t="s">
        <v>378</v>
      </c>
      <c r="F17" s="22" t="s">
        <v>80</v>
      </c>
      <c r="G17" s="22" t="s">
        <v>158</v>
      </c>
      <c r="H17" s="24">
        <v>10</v>
      </c>
      <c r="I17" s="24">
        <v>10</v>
      </c>
      <c r="J17" s="30"/>
      <c r="K17" s="49"/>
    </row>
    <row r="18" ht="25" customHeight="1" spans="1:11">
      <c r="A18" s="25"/>
      <c r="B18" s="20" t="s">
        <v>84</v>
      </c>
      <c r="C18" s="21" t="s">
        <v>379</v>
      </c>
      <c r="D18" s="22" t="s">
        <v>172</v>
      </c>
      <c r="E18" s="23" t="s">
        <v>160</v>
      </c>
      <c r="F18" s="22" t="s">
        <v>87</v>
      </c>
      <c r="G18" s="22" t="s">
        <v>158</v>
      </c>
      <c r="H18" s="24">
        <v>10</v>
      </c>
      <c r="I18" s="24">
        <v>10</v>
      </c>
      <c r="J18" s="30"/>
      <c r="K18" s="49"/>
    </row>
    <row r="19" ht="25" customHeight="1" spans="1:11">
      <c r="A19" s="25"/>
      <c r="B19" s="26" t="s">
        <v>91</v>
      </c>
      <c r="C19" s="21" t="s">
        <v>364</v>
      </c>
      <c r="D19" s="22" t="s">
        <v>172</v>
      </c>
      <c r="E19" s="23" t="s">
        <v>267</v>
      </c>
      <c r="F19" s="22" t="s">
        <v>165</v>
      </c>
      <c r="G19" s="22" t="s">
        <v>158</v>
      </c>
      <c r="H19" s="24">
        <v>10</v>
      </c>
      <c r="I19" s="24">
        <v>10</v>
      </c>
      <c r="J19" s="30"/>
      <c r="K19" s="49"/>
    </row>
    <row r="20" ht="25" customHeight="1" spans="1:11">
      <c r="A20" s="26" t="s">
        <v>167</v>
      </c>
      <c r="B20" s="20" t="s">
        <v>112</v>
      </c>
      <c r="C20" s="21" t="s">
        <v>380</v>
      </c>
      <c r="D20" s="22" t="s">
        <v>172</v>
      </c>
      <c r="E20" s="112" t="s">
        <v>178</v>
      </c>
      <c r="F20" s="22" t="s">
        <v>174</v>
      </c>
      <c r="G20" s="22" t="s">
        <v>158</v>
      </c>
      <c r="H20" s="24">
        <v>15</v>
      </c>
      <c r="I20" s="24">
        <v>15</v>
      </c>
      <c r="J20" s="30"/>
      <c r="K20" s="49"/>
    </row>
    <row r="21" ht="25" customHeight="1" spans="1:11">
      <c r="A21" s="26"/>
      <c r="B21" s="52"/>
      <c r="C21" s="21" t="s">
        <v>368</v>
      </c>
      <c r="D21" s="22" t="s">
        <v>172</v>
      </c>
      <c r="E21" s="112" t="s">
        <v>178</v>
      </c>
      <c r="F21" s="22" t="s">
        <v>174</v>
      </c>
      <c r="G21" s="22" t="s">
        <v>158</v>
      </c>
      <c r="H21" s="24">
        <v>15</v>
      </c>
      <c r="I21" s="24">
        <v>15</v>
      </c>
      <c r="J21" s="30"/>
      <c r="K21" s="49"/>
    </row>
    <row r="22" ht="25" customHeight="1" spans="1:11">
      <c r="A22" s="25" t="s">
        <v>179</v>
      </c>
      <c r="B22" s="58" t="s">
        <v>125</v>
      </c>
      <c r="C22" s="21" t="s">
        <v>369</v>
      </c>
      <c r="D22" s="22" t="s">
        <v>68</v>
      </c>
      <c r="E22" s="23" t="s">
        <v>258</v>
      </c>
      <c r="F22" s="22" t="s">
        <v>87</v>
      </c>
      <c r="G22" s="22" t="s">
        <v>158</v>
      </c>
      <c r="H22" s="24">
        <v>5</v>
      </c>
      <c r="I22" s="24">
        <v>5</v>
      </c>
      <c r="J22" s="30"/>
      <c r="K22" s="49"/>
    </row>
    <row r="23" ht="25" customHeight="1" spans="1:11">
      <c r="A23" s="52"/>
      <c r="B23" s="59"/>
      <c r="C23" s="21" t="s">
        <v>370</v>
      </c>
      <c r="D23" s="22" t="s">
        <v>68</v>
      </c>
      <c r="E23" s="23" t="s">
        <v>213</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1"/>
    <mergeCell ref="A22:A23"/>
    <mergeCell ref="B15:B17"/>
    <mergeCell ref="B20:B21"/>
    <mergeCell ref="B22:B23"/>
    <mergeCell ref="G13:G14"/>
    <mergeCell ref="H13:H14"/>
    <mergeCell ref="I13:I14"/>
    <mergeCell ref="K6:K9"/>
    <mergeCell ref="A5:B9"/>
    <mergeCell ref="J13:K14"/>
    <mergeCell ref="A25:G26"/>
  </mergeCell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topLeftCell="A14" workbookViewId="0">
      <selection activeCell="D20" sqref="D20"/>
    </sheetView>
  </sheetViews>
  <sheetFormatPr defaultColWidth="9" defaultRowHeight="13.5"/>
  <cols>
    <col min="1" max="1" width="18.875" customWidth="1"/>
    <col min="2" max="2" width="13.25" customWidth="1"/>
    <col min="3" max="3" width="15.375" style="68" customWidth="1"/>
    <col min="4" max="4" width="12.75" customWidth="1"/>
    <col min="5" max="5" width="18.375" customWidth="1"/>
    <col min="6" max="6" width="10.25" customWidth="1"/>
    <col min="7" max="7" width="24.375" customWidth="1"/>
    <col min="8" max="8" width="10.75" customWidth="1"/>
    <col min="9" max="9" width="11.875" customWidth="1"/>
  </cols>
  <sheetData>
    <row r="1" ht="23" customHeight="1" spans="1:9">
      <c r="A1" s="69" t="s">
        <v>33</v>
      </c>
      <c r="B1" s="69"/>
      <c r="C1" s="69"/>
      <c r="D1" s="69"/>
      <c r="E1" s="69"/>
      <c r="F1" s="69"/>
      <c r="G1" s="69"/>
      <c r="H1" s="69"/>
      <c r="I1" s="69"/>
    </row>
    <row r="2" ht="24" customHeight="1" spans="1:9">
      <c r="A2" s="70" t="s">
        <v>1</v>
      </c>
      <c r="B2" s="71"/>
      <c r="C2" s="72"/>
      <c r="D2" s="71"/>
      <c r="E2" s="71"/>
      <c r="F2" s="71"/>
      <c r="G2" s="71"/>
      <c r="H2" s="71"/>
      <c r="I2" s="95" t="s">
        <v>34</v>
      </c>
    </row>
    <row r="3" ht="20" customHeight="1" spans="1:9">
      <c r="A3" s="73" t="s">
        <v>35</v>
      </c>
      <c r="B3" s="74" t="s">
        <v>36</v>
      </c>
      <c r="C3" s="75"/>
      <c r="D3" s="75"/>
      <c r="E3" s="75"/>
      <c r="F3" s="75"/>
      <c r="G3" s="75"/>
      <c r="H3" s="75"/>
      <c r="I3" s="96"/>
    </row>
    <row r="4" ht="32" customHeight="1" spans="1:9">
      <c r="A4" s="76" t="s">
        <v>37</v>
      </c>
      <c r="B4" s="77" t="s">
        <v>38</v>
      </c>
      <c r="C4" s="77"/>
      <c r="D4" s="76" t="s">
        <v>39</v>
      </c>
      <c r="E4" s="77" t="s">
        <v>40</v>
      </c>
      <c r="F4" s="76" t="s">
        <v>41</v>
      </c>
      <c r="G4" s="76" t="s">
        <v>42</v>
      </c>
      <c r="H4" s="76" t="s">
        <v>43</v>
      </c>
      <c r="I4" s="76" t="s">
        <v>44</v>
      </c>
    </row>
    <row r="5" ht="25" customHeight="1" spans="1:9">
      <c r="A5" s="76"/>
      <c r="B5" s="76" t="s">
        <v>45</v>
      </c>
      <c r="C5" s="76"/>
      <c r="D5" s="73">
        <v>1751.19</v>
      </c>
      <c r="E5" s="78" t="s">
        <v>46</v>
      </c>
      <c r="F5" s="73">
        <f>D5+E5</f>
        <v>8948.21</v>
      </c>
      <c r="G5" s="73">
        <v>8948.21</v>
      </c>
      <c r="H5" s="10">
        <f t="shared" ref="H5:H10" si="0">IF(AND(F5&lt;&gt;0,G5&lt;&gt;0),G5/F5*100,"")</f>
        <v>100</v>
      </c>
      <c r="I5" s="80" t="s">
        <v>31</v>
      </c>
    </row>
    <row r="6" ht="25" customHeight="1" spans="1:9">
      <c r="A6" s="76"/>
      <c r="B6" s="76" t="s">
        <v>47</v>
      </c>
      <c r="C6" s="76" t="s">
        <v>45</v>
      </c>
      <c r="D6" s="73">
        <v>797.73</v>
      </c>
      <c r="E6" s="78" t="s">
        <v>48</v>
      </c>
      <c r="F6" s="73">
        <f>D6+E6</f>
        <v>696.38</v>
      </c>
      <c r="G6" s="73">
        <v>696.38</v>
      </c>
      <c r="H6" s="10">
        <f t="shared" si="0"/>
        <v>100</v>
      </c>
      <c r="I6" s="85"/>
    </row>
    <row r="7" ht="25" customHeight="1" spans="1:9">
      <c r="A7" s="76"/>
      <c r="B7" s="76" t="s">
        <v>49</v>
      </c>
      <c r="C7" s="76" t="s">
        <v>45</v>
      </c>
      <c r="D7" s="73">
        <v>953.46</v>
      </c>
      <c r="E7" s="78" t="s">
        <v>50</v>
      </c>
      <c r="F7" s="73">
        <f>D7+E7</f>
        <v>8251.83</v>
      </c>
      <c r="G7" s="73">
        <v>8251.83</v>
      </c>
      <c r="H7" s="10">
        <f t="shared" si="0"/>
        <v>100</v>
      </c>
      <c r="I7" s="85"/>
    </row>
    <row r="8" ht="25" customHeight="1" spans="1:9">
      <c r="A8" s="76"/>
      <c r="B8" s="76"/>
      <c r="C8" s="76" t="s">
        <v>51</v>
      </c>
      <c r="D8" s="73">
        <v>946.55</v>
      </c>
      <c r="E8" s="78">
        <v>7298.6</v>
      </c>
      <c r="F8" s="73">
        <f>D8+E8</f>
        <v>8245.15</v>
      </c>
      <c r="G8" s="73">
        <v>8245.15</v>
      </c>
      <c r="H8" s="10">
        <f t="shared" si="0"/>
        <v>100</v>
      </c>
      <c r="I8" s="85"/>
    </row>
    <row r="9" ht="25" customHeight="1" spans="1:9">
      <c r="A9" s="76"/>
      <c r="B9" s="76"/>
      <c r="C9" s="76" t="s">
        <v>52</v>
      </c>
      <c r="D9" s="73">
        <v>6.91</v>
      </c>
      <c r="E9" s="78">
        <v>-0.23</v>
      </c>
      <c r="F9" s="73">
        <f>D9+E9</f>
        <v>6.68</v>
      </c>
      <c r="G9" s="73">
        <v>6.68</v>
      </c>
      <c r="H9" s="10">
        <f t="shared" si="0"/>
        <v>100</v>
      </c>
      <c r="I9" s="85"/>
    </row>
    <row r="10" ht="25" customHeight="1" spans="1:9">
      <c r="A10" s="76"/>
      <c r="B10" s="76"/>
      <c r="C10" s="76" t="s">
        <v>53</v>
      </c>
      <c r="D10" s="73"/>
      <c r="E10" s="10"/>
      <c r="F10" s="73"/>
      <c r="G10" s="73"/>
      <c r="H10" s="10" t="str">
        <f t="shared" si="0"/>
        <v/>
      </c>
      <c r="I10" s="94"/>
    </row>
    <row r="11" ht="67" customHeight="1" spans="1:9">
      <c r="A11" s="76" t="s">
        <v>54</v>
      </c>
      <c r="B11" s="79" t="s">
        <v>55</v>
      </c>
      <c r="C11" s="75"/>
      <c r="D11" s="75"/>
      <c r="E11" s="75"/>
      <c r="F11" s="75"/>
      <c r="G11" s="75"/>
      <c r="H11" s="75"/>
      <c r="I11" s="96"/>
    </row>
    <row r="12" ht="25" customHeight="1" spans="1:9">
      <c r="A12" s="76" t="s">
        <v>56</v>
      </c>
      <c r="B12" s="76"/>
      <c r="C12" s="76"/>
      <c r="D12" s="76"/>
      <c r="E12" s="76"/>
      <c r="F12" s="76"/>
      <c r="G12" s="76"/>
      <c r="H12" s="76"/>
      <c r="I12" s="76"/>
    </row>
    <row r="13" s="68" customFormat="1" ht="25" customHeight="1" spans="1:9">
      <c r="A13" s="76" t="s">
        <v>57</v>
      </c>
      <c r="B13" s="76" t="s">
        <v>58</v>
      </c>
      <c r="C13" s="76" t="s">
        <v>59</v>
      </c>
      <c r="D13" s="76" t="s">
        <v>60</v>
      </c>
      <c r="E13" s="76" t="s">
        <v>61</v>
      </c>
      <c r="F13" s="76" t="s">
        <v>62</v>
      </c>
      <c r="G13" s="76" t="s">
        <v>63</v>
      </c>
      <c r="H13" s="77" t="s">
        <v>64</v>
      </c>
      <c r="I13" s="77"/>
    </row>
    <row r="14" ht="25" customHeight="1" spans="1:9">
      <c r="A14" s="80" t="s">
        <v>65</v>
      </c>
      <c r="B14" s="81" t="s">
        <v>66</v>
      </c>
      <c r="C14" s="82" t="s">
        <v>67</v>
      </c>
      <c r="D14" s="83" t="s">
        <v>68</v>
      </c>
      <c r="E14" s="77">
        <v>23.82</v>
      </c>
      <c r="F14" s="77" t="s">
        <v>69</v>
      </c>
      <c r="G14" s="77" t="s">
        <v>70</v>
      </c>
      <c r="H14" s="84"/>
      <c r="I14" s="97"/>
    </row>
    <row r="15" ht="25" customHeight="1" spans="1:9">
      <c r="A15" s="85"/>
      <c r="B15" s="86"/>
      <c r="C15" s="82" t="s">
        <v>71</v>
      </c>
      <c r="D15" s="83" t="s">
        <v>68</v>
      </c>
      <c r="E15" s="77">
        <v>7673.62</v>
      </c>
      <c r="F15" s="77" t="s">
        <v>69</v>
      </c>
      <c r="G15" s="77" t="s">
        <v>72</v>
      </c>
      <c r="H15" s="84"/>
      <c r="I15" s="97"/>
    </row>
    <row r="16" ht="36" spans="1:9">
      <c r="A16" s="85"/>
      <c r="B16" s="86"/>
      <c r="C16" s="82" t="s">
        <v>73</v>
      </c>
      <c r="D16" s="83" t="s">
        <v>68</v>
      </c>
      <c r="E16" s="77">
        <v>80</v>
      </c>
      <c r="F16" s="77" t="s">
        <v>74</v>
      </c>
      <c r="G16" s="82" t="s">
        <v>75</v>
      </c>
      <c r="H16" s="84"/>
      <c r="I16" s="97"/>
    </row>
    <row r="17" ht="25" customHeight="1" spans="1:9">
      <c r="A17" s="85"/>
      <c r="B17" s="86"/>
      <c r="C17" s="82" t="s">
        <v>76</v>
      </c>
      <c r="D17" s="83" t="s">
        <v>68</v>
      </c>
      <c r="E17" s="77">
        <v>200</v>
      </c>
      <c r="F17" s="77" t="s">
        <v>77</v>
      </c>
      <c r="G17" s="77" t="s">
        <v>78</v>
      </c>
      <c r="H17" s="84"/>
      <c r="I17" s="97"/>
    </row>
    <row r="18" ht="25" customHeight="1" spans="1:9">
      <c r="A18" s="85"/>
      <c r="B18" s="86"/>
      <c r="C18" s="82" t="s">
        <v>79</v>
      </c>
      <c r="D18" s="83" t="s">
        <v>68</v>
      </c>
      <c r="E18" s="77">
        <v>900</v>
      </c>
      <c r="F18" s="77" t="s">
        <v>80</v>
      </c>
      <c r="G18" s="77" t="s">
        <v>81</v>
      </c>
      <c r="H18" s="84"/>
      <c r="I18" s="97"/>
    </row>
    <row r="19" ht="25" customHeight="1" spans="1:9">
      <c r="A19" s="85"/>
      <c r="B19" s="86"/>
      <c r="C19" s="82" t="s">
        <v>82</v>
      </c>
      <c r="D19" s="83" t="s">
        <v>68</v>
      </c>
      <c r="E19" s="77">
        <v>166.27</v>
      </c>
      <c r="F19" s="77" t="s">
        <v>69</v>
      </c>
      <c r="G19" s="77" t="s">
        <v>83</v>
      </c>
      <c r="H19" s="84"/>
      <c r="I19" s="97"/>
    </row>
    <row r="20" ht="25" customHeight="1" spans="1:9">
      <c r="A20" s="85"/>
      <c r="B20" s="87" t="s">
        <v>84</v>
      </c>
      <c r="C20" s="82" t="s">
        <v>85</v>
      </c>
      <c r="D20" s="83" t="s">
        <v>86</v>
      </c>
      <c r="E20" s="77">
        <v>100</v>
      </c>
      <c r="F20" s="77" t="s">
        <v>87</v>
      </c>
      <c r="G20" s="88" t="s">
        <v>88</v>
      </c>
      <c r="H20" s="84"/>
      <c r="I20" s="97"/>
    </row>
    <row r="21" ht="36" spans="1:9">
      <c r="A21" s="85"/>
      <c r="B21" s="87"/>
      <c r="C21" s="82" t="s">
        <v>89</v>
      </c>
      <c r="D21" s="83" t="s">
        <v>86</v>
      </c>
      <c r="E21" s="77">
        <v>100</v>
      </c>
      <c r="F21" s="77" t="s">
        <v>87</v>
      </c>
      <c r="G21" s="88" t="s">
        <v>88</v>
      </c>
      <c r="H21" s="84"/>
      <c r="I21" s="97"/>
    </row>
    <row r="22" ht="25" customHeight="1" spans="1:9">
      <c r="A22" s="85"/>
      <c r="B22" s="87"/>
      <c r="C22" s="82" t="s">
        <v>90</v>
      </c>
      <c r="D22" s="83" t="s">
        <v>86</v>
      </c>
      <c r="E22" s="77">
        <v>100</v>
      </c>
      <c r="F22" s="77" t="s">
        <v>87</v>
      </c>
      <c r="G22" s="88" t="s">
        <v>88</v>
      </c>
      <c r="H22" s="84"/>
      <c r="I22" s="97"/>
    </row>
    <row r="23" ht="48" spans="1:9">
      <c r="A23" s="85"/>
      <c r="B23" s="81" t="s">
        <v>91</v>
      </c>
      <c r="C23" s="82" t="s">
        <v>92</v>
      </c>
      <c r="D23" s="83" t="s">
        <v>93</v>
      </c>
      <c r="E23" s="77" t="s">
        <v>94</v>
      </c>
      <c r="F23" s="77" t="s">
        <v>95</v>
      </c>
      <c r="G23" s="82" t="s">
        <v>96</v>
      </c>
      <c r="H23" s="84"/>
      <c r="I23" s="97"/>
    </row>
    <row r="24" ht="25" customHeight="1" spans="1:9">
      <c r="A24" s="85"/>
      <c r="B24" s="86"/>
      <c r="C24" s="82" t="s">
        <v>97</v>
      </c>
      <c r="D24" s="83" t="s">
        <v>86</v>
      </c>
      <c r="E24" s="77">
        <v>24</v>
      </c>
      <c r="F24" s="77" t="s">
        <v>98</v>
      </c>
      <c r="G24" s="88" t="s">
        <v>99</v>
      </c>
      <c r="H24" s="84"/>
      <c r="I24" s="97"/>
    </row>
    <row r="25" ht="36" spans="1:9">
      <c r="A25" s="85"/>
      <c r="B25" s="86"/>
      <c r="C25" s="82" t="s">
        <v>100</v>
      </c>
      <c r="D25" s="83" t="s">
        <v>86</v>
      </c>
      <c r="E25" s="77">
        <v>100</v>
      </c>
      <c r="F25" s="77" t="s">
        <v>87</v>
      </c>
      <c r="G25" s="82" t="s">
        <v>101</v>
      </c>
      <c r="H25" s="84"/>
      <c r="I25" s="97"/>
    </row>
    <row r="26" ht="28" customHeight="1" spans="1:9">
      <c r="A26" s="85"/>
      <c r="B26" s="87" t="s">
        <v>102</v>
      </c>
      <c r="C26" s="82" t="s">
        <v>103</v>
      </c>
      <c r="D26" s="83" t="s">
        <v>86</v>
      </c>
      <c r="E26" s="77">
        <v>100</v>
      </c>
      <c r="F26" s="77" t="s">
        <v>87</v>
      </c>
      <c r="G26" s="88">
        <v>1</v>
      </c>
      <c r="H26" s="84"/>
      <c r="I26" s="97"/>
    </row>
    <row r="27" ht="28" customHeight="1" spans="1:9">
      <c r="A27" s="85"/>
      <c r="B27" s="87"/>
      <c r="C27" s="82" t="s">
        <v>104</v>
      </c>
      <c r="D27" s="83" t="s">
        <v>93</v>
      </c>
      <c r="E27" s="77">
        <v>10</v>
      </c>
      <c r="F27" s="77" t="s">
        <v>87</v>
      </c>
      <c r="G27" s="89">
        <v>0.0725</v>
      </c>
      <c r="H27" s="84"/>
      <c r="I27" s="97"/>
    </row>
    <row r="28" ht="36" spans="1:9">
      <c r="A28" s="76" t="s">
        <v>105</v>
      </c>
      <c r="B28" s="81" t="s">
        <v>106</v>
      </c>
      <c r="C28" s="82" t="s">
        <v>107</v>
      </c>
      <c r="D28" s="83" t="s">
        <v>68</v>
      </c>
      <c r="E28" s="77">
        <v>100</v>
      </c>
      <c r="F28" s="77" t="s">
        <v>108</v>
      </c>
      <c r="G28" s="90" t="s">
        <v>109</v>
      </c>
      <c r="H28" s="84"/>
      <c r="I28" s="97"/>
    </row>
    <row r="29" ht="48" spans="1:9">
      <c r="A29" s="76"/>
      <c r="B29" s="91"/>
      <c r="C29" s="82" t="s">
        <v>110</v>
      </c>
      <c r="D29" s="83" t="s">
        <v>68</v>
      </c>
      <c r="E29" s="77">
        <v>3500</v>
      </c>
      <c r="F29" s="77" t="s">
        <v>108</v>
      </c>
      <c r="G29" s="82" t="s">
        <v>111</v>
      </c>
      <c r="H29" s="84"/>
      <c r="I29" s="97"/>
    </row>
    <row r="30" ht="25" customHeight="1" spans="1:9">
      <c r="A30" s="76"/>
      <c r="B30" s="81" t="s">
        <v>112</v>
      </c>
      <c r="C30" s="82" t="s">
        <v>113</v>
      </c>
      <c r="D30" s="83" t="s">
        <v>68</v>
      </c>
      <c r="E30" s="77">
        <v>5</v>
      </c>
      <c r="F30" s="77" t="s">
        <v>87</v>
      </c>
      <c r="G30" s="77" t="s">
        <v>88</v>
      </c>
      <c r="H30" s="84"/>
      <c r="I30" s="97"/>
    </row>
    <row r="31" ht="25" customHeight="1" spans="1:9">
      <c r="A31" s="76"/>
      <c r="B31" s="91"/>
      <c r="C31" s="82" t="s">
        <v>114</v>
      </c>
      <c r="D31" s="83" t="s">
        <v>86</v>
      </c>
      <c r="E31" s="77" t="s">
        <v>115</v>
      </c>
      <c r="F31" s="77" t="s">
        <v>116</v>
      </c>
      <c r="G31" s="77" t="s">
        <v>88</v>
      </c>
      <c r="H31" s="84"/>
      <c r="I31" s="97"/>
    </row>
    <row r="32" ht="25" customHeight="1" spans="1:9">
      <c r="A32" s="76"/>
      <c r="B32" s="87" t="s">
        <v>117</v>
      </c>
      <c r="C32" s="82" t="s">
        <v>118</v>
      </c>
      <c r="D32" s="83" t="s">
        <v>86</v>
      </c>
      <c r="E32" s="77">
        <v>4</v>
      </c>
      <c r="F32" s="77" t="s">
        <v>119</v>
      </c>
      <c r="G32" s="77" t="s">
        <v>120</v>
      </c>
      <c r="H32" s="84"/>
      <c r="I32" s="97"/>
    </row>
    <row r="33" ht="25" customHeight="1" spans="1:9">
      <c r="A33" s="76"/>
      <c r="B33" s="92" t="s">
        <v>121</v>
      </c>
      <c r="C33" s="82" t="s">
        <v>122</v>
      </c>
      <c r="D33" s="83" t="s">
        <v>86</v>
      </c>
      <c r="E33" s="77" t="s">
        <v>123</v>
      </c>
      <c r="F33" s="77" t="s">
        <v>116</v>
      </c>
      <c r="G33" s="77" t="s">
        <v>88</v>
      </c>
      <c r="H33" s="84"/>
      <c r="I33" s="97"/>
    </row>
    <row r="34" ht="25" customHeight="1" spans="1:9">
      <c r="A34" s="85" t="s">
        <v>124</v>
      </c>
      <c r="B34" s="93" t="s">
        <v>125</v>
      </c>
      <c r="C34" s="82" t="s">
        <v>126</v>
      </c>
      <c r="D34" s="83" t="s">
        <v>68</v>
      </c>
      <c r="E34" s="77">
        <v>90</v>
      </c>
      <c r="F34" s="77" t="s">
        <v>87</v>
      </c>
      <c r="G34" s="77" t="s">
        <v>88</v>
      </c>
      <c r="H34" s="84"/>
      <c r="I34" s="97"/>
    </row>
    <row r="35" ht="25" customHeight="1" spans="1:9">
      <c r="A35" s="94"/>
      <c r="B35" s="87" t="s">
        <v>127</v>
      </c>
      <c r="C35" s="82" t="s">
        <v>128</v>
      </c>
      <c r="D35" s="83" t="s">
        <v>68</v>
      </c>
      <c r="E35" s="77">
        <v>90</v>
      </c>
      <c r="F35" s="77" t="s">
        <v>87</v>
      </c>
      <c r="G35" s="77" t="s">
        <v>88</v>
      </c>
      <c r="H35" s="84"/>
      <c r="I35" s="97"/>
    </row>
    <row r="36" ht="20" customHeight="1" spans="1:9">
      <c r="A36" s="74" t="s">
        <v>129</v>
      </c>
      <c r="B36" s="75"/>
      <c r="C36" s="75"/>
      <c r="D36" s="75"/>
      <c r="E36" s="75"/>
      <c r="F36" s="75"/>
      <c r="G36" s="75"/>
      <c r="H36" s="75"/>
      <c r="I36" s="96"/>
    </row>
    <row r="37" ht="20" customHeight="1" spans="1:9">
      <c r="A37" s="74" t="s">
        <v>130</v>
      </c>
      <c r="B37" s="75"/>
      <c r="C37" s="75"/>
      <c r="D37" s="75"/>
      <c r="E37" s="75"/>
      <c r="F37" s="75"/>
      <c r="G37" s="75"/>
      <c r="H37" s="75"/>
      <c r="I37" s="96"/>
    </row>
  </sheetData>
  <mergeCells count="4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A36:I36"/>
    <mergeCell ref="A37:I37"/>
    <mergeCell ref="A4:A10"/>
    <mergeCell ref="A14:A27"/>
    <mergeCell ref="A28:A33"/>
    <mergeCell ref="A34:A35"/>
    <mergeCell ref="B7:B10"/>
    <mergeCell ref="B14:B19"/>
    <mergeCell ref="B20:B22"/>
    <mergeCell ref="B23:B25"/>
    <mergeCell ref="B26:B27"/>
    <mergeCell ref="B28:B29"/>
    <mergeCell ref="B30:B31"/>
    <mergeCell ref="I5:I10"/>
  </mergeCells>
  <pageMargins left="0.75" right="0.75" top="1" bottom="1" header="0.511805555555556" footer="0.511805555555556"/>
  <pageSetup paperSize="9" scale="65" fitToHeight="0" orientation="portrait"/>
  <headerFooter/>
  <ignoredErrors>
    <ignoredError sqref="E5:E7 E9"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381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12</v>
      </c>
      <c r="E6" s="9">
        <v>7</v>
      </c>
      <c r="F6" s="9">
        <v>7</v>
      </c>
      <c r="G6" s="9">
        <v>10</v>
      </c>
      <c r="H6" s="10">
        <f>IF(AND(E6&lt;&gt;0,F6&lt;&gt;0),F6/E6*100,"")</f>
        <v>100</v>
      </c>
      <c r="I6" s="16">
        <f>G6*H6*0.01</f>
        <v>10</v>
      </c>
      <c r="J6" s="16"/>
      <c r="K6" s="44"/>
    </row>
    <row r="7" ht="25" customHeight="1" spans="1:11">
      <c r="A7" s="4"/>
      <c r="B7" s="4"/>
      <c r="C7" s="8" t="s">
        <v>143</v>
      </c>
      <c r="D7" s="9">
        <v>12</v>
      </c>
      <c r="E7" s="9">
        <v>7</v>
      </c>
      <c r="F7" s="9">
        <v>7</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382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383</v>
      </c>
      <c r="D15" s="22" t="s">
        <v>172</v>
      </c>
      <c r="E15" s="23" t="s">
        <v>384</v>
      </c>
      <c r="F15" s="22" t="s">
        <v>385</v>
      </c>
      <c r="G15" s="22" t="s">
        <v>158</v>
      </c>
      <c r="H15" s="24">
        <v>13</v>
      </c>
      <c r="I15" s="24">
        <v>13</v>
      </c>
      <c r="J15" s="30"/>
      <c r="K15" s="49"/>
    </row>
    <row r="16" ht="25" customHeight="1" spans="1:11">
      <c r="A16" s="25"/>
      <c r="B16" s="20" t="s">
        <v>84</v>
      </c>
      <c r="C16" s="21" t="s">
        <v>386</v>
      </c>
      <c r="D16" s="22" t="s">
        <v>172</v>
      </c>
      <c r="E16" s="23" t="s">
        <v>160</v>
      </c>
      <c r="F16" s="22" t="s">
        <v>87</v>
      </c>
      <c r="G16" s="22" t="s">
        <v>158</v>
      </c>
      <c r="H16" s="24">
        <v>13</v>
      </c>
      <c r="I16" s="24">
        <v>13</v>
      </c>
      <c r="J16" s="30"/>
      <c r="K16" s="49"/>
    </row>
    <row r="17" ht="25" customHeight="1" spans="1:11">
      <c r="A17" s="25"/>
      <c r="B17" s="26" t="s">
        <v>91</v>
      </c>
      <c r="C17" s="21" t="s">
        <v>364</v>
      </c>
      <c r="D17" s="22" t="s">
        <v>172</v>
      </c>
      <c r="E17" s="23" t="s">
        <v>267</v>
      </c>
      <c r="F17" s="22" t="s">
        <v>165</v>
      </c>
      <c r="G17" s="22" t="s">
        <v>158</v>
      </c>
      <c r="H17" s="24">
        <v>12</v>
      </c>
      <c r="I17" s="24">
        <v>12</v>
      </c>
      <c r="J17" s="30"/>
      <c r="K17" s="49"/>
    </row>
    <row r="18" ht="25" customHeight="1" spans="1:11">
      <c r="A18" s="25"/>
      <c r="B18" s="26" t="s">
        <v>102</v>
      </c>
      <c r="C18" s="21" t="s">
        <v>387</v>
      </c>
      <c r="D18" s="22" t="s">
        <v>93</v>
      </c>
      <c r="E18" s="23" t="s">
        <v>388</v>
      </c>
      <c r="F18" s="22" t="s">
        <v>108</v>
      </c>
      <c r="G18" s="22" t="s">
        <v>158</v>
      </c>
      <c r="H18" s="24">
        <v>12</v>
      </c>
      <c r="I18" s="24">
        <v>12</v>
      </c>
      <c r="J18" s="30"/>
      <c r="K18" s="49"/>
    </row>
    <row r="19" ht="25" customHeight="1" spans="1:11">
      <c r="A19" s="26" t="s">
        <v>167</v>
      </c>
      <c r="B19" s="20" t="s">
        <v>112</v>
      </c>
      <c r="C19" s="21" t="s">
        <v>380</v>
      </c>
      <c r="D19" s="22" t="s">
        <v>172</v>
      </c>
      <c r="E19" s="112" t="s">
        <v>178</v>
      </c>
      <c r="F19" s="22" t="s">
        <v>174</v>
      </c>
      <c r="G19" s="22" t="s">
        <v>158</v>
      </c>
      <c r="H19" s="24">
        <v>15</v>
      </c>
      <c r="I19" s="24">
        <v>15</v>
      </c>
      <c r="J19" s="30"/>
      <c r="K19" s="49"/>
    </row>
    <row r="20" ht="25" customHeight="1" spans="1:11">
      <c r="A20" s="26"/>
      <c r="B20" s="52"/>
      <c r="C20" s="21" t="s">
        <v>389</v>
      </c>
      <c r="D20" s="22" t="s">
        <v>172</v>
      </c>
      <c r="E20" s="112" t="s">
        <v>178</v>
      </c>
      <c r="F20" s="22" t="s">
        <v>174</v>
      </c>
      <c r="G20" s="22" t="s">
        <v>158</v>
      </c>
      <c r="H20" s="24">
        <v>15</v>
      </c>
      <c r="I20" s="24">
        <v>15</v>
      </c>
      <c r="J20" s="30"/>
      <c r="K20" s="49"/>
    </row>
    <row r="21" ht="25" customHeight="1" spans="1:11">
      <c r="A21" s="25" t="s">
        <v>179</v>
      </c>
      <c r="B21" s="58" t="s">
        <v>125</v>
      </c>
      <c r="C21" s="21" t="s">
        <v>370</v>
      </c>
      <c r="D21" s="22" t="s">
        <v>68</v>
      </c>
      <c r="E21" s="23" t="s">
        <v>258</v>
      </c>
      <c r="F21" s="22" t="s">
        <v>87</v>
      </c>
      <c r="G21" s="22" t="s">
        <v>158</v>
      </c>
      <c r="H21" s="24">
        <v>10</v>
      </c>
      <c r="I21" s="24">
        <v>10</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B19:B20"/>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390</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30</v>
      </c>
      <c r="E6" s="9">
        <v>25.5666</v>
      </c>
      <c r="F6" s="9">
        <v>25.5666</v>
      </c>
      <c r="G6" s="9">
        <v>10</v>
      </c>
      <c r="H6" s="10">
        <f>IF(AND(E6&lt;&gt;0,F6&lt;&gt;0),F6/E6*100,"")</f>
        <v>100</v>
      </c>
      <c r="I6" s="16">
        <f>G6*H6*0.01</f>
        <v>10</v>
      </c>
      <c r="J6" s="16"/>
      <c r="K6" s="44"/>
    </row>
    <row r="7" ht="25" customHeight="1" spans="1:11">
      <c r="A7" s="4"/>
      <c r="B7" s="4"/>
      <c r="C7" s="8" t="s">
        <v>143</v>
      </c>
      <c r="D7" s="9">
        <v>30</v>
      </c>
      <c r="E7" s="9">
        <v>25.5666</v>
      </c>
      <c r="F7" s="9">
        <v>25.5666</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391</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392</v>
      </c>
      <c r="D15" s="22" t="s">
        <v>68</v>
      </c>
      <c r="E15" s="23" t="s">
        <v>393</v>
      </c>
      <c r="F15" s="22" t="s">
        <v>119</v>
      </c>
      <c r="G15" s="22" t="s">
        <v>158</v>
      </c>
      <c r="H15" s="24">
        <v>10</v>
      </c>
      <c r="I15" s="24">
        <v>10</v>
      </c>
      <c r="J15" s="30"/>
      <c r="K15" s="49"/>
    </row>
    <row r="16" ht="25" customHeight="1" spans="1:11">
      <c r="A16" s="25"/>
      <c r="B16" s="25"/>
      <c r="C16" s="21" t="s">
        <v>394</v>
      </c>
      <c r="D16" s="22" t="s">
        <v>68</v>
      </c>
      <c r="E16" s="23" t="s">
        <v>395</v>
      </c>
      <c r="F16" s="22" t="s">
        <v>119</v>
      </c>
      <c r="G16" s="22" t="s">
        <v>158</v>
      </c>
      <c r="H16" s="24">
        <v>10</v>
      </c>
      <c r="I16" s="24">
        <v>10</v>
      </c>
      <c r="J16" s="30"/>
      <c r="K16" s="49"/>
    </row>
    <row r="17" ht="25" customHeight="1" spans="1:11">
      <c r="A17" s="25"/>
      <c r="B17" s="20" t="s">
        <v>84</v>
      </c>
      <c r="C17" s="21" t="s">
        <v>396</v>
      </c>
      <c r="D17" s="22" t="s">
        <v>172</v>
      </c>
      <c r="E17" s="23" t="s">
        <v>160</v>
      </c>
      <c r="F17" s="22" t="s">
        <v>87</v>
      </c>
      <c r="G17" s="22" t="s">
        <v>158</v>
      </c>
      <c r="H17" s="24">
        <v>10</v>
      </c>
      <c r="I17" s="24">
        <v>10</v>
      </c>
      <c r="J17" s="30"/>
      <c r="K17" s="49"/>
    </row>
    <row r="18" ht="25" customHeight="1" spans="1:11">
      <c r="A18" s="25"/>
      <c r="B18" s="26" t="s">
        <v>91</v>
      </c>
      <c r="C18" s="21" t="s">
        <v>289</v>
      </c>
      <c r="D18" s="22" t="s">
        <v>172</v>
      </c>
      <c r="E18" s="23" t="s">
        <v>267</v>
      </c>
      <c r="F18" s="22" t="s">
        <v>165</v>
      </c>
      <c r="G18" s="22" t="s">
        <v>158</v>
      </c>
      <c r="H18" s="24">
        <v>10</v>
      </c>
      <c r="I18" s="24">
        <v>10</v>
      </c>
      <c r="J18" s="30"/>
      <c r="K18" s="49"/>
    </row>
    <row r="19" ht="25" customHeight="1" spans="1:11">
      <c r="A19" s="25"/>
      <c r="B19" s="26" t="s">
        <v>102</v>
      </c>
      <c r="C19" s="21" t="s">
        <v>397</v>
      </c>
      <c r="D19" s="22" t="s">
        <v>93</v>
      </c>
      <c r="E19" s="23" t="s">
        <v>398</v>
      </c>
      <c r="F19" s="22" t="s">
        <v>108</v>
      </c>
      <c r="G19" s="22" t="s">
        <v>158</v>
      </c>
      <c r="H19" s="24">
        <v>10</v>
      </c>
      <c r="I19" s="24">
        <v>10</v>
      </c>
      <c r="J19" s="30"/>
      <c r="K19" s="49"/>
    </row>
    <row r="20" ht="25" customHeight="1" spans="1:11">
      <c r="A20" s="26" t="s">
        <v>167</v>
      </c>
      <c r="B20" s="27" t="s">
        <v>106</v>
      </c>
      <c r="C20" s="21" t="s">
        <v>399</v>
      </c>
      <c r="D20" s="22" t="s">
        <v>172</v>
      </c>
      <c r="E20" s="112" t="s">
        <v>178</v>
      </c>
      <c r="F20" s="22" t="s">
        <v>174</v>
      </c>
      <c r="G20" s="22" t="s">
        <v>158</v>
      </c>
      <c r="H20" s="24">
        <v>15</v>
      </c>
      <c r="I20" s="24">
        <v>15</v>
      </c>
      <c r="J20" s="30"/>
      <c r="K20" s="49"/>
    </row>
    <row r="21" ht="25" customHeight="1" spans="1:11">
      <c r="A21" s="26"/>
      <c r="B21" s="27" t="s">
        <v>112</v>
      </c>
      <c r="C21" s="21" t="s">
        <v>400</v>
      </c>
      <c r="D21" s="22" t="s">
        <v>172</v>
      </c>
      <c r="E21" s="112" t="s">
        <v>178</v>
      </c>
      <c r="F21" s="22" t="s">
        <v>174</v>
      </c>
      <c r="G21" s="22" t="s">
        <v>158</v>
      </c>
      <c r="H21" s="24">
        <v>15</v>
      </c>
      <c r="I21" s="24">
        <v>15</v>
      </c>
      <c r="J21" s="30"/>
      <c r="K21" s="49"/>
    </row>
    <row r="22" ht="25" customHeight="1" spans="1:11">
      <c r="A22" s="25" t="s">
        <v>179</v>
      </c>
      <c r="B22" s="58" t="s">
        <v>125</v>
      </c>
      <c r="C22" s="21" t="s">
        <v>284</v>
      </c>
      <c r="D22" s="22" t="s">
        <v>68</v>
      </c>
      <c r="E22" s="23" t="s">
        <v>258</v>
      </c>
      <c r="F22" s="22" t="s">
        <v>87</v>
      </c>
      <c r="G22" s="22" t="s">
        <v>158</v>
      </c>
      <c r="H22" s="24">
        <v>10</v>
      </c>
      <c r="I22" s="24">
        <v>10</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 sqref="$A1:$XFD1048576"/>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401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10</v>
      </c>
      <c r="E6" s="9">
        <v>10</v>
      </c>
      <c r="F6" s="9">
        <v>10</v>
      </c>
      <c r="G6" s="9">
        <v>10</v>
      </c>
      <c r="H6" s="10">
        <f>IF(AND(E6&lt;&gt;0,F6&lt;&gt;0),F6/E6*100,"")</f>
        <v>100</v>
      </c>
      <c r="I6" s="16">
        <f>G6*H6*0.01</f>
        <v>10</v>
      </c>
      <c r="J6" s="16"/>
      <c r="K6" s="44"/>
    </row>
    <row r="7" ht="25" customHeight="1" spans="1:11">
      <c r="A7" s="4"/>
      <c r="B7" s="4"/>
      <c r="C7" s="8" t="s">
        <v>143</v>
      </c>
      <c r="D7" s="9"/>
      <c r="E7" s="9"/>
      <c r="F7" s="9">
        <v>10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402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403</v>
      </c>
      <c r="D15" s="22" t="s">
        <v>172</v>
      </c>
      <c r="E15" s="23" t="s">
        <v>196</v>
      </c>
      <c r="F15" s="22" t="s">
        <v>119</v>
      </c>
      <c r="G15" s="22" t="s">
        <v>158</v>
      </c>
      <c r="H15" s="24">
        <v>13</v>
      </c>
      <c r="I15" s="24">
        <v>13</v>
      </c>
      <c r="J15" s="30"/>
      <c r="K15" s="49"/>
    </row>
    <row r="16" ht="25" customHeight="1" spans="1:11">
      <c r="A16" s="25"/>
      <c r="B16" s="20" t="s">
        <v>84</v>
      </c>
      <c r="C16" s="21" t="s">
        <v>404</v>
      </c>
      <c r="D16" s="22" t="s">
        <v>172</v>
      </c>
      <c r="E16" s="23" t="s">
        <v>160</v>
      </c>
      <c r="F16" s="22" t="s">
        <v>87</v>
      </c>
      <c r="G16" s="22" t="s">
        <v>158</v>
      </c>
      <c r="H16" s="24">
        <v>13</v>
      </c>
      <c r="I16" s="24">
        <v>13</v>
      </c>
      <c r="J16" s="30"/>
      <c r="K16" s="49"/>
    </row>
    <row r="17" ht="25" customHeight="1" spans="1:11">
      <c r="A17" s="25"/>
      <c r="B17" s="26" t="s">
        <v>91</v>
      </c>
      <c r="C17" s="21" t="s">
        <v>405</v>
      </c>
      <c r="D17" s="22" t="s">
        <v>172</v>
      </c>
      <c r="E17" s="23" t="s">
        <v>406</v>
      </c>
      <c r="F17" s="22" t="s">
        <v>174</v>
      </c>
      <c r="G17" s="22" t="s">
        <v>158</v>
      </c>
      <c r="H17" s="24">
        <v>12</v>
      </c>
      <c r="I17" s="24">
        <v>12</v>
      </c>
      <c r="J17" s="30"/>
      <c r="K17" s="49"/>
    </row>
    <row r="18" ht="25" customHeight="1" spans="1:11">
      <c r="A18" s="25"/>
      <c r="B18" s="26" t="s">
        <v>102</v>
      </c>
      <c r="C18" s="21" t="s">
        <v>407</v>
      </c>
      <c r="D18" s="22" t="s">
        <v>93</v>
      </c>
      <c r="E18" s="23" t="s">
        <v>408</v>
      </c>
      <c r="F18" s="22" t="s">
        <v>108</v>
      </c>
      <c r="G18" s="22" t="s">
        <v>158</v>
      </c>
      <c r="H18" s="24">
        <v>12</v>
      </c>
      <c r="I18" s="24">
        <v>12</v>
      </c>
      <c r="J18" s="30"/>
      <c r="K18" s="49"/>
    </row>
    <row r="19" ht="25" customHeight="1" spans="1:11">
      <c r="A19" s="26" t="s">
        <v>167</v>
      </c>
      <c r="B19" s="20" t="s">
        <v>112</v>
      </c>
      <c r="C19" s="27" t="s">
        <v>409</v>
      </c>
      <c r="D19" s="22" t="s">
        <v>172</v>
      </c>
      <c r="E19" s="112" t="s">
        <v>283</v>
      </c>
      <c r="F19" s="22" t="s">
        <v>174</v>
      </c>
      <c r="G19" s="22" t="s">
        <v>158</v>
      </c>
      <c r="H19" s="24">
        <v>15</v>
      </c>
      <c r="I19" s="24">
        <v>15</v>
      </c>
      <c r="J19" s="30"/>
      <c r="K19" s="49"/>
    </row>
    <row r="20" ht="25" customHeight="1" spans="1:11">
      <c r="A20" s="26"/>
      <c r="B20" s="29"/>
      <c r="C20" s="27" t="s">
        <v>410</v>
      </c>
      <c r="D20" s="22" t="s">
        <v>172</v>
      </c>
      <c r="E20" s="112" t="s">
        <v>411</v>
      </c>
      <c r="F20" s="22" t="s">
        <v>174</v>
      </c>
      <c r="G20" s="22" t="s">
        <v>158</v>
      </c>
      <c r="H20" s="24">
        <v>15</v>
      </c>
      <c r="I20" s="24">
        <v>15</v>
      </c>
      <c r="J20" s="30"/>
      <c r="K20" s="49"/>
    </row>
    <row r="21" ht="25" customHeight="1" spans="1:11">
      <c r="A21" s="25" t="s">
        <v>179</v>
      </c>
      <c r="B21" s="58" t="s">
        <v>125</v>
      </c>
      <c r="C21" s="21" t="s">
        <v>126</v>
      </c>
      <c r="D21" s="22" t="s">
        <v>68</v>
      </c>
      <c r="E21" s="23" t="s">
        <v>258</v>
      </c>
      <c r="F21" s="22" t="s">
        <v>87</v>
      </c>
      <c r="G21" s="22" t="s">
        <v>158</v>
      </c>
      <c r="H21" s="24">
        <v>10</v>
      </c>
      <c r="I21" s="24">
        <v>10</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B19:B20"/>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412</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10</v>
      </c>
      <c r="F6" s="9">
        <v>10</v>
      </c>
      <c r="G6" s="9">
        <v>10</v>
      </c>
      <c r="H6" s="10">
        <f>IF(AND(E6&lt;&gt;0,F6&lt;&gt;0),F6/E6*100,"")</f>
        <v>100</v>
      </c>
      <c r="I6" s="16">
        <f>G6*H6*0.01</f>
        <v>10</v>
      </c>
      <c r="J6" s="16"/>
      <c r="K6" s="44"/>
    </row>
    <row r="7" ht="25" customHeight="1" spans="1:11">
      <c r="A7" s="4"/>
      <c r="B7" s="4"/>
      <c r="C7" s="8" t="s">
        <v>143</v>
      </c>
      <c r="D7" s="9">
        <v>0</v>
      </c>
      <c r="E7" s="9">
        <v>10</v>
      </c>
      <c r="F7" s="9">
        <v>10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402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403</v>
      </c>
      <c r="D15" s="22" t="s">
        <v>172</v>
      </c>
      <c r="E15" s="23" t="s">
        <v>276</v>
      </c>
      <c r="F15" s="22" t="s">
        <v>119</v>
      </c>
      <c r="G15" s="22" t="s">
        <v>158</v>
      </c>
      <c r="H15" s="24">
        <v>13</v>
      </c>
      <c r="I15" s="24">
        <v>13</v>
      </c>
      <c r="J15" s="30"/>
      <c r="K15" s="49"/>
    </row>
    <row r="16" ht="25" customHeight="1" spans="1:11">
      <c r="A16" s="25"/>
      <c r="B16" s="20" t="s">
        <v>84</v>
      </c>
      <c r="C16" s="21" t="s">
        <v>404</v>
      </c>
      <c r="D16" s="22" t="s">
        <v>172</v>
      </c>
      <c r="E16" s="23" t="s">
        <v>160</v>
      </c>
      <c r="F16" s="22" t="s">
        <v>87</v>
      </c>
      <c r="G16" s="22" t="s">
        <v>158</v>
      </c>
      <c r="H16" s="24">
        <v>13</v>
      </c>
      <c r="I16" s="24">
        <v>13</v>
      </c>
      <c r="J16" s="30"/>
      <c r="K16" s="49"/>
    </row>
    <row r="17" ht="25" customHeight="1" spans="1:11">
      <c r="A17" s="25"/>
      <c r="B17" s="26" t="s">
        <v>91</v>
      </c>
      <c r="C17" s="21" t="s">
        <v>405</v>
      </c>
      <c r="D17" s="22" t="s">
        <v>172</v>
      </c>
      <c r="E17" s="23" t="s">
        <v>406</v>
      </c>
      <c r="F17" s="22" t="s">
        <v>174</v>
      </c>
      <c r="G17" s="22" t="s">
        <v>158</v>
      </c>
      <c r="H17" s="24">
        <v>12</v>
      </c>
      <c r="I17" s="24">
        <v>12</v>
      </c>
      <c r="J17" s="30"/>
      <c r="K17" s="49"/>
    </row>
    <row r="18" ht="25" customHeight="1" spans="1:11">
      <c r="A18" s="25"/>
      <c r="B18" s="26" t="s">
        <v>102</v>
      </c>
      <c r="C18" s="21" t="s">
        <v>413</v>
      </c>
      <c r="D18" s="22" t="s">
        <v>93</v>
      </c>
      <c r="E18" s="23" t="s">
        <v>414</v>
      </c>
      <c r="F18" s="22" t="s">
        <v>108</v>
      </c>
      <c r="G18" s="22" t="s">
        <v>158</v>
      </c>
      <c r="H18" s="24">
        <v>12</v>
      </c>
      <c r="I18" s="24">
        <v>12</v>
      </c>
      <c r="J18" s="30"/>
      <c r="K18" s="49"/>
    </row>
    <row r="19" ht="25" customHeight="1" spans="1:11">
      <c r="A19" s="26" t="s">
        <v>167</v>
      </c>
      <c r="B19" s="20" t="s">
        <v>112</v>
      </c>
      <c r="C19" s="27" t="s">
        <v>409</v>
      </c>
      <c r="D19" s="22" t="s">
        <v>172</v>
      </c>
      <c r="E19" s="112" t="s">
        <v>283</v>
      </c>
      <c r="F19" s="22" t="s">
        <v>174</v>
      </c>
      <c r="G19" s="22" t="s">
        <v>158</v>
      </c>
      <c r="H19" s="24">
        <v>15</v>
      </c>
      <c r="I19" s="24">
        <v>15</v>
      </c>
      <c r="J19" s="30"/>
      <c r="K19" s="49"/>
    </row>
    <row r="20" ht="25" customHeight="1" spans="1:11">
      <c r="A20" s="26"/>
      <c r="B20" s="29"/>
      <c r="C20" s="27" t="s">
        <v>410</v>
      </c>
      <c r="D20" s="22" t="s">
        <v>172</v>
      </c>
      <c r="E20" s="112" t="s">
        <v>411</v>
      </c>
      <c r="F20" s="22" t="s">
        <v>174</v>
      </c>
      <c r="G20" s="22" t="s">
        <v>158</v>
      </c>
      <c r="H20" s="24">
        <v>15</v>
      </c>
      <c r="I20" s="24">
        <v>15</v>
      </c>
      <c r="J20" s="30"/>
      <c r="K20" s="49"/>
    </row>
    <row r="21" ht="25" customHeight="1" spans="1:11">
      <c r="A21" s="25" t="s">
        <v>179</v>
      </c>
      <c r="B21" s="58" t="s">
        <v>125</v>
      </c>
      <c r="C21" s="21" t="s">
        <v>126</v>
      </c>
      <c r="D21" s="22" t="s">
        <v>68</v>
      </c>
      <c r="E21" s="23" t="s">
        <v>258</v>
      </c>
      <c r="F21" s="22" t="s">
        <v>87</v>
      </c>
      <c r="G21" s="22" t="s">
        <v>158</v>
      </c>
      <c r="H21" s="24">
        <v>10</v>
      </c>
      <c r="I21" s="24">
        <v>10</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B19:B20"/>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415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1.2172</v>
      </c>
      <c r="F6" s="9">
        <v>1.2172</v>
      </c>
      <c r="G6" s="9">
        <v>10</v>
      </c>
      <c r="H6" s="10">
        <f>IF(AND(E6&lt;&gt;0,F6&lt;&gt;0),F6/E6*100,"")</f>
        <v>100</v>
      </c>
      <c r="I6" s="16">
        <f>G6*H6*0.01</f>
        <v>10</v>
      </c>
      <c r="J6" s="16"/>
      <c r="K6" s="44"/>
    </row>
    <row r="7" ht="25" customHeight="1" spans="1:11">
      <c r="A7" s="4"/>
      <c r="B7" s="4"/>
      <c r="C7" s="8" t="s">
        <v>143</v>
      </c>
      <c r="D7" s="9">
        <v>0</v>
      </c>
      <c r="E7" s="9">
        <v>1.2172</v>
      </c>
      <c r="F7" s="9">
        <v>1.2172</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416</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417</v>
      </c>
      <c r="D15" s="22" t="s">
        <v>68</v>
      </c>
      <c r="E15" s="23" t="s">
        <v>418</v>
      </c>
      <c r="F15" s="22" t="s">
        <v>342</v>
      </c>
      <c r="G15" s="22" t="s">
        <v>158</v>
      </c>
      <c r="H15" s="24">
        <v>10</v>
      </c>
      <c r="I15" s="24">
        <v>10</v>
      </c>
      <c r="J15" s="30"/>
      <c r="K15" s="49"/>
    </row>
    <row r="16" ht="25" customHeight="1" spans="1:11">
      <c r="A16" s="25"/>
      <c r="B16" s="25"/>
      <c r="C16" s="21" t="s">
        <v>419</v>
      </c>
      <c r="D16" s="23" t="s">
        <v>68</v>
      </c>
      <c r="E16" s="112" t="s">
        <v>420</v>
      </c>
      <c r="F16" s="22" t="s">
        <v>342</v>
      </c>
      <c r="G16" s="22" t="s">
        <v>158</v>
      </c>
      <c r="H16" s="24">
        <v>10</v>
      </c>
      <c r="I16" s="24">
        <v>10</v>
      </c>
      <c r="J16" s="30"/>
      <c r="K16" s="49"/>
    </row>
    <row r="17" ht="25" customHeight="1" spans="1:11">
      <c r="A17" s="25"/>
      <c r="B17" s="25"/>
      <c r="C17" s="21" t="s">
        <v>421</v>
      </c>
      <c r="D17" s="23" t="s">
        <v>68</v>
      </c>
      <c r="E17" s="112" t="s">
        <v>422</v>
      </c>
      <c r="F17" s="22" t="s">
        <v>342</v>
      </c>
      <c r="G17" s="22" t="s">
        <v>158</v>
      </c>
      <c r="H17" s="24">
        <v>10</v>
      </c>
      <c r="I17" s="24">
        <v>10</v>
      </c>
      <c r="J17" s="30"/>
      <c r="K17" s="49"/>
    </row>
    <row r="18" ht="25" customHeight="1" spans="1:11">
      <c r="A18" s="25"/>
      <c r="B18" s="20" t="s">
        <v>84</v>
      </c>
      <c r="C18" s="21" t="s">
        <v>423</v>
      </c>
      <c r="D18" s="22" t="s">
        <v>172</v>
      </c>
      <c r="E18" s="23" t="s">
        <v>160</v>
      </c>
      <c r="F18" s="22" t="s">
        <v>87</v>
      </c>
      <c r="G18" s="22" t="s">
        <v>158</v>
      </c>
      <c r="H18" s="24">
        <v>10</v>
      </c>
      <c r="I18" s="24">
        <v>10</v>
      </c>
      <c r="J18" s="30"/>
      <c r="K18" s="49"/>
    </row>
    <row r="19" ht="25" customHeight="1" spans="1:11">
      <c r="A19" s="25"/>
      <c r="B19" s="26" t="s">
        <v>102</v>
      </c>
      <c r="C19" s="21" t="s">
        <v>424</v>
      </c>
      <c r="D19" s="22" t="s">
        <v>93</v>
      </c>
      <c r="E19" s="23" t="s">
        <v>425</v>
      </c>
      <c r="F19" s="22" t="s">
        <v>108</v>
      </c>
      <c r="G19" s="22" t="s">
        <v>158</v>
      </c>
      <c r="H19" s="24">
        <v>10</v>
      </c>
      <c r="I19" s="24">
        <v>10</v>
      </c>
      <c r="J19" s="30"/>
      <c r="K19" s="49"/>
    </row>
    <row r="20" ht="25" customHeight="1" spans="1:11">
      <c r="A20" s="26" t="s">
        <v>167</v>
      </c>
      <c r="B20" s="20" t="s">
        <v>112</v>
      </c>
      <c r="C20" s="27" t="s">
        <v>409</v>
      </c>
      <c r="D20" s="22" t="s">
        <v>172</v>
      </c>
      <c r="E20" s="112" t="s">
        <v>283</v>
      </c>
      <c r="F20" s="22" t="s">
        <v>174</v>
      </c>
      <c r="G20" s="22" t="s">
        <v>158</v>
      </c>
      <c r="H20" s="24">
        <v>15</v>
      </c>
      <c r="I20" s="24">
        <v>15</v>
      </c>
      <c r="J20" s="30"/>
      <c r="K20" s="49"/>
    </row>
    <row r="21" ht="25" customHeight="1" spans="1:11">
      <c r="A21" s="26"/>
      <c r="B21" s="29"/>
      <c r="C21" s="27" t="s">
        <v>426</v>
      </c>
      <c r="D21" s="22" t="s">
        <v>172</v>
      </c>
      <c r="E21" s="112" t="s">
        <v>239</v>
      </c>
      <c r="F21" s="22" t="s">
        <v>174</v>
      </c>
      <c r="G21" s="22" t="s">
        <v>158</v>
      </c>
      <c r="H21" s="24">
        <v>15</v>
      </c>
      <c r="I21" s="24">
        <v>15</v>
      </c>
      <c r="J21" s="30"/>
      <c r="K21" s="49"/>
    </row>
    <row r="22" ht="25" customHeight="1" spans="1:11">
      <c r="A22" s="25" t="s">
        <v>179</v>
      </c>
      <c r="B22" s="58" t="s">
        <v>125</v>
      </c>
      <c r="C22" s="21" t="s">
        <v>126</v>
      </c>
      <c r="D22" s="22" t="s">
        <v>68</v>
      </c>
      <c r="E22" s="23" t="s">
        <v>258</v>
      </c>
      <c r="F22" s="22" t="s">
        <v>87</v>
      </c>
      <c r="G22" s="22" t="s">
        <v>158</v>
      </c>
      <c r="H22" s="24">
        <v>10</v>
      </c>
      <c r="I22" s="24">
        <v>10</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B20:B21"/>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427</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2.554</v>
      </c>
      <c r="F6" s="9">
        <v>2.554</v>
      </c>
      <c r="G6" s="9">
        <v>10</v>
      </c>
      <c r="H6" s="10">
        <f>IF(AND(E6&lt;&gt;0,F6&lt;&gt;0),F6/E6*100,"")</f>
        <v>100</v>
      </c>
      <c r="I6" s="16">
        <f>G6*H6*0.01</f>
        <v>10</v>
      </c>
      <c r="J6" s="16"/>
      <c r="K6" s="44"/>
    </row>
    <row r="7" ht="25" customHeight="1" spans="1:11">
      <c r="A7" s="4"/>
      <c r="B7" s="4"/>
      <c r="C7" s="8" t="s">
        <v>143</v>
      </c>
      <c r="D7" s="9">
        <v>0</v>
      </c>
      <c r="E7" s="9">
        <v>2.554</v>
      </c>
      <c r="F7" s="9">
        <v>2.554</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242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428</v>
      </c>
      <c r="D15" s="22" t="s">
        <v>172</v>
      </c>
      <c r="E15" s="23" t="s">
        <v>244</v>
      </c>
      <c r="F15" s="22" t="s">
        <v>119</v>
      </c>
      <c r="G15" s="22" t="s">
        <v>158</v>
      </c>
      <c r="H15" s="24">
        <v>13</v>
      </c>
      <c r="I15" s="24">
        <v>13</v>
      </c>
      <c r="J15" s="30"/>
      <c r="K15" s="49"/>
    </row>
    <row r="16" ht="25" customHeight="1" spans="1:11">
      <c r="A16" s="25"/>
      <c r="B16" s="25"/>
      <c r="C16" s="21" t="s">
        <v>429</v>
      </c>
      <c r="D16" s="22" t="s">
        <v>172</v>
      </c>
      <c r="E16" s="23" t="s">
        <v>246</v>
      </c>
      <c r="F16" s="22" t="s">
        <v>69</v>
      </c>
      <c r="G16" s="22" t="s">
        <v>158</v>
      </c>
      <c r="H16" s="24">
        <v>13</v>
      </c>
      <c r="I16" s="24">
        <v>13</v>
      </c>
      <c r="J16" s="30"/>
      <c r="K16" s="49"/>
    </row>
    <row r="17" ht="25" customHeight="1" spans="1:11">
      <c r="A17" s="25"/>
      <c r="B17" s="26" t="s">
        <v>91</v>
      </c>
      <c r="C17" s="21" t="s">
        <v>248</v>
      </c>
      <c r="D17" s="22" t="s">
        <v>172</v>
      </c>
      <c r="E17" s="23" t="s">
        <v>249</v>
      </c>
      <c r="F17" s="22" t="s">
        <v>165</v>
      </c>
      <c r="G17" s="22" t="s">
        <v>158</v>
      </c>
      <c r="H17" s="24">
        <v>12</v>
      </c>
      <c r="I17" s="24">
        <v>12</v>
      </c>
      <c r="J17" s="30"/>
      <c r="K17" s="49"/>
    </row>
    <row r="18" ht="25" customHeight="1" spans="1:11">
      <c r="A18" s="25"/>
      <c r="B18" s="26" t="s">
        <v>102</v>
      </c>
      <c r="C18" s="21" t="s">
        <v>430</v>
      </c>
      <c r="D18" s="22" t="s">
        <v>93</v>
      </c>
      <c r="E18" s="23" t="s">
        <v>351</v>
      </c>
      <c r="F18" s="22" t="s">
        <v>108</v>
      </c>
      <c r="G18" s="22" t="s">
        <v>158</v>
      </c>
      <c r="H18" s="24">
        <v>12</v>
      </c>
      <c r="I18" s="24">
        <v>12</v>
      </c>
      <c r="J18" s="30"/>
      <c r="K18" s="49"/>
    </row>
    <row r="19" ht="25" customHeight="1" spans="1:11">
      <c r="A19" s="26" t="s">
        <v>167</v>
      </c>
      <c r="B19" s="27" t="s">
        <v>117</v>
      </c>
      <c r="C19" s="27" t="s">
        <v>431</v>
      </c>
      <c r="D19" s="22" t="s">
        <v>172</v>
      </c>
      <c r="E19" s="112" t="s">
        <v>283</v>
      </c>
      <c r="F19" s="22" t="s">
        <v>174</v>
      </c>
      <c r="G19" s="22" t="s">
        <v>158</v>
      </c>
      <c r="H19" s="24">
        <v>15</v>
      </c>
      <c r="I19" s="24">
        <v>15</v>
      </c>
      <c r="J19" s="30"/>
      <c r="K19" s="49"/>
    </row>
    <row r="20" ht="25" customHeight="1" spans="1:11">
      <c r="A20" s="26"/>
      <c r="B20" s="27" t="s">
        <v>112</v>
      </c>
      <c r="C20" s="27" t="s">
        <v>410</v>
      </c>
      <c r="D20" s="22" t="s">
        <v>172</v>
      </c>
      <c r="E20" s="112" t="s">
        <v>411</v>
      </c>
      <c r="F20" s="22" t="s">
        <v>174</v>
      </c>
      <c r="G20" s="22" t="s">
        <v>158</v>
      </c>
      <c r="H20" s="24">
        <v>15</v>
      </c>
      <c r="I20" s="24">
        <v>15</v>
      </c>
      <c r="J20" s="30"/>
      <c r="K20" s="49"/>
    </row>
    <row r="21" ht="25" customHeight="1" spans="1:11">
      <c r="A21" s="25" t="s">
        <v>179</v>
      </c>
      <c r="B21" s="58" t="s">
        <v>125</v>
      </c>
      <c r="C21" s="21" t="s">
        <v>126</v>
      </c>
      <c r="D21" s="22" t="s">
        <v>68</v>
      </c>
      <c r="E21" s="23" t="s">
        <v>181</v>
      </c>
      <c r="F21" s="22" t="s">
        <v>87</v>
      </c>
      <c r="G21" s="22" t="s">
        <v>158</v>
      </c>
      <c r="H21" s="24">
        <v>5</v>
      </c>
      <c r="I21" s="24">
        <v>5</v>
      </c>
      <c r="J21" s="30"/>
      <c r="K21" s="49"/>
    </row>
    <row r="22" ht="25" customHeight="1" spans="1:11">
      <c r="A22" s="25"/>
      <c r="B22" s="28"/>
      <c r="C22" s="21" t="s">
        <v>208</v>
      </c>
      <c r="D22" s="22" t="s">
        <v>68</v>
      </c>
      <c r="E22" s="23" t="s">
        <v>213</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15:B16"/>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432</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30.2853</v>
      </c>
      <c r="F6" s="9">
        <v>30.2853</v>
      </c>
      <c r="G6" s="9">
        <v>10</v>
      </c>
      <c r="H6" s="10">
        <f>IF(AND(E6&lt;&gt;0,F6&lt;&gt;0),F6/E6*100,"")</f>
        <v>100</v>
      </c>
      <c r="I6" s="16">
        <f>G6*H6*0.01</f>
        <v>10</v>
      </c>
      <c r="J6" s="16"/>
      <c r="K6" s="44"/>
    </row>
    <row r="7" ht="25" customHeight="1" spans="1:11">
      <c r="A7" s="4"/>
      <c r="B7" s="4"/>
      <c r="C7" s="8" t="s">
        <v>143</v>
      </c>
      <c r="D7" s="9">
        <v>0</v>
      </c>
      <c r="E7" s="9">
        <v>30.2853</v>
      </c>
      <c r="F7" s="9">
        <v>30.2853</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433</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434</v>
      </c>
      <c r="D15" s="22" t="s">
        <v>172</v>
      </c>
      <c r="E15" s="23" t="s">
        <v>262</v>
      </c>
      <c r="F15" s="22" t="s">
        <v>119</v>
      </c>
      <c r="G15" s="22" t="s">
        <v>158</v>
      </c>
      <c r="H15" s="24">
        <v>13</v>
      </c>
      <c r="I15" s="24">
        <v>13</v>
      </c>
      <c r="J15" s="30"/>
      <c r="K15" s="49"/>
    </row>
    <row r="16" ht="25" customHeight="1" spans="1:11">
      <c r="A16" s="25"/>
      <c r="B16" s="20" t="s">
        <v>84</v>
      </c>
      <c r="C16" s="21" t="s">
        <v>435</v>
      </c>
      <c r="D16" s="22" t="s">
        <v>172</v>
      </c>
      <c r="E16" s="23" t="s">
        <v>160</v>
      </c>
      <c r="F16" s="22" t="s">
        <v>87</v>
      </c>
      <c r="G16" s="22" t="s">
        <v>158</v>
      </c>
      <c r="H16" s="24">
        <v>13</v>
      </c>
      <c r="I16" s="24">
        <v>13</v>
      </c>
      <c r="J16" s="30"/>
      <c r="K16" s="49"/>
    </row>
    <row r="17" ht="25" customHeight="1" spans="1:11">
      <c r="A17" s="25"/>
      <c r="B17" s="26" t="s">
        <v>91</v>
      </c>
      <c r="C17" s="21" t="s">
        <v>436</v>
      </c>
      <c r="D17" s="22" t="s">
        <v>172</v>
      </c>
      <c r="E17" s="23" t="s">
        <v>267</v>
      </c>
      <c r="F17" s="22" t="s">
        <v>165</v>
      </c>
      <c r="G17" s="22" t="s">
        <v>158</v>
      </c>
      <c r="H17" s="24">
        <v>12</v>
      </c>
      <c r="I17" s="24">
        <v>12</v>
      </c>
      <c r="J17" s="30"/>
      <c r="K17" s="49"/>
    </row>
    <row r="18" ht="25" customHeight="1" spans="1:11">
      <c r="A18" s="25"/>
      <c r="B18" s="26" t="s">
        <v>102</v>
      </c>
      <c r="C18" s="21" t="s">
        <v>437</v>
      </c>
      <c r="D18" s="22" t="s">
        <v>93</v>
      </c>
      <c r="E18" s="23" t="s">
        <v>438</v>
      </c>
      <c r="F18" s="22" t="s">
        <v>108</v>
      </c>
      <c r="G18" s="22" t="s">
        <v>158</v>
      </c>
      <c r="H18" s="24">
        <v>12</v>
      </c>
      <c r="I18" s="24">
        <v>12</v>
      </c>
      <c r="J18" s="30"/>
      <c r="K18" s="49"/>
    </row>
    <row r="19" ht="25" customHeight="1" spans="1:11">
      <c r="A19" s="26" t="s">
        <v>167</v>
      </c>
      <c r="B19" s="20" t="s">
        <v>112</v>
      </c>
      <c r="C19" s="27" t="s">
        <v>409</v>
      </c>
      <c r="D19" s="22" t="s">
        <v>172</v>
      </c>
      <c r="E19" s="112" t="s">
        <v>283</v>
      </c>
      <c r="F19" s="22" t="s">
        <v>174</v>
      </c>
      <c r="G19" s="22" t="s">
        <v>158</v>
      </c>
      <c r="H19" s="24">
        <v>15</v>
      </c>
      <c r="I19" s="24">
        <v>15</v>
      </c>
      <c r="J19" s="30"/>
      <c r="K19" s="49"/>
    </row>
    <row r="20" ht="25" customHeight="1" spans="1:11">
      <c r="A20" s="26"/>
      <c r="B20" s="29"/>
      <c r="C20" s="27" t="s">
        <v>439</v>
      </c>
      <c r="D20" s="22" t="s">
        <v>172</v>
      </c>
      <c r="E20" s="112" t="s">
        <v>178</v>
      </c>
      <c r="F20" s="22" t="s">
        <v>174</v>
      </c>
      <c r="G20" s="22" t="s">
        <v>158</v>
      </c>
      <c r="H20" s="24">
        <v>15</v>
      </c>
      <c r="I20" s="24">
        <v>15</v>
      </c>
      <c r="J20" s="30"/>
      <c r="K20" s="49"/>
    </row>
    <row r="21" ht="25" customHeight="1" spans="1:11">
      <c r="A21" s="25" t="s">
        <v>179</v>
      </c>
      <c r="B21" s="28" t="s">
        <v>125</v>
      </c>
      <c r="C21" s="27" t="s">
        <v>292</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19:B20"/>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441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65.4793</v>
      </c>
      <c r="F6" s="9">
        <v>65.4793</v>
      </c>
      <c r="G6" s="9">
        <v>10</v>
      </c>
      <c r="H6" s="10">
        <f>IF(AND(E6&lt;&gt;0,F6&lt;&gt;0),F6/E6*100,"")</f>
        <v>100</v>
      </c>
      <c r="I6" s="16">
        <f>G6*H6*0.01</f>
        <v>10</v>
      </c>
      <c r="J6" s="16"/>
      <c r="K6" s="44"/>
    </row>
    <row r="7" ht="25" customHeight="1" spans="1:11">
      <c r="A7" s="4"/>
      <c r="B7" s="4"/>
      <c r="C7" s="8" t="s">
        <v>143</v>
      </c>
      <c r="D7" s="9">
        <v>0</v>
      </c>
      <c r="E7" s="9">
        <v>65.4793</v>
      </c>
      <c r="F7" s="9">
        <v>65.4793</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442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443</v>
      </c>
      <c r="D15" s="22" t="s">
        <v>172</v>
      </c>
      <c r="E15" s="23" t="s">
        <v>444</v>
      </c>
      <c r="F15" s="22" t="s">
        <v>342</v>
      </c>
      <c r="G15" s="22" t="s">
        <v>158</v>
      </c>
      <c r="H15" s="24">
        <v>13</v>
      </c>
      <c r="I15" s="24">
        <v>13</v>
      </c>
      <c r="J15" s="30"/>
      <c r="K15" s="49"/>
    </row>
    <row r="16" ht="25" customHeight="1" spans="1:11">
      <c r="A16" s="25"/>
      <c r="B16" s="20" t="s">
        <v>84</v>
      </c>
      <c r="C16" s="21" t="s">
        <v>445</v>
      </c>
      <c r="D16" s="22" t="s">
        <v>172</v>
      </c>
      <c r="E16" s="23" t="s">
        <v>160</v>
      </c>
      <c r="F16" s="22" t="s">
        <v>87</v>
      </c>
      <c r="G16" s="22" t="s">
        <v>158</v>
      </c>
      <c r="H16" s="24">
        <v>13</v>
      </c>
      <c r="I16" s="24">
        <v>13</v>
      </c>
      <c r="J16" s="30"/>
      <c r="K16" s="49"/>
    </row>
    <row r="17" ht="25" customHeight="1" spans="1:11">
      <c r="A17" s="25"/>
      <c r="B17" s="26" t="s">
        <v>91</v>
      </c>
      <c r="C17" s="21" t="s">
        <v>446</v>
      </c>
      <c r="D17" s="22" t="s">
        <v>172</v>
      </c>
      <c r="E17" s="23" t="s">
        <v>267</v>
      </c>
      <c r="F17" s="22" t="s">
        <v>165</v>
      </c>
      <c r="G17" s="22" t="s">
        <v>158</v>
      </c>
      <c r="H17" s="24">
        <v>12</v>
      </c>
      <c r="I17" s="24">
        <v>12</v>
      </c>
      <c r="J17" s="30"/>
      <c r="K17" s="49"/>
    </row>
    <row r="18" ht="25" customHeight="1" spans="1:11">
      <c r="A18" s="25"/>
      <c r="B18" s="26" t="s">
        <v>102</v>
      </c>
      <c r="C18" s="21" t="s">
        <v>447</v>
      </c>
      <c r="D18" s="22" t="s">
        <v>93</v>
      </c>
      <c r="E18" s="23" t="s">
        <v>448</v>
      </c>
      <c r="F18" s="22" t="s">
        <v>108</v>
      </c>
      <c r="G18" s="22" t="s">
        <v>158</v>
      </c>
      <c r="H18" s="24">
        <v>12</v>
      </c>
      <c r="I18" s="24">
        <v>12</v>
      </c>
      <c r="J18" s="30"/>
      <c r="K18" s="49"/>
    </row>
    <row r="19" ht="25" customHeight="1" spans="1:11">
      <c r="A19" s="26" t="s">
        <v>167</v>
      </c>
      <c r="B19" s="27" t="s">
        <v>106</v>
      </c>
      <c r="C19" s="27" t="s">
        <v>449</v>
      </c>
      <c r="D19" s="22" t="s">
        <v>68</v>
      </c>
      <c r="E19" s="23" t="s">
        <v>450</v>
      </c>
      <c r="F19" s="22" t="s">
        <v>451</v>
      </c>
      <c r="G19" s="22" t="s">
        <v>158</v>
      </c>
      <c r="H19" s="24">
        <v>10</v>
      </c>
      <c r="I19" s="24">
        <v>10</v>
      </c>
      <c r="J19" s="30"/>
      <c r="K19" s="49"/>
    </row>
    <row r="20" ht="25" customHeight="1" spans="1:11">
      <c r="A20" s="26"/>
      <c r="B20" s="27" t="s">
        <v>112</v>
      </c>
      <c r="C20" s="27" t="s">
        <v>452</v>
      </c>
      <c r="D20" s="22" t="s">
        <v>68</v>
      </c>
      <c r="E20" s="23" t="s">
        <v>453</v>
      </c>
      <c r="F20" s="22" t="s">
        <v>170</v>
      </c>
      <c r="G20" s="22" t="s">
        <v>158</v>
      </c>
      <c r="H20" s="24">
        <v>10</v>
      </c>
      <c r="I20" s="24">
        <v>10</v>
      </c>
      <c r="J20" s="30"/>
      <c r="K20" s="49"/>
    </row>
    <row r="21" ht="25" customHeight="1" spans="1:11">
      <c r="A21" s="26"/>
      <c r="B21" s="29" t="s">
        <v>117</v>
      </c>
      <c r="C21" s="27" t="s">
        <v>454</v>
      </c>
      <c r="D21" s="22" t="s">
        <v>68</v>
      </c>
      <c r="E21" s="23" t="s">
        <v>156</v>
      </c>
      <c r="F21" s="22" t="s">
        <v>87</v>
      </c>
      <c r="G21" s="22" t="s">
        <v>158</v>
      </c>
      <c r="H21" s="24">
        <v>10</v>
      </c>
      <c r="I21" s="24">
        <v>10</v>
      </c>
      <c r="J21" s="30"/>
      <c r="K21" s="49"/>
    </row>
    <row r="22" ht="25" customHeight="1" spans="1:11">
      <c r="A22" s="25" t="s">
        <v>179</v>
      </c>
      <c r="B22" s="28" t="s">
        <v>125</v>
      </c>
      <c r="C22" s="27" t="s">
        <v>292</v>
      </c>
      <c r="D22" s="22" t="s">
        <v>68</v>
      </c>
      <c r="E22" s="23" t="s">
        <v>213</v>
      </c>
      <c r="F22" s="22" t="s">
        <v>87</v>
      </c>
      <c r="G22" s="22" t="s">
        <v>158</v>
      </c>
      <c r="H22" s="24">
        <v>5</v>
      </c>
      <c r="I22" s="24">
        <v>5</v>
      </c>
      <c r="J22" s="30"/>
      <c r="K22" s="49"/>
    </row>
    <row r="23" ht="25" customHeight="1" spans="1:11">
      <c r="A23" s="25"/>
      <c r="B23" s="28"/>
      <c r="C23" s="27" t="s">
        <v>440</v>
      </c>
      <c r="D23" s="22" t="s">
        <v>68</v>
      </c>
      <c r="E23" s="23" t="s">
        <v>258</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22:B23"/>
    <mergeCell ref="G13:G14"/>
    <mergeCell ref="H13:H14"/>
    <mergeCell ref="I13:I14"/>
    <mergeCell ref="K6:K9"/>
    <mergeCell ref="A5:B9"/>
    <mergeCell ref="J13:K14"/>
    <mergeCell ref="A25:G26"/>
  </mergeCells>
  <pageMargins left="0.75" right="0.75" top="1" bottom="1" header="0.5" footer="0.5"/>
  <pageSetup paperSize="9" scale="7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455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35.1659</v>
      </c>
      <c r="F6" s="9">
        <v>35.1659</v>
      </c>
      <c r="G6" s="9">
        <v>10</v>
      </c>
      <c r="H6" s="10">
        <f>IF(AND(E6&lt;&gt;0,F6&lt;&gt;0),F6/E6*100,"")</f>
        <v>100</v>
      </c>
      <c r="I6" s="16">
        <f>G6*H6*0.01</f>
        <v>10</v>
      </c>
      <c r="J6" s="16"/>
      <c r="K6" s="44"/>
    </row>
    <row r="7" ht="25" customHeight="1" spans="1:11">
      <c r="A7" s="4"/>
      <c r="B7" s="4"/>
      <c r="C7" s="8" t="s">
        <v>143</v>
      </c>
      <c r="D7" s="9">
        <v>0</v>
      </c>
      <c r="E7" s="9">
        <v>35.1659</v>
      </c>
      <c r="F7" s="9">
        <v>35.1659</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456</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457</v>
      </c>
      <c r="D15" s="22" t="s">
        <v>172</v>
      </c>
      <c r="E15" s="23" t="s">
        <v>262</v>
      </c>
      <c r="F15" s="22" t="s">
        <v>119</v>
      </c>
      <c r="G15" s="22" t="s">
        <v>158</v>
      </c>
      <c r="H15" s="24">
        <v>10</v>
      </c>
      <c r="I15" s="24">
        <v>10</v>
      </c>
      <c r="J15" s="30"/>
      <c r="K15" s="49"/>
    </row>
    <row r="16" ht="25" customHeight="1" spans="1:11">
      <c r="A16" s="25"/>
      <c r="B16" s="20" t="s">
        <v>84</v>
      </c>
      <c r="C16" s="21" t="s">
        <v>458</v>
      </c>
      <c r="D16" s="22" t="s">
        <v>172</v>
      </c>
      <c r="E16" s="23" t="s">
        <v>160</v>
      </c>
      <c r="F16" s="22" t="s">
        <v>87</v>
      </c>
      <c r="G16" s="22" t="s">
        <v>158</v>
      </c>
      <c r="H16" s="24">
        <v>10</v>
      </c>
      <c r="I16" s="24">
        <v>10</v>
      </c>
      <c r="J16" s="30"/>
      <c r="K16" s="49"/>
    </row>
    <row r="17" ht="36" spans="1:11">
      <c r="A17" s="25"/>
      <c r="B17" s="26" t="s">
        <v>91</v>
      </c>
      <c r="C17" s="21" t="s">
        <v>459</v>
      </c>
      <c r="D17" s="22" t="s">
        <v>172</v>
      </c>
      <c r="E17" s="23" t="s">
        <v>460</v>
      </c>
      <c r="F17" s="22" t="s">
        <v>165</v>
      </c>
      <c r="G17" s="22" t="s">
        <v>158</v>
      </c>
      <c r="H17" s="24">
        <v>10</v>
      </c>
      <c r="I17" s="24">
        <v>10</v>
      </c>
      <c r="J17" s="30"/>
      <c r="K17" s="49"/>
    </row>
    <row r="18" ht="28" customHeight="1" spans="1:11">
      <c r="A18" s="25"/>
      <c r="B18" s="20" t="s">
        <v>102</v>
      </c>
      <c r="C18" s="21" t="s">
        <v>461</v>
      </c>
      <c r="D18" s="22" t="s">
        <v>93</v>
      </c>
      <c r="E18" s="112" t="s">
        <v>462</v>
      </c>
      <c r="F18" s="22" t="s">
        <v>108</v>
      </c>
      <c r="G18" s="22" t="s">
        <v>158</v>
      </c>
      <c r="H18" s="24">
        <v>7</v>
      </c>
      <c r="I18" s="24">
        <v>7</v>
      </c>
      <c r="J18" s="30"/>
      <c r="K18" s="49"/>
    </row>
    <row r="19" ht="28" customHeight="1" spans="1:11">
      <c r="A19" s="25"/>
      <c r="B19" s="25"/>
      <c r="C19" s="21" t="s">
        <v>463</v>
      </c>
      <c r="D19" s="22" t="s">
        <v>93</v>
      </c>
      <c r="E19" s="112" t="s">
        <v>395</v>
      </c>
      <c r="F19" s="22" t="s">
        <v>108</v>
      </c>
      <c r="G19" s="22" t="s">
        <v>158</v>
      </c>
      <c r="H19" s="24">
        <v>7</v>
      </c>
      <c r="I19" s="24">
        <v>7</v>
      </c>
      <c r="J19" s="30"/>
      <c r="K19" s="49"/>
    </row>
    <row r="20" ht="25" customHeight="1" spans="1:11">
      <c r="A20" s="25"/>
      <c r="B20" s="52"/>
      <c r="C20" s="21" t="s">
        <v>464</v>
      </c>
      <c r="D20" s="22" t="s">
        <v>93</v>
      </c>
      <c r="E20" s="112" t="s">
        <v>465</v>
      </c>
      <c r="F20" s="22" t="s">
        <v>108</v>
      </c>
      <c r="G20" s="22" t="s">
        <v>158</v>
      </c>
      <c r="H20" s="24">
        <v>6</v>
      </c>
      <c r="I20" s="24">
        <v>6</v>
      </c>
      <c r="J20" s="30"/>
      <c r="K20" s="49"/>
    </row>
    <row r="21" ht="25" customHeight="1" spans="1:11">
      <c r="A21" s="26" t="s">
        <v>167</v>
      </c>
      <c r="B21" s="27" t="s">
        <v>106</v>
      </c>
      <c r="C21" s="27" t="s">
        <v>466</v>
      </c>
      <c r="D21" s="22" t="s">
        <v>172</v>
      </c>
      <c r="E21" s="23" t="s">
        <v>467</v>
      </c>
      <c r="F21" s="22" t="s">
        <v>174</v>
      </c>
      <c r="G21" s="22" t="s">
        <v>158</v>
      </c>
      <c r="H21" s="24">
        <v>15</v>
      </c>
      <c r="I21" s="24">
        <v>15</v>
      </c>
      <c r="J21" s="30"/>
      <c r="K21" s="49"/>
    </row>
    <row r="22" ht="25" customHeight="1" spans="1:11">
      <c r="A22" s="26"/>
      <c r="B22" s="27" t="s">
        <v>112</v>
      </c>
      <c r="C22" s="27" t="s">
        <v>439</v>
      </c>
      <c r="D22" s="22" t="s">
        <v>172</v>
      </c>
      <c r="E22" s="23" t="s">
        <v>178</v>
      </c>
      <c r="F22" s="22" t="s">
        <v>174</v>
      </c>
      <c r="G22" s="22" t="s">
        <v>158</v>
      </c>
      <c r="H22" s="24">
        <v>15</v>
      </c>
      <c r="I22" s="24">
        <v>15</v>
      </c>
      <c r="J22" s="30"/>
      <c r="K22" s="49"/>
    </row>
    <row r="23" ht="25" customHeight="1" spans="1:11">
      <c r="A23" s="25" t="s">
        <v>179</v>
      </c>
      <c r="B23" s="28" t="s">
        <v>125</v>
      </c>
      <c r="C23" s="27" t="s">
        <v>292</v>
      </c>
      <c r="D23" s="22" t="s">
        <v>68</v>
      </c>
      <c r="E23" s="23" t="s">
        <v>213</v>
      </c>
      <c r="F23" s="22" t="s">
        <v>87</v>
      </c>
      <c r="G23" s="22" t="s">
        <v>158</v>
      </c>
      <c r="H23" s="24">
        <v>5</v>
      </c>
      <c r="I23" s="24">
        <v>5</v>
      </c>
      <c r="J23" s="30"/>
      <c r="K23" s="49"/>
    </row>
    <row r="24" ht="25" customHeight="1" spans="1:11">
      <c r="A24" s="25"/>
      <c r="B24" s="28"/>
      <c r="C24" s="27" t="s">
        <v>440</v>
      </c>
      <c r="D24" s="22" t="s">
        <v>68</v>
      </c>
      <c r="E24" s="23" t="s">
        <v>258</v>
      </c>
      <c r="F24" s="22" t="s">
        <v>87</v>
      </c>
      <c r="G24" s="22" t="s">
        <v>158</v>
      </c>
      <c r="H24" s="24">
        <v>5</v>
      </c>
      <c r="I24" s="24">
        <v>5</v>
      </c>
      <c r="J24" s="30"/>
      <c r="K24" s="49"/>
    </row>
    <row r="25" ht="25" customHeight="1" spans="1:11">
      <c r="A25" s="4" t="s">
        <v>182</v>
      </c>
      <c r="B25" s="4"/>
      <c r="C25" s="4"/>
      <c r="D25" s="30" t="s">
        <v>183</v>
      </c>
      <c r="E25" s="31"/>
      <c r="F25" s="31"/>
      <c r="G25" s="31"/>
      <c r="H25" s="31"/>
      <c r="I25" s="31"/>
      <c r="J25" s="31"/>
      <c r="K25" s="49"/>
    </row>
    <row r="26" ht="25" customHeight="1" spans="1:11">
      <c r="A26" s="32" t="s">
        <v>184</v>
      </c>
      <c r="B26" s="33"/>
      <c r="C26" s="33"/>
      <c r="D26" s="33"/>
      <c r="E26" s="33"/>
      <c r="F26" s="33"/>
      <c r="G26" s="34"/>
      <c r="H26" s="4" t="s">
        <v>185</v>
      </c>
      <c r="I26" s="4" t="s">
        <v>186</v>
      </c>
      <c r="J26" s="30" t="s">
        <v>187</v>
      </c>
      <c r="K26" s="49"/>
    </row>
    <row r="27" ht="25" customHeight="1" spans="1:11">
      <c r="A27" s="35"/>
      <c r="B27" s="36"/>
      <c r="C27" s="36"/>
      <c r="D27" s="36"/>
      <c r="E27" s="36"/>
      <c r="F27" s="36"/>
      <c r="G27" s="37"/>
      <c r="H27" s="4">
        <v>100</v>
      </c>
      <c r="I27" s="50">
        <f>SUM(I15:I24)+I6</f>
        <v>100</v>
      </c>
      <c r="J27" s="30" t="s">
        <v>188</v>
      </c>
      <c r="K27" s="49"/>
    </row>
    <row r="28" ht="69" customHeight="1" spans="1:11">
      <c r="A28" s="13" t="s">
        <v>189</v>
      </c>
      <c r="B28" s="13"/>
      <c r="C28" s="13"/>
      <c r="D28" s="13"/>
      <c r="E28" s="13"/>
      <c r="F28" s="13"/>
      <c r="G28" s="13"/>
      <c r="H28" s="13"/>
      <c r="I28" s="13"/>
      <c r="J28" s="13"/>
      <c r="K28" s="13"/>
    </row>
    <row r="29" spans="1:11">
      <c r="A29" s="38" t="s">
        <v>129</v>
      </c>
      <c r="B29" s="38"/>
      <c r="C29" s="38"/>
      <c r="D29" s="38"/>
      <c r="E29" s="38"/>
      <c r="F29" s="38"/>
      <c r="G29" s="38"/>
      <c r="H29" s="38"/>
      <c r="I29" s="38"/>
      <c r="J29" s="38"/>
      <c r="K29" s="38"/>
    </row>
    <row r="30" spans="1:11">
      <c r="A30" s="38" t="s">
        <v>130</v>
      </c>
      <c r="B30" s="38"/>
      <c r="C30" s="38"/>
      <c r="D30" s="38"/>
      <c r="E30" s="38"/>
      <c r="F30" s="38"/>
      <c r="G30" s="38"/>
      <c r="H30" s="38"/>
      <c r="I30" s="38"/>
      <c r="J30" s="38"/>
      <c r="K30" s="38"/>
    </row>
    <row r="31" customFormat="1" spans="1:10">
      <c r="A31" s="39"/>
      <c r="B31" s="39"/>
      <c r="C31" s="39"/>
      <c r="D31" s="39"/>
      <c r="E31" s="39"/>
      <c r="F31" s="39"/>
      <c r="G31" s="39"/>
      <c r="H31" s="39"/>
      <c r="I31" s="39"/>
      <c r="J31" s="39"/>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2"/>
    <mergeCell ref="A23:A24"/>
    <mergeCell ref="B18:B20"/>
    <mergeCell ref="B23:B24"/>
    <mergeCell ref="G13:G14"/>
    <mergeCell ref="H13:H14"/>
    <mergeCell ref="I13:I14"/>
    <mergeCell ref="K6:K9"/>
    <mergeCell ref="A5:B9"/>
    <mergeCell ref="J13:K14"/>
    <mergeCell ref="A26:G27"/>
  </mergeCells>
  <pageMargins left="0.75" right="0.75" top="1" bottom="1" header="0.5" footer="0.5"/>
  <pageSetup paperSize="9" scale="7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468</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92.5031</v>
      </c>
      <c r="F6" s="9">
        <v>92.5031</v>
      </c>
      <c r="G6" s="9">
        <v>10</v>
      </c>
      <c r="H6" s="10">
        <f>IF(AND(E6&lt;&gt;0,F6&lt;&gt;0),F6/E6*100,"")</f>
        <v>100</v>
      </c>
      <c r="I6" s="16">
        <f>G6*H6*0.01</f>
        <v>10</v>
      </c>
      <c r="J6" s="16"/>
      <c r="K6" s="44"/>
    </row>
    <row r="7" ht="25" customHeight="1" spans="1:11">
      <c r="A7" s="4"/>
      <c r="B7" s="4"/>
      <c r="C7" s="8" t="s">
        <v>143</v>
      </c>
      <c r="D7" s="9">
        <v>0</v>
      </c>
      <c r="E7" s="9">
        <v>92.5031</v>
      </c>
      <c r="F7" s="9">
        <v>92.5031</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469</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457</v>
      </c>
      <c r="D15" s="22" t="s">
        <v>172</v>
      </c>
      <c r="E15" s="23" t="s">
        <v>276</v>
      </c>
      <c r="F15" s="22" t="s">
        <v>119</v>
      </c>
      <c r="G15" s="22" t="s">
        <v>158</v>
      </c>
      <c r="H15" s="24">
        <v>17</v>
      </c>
      <c r="I15" s="24">
        <v>17</v>
      </c>
      <c r="J15" s="30"/>
      <c r="K15" s="49"/>
    </row>
    <row r="16" ht="36" spans="1:11">
      <c r="A16" s="25"/>
      <c r="B16" s="26" t="s">
        <v>91</v>
      </c>
      <c r="C16" s="21" t="s">
        <v>459</v>
      </c>
      <c r="D16" s="22" t="s">
        <v>172</v>
      </c>
      <c r="E16" s="23" t="s">
        <v>460</v>
      </c>
      <c r="F16" s="22" t="s">
        <v>165</v>
      </c>
      <c r="G16" s="22" t="s">
        <v>158</v>
      </c>
      <c r="H16" s="24">
        <v>17</v>
      </c>
      <c r="I16" s="24">
        <v>17</v>
      </c>
      <c r="J16" s="30"/>
      <c r="K16" s="49"/>
    </row>
    <row r="17" ht="25" customHeight="1" spans="1:11">
      <c r="A17" s="25"/>
      <c r="B17" s="26" t="s">
        <v>102</v>
      </c>
      <c r="C17" s="21" t="s">
        <v>470</v>
      </c>
      <c r="D17" s="22" t="s">
        <v>93</v>
      </c>
      <c r="E17" s="23" t="s">
        <v>471</v>
      </c>
      <c r="F17" s="22" t="s">
        <v>108</v>
      </c>
      <c r="G17" s="22" t="s">
        <v>158</v>
      </c>
      <c r="H17" s="24">
        <v>16</v>
      </c>
      <c r="I17" s="24">
        <v>16</v>
      </c>
      <c r="J17" s="30"/>
      <c r="K17" s="49"/>
    </row>
    <row r="18" ht="25" customHeight="1" spans="1:11">
      <c r="A18" s="26" t="s">
        <v>167</v>
      </c>
      <c r="B18" s="27" t="s">
        <v>112</v>
      </c>
      <c r="C18" s="27" t="s">
        <v>439</v>
      </c>
      <c r="D18" s="22" t="s">
        <v>68</v>
      </c>
      <c r="E18" s="23" t="s">
        <v>472</v>
      </c>
      <c r="F18" s="22" t="s">
        <v>87</v>
      </c>
      <c r="G18" s="22" t="s">
        <v>158</v>
      </c>
      <c r="H18" s="24">
        <v>30</v>
      </c>
      <c r="I18" s="24">
        <v>30</v>
      </c>
      <c r="J18" s="30"/>
      <c r="K18" s="49"/>
    </row>
    <row r="19" ht="25" customHeight="1" spans="1:11">
      <c r="A19" s="25" t="s">
        <v>179</v>
      </c>
      <c r="B19" s="28" t="s">
        <v>125</v>
      </c>
      <c r="C19" s="27" t="s">
        <v>292</v>
      </c>
      <c r="D19" s="22" t="s">
        <v>68</v>
      </c>
      <c r="E19" s="23" t="s">
        <v>213</v>
      </c>
      <c r="F19" s="22" t="s">
        <v>87</v>
      </c>
      <c r="G19" s="22" t="s">
        <v>158</v>
      </c>
      <c r="H19" s="24">
        <v>5</v>
      </c>
      <c r="I19" s="24">
        <v>5</v>
      </c>
      <c r="J19" s="30"/>
      <c r="K19" s="49"/>
    </row>
    <row r="20" ht="25" customHeight="1" spans="1:11">
      <c r="A20" s="25"/>
      <c r="B20" s="28"/>
      <c r="C20" s="27" t="s">
        <v>440</v>
      </c>
      <c r="D20" s="22" t="s">
        <v>68</v>
      </c>
      <c r="E20" s="23" t="s">
        <v>258</v>
      </c>
      <c r="F20" s="22" t="s">
        <v>87</v>
      </c>
      <c r="G20" s="22" t="s">
        <v>158</v>
      </c>
      <c r="H20" s="24">
        <v>5</v>
      </c>
      <c r="I20" s="24">
        <v>5</v>
      </c>
      <c r="J20" s="30"/>
      <c r="K20" s="49"/>
    </row>
    <row r="21" ht="25" customHeight="1" spans="1:11">
      <c r="A21" s="4" t="s">
        <v>182</v>
      </c>
      <c r="B21" s="4"/>
      <c r="C21" s="4"/>
      <c r="D21" s="30" t="s">
        <v>183</v>
      </c>
      <c r="E21" s="31"/>
      <c r="F21" s="31"/>
      <c r="G21" s="31"/>
      <c r="H21" s="31"/>
      <c r="I21" s="31"/>
      <c r="J21" s="31"/>
      <c r="K21" s="49"/>
    </row>
    <row r="22" ht="25" customHeight="1" spans="1:11">
      <c r="A22" s="32" t="s">
        <v>184</v>
      </c>
      <c r="B22" s="33"/>
      <c r="C22" s="33"/>
      <c r="D22" s="33"/>
      <c r="E22" s="33"/>
      <c r="F22" s="33"/>
      <c r="G22" s="34"/>
      <c r="H22" s="4" t="s">
        <v>185</v>
      </c>
      <c r="I22" s="4" t="s">
        <v>186</v>
      </c>
      <c r="J22" s="30" t="s">
        <v>187</v>
      </c>
      <c r="K22" s="49"/>
    </row>
    <row r="23" ht="25" customHeight="1" spans="1:11">
      <c r="A23" s="35"/>
      <c r="B23" s="36"/>
      <c r="C23" s="36"/>
      <c r="D23" s="36"/>
      <c r="E23" s="36"/>
      <c r="F23" s="36"/>
      <c r="G23" s="37"/>
      <c r="H23" s="4">
        <v>100</v>
      </c>
      <c r="I23" s="50">
        <f>SUM(I15:I20)+I6</f>
        <v>100</v>
      </c>
      <c r="J23" s="30" t="s">
        <v>188</v>
      </c>
      <c r="K23" s="49"/>
    </row>
    <row r="24" ht="69" customHeight="1" spans="1:11">
      <c r="A24" s="13" t="s">
        <v>189</v>
      </c>
      <c r="B24" s="13"/>
      <c r="C24" s="13"/>
      <c r="D24" s="13"/>
      <c r="E24" s="13"/>
      <c r="F24" s="13"/>
      <c r="G24" s="13"/>
      <c r="H24" s="13"/>
      <c r="I24" s="13"/>
      <c r="J24" s="13"/>
      <c r="K24" s="13"/>
    </row>
    <row r="25" spans="1:11">
      <c r="A25" s="38" t="s">
        <v>129</v>
      </c>
      <c r="B25" s="38"/>
      <c r="C25" s="38"/>
      <c r="D25" s="38"/>
      <c r="E25" s="38"/>
      <c r="F25" s="38"/>
      <c r="G25" s="38"/>
      <c r="H25" s="38"/>
      <c r="I25" s="38"/>
      <c r="J25" s="38"/>
      <c r="K25" s="38"/>
    </row>
    <row r="26" spans="1:11">
      <c r="A26" s="38" t="s">
        <v>130</v>
      </c>
      <c r="B26" s="38"/>
      <c r="C26" s="38"/>
      <c r="D26" s="38"/>
      <c r="E26" s="38"/>
      <c r="F26" s="38"/>
      <c r="G26" s="38"/>
      <c r="H26" s="38"/>
      <c r="I26" s="38"/>
      <c r="J26" s="38"/>
      <c r="K26" s="38"/>
    </row>
    <row r="27" customFormat="1" spans="1:10">
      <c r="A27" s="39"/>
      <c r="B27" s="39"/>
      <c r="C27" s="39"/>
      <c r="D27" s="39"/>
      <c r="E27" s="39"/>
      <c r="F27" s="39"/>
      <c r="G27" s="39"/>
      <c r="H27" s="39"/>
      <c r="I27" s="39"/>
      <c r="J27" s="39"/>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9:A20"/>
    <mergeCell ref="B19:B20"/>
    <mergeCell ref="G13:G14"/>
    <mergeCell ref="H13:H14"/>
    <mergeCell ref="I13:I14"/>
    <mergeCell ref="K6:K9"/>
    <mergeCell ref="A5:B9"/>
    <mergeCell ref="J13:K14"/>
    <mergeCell ref="A22:G23"/>
  </mergeCells>
  <pageMargins left="0.75" right="0.75" top="1" bottom="1" header="0.5" footer="0.5"/>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7" sqref="D7"/>
    </sheetView>
  </sheetViews>
  <sheetFormatPr defaultColWidth="9" defaultRowHeight="13.5"/>
  <cols>
    <col min="1" max="1" width="9.25" customWidth="1"/>
    <col min="3" max="3" width="16.625" customWidth="1"/>
    <col min="4" max="6" width="10" customWidth="1"/>
    <col min="8" max="8" width="11.25" customWidth="1"/>
    <col min="9" max="9" width="11.125"/>
    <col min="10" max="10" width="8.375" customWidth="1"/>
    <col min="11" max="11" width="17.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134</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12</v>
      </c>
      <c r="F6" s="9">
        <v>12</v>
      </c>
      <c r="G6" s="9">
        <v>10</v>
      </c>
      <c r="H6" s="10">
        <f>IF(AND(E6&lt;&gt;0,F6&lt;&gt;0),F6/E6*100,"")</f>
        <v>100</v>
      </c>
      <c r="I6" s="16">
        <f>H6/100*G6</f>
        <v>10</v>
      </c>
      <c r="J6" s="16"/>
      <c r="K6" s="44"/>
    </row>
    <row r="7" ht="25" customHeight="1" spans="1:11">
      <c r="A7" s="4"/>
      <c r="B7" s="4"/>
      <c r="C7" s="8" t="s">
        <v>143</v>
      </c>
      <c r="D7" s="9">
        <v>0</v>
      </c>
      <c r="E7" s="9">
        <v>12</v>
      </c>
      <c r="F7" s="9">
        <v>12</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149</v>
      </c>
      <c r="C11" s="17"/>
      <c r="D11" s="17"/>
      <c r="E11" s="17"/>
      <c r="F11" s="17"/>
      <c r="G11" s="64" t="s">
        <v>150</v>
      </c>
      <c r="H11" s="64"/>
      <c r="I11" s="64"/>
      <c r="J11" s="64"/>
      <c r="K11" s="64"/>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6" t="s">
        <v>66</v>
      </c>
      <c r="C15" s="60" t="s">
        <v>155</v>
      </c>
      <c r="D15" s="22" t="s">
        <v>86</v>
      </c>
      <c r="E15" s="22" t="s">
        <v>156</v>
      </c>
      <c r="F15" s="22" t="s">
        <v>157</v>
      </c>
      <c r="G15" s="22" t="s">
        <v>158</v>
      </c>
      <c r="H15" s="24">
        <v>13</v>
      </c>
      <c r="I15" s="24">
        <v>13</v>
      </c>
      <c r="J15" s="30"/>
      <c r="K15" s="49"/>
    </row>
    <row r="16" ht="42" customHeight="1" spans="1:11">
      <c r="A16" s="25"/>
      <c r="B16" s="26" t="s">
        <v>84</v>
      </c>
      <c r="C16" s="60" t="s">
        <v>159</v>
      </c>
      <c r="D16" s="22" t="s">
        <v>86</v>
      </c>
      <c r="E16" s="22" t="s">
        <v>160</v>
      </c>
      <c r="F16" s="22" t="s">
        <v>87</v>
      </c>
      <c r="G16" s="22" t="s">
        <v>161</v>
      </c>
      <c r="H16" s="24">
        <v>13</v>
      </c>
      <c r="I16" s="24">
        <v>12.74</v>
      </c>
      <c r="J16" s="66" t="s">
        <v>162</v>
      </c>
      <c r="K16" s="67"/>
    </row>
    <row r="17" ht="25" customHeight="1" spans="1:11">
      <c r="A17" s="25"/>
      <c r="B17" s="26" t="s">
        <v>91</v>
      </c>
      <c r="C17" s="38" t="s">
        <v>163</v>
      </c>
      <c r="D17" s="22" t="s">
        <v>93</v>
      </c>
      <c r="E17" s="22" t="s">
        <v>164</v>
      </c>
      <c r="F17" s="22" t="s">
        <v>165</v>
      </c>
      <c r="G17" s="22" t="s">
        <v>158</v>
      </c>
      <c r="H17" s="24">
        <v>12</v>
      </c>
      <c r="I17" s="24">
        <v>12</v>
      </c>
      <c r="J17" s="30"/>
      <c r="K17" s="49"/>
    </row>
    <row r="18" ht="25" customHeight="1" spans="1:11">
      <c r="A18" s="52"/>
      <c r="B18" s="63" t="s">
        <v>102</v>
      </c>
      <c r="C18" s="60" t="s">
        <v>166</v>
      </c>
      <c r="D18" s="22" t="s">
        <v>86</v>
      </c>
      <c r="E18" s="65">
        <v>3</v>
      </c>
      <c r="F18" s="22" t="s">
        <v>108</v>
      </c>
      <c r="G18" s="22" t="s">
        <v>158</v>
      </c>
      <c r="H18" s="24">
        <v>12</v>
      </c>
      <c r="I18" s="24">
        <v>12</v>
      </c>
      <c r="J18" s="30"/>
      <c r="K18" s="49"/>
    </row>
    <row r="19" ht="25" customHeight="1" spans="1:11">
      <c r="A19" s="20" t="s">
        <v>167</v>
      </c>
      <c r="B19" s="20" t="s">
        <v>112</v>
      </c>
      <c r="C19" s="38" t="s">
        <v>168</v>
      </c>
      <c r="D19" s="22" t="s">
        <v>68</v>
      </c>
      <c r="E19" s="22" t="s">
        <v>169</v>
      </c>
      <c r="F19" s="22" t="s">
        <v>170</v>
      </c>
      <c r="G19" s="22" t="s">
        <v>158</v>
      </c>
      <c r="H19" s="24">
        <v>8</v>
      </c>
      <c r="I19" s="24">
        <v>8</v>
      </c>
      <c r="J19" s="30"/>
      <c r="K19" s="49"/>
    </row>
    <row r="20" ht="25" customHeight="1" spans="1:11">
      <c r="A20" s="25"/>
      <c r="B20" s="52"/>
      <c r="C20" s="38" t="s">
        <v>171</v>
      </c>
      <c r="D20" s="22" t="s">
        <v>172</v>
      </c>
      <c r="E20" s="23" t="s">
        <v>173</v>
      </c>
      <c r="F20" s="22" t="s">
        <v>174</v>
      </c>
      <c r="G20" s="22" t="s">
        <v>158</v>
      </c>
      <c r="H20" s="24">
        <v>8</v>
      </c>
      <c r="I20" s="24">
        <v>8</v>
      </c>
      <c r="J20" s="30"/>
      <c r="K20" s="49"/>
    </row>
    <row r="21" ht="25" customHeight="1" spans="1:11">
      <c r="A21" s="25"/>
      <c r="B21" s="26" t="s">
        <v>117</v>
      </c>
      <c r="C21" s="38" t="s">
        <v>175</v>
      </c>
      <c r="D21" s="22" t="s">
        <v>172</v>
      </c>
      <c r="E21" s="22" t="s">
        <v>176</v>
      </c>
      <c r="F21" s="22" t="s">
        <v>174</v>
      </c>
      <c r="G21" s="22" t="s">
        <v>158</v>
      </c>
      <c r="H21" s="24">
        <v>7</v>
      </c>
      <c r="I21" s="24">
        <v>7</v>
      </c>
      <c r="J21" s="30"/>
      <c r="K21" s="49"/>
    </row>
    <row r="22" ht="25" customHeight="1" spans="1:11">
      <c r="A22" s="52"/>
      <c r="B22" s="26" t="s">
        <v>121</v>
      </c>
      <c r="C22" s="38" t="s">
        <v>177</v>
      </c>
      <c r="D22" s="22" t="s">
        <v>172</v>
      </c>
      <c r="E22" s="22" t="s">
        <v>178</v>
      </c>
      <c r="F22" s="22" t="s">
        <v>174</v>
      </c>
      <c r="G22" s="22" t="s">
        <v>158</v>
      </c>
      <c r="H22" s="24">
        <v>7</v>
      </c>
      <c r="I22" s="24">
        <v>7</v>
      </c>
      <c r="J22" s="30"/>
      <c r="K22" s="49"/>
    </row>
    <row r="23" ht="25" customHeight="1" spans="1:11">
      <c r="A23" s="26" t="s">
        <v>179</v>
      </c>
      <c r="B23" s="26" t="s">
        <v>125</v>
      </c>
      <c r="C23" s="38" t="s">
        <v>180</v>
      </c>
      <c r="D23" s="22" t="s">
        <v>68</v>
      </c>
      <c r="E23" s="22" t="s">
        <v>181</v>
      </c>
      <c r="F23" s="22" t="s">
        <v>87</v>
      </c>
      <c r="G23" s="22" t="s">
        <v>158</v>
      </c>
      <c r="H23" s="24">
        <v>10</v>
      </c>
      <c r="I23" s="24">
        <v>10</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99.74</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spans="1:10">
      <c r="A30" s="39"/>
      <c r="B30" s="39"/>
      <c r="C30" s="39"/>
      <c r="D30" s="39"/>
      <c r="E30" s="39"/>
      <c r="F30" s="39"/>
      <c r="G30" s="39"/>
      <c r="H30" s="39"/>
      <c r="I30" s="39"/>
      <c r="J30"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B19:B20"/>
    <mergeCell ref="G13:G14"/>
    <mergeCell ref="H13:H14"/>
    <mergeCell ref="I13:I14"/>
    <mergeCell ref="K6:K9"/>
    <mergeCell ref="A5:B9"/>
    <mergeCell ref="J13:K14"/>
    <mergeCell ref="A25:G26"/>
  </mergeCells>
  <pageMargins left="0.75" right="0.75" top="1" bottom="1" header="0.511805555555556" footer="0.511805555555556"/>
  <pageSetup paperSize="9" scale="72" fitToHeight="0" orientation="portrait"/>
  <headerFooter/>
  <ignoredErrors>
    <ignoredError sqref="E23 E19 E15:E16 G16" numberStoredAsText="1"/>
  </ignoredError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473</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10</v>
      </c>
      <c r="E6" s="9">
        <v>10</v>
      </c>
      <c r="F6" s="9">
        <v>10</v>
      </c>
      <c r="G6" s="9">
        <v>10</v>
      </c>
      <c r="H6" s="10">
        <f>IF(AND(E6&lt;&gt;0,F6&lt;&gt;0),F6/E6*100,"")</f>
        <v>100</v>
      </c>
      <c r="I6" s="16">
        <f>G6*H6*0.01</f>
        <v>10</v>
      </c>
      <c r="J6" s="16"/>
      <c r="K6" s="44"/>
    </row>
    <row r="7" ht="25" customHeight="1" spans="1:11">
      <c r="A7" s="4"/>
      <c r="B7" s="4"/>
      <c r="C7" s="8" t="s">
        <v>143</v>
      </c>
      <c r="D7" s="9">
        <v>10</v>
      </c>
      <c r="E7" s="9">
        <v>10</v>
      </c>
      <c r="F7" s="9">
        <v>10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474</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48" spans="1:11">
      <c r="A15" s="20" t="s">
        <v>154</v>
      </c>
      <c r="B15" s="20" t="s">
        <v>66</v>
      </c>
      <c r="C15" s="21" t="s">
        <v>475</v>
      </c>
      <c r="D15" s="22" t="s">
        <v>172</v>
      </c>
      <c r="E15" s="23" t="s">
        <v>262</v>
      </c>
      <c r="F15" s="22" t="s">
        <v>119</v>
      </c>
      <c r="G15" s="22" t="s">
        <v>158</v>
      </c>
      <c r="H15" s="24">
        <v>13</v>
      </c>
      <c r="I15" s="24">
        <v>13</v>
      </c>
      <c r="J15" s="30"/>
      <c r="K15" s="49"/>
    </row>
    <row r="16" ht="25" customHeight="1" spans="1:11">
      <c r="A16" s="25"/>
      <c r="B16" s="20" t="s">
        <v>84</v>
      </c>
      <c r="C16" s="21" t="s">
        <v>476</v>
      </c>
      <c r="D16" s="22" t="s">
        <v>172</v>
      </c>
      <c r="E16" s="23" t="s">
        <v>160</v>
      </c>
      <c r="F16" s="22" t="s">
        <v>87</v>
      </c>
      <c r="G16" s="22" t="s">
        <v>158</v>
      </c>
      <c r="H16" s="24">
        <v>13</v>
      </c>
      <c r="I16" s="24">
        <v>13</v>
      </c>
      <c r="J16" s="30"/>
      <c r="K16" s="49"/>
    </row>
    <row r="17" ht="25" customHeight="1" spans="1:11">
      <c r="A17" s="25"/>
      <c r="B17" s="26" t="s">
        <v>91</v>
      </c>
      <c r="C17" s="21" t="s">
        <v>477</v>
      </c>
      <c r="D17" s="22" t="s">
        <v>172</v>
      </c>
      <c r="E17" s="23" t="s">
        <v>478</v>
      </c>
      <c r="F17" s="22" t="s">
        <v>165</v>
      </c>
      <c r="G17" s="22" t="s">
        <v>158</v>
      </c>
      <c r="H17" s="24">
        <v>12</v>
      </c>
      <c r="I17" s="24">
        <v>12</v>
      </c>
      <c r="J17" s="30"/>
      <c r="K17" s="49"/>
    </row>
    <row r="18" ht="25" customHeight="1" spans="1:11">
      <c r="A18" s="25"/>
      <c r="B18" s="26" t="s">
        <v>102</v>
      </c>
      <c r="C18" s="21" t="s">
        <v>479</v>
      </c>
      <c r="D18" s="22" t="s">
        <v>93</v>
      </c>
      <c r="E18" s="23" t="s">
        <v>480</v>
      </c>
      <c r="F18" s="22" t="s">
        <v>108</v>
      </c>
      <c r="G18" s="22" t="s">
        <v>158</v>
      </c>
      <c r="H18" s="24">
        <v>12</v>
      </c>
      <c r="I18" s="24">
        <v>12</v>
      </c>
      <c r="J18" s="30"/>
      <c r="K18" s="49"/>
    </row>
    <row r="19" ht="28" customHeight="1" spans="1:11">
      <c r="A19" s="26" t="s">
        <v>167</v>
      </c>
      <c r="B19" s="27" t="s">
        <v>106</v>
      </c>
      <c r="C19" s="27" t="s">
        <v>481</v>
      </c>
      <c r="D19" s="22" t="s">
        <v>172</v>
      </c>
      <c r="E19" s="23" t="s">
        <v>283</v>
      </c>
      <c r="F19" s="22" t="s">
        <v>174</v>
      </c>
      <c r="G19" s="22" t="s">
        <v>158</v>
      </c>
      <c r="H19" s="24">
        <v>30</v>
      </c>
      <c r="I19" s="24">
        <v>30</v>
      </c>
      <c r="J19" s="30"/>
      <c r="K19" s="49"/>
    </row>
    <row r="20" ht="25" customHeight="1" spans="1:11">
      <c r="A20" s="25" t="s">
        <v>179</v>
      </c>
      <c r="B20" s="28" t="s">
        <v>125</v>
      </c>
      <c r="C20" s="27" t="s">
        <v>440</v>
      </c>
      <c r="D20" s="22" t="s">
        <v>68</v>
      </c>
      <c r="E20" s="23" t="s">
        <v>258</v>
      </c>
      <c r="F20" s="22" t="s">
        <v>87</v>
      </c>
      <c r="G20" s="22" t="s">
        <v>158</v>
      </c>
      <c r="H20" s="24">
        <v>10</v>
      </c>
      <c r="I20" s="24">
        <v>10</v>
      </c>
      <c r="J20" s="30"/>
      <c r="K20" s="49"/>
    </row>
    <row r="21" ht="25" customHeight="1" spans="1:11">
      <c r="A21" s="4" t="s">
        <v>182</v>
      </c>
      <c r="B21" s="4"/>
      <c r="C21" s="4"/>
      <c r="D21" s="30" t="s">
        <v>183</v>
      </c>
      <c r="E21" s="31"/>
      <c r="F21" s="31"/>
      <c r="G21" s="31"/>
      <c r="H21" s="31"/>
      <c r="I21" s="31"/>
      <c r="J21" s="31"/>
      <c r="K21" s="49"/>
    </row>
    <row r="22" ht="25" customHeight="1" spans="1:11">
      <c r="A22" s="32" t="s">
        <v>184</v>
      </c>
      <c r="B22" s="33"/>
      <c r="C22" s="33"/>
      <c r="D22" s="33"/>
      <c r="E22" s="33"/>
      <c r="F22" s="33"/>
      <c r="G22" s="34"/>
      <c r="H22" s="4" t="s">
        <v>185</v>
      </c>
      <c r="I22" s="4" t="s">
        <v>186</v>
      </c>
      <c r="J22" s="30" t="s">
        <v>187</v>
      </c>
      <c r="K22" s="49"/>
    </row>
    <row r="23" ht="25" customHeight="1" spans="1:11">
      <c r="A23" s="35"/>
      <c r="B23" s="36"/>
      <c r="C23" s="36"/>
      <c r="D23" s="36"/>
      <c r="E23" s="36"/>
      <c r="F23" s="36"/>
      <c r="G23" s="37"/>
      <c r="H23" s="4">
        <v>100</v>
      </c>
      <c r="I23" s="50">
        <f>SUM(I15:I20)+I6</f>
        <v>100</v>
      </c>
      <c r="J23" s="30" t="s">
        <v>188</v>
      </c>
      <c r="K23" s="49"/>
    </row>
    <row r="24" ht="69" customHeight="1" spans="1:11">
      <c r="A24" s="13" t="s">
        <v>189</v>
      </c>
      <c r="B24" s="13"/>
      <c r="C24" s="13"/>
      <c r="D24" s="13"/>
      <c r="E24" s="13"/>
      <c r="F24" s="13"/>
      <c r="G24" s="13"/>
      <c r="H24" s="13"/>
      <c r="I24" s="13"/>
      <c r="J24" s="13"/>
      <c r="K24" s="13"/>
    </row>
    <row r="25" spans="1:11">
      <c r="A25" s="38" t="s">
        <v>129</v>
      </c>
      <c r="B25" s="38"/>
      <c r="C25" s="38"/>
      <c r="D25" s="38"/>
      <c r="E25" s="38"/>
      <c r="F25" s="38"/>
      <c r="G25" s="38"/>
      <c r="H25" s="38"/>
      <c r="I25" s="38"/>
      <c r="J25" s="38"/>
      <c r="K25" s="38"/>
    </row>
    <row r="26" spans="1:11">
      <c r="A26" s="38" t="s">
        <v>130</v>
      </c>
      <c r="B26" s="38"/>
      <c r="C26" s="38"/>
      <c r="D26" s="38"/>
      <c r="E26" s="38"/>
      <c r="F26" s="38"/>
      <c r="G26" s="38"/>
      <c r="H26" s="38"/>
      <c r="I26" s="38"/>
      <c r="J26" s="38"/>
      <c r="K26" s="38"/>
    </row>
    <row r="27" customFormat="1" spans="1:10">
      <c r="A27" s="39"/>
      <c r="B27" s="39"/>
      <c r="C27" s="39"/>
      <c r="D27" s="39"/>
      <c r="E27" s="39"/>
      <c r="F27" s="39"/>
      <c r="G27" s="39"/>
      <c r="H27" s="39"/>
      <c r="I27" s="39"/>
      <c r="J27" s="39"/>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pageSetup paperSize="9" scale="7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482</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5</v>
      </c>
      <c r="E6" s="9">
        <v>5</v>
      </c>
      <c r="F6" s="9">
        <v>5</v>
      </c>
      <c r="G6" s="9">
        <v>10</v>
      </c>
      <c r="H6" s="10">
        <f>IF(AND(E6&lt;&gt;0,F6&lt;&gt;0),F6/E6*100,"")</f>
        <v>100</v>
      </c>
      <c r="I6" s="16">
        <f>G6*H6*0.01</f>
        <v>10</v>
      </c>
      <c r="J6" s="16"/>
      <c r="K6" s="44"/>
    </row>
    <row r="7" ht="25" customHeight="1" spans="1:11">
      <c r="A7" s="4"/>
      <c r="B7" s="4"/>
      <c r="C7" s="8" t="s">
        <v>143</v>
      </c>
      <c r="D7" s="9">
        <v>5</v>
      </c>
      <c r="E7" s="9">
        <v>5</v>
      </c>
      <c r="F7" s="9">
        <v>5</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483</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484</v>
      </c>
      <c r="D15" s="22" t="s">
        <v>68</v>
      </c>
      <c r="E15" s="23" t="s">
        <v>485</v>
      </c>
      <c r="F15" s="22" t="s">
        <v>486</v>
      </c>
      <c r="G15" s="22" t="s">
        <v>158</v>
      </c>
      <c r="H15" s="24">
        <v>13</v>
      </c>
      <c r="I15" s="24">
        <v>13</v>
      </c>
      <c r="J15" s="30"/>
      <c r="K15" s="49"/>
    </row>
    <row r="16" ht="25" customHeight="1" spans="1:11">
      <c r="A16" s="25"/>
      <c r="B16" s="20" t="s">
        <v>84</v>
      </c>
      <c r="C16" s="21" t="s">
        <v>487</v>
      </c>
      <c r="D16" s="22" t="s">
        <v>172</v>
      </c>
      <c r="E16" s="23" t="s">
        <v>160</v>
      </c>
      <c r="F16" s="22" t="s">
        <v>87</v>
      </c>
      <c r="G16" s="22" t="s">
        <v>158</v>
      </c>
      <c r="H16" s="24">
        <v>13</v>
      </c>
      <c r="I16" s="24">
        <v>13</v>
      </c>
      <c r="J16" s="30"/>
      <c r="K16" s="49"/>
    </row>
    <row r="17" ht="25" customHeight="1" spans="1:11">
      <c r="A17" s="25"/>
      <c r="B17" s="26" t="s">
        <v>91</v>
      </c>
      <c r="C17" s="21" t="s">
        <v>289</v>
      </c>
      <c r="D17" s="22" t="s">
        <v>172</v>
      </c>
      <c r="E17" s="23" t="s">
        <v>276</v>
      </c>
      <c r="F17" s="22" t="s">
        <v>385</v>
      </c>
      <c r="G17" s="22" t="s">
        <v>158</v>
      </c>
      <c r="H17" s="24">
        <v>12</v>
      </c>
      <c r="I17" s="24">
        <v>12</v>
      </c>
      <c r="J17" s="30"/>
      <c r="K17" s="49"/>
    </row>
    <row r="18" ht="25" customHeight="1" spans="1:11">
      <c r="A18" s="25"/>
      <c r="B18" s="26" t="s">
        <v>102</v>
      </c>
      <c r="C18" s="21" t="s">
        <v>488</v>
      </c>
      <c r="D18" s="22" t="s">
        <v>93</v>
      </c>
      <c r="E18" s="23" t="s">
        <v>489</v>
      </c>
      <c r="F18" s="22" t="s">
        <v>108</v>
      </c>
      <c r="G18" s="22" t="s">
        <v>158</v>
      </c>
      <c r="H18" s="24">
        <v>12</v>
      </c>
      <c r="I18" s="24">
        <v>12</v>
      </c>
      <c r="J18" s="30"/>
      <c r="K18" s="49"/>
    </row>
    <row r="19" ht="25" customHeight="1" spans="1:11">
      <c r="A19" s="26" t="s">
        <v>167</v>
      </c>
      <c r="B19" s="27" t="s">
        <v>106</v>
      </c>
      <c r="C19" s="27" t="s">
        <v>490</v>
      </c>
      <c r="D19" s="22" t="s">
        <v>68</v>
      </c>
      <c r="E19" s="23" t="s">
        <v>491</v>
      </c>
      <c r="F19" s="22" t="s">
        <v>451</v>
      </c>
      <c r="G19" s="22" t="s">
        <v>158</v>
      </c>
      <c r="H19" s="24">
        <v>10</v>
      </c>
      <c r="I19" s="24">
        <v>10</v>
      </c>
      <c r="J19" s="30"/>
      <c r="K19" s="49"/>
    </row>
    <row r="20" ht="25" customHeight="1" spans="1:11">
      <c r="A20" s="26"/>
      <c r="B20" s="27" t="s">
        <v>112</v>
      </c>
      <c r="C20" s="27" t="s">
        <v>492</v>
      </c>
      <c r="D20" s="22" t="s">
        <v>172</v>
      </c>
      <c r="E20" s="23" t="s">
        <v>283</v>
      </c>
      <c r="F20" s="22" t="s">
        <v>174</v>
      </c>
      <c r="G20" s="22" t="s">
        <v>158</v>
      </c>
      <c r="H20" s="24">
        <v>10</v>
      </c>
      <c r="I20" s="24">
        <v>10</v>
      </c>
      <c r="J20" s="30"/>
      <c r="K20" s="49"/>
    </row>
    <row r="21" ht="25" customHeight="1" spans="1:11">
      <c r="A21" s="26"/>
      <c r="B21" s="29" t="s">
        <v>121</v>
      </c>
      <c r="C21" s="27" t="s">
        <v>493</v>
      </c>
      <c r="D21" s="22" t="s">
        <v>172</v>
      </c>
      <c r="E21" s="23" t="s">
        <v>494</v>
      </c>
      <c r="F21" s="22" t="s">
        <v>174</v>
      </c>
      <c r="G21" s="22" t="s">
        <v>158</v>
      </c>
      <c r="H21" s="24">
        <v>10</v>
      </c>
      <c r="I21" s="24">
        <v>10</v>
      </c>
      <c r="J21" s="30"/>
      <c r="K21" s="49"/>
    </row>
    <row r="22" ht="25" customHeight="1" spans="1:11">
      <c r="A22" s="25" t="s">
        <v>179</v>
      </c>
      <c r="B22" s="28" t="s">
        <v>125</v>
      </c>
      <c r="C22" s="27" t="s">
        <v>495</v>
      </c>
      <c r="D22" s="22" t="s">
        <v>68</v>
      </c>
      <c r="E22" s="23" t="s">
        <v>213</v>
      </c>
      <c r="F22" s="22" t="s">
        <v>87</v>
      </c>
      <c r="G22" s="22" t="s">
        <v>158</v>
      </c>
      <c r="H22" s="24">
        <v>5</v>
      </c>
      <c r="I22" s="24">
        <v>5</v>
      </c>
      <c r="J22" s="30"/>
      <c r="K22" s="49"/>
    </row>
    <row r="23" ht="25" customHeight="1" spans="1:11">
      <c r="A23" s="25"/>
      <c r="B23" s="28"/>
      <c r="C23" s="27" t="s">
        <v>440</v>
      </c>
      <c r="D23" s="22" t="s">
        <v>68</v>
      </c>
      <c r="E23" s="23" t="s">
        <v>258</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22:B23"/>
    <mergeCell ref="G13:G14"/>
    <mergeCell ref="H13:H14"/>
    <mergeCell ref="I13:I14"/>
    <mergeCell ref="K6:K9"/>
    <mergeCell ref="A5:B9"/>
    <mergeCell ref="J13:K14"/>
    <mergeCell ref="A25:G26"/>
  </mergeCells>
  <pageMargins left="0.75" right="0.75" top="1" bottom="1" header="0.5" footer="0.5"/>
  <pageSetup paperSize="9" scale="7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496</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50</v>
      </c>
      <c r="E6" s="9">
        <v>5</v>
      </c>
      <c r="F6" s="9">
        <v>5</v>
      </c>
      <c r="G6" s="9">
        <v>10</v>
      </c>
      <c r="H6" s="10">
        <f>IF(AND(E6&lt;&gt;0,F6&lt;&gt;0),F6/E6*100,"")</f>
        <v>100</v>
      </c>
      <c r="I6" s="16">
        <f>G6*H6*0.01</f>
        <v>10</v>
      </c>
      <c r="J6" s="16"/>
      <c r="K6" s="44"/>
    </row>
    <row r="7" ht="25" customHeight="1" spans="1:11">
      <c r="A7" s="4"/>
      <c r="B7" s="4"/>
      <c r="C7" s="8" t="s">
        <v>143</v>
      </c>
      <c r="D7" s="9">
        <v>50</v>
      </c>
      <c r="E7" s="9">
        <v>5</v>
      </c>
      <c r="F7" s="9">
        <v>5</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497</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498</v>
      </c>
      <c r="D15" s="22" t="s">
        <v>68</v>
      </c>
      <c r="E15" s="23" t="s">
        <v>499</v>
      </c>
      <c r="F15" s="22" t="s">
        <v>486</v>
      </c>
      <c r="G15" s="22" t="s">
        <v>158</v>
      </c>
      <c r="H15" s="24">
        <v>13</v>
      </c>
      <c r="I15" s="24">
        <v>13</v>
      </c>
      <c r="J15" s="30"/>
      <c r="K15" s="49"/>
    </row>
    <row r="16" ht="25" customHeight="1" spans="1:11">
      <c r="A16" s="25"/>
      <c r="B16" s="20" t="s">
        <v>84</v>
      </c>
      <c r="C16" s="21" t="s">
        <v>500</v>
      </c>
      <c r="D16" s="22" t="s">
        <v>172</v>
      </c>
      <c r="E16" s="23" t="s">
        <v>501</v>
      </c>
      <c r="F16" s="22" t="s">
        <v>174</v>
      </c>
      <c r="G16" s="22" t="s">
        <v>158</v>
      </c>
      <c r="H16" s="24">
        <v>13</v>
      </c>
      <c r="I16" s="24">
        <v>13</v>
      </c>
      <c r="J16" s="30"/>
      <c r="K16" s="49"/>
    </row>
    <row r="17" ht="25" customHeight="1" spans="1:11">
      <c r="A17" s="25"/>
      <c r="B17" s="26" t="s">
        <v>91</v>
      </c>
      <c r="C17" s="21" t="s">
        <v>289</v>
      </c>
      <c r="D17" s="22" t="s">
        <v>172</v>
      </c>
      <c r="E17" s="23" t="s">
        <v>502</v>
      </c>
      <c r="F17" s="22" t="s">
        <v>385</v>
      </c>
      <c r="G17" s="22" t="s">
        <v>158</v>
      </c>
      <c r="H17" s="24">
        <v>12</v>
      </c>
      <c r="I17" s="24">
        <v>12</v>
      </c>
      <c r="J17" s="30"/>
      <c r="K17" s="49"/>
    </row>
    <row r="18" ht="25" customHeight="1" spans="1:11">
      <c r="A18" s="25"/>
      <c r="B18" s="26" t="s">
        <v>102</v>
      </c>
      <c r="C18" s="21" t="s">
        <v>503</v>
      </c>
      <c r="D18" s="22" t="s">
        <v>93</v>
      </c>
      <c r="E18" s="23" t="s">
        <v>251</v>
      </c>
      <c r="F18" s="22" t="s">
        <v>108</v>
      </c>
      <c r="G18" s="22" t="s">
        <v>158</v>
      </c>
      <c r="H18" s="24">
        <v>12</v>
      </c>
      <c r="I18" s="24">
        <v>12</v>
      </c>
      <c r="J18" s="30"/>
      <c r="K18" s="49"/>
    </row>
    <row r="19" ht="25" customHeight="1" spans="1:11">
      <c r="A19" s="26" t="s">
        <v>167</v>
      </c>
      <c r="B19" s="27" t="s">
        <v>112</v>
      </c>
      <c r="C19" s="27" t="s">
        <v>504</v>
      </c>
      <c r="D19" s="22" t="s">
        <v>172</v>
      </c>
      <c r="E19" s="23" t="s">
        <v>283</v>
      </c>
      <c r="F19" s="22" t="s">
        <v>174</v>
      </c>
      <c r="G19" s="22" t="s">
        <v>158</v>
      </c>
      <c r="H19" s="24">
        <v>30</v>
      </c>
      <c r="I19" s="24">
        <v>30</v>
      </c>
      <c r="J19" s="30"/>
      <c r="K19" s="49"/>
    </row>
    <row r="20" ht="25" customHeight="1" spans="1:11">
      <c r="A20" s="25" t="s">
        <v>179</v>
      </c>
      <c r="B20" s="28" t="s">
        <v>125</v>
      </c>
      <c r="C20" s="27" t="s">
        <v>495</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225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30</v>
      </c>
      <c r="E6" s="9">
        <v>25.995</v>
      </c>
      <c r="F6" s="9">
        <v>25.995</v>
      </c>
      <c r="G6" s="9">
        <v>10</v>
      </c>
      <c r="H6" s="10">
        <f>IF(AND(E6&lt;&gt;0,F6&lt;&gt;0),F6/E6*100,"")</f>
        <v>100</v>
      </c>
      <c r="I6" s="16">
        <f>G6*H6*0.01</f>
        <v>10</v>
      </c>
      <c r="J6" s="16"/>
      <c r="K6" s="44"/>
    </row>
    <row r="7" ht="25" customHeight="1" spans="1:11">
      <c r="A7" s="4"/>
      <c r="B7" s="4"/>
      <c r="C7" s="8" t="s">
        <v>143</v>
      </c>
      <c r="D7" s="9">
        <v>30</v>
      </c>
      <c r="E7" s="9">
        <v>25.995</v>
      </c>
      <c r="F7" s="9">
        <v>25.995</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505</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506</v>
      </c>
      <c r="D15" s="22" t="s">
        <v>68</v>
      </c>
      <c r="E15" s="23" t="s">
        <v>507</v>
      </c>
      <c r="F15" s="22" t="s">
        <v>486</v>
      </c>
      <c r="G15" s="22" t="s">
        <v>158</v>
      </c>
      <c r="H15" s="24">
        <v>13</v>
      </c>
      <c r="I15" s="24">
        <v>13</v>
      </c>
      <c r="J15" s="30"/>
      <c r="K15" s="49"/>
    </row>
    <row r="16" ht="25" customHeight="1" spans="1:11">
      <c r="A16" s="25"/>
      <c r="B16" s="20" t="s">
        <v>84</v>
      </c>
      <c r="C16" s="21" t="s">
        <v>508</v>
      </c>
      <c r="D16" s="22" t="s">
        <v>172</v>
      </c>
      <c r="E16" s="23" t="s">
        <v>160</v>
      </c>
      <c r="F16" s="22" t="s">
        <v>87</v>
      </c>
      <c r="G16" s="22" t="s">
        <v>158</v>
      </c>
      <c r="H16" s="24">
        <v>13</v>
      </c>
      <c r="I16" s="24">
        <v>13</v>
      </c>
      <c r="J16" s="30"/>
      <c r="K16" s="49"/>
    </row>
    <row r="17" ht="25" customHeight="1" spans="1:11">
      <c r="A17" s="25"/>
      <c r="B17" s="26" t="s">
        <v>91</v>
      </c>
      <c r="C17" s="21" t="s">
        <v>509</v>
      </c>
      <c r="D17" s="22" t="s">
        <v>172</v>
      </c>
      <c r="E17" s="23" t="s">
        <v>502</v>
      </c>
      <c r="F17" s="22" t="s">
        <v>385</v>
      </c>
      <c r="G17" s="22" t="s">
        <v>158</v>
      </c>
      <c r="H17" s="24">
        <v>12</v>
      </c>
      <c r="I17" s="24">
        <v>12</v>
      </c>
      <c r="J17" s="30"/>
      <c r="K17" s="49"/>
    </row>
    <row r="18" ht="25" customHeight="1" spans="1:11">
      <c r="A18" s="25"/>
      <c r="B18" s="26" t="s">
        <v>102</v>
      </c>
      <c r="C18" s="21" t="s">
        <v>510</v>
      </c>
      <c r="D18" s="22" t="s">
        <v>93</v>
      </c>
      <c r="E18" s="23" t="s">
        <v>511</v>
      </c>
      <c r="F18" s="22" t="s">
        <v>108</v>
      </c>
      <c r="G18" s="22" t="s">
        <v>158</v>
      </c>
      <c r="H18" s="24">
        <v>12</v>
      </c>
      <c r="I18" s="24">
        <v>12</v>
      </c>
      <c r="J18" s="30"/>
      <c r="K18" s="49"/>
    </row>
    <row r="19" ht="25" customHeight="1" spans="1:11">
      <c r="A19" s="26" t="s">
        <v>167</v>
      </c>
      <c r="B19" s="26" t="s">
        <v>112</v>
      </c>
      <c r="C19" s="27" t="s">
        <v>512</v>
      </c>
      <c r="D19" s="22" t="s">
        <v>172</v>
      </c>
      <c r="E19" s="23" t="s">
        <v>178</v>
      </c>
      <c r="F19" s="22" t="s">
        <v>174</v>
      </c>
      <c r="G19" s="22" t="s">
        <v>158</v>
      </c>
      <c r="H19" s="24">
        <v>30</v>
      </c>
      <c r="I19" s="24">
        <v>30</v>
      </c>
      <c r="J19" s="30"/>
      <c r="K19" s="49"/>
    </row>
    <row r="20" ht="25" customHeight="1" spans="1:11">
      <c r="A20" s="25" t="s">
        <v>179</v>
      </c>
      <c r="B20" s="28" t="s">
        <v>125</v>
      </c>
      <c r="C20" s="27"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513</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10</v>
      </c>
      <c r="E6" s="9">
        <v>7.2</v>
      </c>
      <c r="F6" s="9">
        <v>7.2</v>
      </c>
      <c r="G6" s="9">
        <v>10</v>
      </c>
      <c r="H6" s="10">
        <f>IF(AND(E6&lt;&gt;0,F6&lt;&gt;0),F6/E6*100,"")</f>
        <v>100</v>
      </c>
      <c r="I6" s="16">
        <f>G6*H6*0.01</f>
        <v>10</v>
      </c>
      <c r="J6" s="16"/>
      <c r="K6" s="44"/>
    </row>
    <row r="7" ht="25" customHeight="1" spans="1:11">
      <c r="A7" s="4"/>
      <c r="B7" s="4"/>
      <c r="C7" s="8" t="s">
        <v>143</v>
      </c>
      <c r="D7" s="9">
        <v>10</v>
      </c>
      <c r="E7" s="9">
        <v>7.2</v>
      </c>
      <c r="F7" s="9">
        <v>7.2</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514</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515</v>
      </c>
      <c r="D15" s="22" t="s">
        <v>172</v>
      </c>
      <c r="E15" s="23" t="s">
        <v>160</v>
      </c>
      <c r="F15" s="22" t="s">
        <v>87</v>
      </c>
      <c r="G15" s="22" t="s">
        <v>158</v>
      </c>
      <c r="H15" s="24">
        <v>13</v>
      </c>
      <c r="I15" s="24">
        <v>13</v>
      </c>
      <c r="J15" s="30"/>
      <c r="K15" s="49"/>
    </row>
    <row r="16" ht="25" customHeight="1" spans="1:11">
      <c r="A16" s="25"/>
      <c r="B16" s="20" t="s">
        <v>84</v>
      </c>
      <c r="C16" s="21" t="s">
        <v>516</v>
      </c>
      <c r="D16" s="22" t="s">
        <v>172</v>
      </c>
      <c r="E16" s="23" t="s">
        <v>160</v>
      </c>
      <c r="F16" s="22" t="s">
        <v>87</v>
      </c>
      <c r="G16" s="22" t="s">
        <v>158</v>
      </c>
      <c r="H16" s="24">
        <v>13</v>
      </c>
      <c r="I16" s="24">
        <v>13</v>
      </c>
      <c r="J16" s="30"/>
      <c r="K16" s="49"/>
    </row>
    <row r="17" ht="36" spans="1:11">
      <c r="A17" s="25"/>
      <c r="B17" s="26" t="s">
        <v>91</v>
      </c>
      <c r="C17" s="21" t="s">
        <v>517</v>
      </c>
      <c r="D17" s="22" t="s">
        <v>93</v>
      </c>
      <c r="E17" s="23" t="s">
        <v>518</v>
      </c>
      <c r="F17" s="22" t="s">
        <v>519</v>
      </c>
      <c r="G17" s="22" t="s">
        <v>158</v>
      </c>
      <c r="H17" s="24">
        <v>12</v>
      </c>
      <c r="I17" s="24">
        <v>12</v>
      </c>
      <c r="J17" s="30"/>
      <c r="K17" s="49"/>
    </row>
    <row r="18" ht="25" customHeight="1" spans="1:11">
      <c r="A18" s="25"/>
      <c r="B18" s="26" t="s">
        <v>102</v>
      </c>
      <c r="C18" s="21" t="s">
        <v>520</v>
      </c>
      <c r="D18" s="22" t="s">
        <v>93</v>
      </c>
      <c r="E18" s="23" t="s">
        <v>395</v>
      </c>
      <c r="F18" s="22" t="s">
        <v>108</v>
      </c>
      <c r="G18" s="22" t="s">
        <v>158</v>
      </c>
      <c r="H18" s="24">
        <v>12</v>
      </c>
      <c r="I18" s="24">
        <v>12</v>
      </c>
      <c r="J18" s="30"/>
      <c r="K18" s="49"/>
    </row>
    <row r="19" ht="25" customHeight="1" spans="1:11">
      <c r="A19" s="26" t="s">
        <v>167</v>
      </c>
      <c r="B19" s="26" t="s">
        <v>106</v>
      </c>
      <c r="C19" s="27" t="s">
        <v>521</v>
      </c>
      <c r="D19" s="22" t="s">
        <v>68</v>
      </c>
      <c r="E19" s="23" t="s">
        <v>522</v>
      </c>
      <c r="F19" s="22" t="s">
        <v>108</v>
      </c>
      <c r="G19" s="22" t="s">
        <v>158</v>
      </c>
      <c r="H19" s="24">
        <v>10</v>
      </c>
      <c r="I19" s="24">
        <v>10</v>
      </c>
      <c r="J19" s="30"/>
      <c r="K19" s="49"/>
    </row>
    <row r="20" ht="25" customHeight="1" spans="1:11">
      <c r="A20" s="26"/>
      <c r="B20" s="26" t="s">
        <v>112</v>
      </c>
      <c r="C20" s="27" t="s">
        <v>523</v>
      </c>
      <c r="D20" s="22" t="s">
        <v>172</v>
      </c>
      <c r="E20" s="23" t="s">
        <v>524</v>
      </c>
      <c r="F20" s="22" t="s">
        <v>174</v>
      </c>
      <c r="G20" s="22" t="s">
        <v>158</v>
      </c>
      <c r="H20" s="24">
        <v>10</v>
      </c>
      <c r="I20" s="24">
        <v>10</v>
      </c>
      <c r="J20" s="30"/>
      <c r="K20" s="49"/>
    </row>
    <row r="21" ht="25" customHeight="1" spans="1:11">
      <c r="A21" s="26"/>
      <c r="B21" s="26" t="s">
        <v>117</v>
      </c>
      <c r="C21" s="27" t="s">
        <v>523</v>
      </c>
      <c r="D21" s="22" t="s">
        <v>172</v>
      </c>
      <c r="E21" s="23" t="s">
        <v>524</v>
      </c>
      <c r="F21" s="22" t="s">
        <v>174</v>
      </c>
      <c r="G21" s="22" t="s">
        <v>158</v>
      </c>
      <c r="H21" s="24">
        <v>10</v>
      </c>
      <c r="I21" s="24">
        <v>10</v>
      </c>
      <c r="J21" s="30"/>
      <c r="K21" s="49"/>
    </row>
    <row r="22" ht="25" customHeight="1" spans="1:11">
      <c r="A22" s="25" t="s">
        <v>179</v>
      </c>
      <c r="B22" s="28" t="s">
        <v>125</v>
      </c>
      <c r="C22" s="27" t="s">
        <v>126</v>
      </c>
      <c r="D22" s="22" t="s">
        <v>68</v>
      </c>
      <c r="E22" s="23" t="s">
        <v>213</v>
      </c>
      <c r="F22" s="22" t="s">
        <v>87</v>
      </c>
      <c r="G22" s="22" t="s">
        <v>158</v>
      </c>
      <c r="H22" s="24">
        <v>5</v>
      </c>
      <c r="I22" s="24">
        <v>5</v>
      </c>
      <c r="J22" s="30"/>
      <c r="K22" s="49"/>
    </row>
    <row r="23" ht="25" customHeight="1" spans="1:11">
      <c r="A23" s="25"/>
      <c r="B23" s="28"/>
      <c r="C23" s="27" t="s">
        <v>440</v>
      </c>
      <c r="D23" s="22" t="s">
        <v>68</v>
      </c>
      <c r="E23" s="23" t="s">
        <v>258</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22:B23"/>
    <mergeCell ref="G13:G14"/>
    <mergeCell ref="H13:H14"/>
    <mergeCell ref="I13:I14"/>
    <mergeCell ref="K6:K9"/>
    <mergeCell ref="A5:B9"/>
    <mergeCell ref="J13:K14"/>
    <mergeCell ref="A25:G26"/>
  </mergeCells>
  <pageMargins left="0.75" right="0.75" top="1" bottom="1" header="0.5" footer="0.5"/>
  <pageSetup paperSize="9" scale="7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525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226.278</v>
      </c>
      <c r="F6" s="9">
        <v>226.278</v>
      </c>
      <c r="G6" s="9">
        <v>10</v>
      </c>
      <c r="H6" s="10">
        <f>IF(AND(E6&lt;&gt;0,F6&lt;&gt;0),F6/E6*100,"")</f>
        <v>100</v>
      </c>
      <c r="I6" s="16">
        <f>G6*H6*0.01</f>
        <v>10</v>
      </c>
      <c r="J6" s="16"/>
      <c r="K6" s="44"/>
    </row>
    <row r="7" ht="25" customHeight="1" spans="1:11">
      <c r="A7" s="4"/>
      <c r="B7" s="4"/>
      <c r="C7" s="8" t="s">
        <v>143</v>
      </c>
      <c r="D7" s="9">
        <v>0</v>
      </c>
      <c r="E7" s="9">
        <v>226.278</v>
      </c>
      <c r="F7" s="9">
        <v>226.278</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526</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527</v>
      </c>
      <c r="D15" s="22" t="s">
        <v>172</v>
      </c>
      <c r="E15" s="23" t="s">
        <v>528</v>
      </c>
      <c r="F15" s="22" t="s">
        <v>69</v>
      </c>
      <c r="G15" s="22" t="s">
        <v>158</v>
      </c>
      <c r="H15" s="24">
        <v>13</v>
      </c>
      <c r="I15" s="24">
        <v>13</v>
      </c>
      <c r="J15" s="30"/>
      <c r="K15" s="49"/>
    </row>
    <row r="16" ht="25" customHeight="1" spans="1:11">
      <c r="A16" s="25"/>
      <c r="B16" s="20" t="s">
        <v>84</v>
      </c>
      <c r="C16" s="21" t="s">
        <v>529</v>
      </c>
      <c r="D16" s="22" t="s">
        <v>172</v>
      </c>
      <c r="E16" s="23" t="s">
        <v>160</v>
      </c>
      <c r="F16" s="22" t="s">
        <v>87</v>
      </c>
      <c r="G16" s="22" t="s">
        <v>158</v>
      </c>
      <c r="H16" s="24">
        <v>13</v>
      </c>
      <c r="I16" s="24">
        <v>13</v>
      </c>
      <c r="J16" s="30"/>
      <c r="K16" s="49"/>
    </row>
    <row r="17" ht="24" customHeight="1" spans="1:11">
      <c r="A17" s="25"/>
      <c r="B17" s="26" t="s">
        <v>91</v>
      </c>
      <c r="C17" s="21" t="s">
        <v>530</v>
      </c>
      <c r="D17" s="22" t="s">
        <v>172</v>
      </c>
      <c r="E17" s="23" t="s">
        <v>267</v>
      </c>
      <c r="F17" s="22" t="s">
        <v>165</v>
      </c>
      <c r="G17" s="22" t="s">
        <v>158</v>
      </c>
      <c r="H17" s="24">
        <v>12</v>
      </c>
      <c r="I17" s="24">
        <v>12</v>
      </c>
      <c r="J17" s="30"/>
      <c r="K17" s="49"/>
    </row>
    <row r="18" ht="25" customHeight="1" spans="1:11">
      <c r="A18" s="25"/>
      <c r="B18" s="26" t="s">
        <v>102</v>
      </c>
      <c r="C18" s="21" t="s">
        <v>531</v>
      </c>
      <c r="D18" s="22" t="s">
        <v>172</v>
      </c>
      <c r="E18" s="23" t="s">
        <v>532</v>
      </c>
      <c r="F18" s="22" t="s">
        <v>108</v>
      </c>
      <c r="G18" s="22" t="s">
        <v>158</v>
      </c>
      <c r="H18" s="24">
        <v>12</v>
      </c>
      <c r="I18" s="24">
        <v>12</v>
      </c>
      <c r="J18" s="30"/>
      <c r="K18" s="49"/>
    </row>
    <row r="19" ht="25" customHeight="1" spans="1:11">
      <c r="A19" s="26" t="s">
        <v>167</v>
      </c>
      <c r="B19" s="26" t="s">
        <v>112</v>
      </c>
      <c r="C19" s="27" t="s">
        <v>533</v>
      </c>
      <c r="D19" s="22" t="s">
        <v>172</v>
      </c>
      <c r="E19" s="23" t="s">
        <v>524</v>
      </c>
      <c r="F19" s="22" t="s">
        <v>174</v>
      </c>
      <c r="G19" s="22" t="s">
        <v>158</v>
      </c>
      <c r="H19" s="24">
        <v>30</v>
      </c>
      <c r="I19" s="24">
        <v>30</v>
      </c>
      <c r="J19" s="30"/>
      <c r="K19" s="49"/>
    </row>
    <row r="20" ht="25" customHeight="1" spans="1:11">
      <c r="A20" s="25" t="s">
        <v>179</v>
      </c>
      <c r="B20" s="28" t="s">
        <v>125</v>
      </c>
      <c r="C20" s="27"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534</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56.121</v>
      </c>
      <c r="F6" s="9">
        <v>56.121</v>
      </c>
      <c r="G6" s="9">
        <v>10</v>
      </c>
      <c r="H6" s="10">
        <f>IF(AND(E6&lt;&gt;0,F6&lt;&gt;0),F6/E6*100,"")</f>
        <v>100</v>
      </c>
      <c r="I6" s="16">
        <f>G6*H6*0.01</f>
        <v>10</v>
      </c>
      <c r="J6" s="16"/>
      <c r="K6" s="44"/>
    </row>
    <row r="7" ht="25" customHeight="1" spans="1:11">
      <c r="A7" s="4"/>
      <c r="B7" s="4"/>
      <c r="C7" s="8" t="s">
        <v>143</v>
      </c>
      <c r="D7" s="9">
        <v>0</v>
      </c>
      <c r="E7" s="9">
        <v>56.121</v>
      </c>
      <c r="F7" s="9">
        <v>56.121</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535</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527</v>
      </c>
      <c r="D15" s="22" t="s">
        <v>172</v>
      </c>
      <c r="E15" s="23" t="s">
        <v>536</v>
      </c>
      <c r="F15" s="22" t="s">
        <v>69</v>
      </c>
      <c r="G15" s="22" t="s">
        <v>158</v>
      </c>
      <c r="H15" s="24">
        <v>13</v>
      </c>
      <c r="I15" s="24">
        <v>13</v>
      </c>
      <c r="J15" s="30"/>
      <c r="K15" s="49"/>
    </row>
    <row r="16" ht="25" customHeight="1" spans="1:11">
      <c r="A16" s="25"/>
      <c r="B16" s="20" t="s">
        <v>84</v>
      </c>
      <c r="C16" s="21" t="s">
        <v>537</v>
      </c>
      <c r="D16" s="22" t="s">
        <v>172</v>
      </c>
      <c r="E16" s="23" t="s">
        <v>160</v>
      </c>
      <c r="F16" s="22" t="s">
        <v>87</v>
      </c>
      <c r="G16" s="22" t="s">
        <v>158</v>
      </c>
      <c r="H16" s="24">
        <v>13</v>
      </c>
      <c r="I16" s="24">
        <v>13</v>
      </c>
      <c r="J16" s="30"/>
      <c r="K16" s="49"/>
    </row>
    <row r="17" ht="24" customHeight="1" spans="1:11">
      <c r="A17" s="25"/>
      <c r="B17" s="26" t="s">
        <v>91</v>
      </c>
      <c r="C17" s="21" t="s">
        <v>530</v>
      </c>
      <c r="D17" s="22" t="s">
        <v>172</v>
      </c>
      <c r="E17" s="23" t="s">
        <v>267</v>
      </c>
      <c r="F17" s="22" t="s">
        <v>165</v>
      </c>
      <c r="G17" s="22" t="s">
        <v>158</v>
      </c>
      <c r="H17" s="24">
        <v>12</v>
      </c>
      <c r="I17" s="24">
        <v>12</v>
      </c>
      <c r="J17" s="30"/>
      <c r="K17" s="49"/>
    </row>
    <row r="18" ht="25" customHeight="1" spans="1:11">
      <c r="A18" s="25"/>
      <c r="B18" s="26" t="s">
        <v>102</v>
      </c>
      <c r="C18" s="21" t="s">
        <v>531</v>
      </c>
      <c r="D18" s="22" t="s">
        <v>172</v>
      </c>
      <c r="E18" s="23" t="s">
        <v>532</v>
      </c>
      <c r="F18" s="22" t="s">
        <v>108</v>
      </c>
      <c r="G18" s="22" t="s">
        <v>158</v>
      </c>
      <c r="H18" s="24">
        <v>12</v>
      </c>
      <c r="I18" s="24">
        <v>12</v>
      </c>
      <c r="J18" s="30"/>
      <c r="K18" s="49"/>
    </row>
    <row r="19" ht="25" customHeight="1" spans="1:11">
      <c r="A19" s="26" t="s">
        <v>167</v>
      </c>
      <c r="B19" s="26" t="s">
        <v>112</v>
      </c>
      <c r="C19" s="27" t="s">
        <v>533</v>
      </c>
      <c r="D19" s="22" t="s">
        <v>172</v>
      </c>
      <c r="E19" s="23" t="s">
        <v>524</v>
      </c>
      <c r="F19" s="22" t="s">
        <v>174</v>
      </c>
      <c r="G19" s="22" t="s">
        <v>158</v>
      </c>
      <c r="H19" s="24">
        <v>30</v>
      </c>
      <c r="I19" s="24">
        <v>30</v>
      </c>
      <c r="J19" s="30"/>
      <c r="K19" s="49"/>
    </row>
    <row r="20" ht="25" customHeight="1" spans="1:11">
      <c r="A20" s="25" t="s">
        <v>179</v>
      </c>
      <c r="B20" s="28" t="s">
        <v>125</v>
      </c>
      <c r="C20" s="27"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538</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60</v>
      </c>
      <c r="E6" s="9">
        <v>23.4092</v>
      </c>
      <c r="F6" s="9">
        <v>23.4092</v>
      </c>
      <c r="G6" s="9">
        <v>10</v>
      </c>
      <c r="H6" s="10">
        <f>IF(AND(E6&lt;&gt;0,F6&lt;&gt;0),F6/E6*100,"")</f>
        <v>100</v>
      </c>
      <c r="I6" s="16">
        <f>G6*H6*0.01</f>
        <v>10</v>
      </c>
      <c r="J6" s="16"/>
      <c r="K6" s="44"/>
    </row>
    <row r="7" ht="25" customHeight="1" spans="1:11">
      <c r="A7" s="4"/>
      <c r="B7" s="4"/>
      <c r="C7" s="8" t="s">
        <v>143</v>
      </c>
      <c r="D7" s="9">
        <v>60</v>
      </c>
      <c r="E7" s="9">
        <v>23.4092</v>
      </c>
      <c r="F7" s="9">
        <v>23.4092</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539</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419</v>
      </c>
      <c r="D15" s="22" t="s">
        <v>172</v>
      </c>
      <c r="E15" s="112" t="s">
        <v>540</v>
      </c>
      <c r="F15" s="22" t="s">
        <v>69</v>
      </c>
      <c r="G15" s="22" t="s">
        <v>158</v>
      </c>
      <c r="H15" s="24">
        <v>10</v>
      </c>
      <c r="I15" s="24">
        <v>10</v>
      </c>
      <c r="J15" s="30"/>
      <c r="K15" s="49"/>
    </row>
    <row r="16" ht="25" customHeight="1" spans="1:11">
      <c r="A16" s="25"/>
      <c r="B16" s="25"/>
      <c r="C16" s="21" t="s">
        <v>541</v>
      </c>
      <c r="D16" s="22" t="s">
        <v>172</v>
      </c>
      <c r="E16" s="112" t="s">
        <v>542</v>
      </c>
      <c r="F16" s="22" t="s">
        <v>69</v>
      </c>
      <c r="G16" s="22" t="s">
        <v>158</v>
      </c>
      <c r="H16" s="24">
        <v>10</v>
      </c>
      <c r="I16" s="24">
        <v>10</v>
      </c>
      <c r="J16" s="30"/>
      <c r="K16" s="49"/>
    </row>
    <row r="17" ht="25" customHeight="1" spans="1:11">
      <c r="A17" s="25"/>
      <c r="B17" s="20" t="s">
        <v>84</v>
      </c>
      <c r="C17" s="21" t="s">
        <v>543</v>
      </c>
      <c r="D17" s="22" t="s">
        <v>172</v>
      </c>
      <c r="E17" s="23" t="s">
        <v>160</v>
      </c>
      <c r="F17" s="22" t="s">
        <v>87</v>
      </c>
      <c r="G17" s="22" t="s">
        <v>158</v>
      </c>
      <c r="H17" s="24">
        <v>10</v>
      </c>
      <c r="I17" s="24">
        <v>10</v>
      </c>
      <c r="J17" s="30"/>
      <c r="K17" s="49"/>
    </row>
    <row r="18" ht="24" customHeight="1" spans="1:11">
      <c r="A18" s="25"/>
      <c r="B18" s="26" t="s">
        <v>91</v>
      </c>
      <c r="C18" s="21" t="s">
        <v>459</v>
      </c>
      <c r="D18" s="22" t="s">
        <v>172</v>
      </c>
      <c r="E18" s="23" t="s">
        <v>544</v>
      </c>
      <c r="F18" s="22" t="s">
        <v>165</v>
      </c>
      <c r="G18" s="22" t="s">
        <v>158</v>
      </c>
      <c r="H18" s="24">
        <v>10</v>
      </c>
      <c r="I18" s="24">
        <v>10</v>
      </c>
      <c r="J18" s="30"/>
      <c r="K18" s="49"/>
    </row>
    <row r="19" ht="25" customHeight="1" spans="1:11">
      <c r="A19" s="25"/>
      <c r="B19" s="26" t="s">
        <v>102</v>
      </c>
      <c r="C19" s="21" t="s">
        <v>545</v>
      </c>
      <c r="D19" s="22" t="s">
        <v>93</v>
      </c>
      <c r="E19" s="23" t="s">
        <v>546</v>
      </c>
      <c r="F19" s="22" t="s">
        <v>108</v>
      </c>
      <c r="G19" s="22" t="s">
        <v>158</v>
      </c>
      <c r="H19" s="24">
        <v>10</v>
      </c>
      <c r="I19" s="24">
        <v>10</v>
      </c>
      <c r="J19" s="30"/>
      <c r="K19" s="49"/>
    </row>
    <row r="20" ht="25" customHeight="1" spans="1:11">
      <c r="A20" s="26" t="s">
        <v>167</v>
      </c>
      <c r="B20" s="26" t="s">
        <v>112</v>
      </c>
      <c r="C20" s="27" t="s">
        <v>547</v>
      </c>
      <c r="D20" s="22" t="s">
        <v>68</v>
      </c>
      <c r="E20" s="23" t="s">
        <v>548</v>
      </c>
      <c r="F20" s="22" t="s">
        <v>87</v>
      </c>
      <c r="G20" s="22" t="s">
        <v>158</v>
      </c>
      <c r="H20" s="24">
        <v>30</v>
      </c>
      <c r="I20" s="24">
        <v>30</v>
      </c>
      <c r="J20" s="30"/>
      <c r="K20" s="49"/>
    </row>
    <row r="21" ht="25" customHeight="1" spans="1:11">
      <c r="A21" s="25" t="s">
        <v>179</v>
      </c>
      <c r="B21" s="28" t="s">
        <v>125</v>
      </c>
      <c r="C21" s="27"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1:A22"/>
    <mergeCell ref="B15:B16"/>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549</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8.0021</v>
      </c>
      <c r="F6" s="9">
        <v>8.0021</v>
      </c>
      <c r="G6" s="9">
        <v>10</v>
      </c>
      <c r="H6" s="10">
        <f>IF(AND(E6&lt;&gt;0,F6&lt;&gt;0),F6/E6*100,"")</f>
        <v>100</v>
      </c>
      <c r="I6" s="16">
        <f>G6*H6*0.01</f>
        <v>10</v>
      </c>
      <c r="J6" s="16"/>
      <c r="K6" s="44"/>
    </row>
    <row r="7" ht="25" customHeight="1" spans="1:11">
      <c r="A7" s="4"/>
      <c r="B7" s="4"/>
      <c r="C7" s="8" t="s">
        <v>143</v>
      </c>
      <c r="D7" s="9">
        <v>0</v>
      </c>
      <c r="E7" s="9">
        <v>8.0021</v>
      </c>
      <c r="F7" s="9">
        <v>8.0021</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550</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4" customHeight="1" spans="1:11">
      <c r="A15" s="25" t="s">
        <v>154</v>
      </c>
      <c r="B15" s="26" t="s">
        <v>91</v>
      </c>
      <c r="C15" s="21" t="s">
        <v>551</v>
      </c>
      <c r="D15" s="22" t="s">
        <v>172</v>
      </c>
      <c r="E15" s="23" t="s">
        <v>552</v>
      </c>
      <c r="F15" s="22" t="s">
        <v>165</v>
      </c>
      <c r="G15" s="22" t="s">
        <v>158</v>
      </c>
      <c r="H15" s="24">
        <v>17</v>
      </c>
      <c r="I15" s="24">
        <v>17</v>
      </c>
      <c r="J15" s="30"/>
      <c r="K15" s="49"/>
    </row>
    <row r="16" ht="25" customHeight="1" spans="1:11">
      <c r="A16" s="25"/>
      <c r="B16" s="20" t="s">
        <v>102</v>
      </c>
      <c r="C16" s="38" t="s">
        <v>553</v>
      </c>
      <c r="D16" s="22" t="s">
        <v>172</v>
      </c>
      <c r="E16" s="113" t="s">
        <v>554</v>
      </c>
      <c r="F16" s="22" t="s">
        <v>108</v>
      </c>
      <c r="G16" s="22" t="s">
        <v>158</v>
      </c>
      <c r="H16" s="24">
        <v>17</v>
      </c>
      <c r="I16" s="24">
        <v>17</v>
      </c>
      <c r="J16" s="30"/>
      <c r="K16" s="49"/>
    </row>
    <row r="17" ht="25" customHeight="1" spans="1:11">
      <c r="A17" s="25"/>
      <c r="B17" s="52"/>
      <c r="C17" s="38" t="s">
        <v>555</v>
      </c>
      <c r="D17" s="22" t="s">
        <v>172</v>
      </c>
      <c r="E17" s="113" t="s">
        <v>395</v>
      </c>
      <c r="F17" s="22" t="s">
        <v>108</v>
      </c>
      <c r="G17" s="22" t="s">
        <v>158</v>
      </c>
      <c r="H17" s="24">
        <v>16</v>
      </c>
      <c r="I17" s="24">
        <v>16</v>
      </c>
      <c r="J17" s="30"/>
      <c r="K17" s="49"/>
    </row>
    <row r="18" ht="25" customHeight="1" spans="1:11">
      <c r="A18" s="26" t="s">
        <v>167</v>
      </c>
      <c r="B18" s="26" t="s">
        <v>112</v>
      </c>
      <c r="C18" s="27" t="s">
        <v>556</v>
      </c>
      <c r="D18" s="22" t="s">
        <v>172</v>
      </c>
      <c r="E18" s="23" t="s">
        <v>557</v>
      </c>
      <c r="F18" s="22" t="s">
        <v>174</v>
      </c>
      <c r="G18" s="22" t="s">
        <v>158</v>
      </c>
      <c r="H18" s="24">
        <v>30</v>
      </c>
      <c r="I18" s="24">
        <v>30</v>
      </c>
      <c r="J18" s="30"/>
      <c r="K18" s="49"/>
    </row>
    <row r="19" ht="25" customHeight="1" spans="1:11">
      <c r="A19" s="25" t="s">
        <v>179</v>
      </c>
      <c r="B19" s="28" t="s">
        <v>125</v>
      </c>
      <c r="C19" s="27" t="s">
        <v>126</v>
      </c>
      <c r="D19" s="22" t="s">
        <v>68</v>
      </c>
      <c r="E19" s="23" t="s">
        <v>213</v>
      </c>
      <c r="F19" s="22" t="s">
        <v>87</v>
      </c>
      <c r="G19" s="22" t="s">
        <v>158</v>
      </c>
      <c r="H19" s="24">
        <v>5</v>
      </c>
      <c r="I19" s="24">
        <v>5</v>
      </c>
      <c r="J19" s="30"/>
      <c r="K19" s="49"/>
    </row>
    <row r="20" ht="25" customHeight="1" spans="1:11">
      <c r="A20" s="25"/>
      <c r="B20" s="28"/>
      <c r="C20" s="27" t="s">
        <v>440</v>
      </c>
      <c r="D20" s="22" t="s">
        <v>68</v>
      </c>
      <c r="E20" s="23" t="s">
        <v>258</v>
      </c>
      <c r="F20" s="22" t="s">
        <v>87</v>
      </c>
      <c r="G20" s="22" t="s">
        <v>158</v>
      </c>
      <c r="H20" s="24">
        <v>5</v>
      </c>
      <c r="I20" s="24">
        <v>5</v>
      </c>
      <c r="J20" s="30"/>
      <c r="K20" s="49"/>
    </row>
    <row r="21" ht="25" customHeight="1" spans="1:11">
      <c r="A21" s="4" t="s">
        <v>182</v>
      </c>
      <c r="B21" s="4"/>
      <c r="C21" s="4"/>
      <c r="D21" s="30" t="s">
        <v>183</v>
      </c>
      <c r="E21" s="31"/>
      <c r="F21" s="31"/>
      <c r="G21" s="31"/>
      <c r="H21" s="31"/>
      <c r="I21" s="31"/>
      <c r="J21" s="31"/>
      <c r="K21" s="49"/>
    </row>
    <row r="22" ht="25" customHeight="1" spans="1:11">
      <c r="A22" s="32" t="s">
        <v>184</v>
      </c>
      <c r="B22" s="33"/>
      <c r="C22" s="33"/>
      <c r="D22" s="33"/>
      <c r="E22" s="33"/>
      <c r="F22" s="33"/>
      <c r="G22" s="34"/>
      <c r="H22" s="4" t="s">
        <v>185</v>
      </c>
      <c r="I22" s="4" t="s">
        <v>186</v>
      </c>
      <c r="J22" s="30" t="s">
        <v>187</v>
      </c>
      <c r="K22" s="49"/>
    </row>
    <row r="23" ht="25" customHeight="1" spans="1:11">
      <c r="A23" s="35"/>
      <c r="B23" s="36"/>
      <c r="C23" s="36"/>
      <c r="D23" s="36"/>
      <c r="E23" s="36"/>
      <c r="F23" s="36"/>
      <c r="G23" s="37"/>
      <c r="H23" s="4">
        <v>100</v>
      </c>
      <c r="I23" s="50">
        <f>SUM(I15:I20)+I6</f>
        <v>100</v>
      </c>
      <c r="J23" s="30" t="s">
        <v>188</v>
      </c>
      <c r="K23" s="49"/>
    </row>
    <row r="24" ht="69" customHeight="1" spans="1:11">
      <c r="A24" s="13" t="s">
        <v>189</v>
      </c>
      <c r="B24" s="13"/>
      <c r="C24" s="13"/>
      <c r="D24" s="13"/>
      <c r="E24" s="13"/>
      <c r="F24" s="13"/>
      <c r="G24" s="13"/>
      <c r="H24" s="13"/>
      <c r="I24" s="13"/>
      <c r="J24" s="13"/>
      <c r="K24" s="13"/>
    </row>
    <row r="25" spans="1:11">
      <c r="A25" s="38" t="s">
        <v>129</v>
      </c>
      <c r="B25" s="38"/>
      <c r="C25" s="38"/>
      <c r="D25" s="38"/>
      <c r="E25" s="38"/>
      <c r="F25" s="38"/>
      <c r="G25" s="38"/>
      <c r="H25" s="38"/>
      <c r="I25" s="38"/>
      <c r="J25" s="38"/>
      <c r="K25" s="38"/>
    </row>
    <row r="26" spans="1:11">
      <c r="A26" s="38" t="s">
        <v>130</v>
      </c>
      <c r="B26" s="38"/>
      <c r="C26" s="38"/>
      <c r="D26" s="38"/>
      <c r="E26" s="38"/>
      <c r="F26" s="38"/>
      <c r="G26" s="38"/>
      <c r="H26" s="38"/>
      <c r="I26" s="38"/>
      <c r="J26" s="38"/>
      <c r="K26" s="38"/>
    </row>
    <row r="27" customFormat="1" spans="1:10">
      <c r="A27" s="39"/>
      <c r="B27" s="39"/>
      <c r="C27" s="39"/>
      <c r="D27" s="39"/>
      <c r="E27" s="39"/>
      <c r="F27" s="39"/>
      <c r="G27" s="39"/>
      <c r="H27" s="39"/>
      <c r="I27" s="39"/>
      <c r="J27"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9:A20"/>
    <mergeCell ref="B16:B17"/>
    <mergeCell ref="B19:B20"/>
    <mergeCell ref="G13:G14"/>
    <mergeCell ref="H13:H14"/>
    <mergeCell ref="I13:I14"/>
    <mergeCell ref="K6:K9"/>
    <mergeCell ref="A5:B9"/>
    <mergeCell ref="J13:K14"/>
    <mergeCell ref="A22:G23"/>
  </mergeCells>
  <pageMargins left="0.75" right="0.75" top="1" bottom="1" header="0.5" footer="0.5"/>
  <pageSetup paperSize="9" scale="7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558</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1940.5195</v>
      </c>
      <c r="F6" s="9">
        <v>1940.5195</v>
      </c>
      <c r="G6" s="9">
        <v>10</v>
      </c>
      <c r="H6" s="10">
        <f>IF(AND(E6&lt;&gt;0,F6&lt;&gt;0),F6/E6*100,"")</f>
        <v>100</v>
      </c>
      <c r="I6" s="16">
        <f>G6*H6*0.01</f>
        <v>10</v>
      </c>
      <c r="J6" s="16"/>
      <c r="K6" s="55" t="s">
        <v>559</v>
      </c>
    </row>
    <row r="7" ht="25" customHeight="1" spans="1:11">
      <c r="A7" s="4"/>
      <c r="B7" s="4"/>
      <c r="C7" s="8" t="s">
        <v>143</v>
      </c>
      <c r="D7" s="9">
        <v>0</v>
      </c>
      <c r="E7" s="9">
        <v>1940.5195</v>
      </c>
      <c r="F7" s="9">
        <v>1940.5195</v>
      </c>
      <c r="G7" s="11"/>
      <c r="H7" s="12"/>
      <c r="I7" s="16"/>
      <c r="J7" s="16"/>
      <c r="K7" s="56"/>
    </row>
    <row r="8" ht="25" customHeight="1" spans="1:11">
      <c r="A8" s="4"/>
      <c r="B8" s="4"/>
      <c r="C8" s="13" t="s">
        <v>144</v>
      </c>
      <c r="D8" s="12"/>
      <c r="E8" s="12"/>
      <c r="F8" s="12"/>
      <c r="G8" s="11"/>
      <c r="H8" s="12"/>
      <c r="I8" s="16"/>
      <c r="J8" s="16"/>
      <c r="K8" s="56"/>
    </row>
    <row r="9" ht="25" customHeight="1" spans="1:11">
      <c r="A9" s="4"/>
      <c r="B9" s="4"/>
      <c r="C9" s="13" t="s">
        <v>145</v>
      </c>
      <c r="D9" s="14"/>
      <c r="E9" s="14"/>
      <c r="F9" s="14"/>
      <c r="G9" s="15"/>
      <c r="H9" s="12"/>
      <c r="I9" s="16"/>
      <c r="J9" s="16"/>
      <c r="K9" s="57"/>
    </row>
    <row r="10" ht="25" customHeight="1" spans="1:11">
      <c r="A10" s="4" t="s">
        <v>146</v>
      </c>
      <c r="B10" s="4" t="s">
        <v>147</v>
      </c>
      <c r="C10" s="4"/>
      <c r="D10" s="4"/>
      <c r="E10" s="4"/>
      <c r="F10" s="4"/>
      <c r="G10" s="16" t="s">
        <v>148</v>
      </c>
      <c r="H10" s="16"/>
      <c r="I10" s="16"/>
      <c r="J10" s="16"/>
      <c r="K10" s="16"/>
    </row>
    <row r="11" ht="63" customHeight="1" spans="1:11">
      <c r="A11" s="4"/>
      <c r="B11" s="17" t="s">
        <v>560</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561</v>
      </c>
      <c r="D15" s="22" t="s">
        <v>172</v>
      </c>
      <c r="E15" s="23" t="s">
        <v>562</v>
      </c>
      <c r="F15" s="22" t="s">
        <v>69</v>
      </c>
      <c r="G15" s="22" t="s">
        <v>158</v>
      </c>
      <c r="H15" s="24">
        <v>13</v>
      </c>
      <c r="I15" s="24">
        <v>13</v>
      </c>
      <c r="J15" s="30"/>
      <c r="K15" s="49"/>
    </row>
    <row r="16" ht="25" customHeight="1" spans="1:11">
      <c r="A16" s="25"/>
      <c r="B16" s="20" t="s">
        <v>84</v>
      </c>
      <c r="C16" s="21" t="s">
        <v>563</v>
      </c>
      <c r="D16" s="22" t="s">
        <v>172</v>
      </c>
      <c r="E16" s="23" t="s">
        <v>160</v>
      </c>
      <c r="F16" s="22" t="s">
        <v>87</v>
      </c>
      <c r="G16" s="22" t="s">
        <v>158</v>
      </c>
      <c r="H16" s="24">
        <v>13</v>
      </c>
      <c r="I16" s="24">
        <v>13</v>
      </c>
      <c r="J16" s="30"/>
      <c r="K16" s="49"/>
    </row>
    <row r="17" ht="24" customHeight="1" spans="1:11">
      <c r="A17" s="25"/>
      <c r="B17" s="26" t="s">
        <v>91</v>
      </c>
      <c r="C17" s="21" t="s">
        <v>564</v>
      </c>
      <c r="D17" s="22" t="s">
        <v>172</v>
      </c>
      <c r="E17" s="23" t="s">
        <v>160</v>
      </c>
      <c r="F17" s="22" t="s">
        <v>87</v>
      </c>
      <c r="G17" s="22" t="s">
        <v>158</v>
      </c>
      <c r="H17" s="24">
        <v>12</v>
      </c>
      <c r="I17" s="24">
        <v>12</v>
      </c>
      <c r="J17" s="30"/>
      <c r="K17" s="49"/>
    </row>
    <row r="18" ht="25" customHeight="1" spans="1:11">
      <c r="A18" s="25"/>
      <c r="B18" s="26" t="s">
        <v>102</v>
      </c>
      <c r="C18" s="21" t="s">
        <v>565</v>
      </c>
      <c r="D18" s="22" t="s">
        <v>172</v>
      </c>
      <c r="E18" s="23" t="s">
        <v>566</v>
      </c>
      <c r="F18" s="22" t="s">
        <v>108</v>
      </c>
      <c r="G18" s="22" t="s">
        <v>158</v>
      </c>
      <c r="H18" s="24">
        <v>12</v>
      </c>
      <c r="I18" s="24">
        <v>12</v>
      </c>
      <c r="J18" s="30"/>
      <c r="K18" s="49"/>
    </row>
    <row r="19" ht="25" customHeight="1" spans="1:11">
      <c r="A19" s="26" t="s">
        <v>167</v>
      </c>
      <c r="B19" s="26" t="s">
        <v>112</v>
      </c>
      <c r="C19" s="27" t="s">
        <v>567</v>
      </c>
      <c r="D19" s="22" t="s">
        <v>172</v>
      </c>
      <c r="E19" s="23" t="s">
        <v>178</v>
      </c>
      <c r="F19" s="22" t="s">
        <v>174</v>
      </c>
      <c r="G19" s="22" t="s">
        <v>158</v>
      </c>
      <c r="H19" s="24">
        <v>15</v>
      </c>
      <c r="I19" s="24">
        <v>15</v>
      </c>
      <c r="J19" s="30"/>
      <c r="K19" s="49"/>
    </row>
    <row r="20" ht="25" customHeight="1" spans="1:11">
      <c r="A20" s="26"/>
      <c r="B20" s="26" t="s">
        <v>106</v>
      </c>
      <c r="C20" s="27" t="s">
        <v>568</v>
      </c>
      <c r="D20" s="22" t="s">
        <v>172</v>
      </c>
      <c r="E20" s="23" t="s">
        <v>178</v>
      </c>
      <c r="F20" s="22" t="s">
        <v>174</v>
      </c>
      <c r="G20" s="22" t="s">
        <v>158</v>
      </c>
      <c r="H20" s="24">
        <v>15</v>
      </c>
      <c r="I20" s="24">
        <v>15</v>
      </c>
      <c r="J20" s="30"/>
      <c r="K20" s="49"/>
    </row>
    <row r="21" ht="25" customHeight="1" spans="1:11">
      <c r="A21" s="25" t="s">
        <v>179</v>
      </c>
      <c r="B21" s="28" t="s">
        <v>125</v>
      </c>
      <c r="C21" s="27"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7" workbookViewId="0">
      <selection activeCell="D7" sqref="D7"/>
    </sheetView>
  </sheetViews>
  <sheetFormatPr defaultColWidth="9" defaultRowHeight="13.5"/>
  <cols>
    <col min="1" max="1" width="9.25" customWidth="1"/>
    <col min="2" max="2" width="12" customWidth="1"/>
    <col min="3" max="3" width="16.625" customWidth="1"/>
    <col min="4" max="6" width="10" customWidth="1"/>
    <col min="8" max="8" width="12.625" customWidth="1"/>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190</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100</v>
      </c>
      <c r="F6" s="9">
        <v>100</v>
      </c>
      <c r="G6" s="9">
        <v>10</v>
      </c>
      <c r="H6" s="10">
        <f>IF(AND(E6&lt;&gt;0,F6&lt;&gt;0),F6/E6*100,"")</f>
        <v>100</v>
      </c>
      <c r="I6" s="16">
        <v>10</v>
      </c>
      <c r="J6" s="16"/>
      <c r="K6" s="44"/>
    </row>
    <row r="7" ht="25" customHeight="1" spans="1:11">
      <c r="A7" s="4"/>
      <c r="B7" s="4"/>
      <c r="C7" s="8" t="s">
        <v>143</v>
      </c>
      <c r="D7" s="9">
        <v>0</v>
      </c>
      <c r="E7" s="9">
        <v>100</v>
      </c>
      <c r="F7" s="9">
        <v>100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80" customHeight="1" spans="1:11">
      <c r="A11" s="4"/>
      <c r="B11" s="17" t="s">
        <v>191</v>
      </c>
      <c r="C11" s="17"/>
      <c r="D11" s="17"/>
      <c r="E11" s="17"/>
      <c r="F11" s="17"/>
      <c r="G11" s="16" t="s">
        <v>192</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193</v>
      </c>
      <c r="D15" s="22" t="s">
        <v>172</v>
      </c>
      <c r="E15" s="23" t="s">
        <v>194</v>
      </c>
      <c r="F15" s="22" t="s">
        <v>119</v>
      </c>
      <c r="G15" s="22" t="s">
        <v>158</v>
      </c>
      <c r="H15" s="24">
        <v>13</v>
      </c>
      <c r="I15" s="24">
        <v>13</v>
      </c>
      <c r="J15" s="30"/>
      <c r="K15" s="49"/>
    </row>
    <row r="16" ht="25" customHeight="1" spans="1:11">
      <c r="A16" s="25"/>
      <c r="B16" s="52"/>
      <c r="C16" s="21" t="s">
        <v>195</v>
      </c>
      <c r="D16" s="22" t="s">
        <v>68</v>
      </c>
      <c r="E16" s="23" t="s">
        <v>196</v>
      </c>
      <c r="F16" s="22" t="s">
        <v>74</v>
      </c>
      <c r="G16" s="22" t="s">
        <v>158</v>
      </c>
      <c r="H16" s="24">
        <v>13</v>
      </c>
      <c r="I16" s="24">
        <v>13</v>
      </c>
      <c r="J16" s="30"/>
      <c r="K16" s="49"/>
    </row>
    <row r="17" ht="25" customHeight="1" spans="1:11">
      <c r="A17" s="25"/>
      <c r="B17" s="26" t="s">
        <v>91</v>
      </c>
      <c r="C17" s="21" t="s">
        <v>197</v>
      </c>
      <c r="D17" s="22" t="s">
        <v>93</v>
      </c>
      <c r="E17" s="23" t="s">
        <v>198</v>
      </c>
      <c r="F17" s="22" t="s">
        <v>165</v>
      </c>
      <c r="G17" s="22" t="s">
        <v>158</v>
      </c>
      <c r="H17" s="24">
        <v>12</v>
      </c>
      <c r="I17" s="24">
        <v>12</v>
      </c>
      <c r="J17" s="30"/>
      <c r="K17" s="49"/>
    </row>
    <row r="18" ht="25" customHeight="1" spans="1:11">
      <c r="A18" s="52"/>
      <c r="B18" s="63" t="s">
        <v>102</v>
      </c>
      <c r="C18" s="21" t="s">
        <v>199</v>
      </c>
      <c r="D18" s="22" t="s">
        <v>93</v>
      </c>
      <c r="E18" s="23" t="s">
        <v>200</v>
      </c>
      <c r="F18" s="22" t="s">
        <v>201</v>
      </c>
      <c r="G18" s="22" t="s">
        <v>158</v>
      </c>
      <c r="H18" s="24">
        <v>12</v>
      </c>
      <c r="I18" s="24">
        <v>12</v>
      </c>
      <c r="J18" s="30"/>
      <c r="K18" s="49"/>
    </row>
    <row r="19" ht="25" customHeight="1" spans="1:11">
      <c r="A19" s="20" t="s">
        <v>167</v>
      </c>
      <c r="B19" s="26" t="s">
        <v>106</v>
      </c>
      <c r="C19" s="21" t="s">
        <v>202</v>
      </c>
      <c r="D19" s="22" t="s">
        <v>172</v>
      </c>
      <c r="E19" s="23" t="s">
        <v>176</v>
      </c>
      <c r="F19" s="22" t="s">
        <v>174</v>
      </c>
      <c r="G19" s="22" t="s">
        <v>158</v>
      </c>
      <c r="H19" s="24">
        <v>10</v>
      </c>
      <c r="I19" s="24">
        <v>10</v>
      </c>
      <c r="J19" s="30"/>
      <c r="K19" s="49"/>
    </row>
    <row r="20" ht="25" customHeight="1" spans="1:11">
      <c r="A20" s="25"/>
      <c r="B20" s="26" t="s">
        <v>112</v>
      </c>
      <c r="C20" s="21" t="s">
        <v>203</v>
      </c>
      <c r="D20" s="22" t="s">
        <v>172</v>
      </c>
      <c r="E20" s="23" t="s">
        <v>204</v>
      </c>
      <c r="F20" s="22" t="s">
        <v>174</v>
      </c>
      <c r="G20" s="22" t="s">
        <v>158</v>
      </c>
      <c r="H20" s="24">
        <v>10</v>
      </c>
      <c r="I20" s="24">
        <v>10</v>
      </c>
      <c r="J20" s="30"/>
      <c r="K20" s="49"/>
    </row>
    <row r="21" ht="25" customHeight="1" spans="1:11">
      <c r="A21" s="25"/>
      <c r="B21" s="26" t="s">
        <v>117</v>
      </c>
      <c r="C21" s="21" t="s">
        <v>205</v>
      </c>
      <c r="D21" s="22" t="s">
        <v>172</v>
      </c>
      <c r="E21" s="23" t="s">
        <v>206</v>
      </c>
      <c r="F21" s="22" t="s">
        <v>174</v>
      </c>
      <c r="G21" s="22" t="s">
        <v>158</v>
      </c>
      <c r="H21" s="24">
        <v>10</v>
      </c>
      <c r="I21" s="24">
        <v>10</v>
      </c>
      <c r="J21" s="30"/>
      <c r="K21" s="49"/>
    </row>
    <row r="22" ht="25" customHeight="1" spans="1:11">
      <c r="A22" s="26" t="s">
        <v>179</v>
      </c>
      <c r="B22" s="20" t="s">
        <v>125</v>
      </c>
      <c r="C22" s="21" t="s">
        <v>207</v>
      </c>
      <c r="D22" s="22" t="s">
        <v>68</v>
      </c>
      <c r="E22" s="23" t="s">
        <v>181</v>
      </c>
      <c r="F22" s="22" t="s">
        <v>87</v>
      </c>
      <c r="G22" s="22" t="s">
        <v>158</v>
      </c>
      <c r="H22" s="24">
        <v>5</v>
      </c>
      <c r="I22" s="24">
        <v>5</v>
      </c>
      <c r="J22" s="30"/>
      <c r="K22" s="49"/>
    </row>
    <row r="23" ht="25" customHeight="1" spans="1:11">
      <c r="A23" s="26"/>
      <c r="B23" s="52"/>
      <c r="C23" s="21" t="s">
        <v>208</v>
      </c>
      <c r="D23" s="22" t="s">
        <v>68</v>
      </c>
      <c r="E23" s="23" t="s">
        <v>181</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50">
        <v>100</v>
      </c>
      <c r="I26" s="50">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15:B16"/>
    <mergeCell ref="B22:B23"/>
    <mergeCell ref="G13:G14"/>
    <mergeCell ref="H13:H14"/>
    <mergeCell ref="I13:I14"/>
    <mergeCell ref="K6:K9"/>
    <mergeCell ref="A5:B9"/>
    <mergeCell ref="J13:K14"/>
    <mergeCell ref="A25:G26"/>
  </mergeCells>
  <pageMargins left="0.75" right="0.75" top="1" bottom="1" header="0.5" footer="0.5"/>
  <pageSetup paperSize="9" scale="75" fitToHeight="0" orientation="portrait"/>
  <headerFooter/>
  <ignoredErrors>
    <ignoredError sqref="E22:E23 E18 E15:E16" numberStoredAsText="1"/>
  </ignoredError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569</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412.65201</v>
      </c>
      <c r="F6" s="9">
        <v>412.65201</v>
      </c>
      <c r="G6" s="9">
        <v>10</v>
      </c>
      <c r="H6" s="10">
        <f>IF(AND(E6&lt;&gt;0,F6&lt;&gt;0),F6/E6*100,"")</f>
        <v>100</v>
      </c>
      <c r="I6" s="16">
        <f>G6*H6*0.01</f>
        <v>10</v>
      </c>
      <c r="J6" s="16"/>
      <c r="K6" s="44"/>
    </row>
    <row r="7" ht="25" customHeight="1" spans="1:11">
      <c r="A7" s="4"/>
      <c r="B7" s="4"/>
      <c r="C7" s="8" t="s">
        <v>143</v>
      </c>
      <c r="D7" s="9">
        <v>0</v>
      </c>
      <c r="E7" s="9">
        <v>412.65201</v>
      </c>
      <c r="F7" s="9">
        <v>412.65201</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570</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84</v>
      </c>
      <c r="C15" s="21" t="s">
        <v>571</v>
      </c>
      <c r="D15" s="22" t="s">
        <v>172</v>
      </c>
      <c r="E15" s="23" t="s">
        <v>160</v>
      </c>
      <c r="F15" s="22" t="s">
        <v>87</v>
      </c>
      <c r="G15" s="22" t="s">
        <v>158</v>
      </c>
      <c r="H15" s="24">
        <v>17</v>
      </c>
      <c r="I15" s="24">
        <v>17</v>
      </c>
      <c r="J15" s="30"/>
      <c r="K15" s="49"/>
    </row>
    <row r="16" ht="25" customHeight="1" spans="1:11">
      <c r="A16" s="25"/>
      <c r="B16" s="26" t="s">
        <v>91</v>
      </c>
      <c r="C16" s="21" t="s">
        <v>572</v>
      </c>
      <c r="D16" s="22" t="s">
        <v>172</v>
      </c>
      <c r="E16" s="23" t="s">
        <v>160</v>
      </c>
      <c r="F16" s="22" t="s">
        <v>87</v>
      </c>
      <c r="G16" s="22" t="s">
        <v>158</v>
      </c>
      <c r="H16" s="24">
        <v>17</v>
      </c>
      <c r="I16" s="24">
        <v>17</v>
      </c>
      <c r="J16" s="30"/>
      <c r="K16" s="49"/>
    </row>
    <row r="17" ht="24" customHeight="1" spans="1:11">
      <c r="A17" s="25"/>
      <c r="B17" s="26" t="s">
        <v>102</v>
      </c>
      <c r="C17" s="21" t="s">
        <v>573</v>
      </c>
      <c r="D17" s="22" t="s">
        <v>93</v>
      </c>
      <c r="E17" s="23" t="s">
        <v>574</v>
      </c>
      <c r="F17" s="22" t="s">
        <v>108</v>
      </c>
      <c r="G17" s="22" t="s">
        <v>158</v>
      </c>
      <c r="H17" s="24">
        <v>16</v>
      </c>
      <c r="I17" s="24">
        <v>16</v>
      </c>
      <c r="J17" s="30"/>
      <c r="K17" s="49"/>
    </row>
    <row r="18" ht="25" customHeight="1" spans="1:11">
      <c r="A18" s="26" t="s">
        <v>167</v>
      </c>
      <c r="B18" s="26" t="s">
        <v>112</v>
      </c>
      <c r="C18" s="27" t="s">
        <v>575</v>
      </c>
      <c r="D18" s="22" t="s">
        <v>172</v>
      </c>
      <c r="E18" s="23" t="s">
        <v>178</v>
      </c>
      <c r="F18" s="22" t="s">
        <v>174</v>
      </c>
      <c r="G18" s="22" t="s">
        <v>158</v>
      </c>
      <c r="H18" s="24">
        <v>15</v>
      </c>
      <c r="I18" s="24">
        <v>15</v>
      </c>
      <c r="J18" s="30"/>
      <c r="K18" s="49"/>
    </row>
    <row r="19" ht="25" customHeight="1" spans="1:11">
      <c r="A19" s="26"/>
      <c r="B19" s="26" t="s">
        <v>106</v>
      </c>
      <c r="C19" s="27" t="s">
        <v>576</v>
      </c>
      <c r="D19" s="22" t="s">
        <v>172</v>
      </c>
      <c r="E19" s="23" t="s">
        <v>178</v>
      </c>
      <c r="F19" s="22" t="s">
        <v>174</v>
      </c>
      <c r="G19" s="22" t="s">
        <v>158</v>
      </c>
      <c r="H19" s="24">
        <v>15</v>
      </c>
      <c r="I19" s="24">
        <v>15</v>
      </c>
      <c r="J19" s="30"/>
      <c r="K19" s="49"/>
    </row>
    <row r="20" ht="25" customHeight="1" spans="1:11">
      <c r="A20" s="25" t="s">
        <v>179</v>
      </c>
      <c r="B20" s="28" t="s">
        <v>125</v>
      </c>
      <c r="C20" s="27"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19"/>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577</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200</v>
      </c>
      <c r="F6" s="9">
        <v>200</v>
      </c>
      <c r="G6" s="9">
        <v>10</v>
      </c>
      <c r="H6" s="10">
        <f>IF(AND(E6&lt;&gt;0,F6&lt;&gt;0),F6/E6*100,"")</f>
        <v>100</v>
      </c>
      <c r="I6" s="16">
        <f>G6*H6*0.01</f>
        <v>10</v>
      </c>
      <c r="J6" s="16"/>
      <c r="K6" s="44"/>
    </row>
    <row r="7" ht="25" customHeight="1" spans="1:11">
      <c r="A7" s="4"/>
      <c r="B7" s="4"/>
      <c r="C7" s="8" t="s">
        <v>143</v>
      </c>
      <c r="D7" s="9">
        <v>0</v>
      </c>
      <c r="E7" s="9">
        <v>200</v>
      </c>
      <c r="F7" s="9">
        <v>200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578</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579</v>
      </c>
      <c r="D15" s="22" t="s">
        <v>172</v>
      </c>
      <c r="E15" s="23" t="s">
        <v>276</v>
      </c>
      <c r="F15" s="22" t="s">
        <v>119</v>
      </c>
      <c r="G15" s="22" t="s">
        <v>158</v>
      </c>
      <c r="H15" s="24">
        <v>13</v>
      </c>
      <c r="I15" s="24">
        <v>13</v>
      </c>
      <c r="J15" s="30"/>
      <c r="K15" s="49"/>
    </row>
    <row r="16" ht="25" customHeight="1" spans="1:11">
      <c r="A16" s="25"/>
      <c r="B16" s="20" t="s">
        <v>84</v>
      </c>
      <c r="C16" s="21" t="s">
        <v>580</v>
      </c>
      <c r="D16" s="22" t="s">
        <v>172</v>
      </c>
      <c r="E16" s="23" t="s">
        <v>160</v>
      </c>
      <c r="F16" s="22" t="s">
        <v>87</v>
      </c>
      <c r="G16" s="22" t="s">
        <v>158</v>
      </c>
      <c r="H16" s="24">
        <v>13</v>
      </c>
      <c r="I16" s="24">
        <v>13</v>
      </c>
      <c r="J16" s="30"/>
      <c r="K16" s="49"/>
    </row>
    <row r="17" ht="24" customHeight="1" spans="1:11">
      <c r="A17" s="25"/>
      <c r="B17" s="26" t="s">
        <v>91</v>
      </c>
      <c r="C17" s="21" t="s">
        <v>581</v>
      </c>
      <c r="D17" s="22" t="s">
        <v>172</v>
      </c>
      <c r="E17" s="23" t="s">
        <v>160</v>
      </c>
      <c r="F17" s="22" t="s">
        <v>87</v>
      </c>
      <c r="G17" s="22" t="s">
        <v>158</v>
      </c>
      <c r="H17" s="24">
        <v>12</v>
      </c>
      <c r="I17" s="24">
        <v>12</v>
      </c>
      <c r="J17" s="30"/>
      <c r="K17" s="49"/>
    </row>
    <row r="18" ht="25" customHeight="1" spans="1:11">
      <c r="A18" s="25"/>
      <c r="B18" s="26" t="s">
        <v>102</v>
      </c>
      <c r="C18" s="21" t="s">
        <v>582</v>
      </c>
      <c r="D18" s="22" t="s">
        <v>93</v>
      </c>
      <c r="E18" s="23" t="s">
        <v>583</v>
      </c>
      <c r="F18" s="22" t="s">
        <v>108</v>
      </c>
      <c r="G18" s="22" t="s">
        <v>158</v>
      </c>
      <c r="H18" s="24">
        <v>12</v>
      </c>
      <c r="I18" s="24">
        <v>12</v>
      </c>
      <c r="J18" s="30"/>
      <c r="K18" s="49"/>
    </row>
    <row r="19" ht="25" customHeight="1" spans="1:11">
      <c r="A19" s="26" t="s">
        <v>167</v>
      </c>
      <c r="B19" s="26" t="s">
        <v>112</v>
      </c>
      <c r="C19" s="27" t="s">
        <v>584</v>
      </c>
      <c r="D19" s="22" t="s">
        <v>172</v>
      </c>
      <c r="E19" s="23" t="s">
        <v>239</v>
      </c>
      <c r="F19" s="22" t="s">
        <v>174</v>
      </c>
      <c r="G19" s="22" t="s">
        <v>158</v>
      </c>
      <c r="H19" s="24">
        <v>30</v>
      </c>
      <c r="I19" s="24">
        <v>30</v>
      </c>
      <c r="J19" s="30"/>
      <c r="K19" s="49"/>
    </row>
    <row r="20" ht="25" customHeight="1" spans="1:11">
      <c r="A20" s="25" t="s">
        <v>179</v>
      </c>
      <c r="B20" s="28" t="s">
        <v>125</v>
      </c>
      <c r="C20" s="27"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585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297.3222</v>
      </c>
      <c r="F6" s="9">
        <v>297.3222</v>
      </c>
      <c r="G6" s="9">
        <v>10</v>
      </c>
      <c r="H6" s="10">
        <f>IF(AND(E6&lt;&gt;0,F6&lt;&gt;0),F6/E6*100,"")</f>
        <v>100</v>
      </c>
      <c r="I6" s="16">
        <f>G6*H6*0.01</f>
        <v>10</v>
      </c>
      <c r="J6" s="16"/>
      <c r="K6" s="44"/>
    </row>
    <row r="7" ht="25" customHeight="1" spans="1:11">
      <c r="A7" s="4"/>
      <c r="B7" s="4"/>
      <c r="C7" s="8" t="s">
        <v>143</v>
      </c>
      <c r="D7" s="9">
        <v>0</v>
      </c>
      <c r="E7" s="9">
        <v>297.3222</v>
      </c>
      <c r="F7" s="9">
        <v>297.3222</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586</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527</v>
      </c>
      <c r="D15" s="22" t="s">
        <v>172</v>
      </c>
      <c r="E15" s="23" t="s">
        <v>587</v>
      </c>
      <c r="F15" s="22" t="s">
        <v>69</v>
      </c>
      <c r="G15" s="22" t="s">
        <v>158</v>
      </c>
      <c r="H15" s="24">
        <v>13</v>
      </c>
      <c r="I15" s="24">
        <v>13</v>
      </c>
      <c r="J15" s="30"/>
      <c r="K15" s="49"/>
    </row>
    <row r="16" ht="25" customHeight="1" spans="1:11">
      <c r="A16" s="25"/>
      <c r="B16" s="20" t="s">
        <v>84</v>
      </c>
      <c r="C16" s="21" t="s">
        <v>588</v>
      </c>
      <c r="D16" s="22" t="s">
        <v>172</v>
      </c>
      <c r="E16" s="23" t="s">
        <v>160</v>
      </c>
      <c r="F16" s="22" t="s">
        <v>87</v>
      </c>
      <c r="G16" s="22" t="s">
        <v>158</v>
      </c>
      <c r="H16" s="24">
        <v>13</v>
      </c>
      <c r="I16" s="24">
        <v>13</v>
      </c>
      <c r="J16" s="30"/>
      <c r="K16" s="49"/>
    </row>
    <row r="17" ht="24" customHeight="1" spans="1:11">
      <c r="A17" s="25"/>
      <c r="B17" s="26" t="s">
        <v>91</v>
      </c>
      <c r="C17" s="21" t="s">
        <v>589</v>
      </c>
      <c r="D17" s="22" t="s">
        <v>172</v>
      </c>
      <c r="E17" s="23" t="s">
        <v>267</v>
      </c>
      <c r="F17" s="22" t="s">
        <v>165</v>
      </c>
      <c r="G17" s="22" t="s">
        <v>158</v>
      </c>
      <c r="H17" s="24">
        <v>12</v>
      </c>
      <c r="I17" s="24">
        <v>12</v>
      </c>
      <c r="J17" s="30"/>
      <c r="K17" s="49"/>
    </row>
    <row r="18" ht="25" customHeight="1" spans="1:11">
      <c r="A18" s="25"/>
      <c r="B18" s="26" t="s">
        <v>102</v>
      </c>
      <c r="C18" s="21" t="s">
        <v>531</v>
      </c>
      <c r="D18" s="22" t="s">
        <v>93</v>
      </c>
      <c r="E18" s="23" t="s">
        <v>590</v>
      </c>
      <c r="F18" s="22" t="s">
        <v>108</v>
      </c>
      <c r="G18" s="22" t="s">
        <v>158</v>
      </c>
      <c r="H18" s="24">
        <v>12</v>
      </c>
      <c r="I18" s="24">
        <v>12</v>
      </c>
      <c r="J18" s="30"/>
      <c r="K18" s="49"/>
    </row>
    <row r="19" ht="25" customHeight="1" spans="1:11">
      <c r="A19" s="26" t="s">
        <v>167</v>
      </c>
      <c r="B19" s="26" t="s">
        <v>112</v>
      </c>
      <c r="C19" s="27" t="s">
        <v>591</v>
      </c>
      <c r="D19" s="22" t="s">
        <v>172</v>
      </c>
      <c r="E19" s="23" t="s">
        <v>239</v>
      </c>
      <c r="F19" s="22" t="s">
        <v>174</v>
      </c>
      <c r="G19" s="22" t="s">
        <v>158</v>
      </c>
      <c r="H19" s="24">
        <v>30</v>
      </c>
      <c r="I19" s="24">
        <v>30</v>
      </c>
      <c r="J19" s="30"/>
      <c r="K19" s="49"/>
    </row>
    <row r="20" ht="25" customHeight="1" spans="1:11">
      <c r="A20" s="25" t="s">
        <v>179</v>
      </c>
      <c r="B20" s="28" t="s">
        <v>125</v>
      </c>
      <c r="C20" s="27"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592</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145.53356</v>
      </c>
      <c r="F6" s="9">
        <v>145.53356</v>
      </c>
      <c r="G6" s="9">
        <v>10</v>
      </c>
      <c r="H6" s="10">
        <f>IF(AND(E6&lt;&gt;0,F6&lt;&gt;0),F6/E6*100,"")</f>
        <v>100</v>
      </c>
      <c r="I6" s="16">
        <f>G6*H6*0.01</f>
        <v>10</v>
      </c>
      <c r="J6" s="16"/>
      <c r="K6" s="44"/>
    </row>
    <row r="7" ht="25" customHeight="1" spans="1:11">
      <c r="A7" s="4"/>
      <c r="B7" s="4"/>
      <c r="C7" s="8" t="s">
        <v>143</v>
      </c>
      <c r="D7" s="9">
        <v>0</v>
      </c>
      <c r="E7" s="9">
        <v>145.53356</v>
      </c>
      <c r="F7" s="9">
        <v>145.53356</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593</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527</v>
      </c>
      <c r="D15" s="22" t="s">
        <v>172</v>
      </c>
      <c r="E15" s="23" t="s">
        <v>594</v>
      </c>
      <c r="F15" s="22" t="s">
        <v>69</v>
      </c>
      <c r="G15" s="22" t="s">
        <v>158</v>
      </c>
      <c r="H15" s="24">
        <v>13</v>
      </c>
      <c r="I15" s="24">
        <v>13</v>
      </c>
      <c r="J15" s="30"/>
      <c r="K15" s="49"/>
    </row>
    <row r="16" ht="25" customHeight="1" spans="1:11">
      <c r="A16" s="25"/>
      <c r="B16" s="20" t="s">
        <v>84</v>
      </c>
      <c r="C16" s="21" t="s">
        <v>588</v>
      </c>
      <c r="D16" s="22" t="s">
        <v>172</v>
      </c>
      <c r="E16" s="23" t="s">
        <v>160</v>
      </c>
      <c r="F16" s="22" t="s">
        <v>87</v>
      </c>
      <c r="G16" s="22" t="s">
        <v>158</v>
      </c>
      <c r="H16" s="24">
        <v>13</v>
      </c>
      <c r="I16" s="24">
        <v>13</v>
      </c>
      <c r="J16" s="30"/>
      <c r="K16" s="49"/>
    </row>
    <row r="17" ht="24" customHeight="1" spans="1:11">
      <c r="A17" s="25"/>
      <c r="B17" s="26" t="s">
        <v>91</v>
      </c>
      <c r="C17" s="21" t="s">
        <v>589</v>
      </c>
      <c r="D17" s="22" t="s">
        <v>172</v>
      </c>
      <c r="E17" s="23" t="s">
        <v>267</v>
      </c>
      <c r="F17" s="22" t="s">
        <v>165</v>
      </c>
      <c r="G17" s="22" t="s">
        <v>158</v>
      </c>
      <c r="H17" s="24">
        <v>12</v>
      </c>
      <c r="I17" s="24">
        <v>12</v>
      </c>
      <c r="J17" s="30"/>
      <c r="K17" s="49"/>
    </row>
    <row r="18" ht="25" customHeight="1" spans="1:11">
      <c r="A18" s="25"/>
      <c r="B18" s="26" t="s">
        <v>102</v>
      </c>
      <c r="C18" s="21" t="s">
        <v>531</v>
      </c>
      <c r="D18" s="22" t="s">
        <v>93</v>
      </c>
      <c r="E18" s="23" t="s">
        <v>595</v>
      </c>
      <c r="F18" s="22" t="s">
        <v>108</v>
      </c>
      <c r="G18" s="22" t="s">
        <v>158</v>
      </c>
      <c r="H18" s="24">
        <v>12</v>
      </c>
      <c r="I18" s="24">
        <v>12</v>
      </c>
      <c r="J18" s="30"/>
      <c r="K18" s="49"/>
    </row>
    <row r="19" ht="25" customHeight="1" spans="1:11">
      <c r="A19" s="26" t="s">
        <v>167</v>
      </c>
      <c r="B19" s="26" t="s">
        <v>112</v>
      </c>
      <c r="C19" s="27" t="s">
        <v>596</v>
      </c>
      <c r="D19" s="22" t="s">
        <v>172</v>
      </c>
      <c r="E19" s="23" t="s">
        <v>239</v>
      </c>
      <c r="F19" s="22" t="s">
        <v>174</v>
      </c>
      <c r="G19" s="22" t="s">
        <v>158</v>
      </c>
      <c r="H19" s="24">
        <v>30</v>
      </c>
      <c r="I19" s="24">
        <v>30</v>
      </c>
      <c r="J19" s="30"/>
      <c r="K19" s="49"/>
    </row>
    <row r="20" ht="25" customHeight="1" spans="1:11">
      <c r="A20" s="25" t="s">
        <v>179</v>
      </c>
      <c r="B20" s="28" t="s">
        <v>125</v>
      </c>
      <c r="C20" s="27"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597</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1433.2788</v>
      </c>
      <c r="F6" s="9">
        <v>1433.2788</v>
      </c>
      <c r="G6" s="9">
        <v>10</v>
      </c>
      <c r="H6" s="10">
        <f>IF(AND(E6&lt;&gt;0,F6&lt;&gt;0),F6/E6*100,"")</f>
        <v>100</v>
      </c>
      <c r="I6" s="16">
        <f>G6*H6*0.01</f>
        <v>10</v>
      </c>
      <c r="J6" s="16"/>
      <c r="K6" s="44"/>
    </row>
    <row r="7" ht="25" customHeight="1" spans="1:11">
      <c r="A7" s="4"/>
      <c r="B7" s="4"/>
      <c r="C7" s="8" t="s">
        <v>143</v>
      </c>
      <c r="D7" s="9">
        <v>0</v>
      </c>
      <c r="E7" s="9">
        <v>1433.2788</v>
      </c>
      <c r="F7" s="9">
        <v>1433.2788</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598</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599</v>
      </c>
      <c r="D15" s="22" t="s">
        <v>172</v>
      </c>
      <c r="E15" s="23" t="s">
        <v>276</v>
      </c>
      <c r="F15" s="22" t="s">
        <v>119</v>
      </c>
      <c r="G15" s="22" t="s">
        <v>158</v>
      </c>
      <c r="H15" s="24">
        <v>13</v>
      </c>
      <c r="I15" s="24">
        <v>13</v>
      </c>
      <c r="J15" s="30"/>
      <c r="K15" s="49"/>
    </row>
    <row r="16" ht="25" customHeight="1" spans="1:11">
      <c r="A16" s="25"/>
      <c r="B16" s="20" t="s">
        <v>84</v>
      </c>
      <c r="C16" s="21" t="s">
        <v>600</v>
      </c>
      <c r="D16" s="22" t="s">
        <v>172</v>
      </c>
      <c r="E16" s="23" t="s">
        <v>160</v>
      </c>
      <c r="F16" s="22" t="s">
        <v>87</v>
      </c>
      <c r="G16" s="22" t="s">
        <v>158</v>
      </c>
      <c r="H16" s="24">
        <v>13</v>
      </c>
      <c r="I16" s="24">
        <v>13</v>
      </c>
      <c r="J16" s="30"/>
      <c r="K16" s="49"/>
    </row>
    <row r="17" ht="24" customHeight="1" spans="1:11">
      <c r="A17" s="25"/>
      <c r="B17" s="26" t="s">
        <v>91</v>
      </c>
      <c r="C17" s="21" t="s">
        <v>601</v>
      </c>
      <c r="D17" s="22" t="s">
        <v>172</v>
      </c>
      <c r="E17" s="23" t="s">
        <v>267</v>
      </c>
      <c r="F17" s="22" t="s">
        <v>165</v>
      </c>
      <c r="G17" s="22" t="s">
        <v>158</v>
      </c>
      <c r="H17" s="24">
        <v>12</v>
      </c>
      <c r="I17" s="24">
        <v>12</v>
      </c>
      <c r="J17" s="30"/>
      <c r="K17" s="49"/>
    </row>
    <row r="18" ht="25" customHeight="1" spans="1:11">
      <c r="A18" s="25"/>
      <c r="B18" s="26" t="s">
        <v>102</v>
      </c>
      <c r="C18" s="21" t="s">
        <v>531</v>
      </c>
      <c r="D18" s="22" t="s">
        <v>93</v>
      </c>
      <c r="E18" s="54">
        <v>1433.2788</v>
      </c>
      <c r="F18" s="22" t="s">
        <v>108</v>
      </c>
      <c r="G18" s="22" t="s">
        <v>158</v>
      </c>
      <c r="H18" s="24">
        <v>12</v>
      </c>
      <c r="I18" s="24">
        <v>12</v>
      </c>
      <c r="J18" s="30"/>
      <c r="K18" s="49"/>
    </row>
    <row r="19" ht="25" customHeight="1" spans="1:11">
      <c r="A19" s="26" t="s">
        <v>167</v>
      </c>
      <c r="B19" s="26" t="s">
        <v>112</v>
      </c>
      <c r="C19" s="27" t="s">
        <v>602</v>
      </c>
      <c r="D19" s="22" t="s">
        <v>172</v>
      </c>
      <c r="E19" s="23" t="s">
        <v>178</v>
      </c>
      <c r="F19" s="22" t="s">
        <v>174</v>
      </c>
      <c r="G19" s="22" t="s">
        <v>158</v>
      </c>
      <c r="H19" s="24">
        <v>30</v>
      </c>
      <c r="I19" s="24">
        <v>30</v>
      </c>
      <c r="J19" s="30"/>
      <c r="K19" s="49"/>
    </row>
    <row r="20" ht="25" customHeight="1" spans="1:11">
      <c r="A20" s="25" t="s">
        <v>179</v>
      </c>
      <c r="B20" s="28" t="s">
        <v>125</v>
      </c>
      <c r="C20" s="27"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603</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1433.2788</v>
      </c>
      <c r="F6" s="9">
        <v>1433.2788</v>
      </c>
      <c r="G6" s="9">
        <v>10</v>
      </c>
      <c r="H6" s="10">
        <f>IF(AND(E6&lt;&gt;0,F6&lt;&gt;0),F6/E6*100,"")</f>
        <v>100</v>
      </c>
      <c r="I6" s="16">
        <f>G6*H6*0.01</f>
        <v>10</v>
      </c>
      <c r="J6" s="16"/>
      <c r="K6" s="44"/>
    </row>
    <row r="7" ht="25" customHeight="1" spans="1:11">
      <c r="A7" s="4"/>
      <c r="B7" s="4"/>
      <c r="C7" s="8" t="s">
        <v>143</v>
      </c>
      <c r="D7" s="9">
        <v>0</v>
      </c>
      <c r="E7" s="9">
        <v>1433.2788</v>
      </c>
      <c r="F7" s="9">
        <v>1433.2788</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598</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599</v>
      </c>
      <c r="D15" s="22" t="s">
        <v>172</v>
      </c>
      <c r="E15" s="23" t="s">
        <v>276</v>
      </c>
      <c r="F15" s="22" t="s">
        <v>119</v>
      </c>
      <c r="G15" s="22" t="s">
        <v>158</v>
      </c>
      <c r="H15" s="24">
        <v>13</v>
      </c>
      <c r="I15" s="24">
        <v>13</v>
      </c>
      <c r="J15" s="30"/>
      <c r="K15" s="49"/>
    </row>
    <row r="16" ht="25" customHeight="1" spans="1:11">
      <c r="A16" s="25"/>
      <c r="B16" s="20" t="s">
        <v>84</v>
      </c>
      <c r="C16" s="21" t="s">
        <v>600</v>
      </c>
      <c r="D16" s="22" t="s">
        <v>172</v>
      </c>
      <c r="E16" s="23" t="s">
        <v>160</v>
      </c>
      <c r="F16" s="22" t="s">
        <v>87</v>
      </c>
      <c r="G16" s="22" t="s">
        <v>158</v>
      </c>
      <c r="H16" s="24">
        <v>13</v>
      </c>
      <c r="I16" s="24">
        <v>13</v>
      </c>
      <c r="J16" s="30"/>
      <c r="K16" s="49"/>
    </row>
    <row r="17" ht="24" customHeight="1" spans="1:11">
      <c r="A17" s="25"/>
      <c r="B17" s="26" t="s">
        <v>91</v>
      </c>
      <c r="C17" s="21" t="s">
        <v>601</v>
      </c>
      <c r="D17" s="22" t="s">
        <v>172</v>
      </c>
      <c r="E17" s="23" t="s">
        <v>267</v>
      </c>
      <c r="F17" s="22" t="s">
        <v>165</v>
      </c>
      <c r="G17" s="22" t="s">
        <v>158</v>
      </c>
      <c r="H17" s="24">
        <v>12</v>
      </c>
      <c r="I17" s="24">
        <v>12</v>
      </c>
      <c r="J17" s="30"/>
      <c r="K17" s="49"/>
    </row>
    <row r="18" ht="25" customHeight="1" spans="1:11">
      <c r="A18" s="25"/>
      <c r="B18" s="26" t="s">
        <v>102</v>
      </c>
      <c r="C18" s="21" t="s">
        <v>531</v>
      </c>
      <c r="D18" s="22" t="s">
        <v>93</v>
      </c>
      <c r="E18" s="54">
        <v>1433.2788</v>
      </c>
      <c r="F18" s="22" t="s">
        <v>108</v>
      </c>
      <c r="G18" s="22" t="s">
        <v>158</v>
      </c>
      <c r="H18" s="24">
        <v>12</v>
      </c>
      <c r="I18" s="24">
        <v>12</v>
      </c>
      <c r="J18" s="30"/>
      <c r="K18" s="49"/>
    </row>
    <row r="19" ht="25" customHeight="1" spans="1:11">
      <c r="A19" s="26" t="s">
        <v>167</v>
      </c>
      <c r="B19" s="26" t="s">
        <v>112</v>
      </c>
      <c r="C19" s="27" t="s">
        <v>602</v>
      </c>
      <c r="D19" s="22" t="s">
        <v>172</v>
      </c>
      <c r="E19" s="23" t="s">
        <v>178</v>
      </c>
      <c r="F19" s="22" t="s">
        <v>174</v>
      </c>
      <c r="G19" s="22" t="s">
        <v>158</v>
      </c>
      <c r="H19" s="24">
        <v>30</v>
      </c>
      <c r="I19" s="24">
        <v>30</v>
      </c>
      <c r="J19" s="30"/>
      <c r="K19" s="49"/>
    </row>
    <row r="20" ht="25" customHeight="1" spans="1:11">
      <c r="A20" s="25" t="s">
        <v>179</v>
      </c>
      <c r="B20" s="28" t="s">
        <v>125</v>
      </c>
      <c r="C20" s="27"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604</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163</v>
      </c>
      <c r="F6" s="9">
        <v>163</v>
      </c>
      <c r="G6" s="9">
        <v>10</v>
      </c>
      <c r="H6" s="10">
        <f>IF(AND(E6&lt;&gt;0,F6&lt;&gt;0),F6/E6*100,"")</f>
        <v>100</v>
      </c>
      <c r="I6" s="16">
        <f>G6*H6*0.01</f>
        <v>10</v>
      </c>
      <c r="J6" s="16"/>
      <c r="K6" s="44"/>
    </row>
    <row r="7" ht="25" customHeight="1" spans="1:11">
      <c r="A7" s="4"/>
      <c r="B7" s="4"/>
      <c r="C7" s="8" t="s">
        <v>143</v>
      </c>
      <c r="D7" s="9">
        <v>0</v>
      </c>
      <c r="E7" s="9">
        <v>163</v>
      </c>
      <c r="F7" s="9">
        <v>163</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40" customHeight="1" spans="1:11">
      <c r="A11" s="4"/>
      <c r="B11" s="17" t="s">
        <v>605</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6" t="s">
        <v>91</v>
      </c>
      <c r="C15" s="21" t="s">
        <v>601</v>
      </c>
      <c r="D15" s="22" t="s">
        <v>93</v>
      </c>
      <c r="E15" s="23" t="s">
        <v>267</v>
      </c>
      <c r="F15" s="22" t="s">
        <v>165</v>
      </c>
      <c r="G15" s="22" t="s">
        <v>158</v>
      </c>
      <c r="H15" s="24">
        <v>25</v>
      </c>
      <c r="I15" s="24">
        <v>25</v>
      </c>
      <c r="J15" s="30"/>
      <c r="K15" s="49"/>
    </row>
    <row r="16" ht="36" spans="1:11">
      <c r="A16" s="25"/>
      <c r="B16" s="26" t="s">
        <v>102</v>
      </c>
      <c r="C16" s="21" t="s">
        <v>606</v>
      </c>
      <c r="D16" s="22" t="s">
        <v>93</v>
      </c>
      <c r="E16" s="7" t="s">
        <v>607</v>
      </c>
      <c r="F16" s="22" t="s">
        <v>108</v>
      </c>
      <c r="G16" s="22" t="s">
        <v>158</v>
      </c>
      <c r="H16" s="24">
        <v>25</v>
      </c>
      <c r="I16" s="24">
        <v>25</v>
      </c>
      <c r="J16" s="30"/>
      <c r="K16" s="49"/>
    </row>
    <row r="17" ht="25" customHeight="1" spans="1:11">
      <c r="A17" s="26" t="s">
        <v>167</v>
      </c>
      <c r="B17" s="26" t="s">
        <v>608</v>
      </c>
      <c r="C17" s="27" t="s">
        <v>609</v>
      </c>
      <c r="D17" s="22" t="s">
        <v>172</v>
      </c>
      <c r="E17" s="23" t="s">
        <v>178</v>
      </c>
      <c r="F17" s="22" t="s">
        <v>174</v>
      </c>
      <c r="G17" s="22" t="s">
        <v>158</v>
      </c>
      <c r="H17" s="24">
        <v>30</v>
      </c>
      <c r="I17" s="24">
        <v>30</v>
      </c>
      <c r="J17" s="30"/>
      <c r="K17" s="49"/>
    </row>
    <row r="18" ht="25" customHeight="1" spans="1:11">
      <c r="A18" s="25" t="s">
        <v>179</v>
      </c>
      <c r="B18" s="28" t="s">
        <v>125</v>
      </c>
      <c r="C18" s="27" t="s">
        <v>126</v>
      </c>
      <c r="D18" s="22" t="s">
        <v>68</v>
      </c>
      <c r="E18" s="23" t="s">
        <v>213</v>
      </c>
      <c r="F18" s="22" t="s">
        <v>87</v>
      </c>
      <c r="G18" s="22" t="s">
        <v>158</v>
      </c>
      <c r="H18" s="24">
        <v>5</v>
      </c>
      <c r="I18" s="24">
        <v>5</v>
      </c>
      <c r="J18" s="30"/>
      <c r="K18" s="49"/>
    </row>
    <row r="19" ht="25" customHeight="1" spans="1:11">
      <c r="A19" s="25"/>
      <c r="B19" s="28"/>
      <c r="C19" s="27" t="s">
        <v>440</v>
      </c>
      <c r="D19" s="22" t="s">
        <v>68</v>
      </c>
      <c r="E19" s="23" t="s">
        <v>258</v>
      </c>
      <c r="F19" s="22" t="s">
        <v>87</v>
      </c>
      <c r="G19" s="22" t="s">
        <v>158</v>
      </c>
      <c r="H19" s="24">
        <v>5</v>
      </c>
      <c r="I19" s="24">
        <v>5</v>
      </c>
      <c r="J19" s="30"/>
      <c r="K19" s="49"/>
    </row>
    <row r="20" ht="25" customHeight="1" spans="1:11">
      <c r="A20" s="4" t="s">
        <v>182</v>
      </c>
      <c r="B20" s="4"/>
      <c r="C20" s="4"/>
      <c r="D20" s="30" t="s">
        <v>183</v>
      </c>
      <c r="E20" s="31"/>
      <c r="F20" s="31"/>
      <c r="G20" s="31"/>
      <c r="H20" s="31"/>
      <c r="I20" s="31"/>
      <c r="J20" s="31"/>
      <c r="K20" s="49"/>
    </row>
    <row r="21" ht="25" customHeight="1" spans="1:11">
      <c r="A21" s="32" t="s">
        <v>184</v>
      </c>
      <c r="B21" s="33"/>
      <c r="C21" s="33"/>
      <c r="D21" s="33"/>
      <c r="E21" s="33"/>
      <c r="F21" s="33"/>
      <c r="G21" s="34"/>
      <c r="H21" s="4" t="s">
        <v>185</v>
      </c>
      <c r="I21" s="4" t="s">
        <v>186</v>
      </c>
      <c r="J21" s="30" t="s">
        <v>187</v>
      </c>
      <c r="K21" s="49"/>
    </row>
    <row r="22" ht="25" customHeight="1" spans="1:11">
      <c r="A22" s="35"/>
      <c r="B22" s="36"/>
      <c r="C22" s="36"/>
      <c r="D22" s="36"/>
      <c r="E22" s="36"/>
      <c r="F22" s="36"/>
      <c r="G22" s="37"/>
      <c r="H22" s="4">
        <v>100</v>
      </c>
      <c r="I22" s="50">
        <f>SUM(I15:I19)+I6</f>
        <v>100</v>
      </c>
      <c r="J22" s="30" t="s">
        <v>188</v>
      </c>
      <c r="K22" s="49"/>
    </row>
    <row r="23" ht="69" customHeight="1" spans="1:11">
      <c r="A23" s="13" t="s">
        <v>189</v>
      </c>
      <c r="B23" s="13"/>
      <c r="C23" s="13"/>
      <c r="D23" s="13"/>
      <c r="E23" s="13"/>
      <c r="F23" s="13"/>
      <c r="G23" s="13"/>
      <c r="H23" s="13"/>
      <c r="I23" s="13"/>
      <c r="J23" s="13"/>
      <c r="K23" s="13"/>
    </row>
    <row r="24" spans="1:11">
      <c r="A24" s="38" t="s">
        <v>129</v>
      </c>
      <c r="B24" s="38"/>
      <c r="C24" s="38"/>
      <c r="D24" s="38"/>
      <c r="E24" s="38"/>
      <c r="F24" s="38"/>
      <c r="G24" s="38"/>
      <c r="H24" s="38"/>
      <c r="I24" s="38"/>
      <c r="J24" s="38"/>
      <c r="K24" s="38"/>
    </row>
    <row r="25" spans="1:11">
      <c r="A25" s="38" t="s">
        <v>130</v>
      </c>
      <c r="B25" s="38"/>
      <c r="C25" s="38"/>
      <c r="D25" s="38"/>
      <c r="E25" s="38"/>
      <c r="F25" s="38"/>
      <c r="G25" s="38"/>
      <c r="H25" s="38"/>
      <c r="I25" s="38"/>
      <c r="J25" s="38"/>
      <c r="K25" s="38"/>
    </row>
    <row r="26" customFormat="1" spans="1:10">
      <c r="A26" s="39"/>
      <c r="B26" s="39"/>
      <c r="C26" s="39"/>
      <c r="D26" s="39"/>
      <c r="E26" s="39"/>
      <c r="F26" s="39"/>
      <c r="G26" s="39"/>
      <c r="H26" s="39"/>
      <c r="I26" s="39"/>
      <c r="J26" s="39"/>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B18:B19"/>
    <mergeCell ref="G13:G14"/>
    <mergeCell ref="H13:H14"/>
    <mergeCell ref="I13:I14"/>
    <mergeCell ref="K6:K9"/>
    <mergeCell ref="A5:B9"/>
    <mergeCell ref="J13:K14"/>
    <mergeCell ref="A21:G22"/>
  </mergeCells>
  <pageMargins left="0.75" right="0.75" top="1" bottom="1" header="0.5" footer="0.5"/>
  <pageSetup paperSize="9" scale="7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610</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29.6</v>
      </c>
      <c r="E6" s="9">
        <v>20</v>
      </c>
      <c r="F6" s="9">
        <v>20</v>
      </c>
      <c r="G6" s="9">
        <v>10</v>
      </c>
      <c r="H6" s="10">
        <f>IF(AND(E6&lt;&gt;0,F6&lt;&gt;0),F6/E6*100,"")</f>
        <v>100</v>
      </c>
      <c r="I6" s="16">
        <f>G6*H6*0.01</f>
        <v>10</v>
      </c>
      <c r="J6" s="16"/>
      <c r="K6" s="44"/>
    </row>
    <row r="7" ht="25" customHeight="1" spans="1:11">
      <c r="A7" s="4"/>
      <c r="B7" s="4"/>
      <c r="C7" s="8" t="s">
        <v>143</v>
      </c>
      <c r="D7" s="9">
        <v>29.6</v>
      </c>
      <c r="E7" s="9">
        <v>20</v>
      </c>
      <c r="F7" s="9">
        <v>20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611</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84</v>
      </c>
      <c r="C15" s="21" t="s">
        <v>612</v>
      </c>
      <c r="D15" s="22" t="s">
        <v>172</v>
      </c>
      <c r="E15" s="23" t="s">
        <v>160</v>
      </c>
      <c r="F15" s="22" t="s">
        <v>87</v>
      </c>
      <c r="G15" s="22" t="s">
        <v>158</v>
      </c>
      <c r="H15" s="24">
        <v>17</v>
      </c>
      <c r="I15" s="24">
        <v>17</v>
      </c>
      <c r="J15" s="30"/>
      <c r="K15" s="49"/>
    </row>
    <row r="16" ht="25" customHeight="1" spans="1:11">
      <c r="A16" s="25"/>
      <c r="B16" s="26" t="s">
        <v>91</v>
      </c>
      <c r="C16" s="21" t="s">
        <v>613</v>
      </c>
      <c r="D16" s="22" t="s">
        <v>172</v>
      </c>
      <c r="E16" s="23" t="s">
        <v>267</v>
      </c>
      <c r="F16" s="22" t="s">
        <v>165</v>
      </c>
      <c r="G16" s="22" t="s">
        <v>158</v>
      </c>
      <c r="H16" s="24">
        <v>17</v>
      </c>
      <c r="I16" s="24">
        <v>17</v>
      </c>
      <c r="J16" s="30"/>
      <c r="K16" s="49"/>
    </row>
    <row r="17" ht="24" customHeight="1" spans="1:11">
      <c r="A17" s="25"/>
      <c r="B17" s="26" t="s">
        <v>102</v>
      </c>
      <c r="C17" s="21" t="s">
        <v>614</v>
      </c>
      <c r="D17" s="22" t="s">
        <v>93</v>
      </c>
      <c r="E17" s="7" t="s">
        <v>615</v>
      </c>
      <c r="F17" s="22" t="s">
        <v>108</v>
      </c>
      <c r="G17" s="22" t="s">
        <v>158</v>
      </c>
      <c r="H17" s="24">
        <v>16</v>
      </c>
      <c r="I17" s="24">
        <v>16</v>
      </c>
      <c r="J17" s="30"/>
      <c r="K17" s="49"/>
    </row>
    <row r="18" ht="25" customHeight="1" spans="1:11">
      <c r="A18" s="26" t="s">
        <v>167</v>
      </c>
      <c r="B18" s="26" t="s">
        <v>112</v>
      </c>
      <c r="C18" s="27" t="s">
        <v>616</v>
      </c>
      <c r="D18" s="22" t="s">
        <v>172</v>
      </c>
      <c r="E18" s="23" t="s">
        <v>178</v>
      </c>
      <c r="F18" s="22" t="s">
        <v>174</v>
      </c>
      <c r="G18" s="22" t="s">
        <v>158</v>
      </c>
      <c r="H18" s="24">
        <v>30</v>
      </c>
      <c r="I18" s="24">
        <v>30</v>
      </c>
      <c r="J18" s="30"/>
      <c r="K18" s="49"/>
    </row>
    <row r="19" ht="25" customHeight="1" spans="1:11">
      <c r="A19" s="25" t="s">
        <v>179</v>
      </c>
      <c r="B19" s="28" t="s">
        <v>125</v>
      </c>
      <c r="C19" s="27" t="s">
        <v>126</v>
      </c>
      <c r="D19" s="22" t="s">
        <v>68</v>
      </c>
      <c r="E19" s="23" t="s">
        <v>213</v>
      </c>
      <c r="F19" s="22" t="s">
        <v>87</v>
      </c>
      <c r="G19" s="22" t="s">
        <v>158</v>
      </c>
      <c r="H19" s="24">
        <v>5</v>
      </c>
      <c r="I19" s="24">
        <v>5</v>
      </c>
      <c r="J19" s="30"/>
      <c r="K19" s="49"/>
    </row>
    <row r="20" ht="25" customHeight="1" spans="1:11">
      <c r="A20" s="25"/>
      <c r="B20" s="28"/>
      <c r="C20" s="27" t="s">
        <v>440</v>
      </c>
      <c r="D20" s="22" t="s">
        <v>68</v>
      </c>
      <c r="E20" s="23" t="s">
        <v>258</v>
      </c>
      <c r="F20" s="22" t="s">
        <v>87</v>
      </c>
      <c r="G20" s="22" t="s">
        <v>158</v>
      </c>
      <c r="H20" s="24">
        <v>5</v>
      </c>
      <c r="I20" s="24">
        <v>5</v>
      </c>
      <c r="J20" s="30"/>
      <c r="K20" s="49"/>
    </row>
    <row r="21" ht="25" customHeight="1" spans="1:11">
      <c r="A21" s="4" t="s">
        <v>182</v>
      </c>
      <c r="B21" s="4"/>
      <c r="C21" s="4"/>
      <c r="D21" s="30" t="s">
        <v>183</v>
      </c>
      <c r="E21" s="31"/>
      <c r="F21" s="31"/>
      <c r="G21" s="31"/>
      <c r="H21" s="31"/>
      <c r="I21" s="31"/>
      <c r="J21" s="31"/>
      <c r="K21" s="49"/>
    </row>
    <row r="22" ht="25" customHeight="1" spans="1:11">
      <c r="A22" s="32" t="s">
        <v>184</v>
      </c>
      <c r="B22" s="33"/>
      <c r="C22" s="33"/>
      <c r="D22" s="33"/>
      <c r="E22" s="33"/>
      <c r="F22" s="33"/>
      <c r="G22" s="34"/>
      <c r="H22" s="4" t="s">
        <v>185</v>
      </c>
      <c r="I22" s="4" t="s">
        <v>186</v>
      </c>
      <c r="J22" s="30" t="s">
        <v>187</v>
      </c>
      <c r="K22" s="49"/>
    </row>
    <row r="23" ht="25" customHeight="1" spans="1:11">
      <c r="A23" s="35"/>
      <c r="B23" s="36"/>
      <c r="C23" s="36"/>
      <c r="D23" s="36"/>
      <c r="E23" s="36"/>
      <c r="F23" s="36"/>
      <c r="G23" s="37"/>
      <c r="H23" s="4">
        <v>100</v>
      </c>
      <c r="I23" s="50">
        <f>SUM(I15:I20)+I6</f>
        <v>100</v>
      </c>
      <c r="J23" s="30" t="s">
        <v>188</v>
      </c>
      <c r="K23" s="49"/>
    </row>
    <row r="24" ht="69" customHeight="1" spans="1:11">
      <c r="A24" s="13" t="s">
        <v>189</v>
      </c>
      <c r="B24" s="13"/>
      <c r="C24" s="13"/>
      <c r="D24" s="13"/>
      <c r="E24" s="13"/>
      <c r="F24" s="13"/>
      <c r="G24" s="13"/>
      <c r="H24" s="13"/>
      <c r="I24" s="13"/>
      <c r="J24" s="13"/>
      <c r="K24" s="13"/>
    </row>
    <row r="25" spans="1:11">
      <c r="A25" s="38" t="s">
        <v>129</v>
      </c>
      <c r="B25" s="38"/>
      <c r="C25" s="38"/>
      <c r="D25" s="38"/>
      <c r="E25" s="38"/>
      <c r="F25" s="38"/>
      <c r="G25" s="38"/>
      <c r="H25" s="38"/>
      <c r="I25" s="38"/>
      <c r="J25" s="38"/>
      <c r="K25" s="38"/>
    </row>
    <row r="26" spans="1:11">
      <c r="A26" s="38" t="s">
        <v>130</v>
      </c>
      <c r="B26" s="38"/>
      <c r="C26" s="38"/>
      <c r="D26" s="38"/>
      <c r="E26" s="38"/>
      <c r="F26" s="38"/>
      <c r="G26" s="38"/>
      <c r="H26" s="38"/>
      <c r="I26" s="38"/>
      <c r="J26" s="38"/>
      <c r="K26" s="38"/>
    </row>
    <row r="27" customFormat="1" spans="1:10">
      <c r="A27" s="39"/>
      <c r="B27" s="39"/>
      <c r="C27" s="39"/>
      <c r="D27" s="39"/>
      <c r="E27" s="39"/>
      <c r="F27" s="39"/>
      <c r="G27" s="39"/>
      <c r="H27" s="39"/>
      <c r="I27" s="39"/>
      <c r="J27" s="39"/>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9:A20"/>
    <mergeCell ref="B19:B20"/>
    <mergeCell ref="G13:G14"/>
    <mergeCell ref="H13:H14"/>
    <mergeCell ref="I13:I14"/>
    <mergeCell ref="K6:K9"/>
    <mergeCell ref="A5:B9"/>
    <mergeCell ref="J13:K14"/>
    <mergeCell ref="A22:G23"/>
  </mergeCells>
  <pageMargins left="0.75" right="0.75" top="1" bottom="1" header="0.5" footer="0.5"/>
  <pageSetup paperSize="9" scale="70"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617</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697.96868</v>
      </c>
      <c r="F6" s="9">
        <v>697.96868</v>
      </c>
      <c r="G6" s="9">
        <v>10</v>
      </c>
      <c r="H6" s="10">
        <f>IF(AND(E6&lt;&gt;0,F6&lt;&gt;0),F6/E6*100,"")</f>
        <v>100</v>
      </c>
      <c r="I6" s="16">
        <f>G6*H6*0.01</f>
        <v>10</v>
      </c>
      <c r="J6" s="16"/>
      <c r="K6" s="55" t="s">
        <v>618</v>
      </c>
    </row>
    <row r="7" ht="25" customHeight="1" spans="1:11">
      <c r="A7" s="4"/>
      <c r="B7" s="4"/>
      <c r="C7" s="8" t="s">
        <v>143</v>
      </c>
      <c r="D7" s="9">
        <v>0</v>
      </c>
      <c r="E7" s="9">
        <v>697.96868</v>
      </c>
      <c r="F7" s="9">
        <v>697.96868</v>
      </c>
      <c r="G7" s="11"/>
      <c r="H7" s="12"/>
      <c r="I7" s="16"/>
      <c r="J7" s="16"/>
      <c r="K7" s="56"/>
    </row>
    <row r="8" ht="25" customHeight="1" spans="1:11">
      <c r="A8" s="4"/>
      <c r="B8" s="4"/>
      <c r="C8" s="13" t="s">
        <v>144</v>
      </c>
      <c r="D8" s="12"/>
      <c r="E8" s="12"/>
      <c r="F8" s="12"/>
      <c r="G8" s="11"/>
      <c r="H8" s="12"/>
      <c r="I8" s="16"/>
      <c r="J8" s="16"/>
      <c r="K8" s="56"/>
    </row>
    <row r="9" ht="25" customHeight="1" spans="1:11">
      <c r="A9" s="4"/>
      <c r="B9" s="4"/>
      <c r="C9" s="13" t="s">
        <v>145</v>
      </c>
      <c r="D9" s="14"/>
      <c r="E9" s="14"/>
      <c r="F9" s="14"/>
      <c r="G9" s="15"/>
      <c r="H9" s="12"/>
      <c r="I9" s="16"/>
      <c r="J9" s="16"/>
      <c r="K9" s="57"/>
    </row>
    <row r="10" ht="25" customHeight="1" spans="1:11">
      <c r="A10" s="4" t="s">
        <v>146</v>
      </c>
      <c r="B10" s="4" t="s">
        <v>147</v>
      </c>
      <c r="C10" s="4"/>
      <c r="D10" s="4"/>
      <c r="E10" s="4"/>
      <c r="F10" s="4"/>
      <c r="G10" s="16" t="s">
        <v>148</v>
      </c>
      <c r="H10" s="16"/>
      <c r="I10" s="16"/>
      <c r="J10" s="16"/>
      <c r="K10" s="16"/>
    </row>
    <row r="11" ht="63" customHeight="1" spans="1:11">
      <c r="A11" s="4"/>
      <c r="B11" s="17" t="s">
        <v>619</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620</v>
      </c>
      <c r="D15" s="22" t="s">
        <v>172</v>
      </c>
      <c r="E15" s="23" t="s">
        <v>621</v>
      </c>
      <c r="F15" s="22" t="s">
        <v>69</v>
      </c>
      <c r="G15" s="22" t="s">
        <v>158</v>
      </c>
      <c r="H15" s="24">
        <v>13</v>
      </c>
      <c r="I15" s="24">
        <v>13</v>
      </c>
      <c r="J15" s="30"/>
      <c r="K15" s="49"/>
    </row>
    <row r="16" ht="25" customHeight="1" spans="1:11">
      <c r="A16" s="25"/>
      <c r="B16" s="20" t="s">
        <v>84</v>
      </c>
      <c r="C16" s="21" t="s">
        <v>622</v>
      </c>
      <c r="D16" s="22" t="s">
        <v>172</v>
      </c>
      <c r="E16" s="23" t="s">
        <v>160</v>
      </c>
      <c r="F16" s="22" t="s">
        <v>87</v>
      </c>
      <c r="G16" s="22" t="s">
        <v>158</v>
      </c>
      <c r="H16" s="24">
        <v>13</v>
      </c>
      <c r="I16" s="24">
        <v>13</v>
      </c>
      <c r="J16" s="30"/>
      <c r="K16" s="49"/>
    </row>
    <row r="17" ht="24" customHeight="1" spans="1:11">
      <c r="A17" s="25"/>
      <c r="B17" s="26" t="s">
        <v>91</v>
      </c>
      <c r="C17" s="21" t="s">
        <v>623</v>
      </c>
      <c r="D17" s="22" t="s">
        <v>172</v>
      </c>
      <c r="E17" s="23" t="s">
        <v>267</v>
      </c>
      <c r="F17" s="22" t="s">
        <v>165</v>
      </c>
      <c r="G17" s="22" t="s">
        <v>158</v>
      </c>
      <c r="H17" s="24">
        <v>12</v>
      </c>
      <c r="I17" s="24">
        <v>12</v>
      </c>
      <c r="J17" s="30"/>
      <c r="K17" s="49"/>
    </row>
    <row r="18" ht="25" customHeight="1" spans="1:11">
      <c r="A18" s="25"/>
      <c r="B18" s="26" t="s">
        <v>102</v>
      </c>
      <c r="C18" s="21" t="s">
        <v>565</v>
      </c>
      <c r="D18" s="22" t="s">
        <v>93</v>
      </c>
      <c r="E18" s="54" t="s">
        <v>624</v>
      </c>
      <c r="F18" s="22" t="s">
        <v>108</v>
      </c>
      <c r="G18" s="22" t="s">
        <v>158</v>
      </c>
      <c r="H18" s="24">
        <v>12</v>
      </c>
      <c r="I18" s="24">
        <v>12</v>
      </c>
      <c r="J18" s="30"/>
      <c r="K18" s="49"/>
    </row>
    <row r="19" ht="25" customHeight="1" spans="1:11">
      <c r="A19" s="26" t="s">
        <v>167</v>
      </c>
      <c r="B19" s="26" t="s">
        <v>112</v>
      </c>
      <c r="C19" s="27" t="s">
        <v>625</v>
      </c>
      <c r="D19" s="22" t="s">
        <v>172</v>
      </c>
      <c r="E19" s="23" t="s">
        <v>178</v>
      </c>
      <c r="F19" s="22" t="s">
        <v>174</v>
      </c>
      <c r="G19" s="22" t="s">
        <v>158</v>
      </c>
      <c r="H19" s="24">
        <v>15</v>
      </c>
      <c r="I19" s="24">
        <v>15</v>
      </c>
      <c r="J19" s="30"/>
      <c r="K19" s="49"/>
    </row>
    <row r="20" ht="25" customHeight="1" spans="1:11">
      <c r="A20" s="26"/>
      <c r="B20" s="26" t="s">
        <v>106</v>
      </c>
      <c r="C20" s="27" t="s">
        <v>626</v>
      </c>
      <c r="D20" s="22" t="s">
        <v>172</v>
      </c>
      <c r="E20" s="23" t="s">
        <v>178</v>
      </c>
      <c r="F20" s="22" t="s">
        <v>174</v>
      </c>
      <c r="G20" s="22" t="s">
        <v>158</v>
      </c>
      <c r="H20" s="24">
        <v>15</v>
      </c>
      <c r="I20" s="24">
        <v>15</v>
      </c>
      <c r="J20" s="30"/>
      <c r="K20" s="49"/>
    </row>
    <row r="21" ht="25" customHeight="1" spans="1:11">
      <c r="A21" s="25" t="s">
        <v>179</v>
      </c>
      <c r="B21" s="28" t="s">
        <v>125</v>
      </c>
      <c r="C21" s="29"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E18" sqref="E18"/>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627</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399.9957</v>
      </c>
      <c r="F6" s="9">
        <v>399.9957</v>
      </c>
      <c r="G6" s="9">
        <v>10</v>
      </c>
      <c r="H6" s="10">
        <f>IF(AND(E6&lt;&gt;0,F6&lt;&gt;0),F6/E6*100,"")</f>
        <v>100</v>
      </c>
      <c r="I6" s="16">
        <f>G6*H6*0.01</f>
        <v>10</v>
      </c>
      <c r="J6" s="16"/>
      <c r="K6" s="44"/>
    </row>
    <row r="7" ht="25" customHeight="1" spans="1:11">
      <c r="A7" s="4"/>
      <c r="B7" s="4"/>
      <c r="C7" s="8" t="s">
        <v>143</v>
      </c>
      <c r="D7" s="9">
        <v>0</v>
      </c>
      <c r="E7" s="9">
        <v>399.9957</v>
      </c>
      <c r="F7" s="9">
        <v>400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628</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629</v>
      </c>
      <c r="D15" s="22" t="s">
        <v>172</v>
      </c>
      <c r="E15" s="23" t="s">
        <v>262</v>
      </c>
      <c r="F15" s="22" t="s">
        <v>119</v>
      </c>
      <c r="G15" s="22" t="s">
        <v>158</v>
      </c>
      <c r="H15" s="24">
        <v>13</v>
      </c>
      <c r="I15" s="24">
        <v>13</v>
      </c>
      <c r="J15" s="30"/>
      <c r="K15" s="49"/>
    </row>
    <row r="16" ht="25" customHeight="1" spans="1:11">
      <c r="A16" s="25"/>
      <c r="B16" s="20" t="s">
        <v>84</v>
      </c>
      <c r="C16" s="21" t="s">
        <v>622</v>
      </c>
      <c r="D16" s="22" t="s">
        <v>172</v>
      </c>
      <c r="E16" s="23" t="s">
        <v>160</v>
      </c>
      <c r="F16" s="22" t="s">
        <v>87</v>
      </c>
      <c r="G16" s="22" t="s">
        <v>158</v>
      </c>
      <c r="H16" s="24">
        <v>13</v>
      </c>
      <c r="I16" s="24">
        <v>13</v>
      </c>
      <c r="J16" s="30"/>
      <c r="K16" s="49"/>
    </row>
    <row r="17" ht="24" customHeight="1" spans="1:11">
      <c r="A17" s="25"/>
      <c r="B17" s="26" t="s">
        <v>91</v>
      </c>
      <c r="C17" s="21" t="s">
        <v>623</v>
      </c>
      <c r="D17" s="22" t="s">
        <v>172</v>
      </c>
      <c r="E17" s="23" t="s">
        <v>267</v>
      </c>
      <c r="F17" s="22" t="s">
        <v>165</v>
      </c>
      <c r="G17" s="22" t="s">
        <v>158</v>
      </c>
      <c r="H17" s="24">
        <v>12</v>
      </c>
      <c r="I17" s="24">
        <v>12</v>
      </c>
      <c r="J17" s="30"/>
      <c r="K17" s="49"/>
    </row>
    <row r="18" ht="25" customHeight="1" spans="1:11">
      <c r="A18" s="25"/>
      <c r="B18" s="26" t="s">
        <v>102</v>
      </c>
      <c r="C18" s="21" t="s">
        <v>630</v>
      </c>
      <c r="D18" s="22" t="s">
        <v>93</v>
      </c>
      <c r="E18" s="53">
        <v>5493608</v>
      </c>
      <c r="F18" s="22" t="s">
        <v>451</v>
      </c>
      <c r="G18" s="22" t="s">
        <v>158</v>
      </c>
      <c r="H18" s="24">
        <v>12</v>
      </c>
      <c r="I18" s="24">
        <v>12</v>
      </c>
      <c r="J18" s="30"/>
      <c r="K18" s="49"/>
    </row>
    <row r="19" ht="25" customHeight="1" spans="1:11">
      <c r="A19" s="26" t="s">
        <v>167</v>
      </c>
      <c r="B19" s="26" t="s">
        <v>112</v>
      </c>
      <c r="C19" s="27" t="s">
        <v>625</v>
      </c>
      <c r="D19" s="22" t="s">
        <v>172</v>
      </c>
      <c r="E19" s="23" t="s">
        <v>178</v>
      </c>
      <c r="F19" s="22" t="s">
        <v>174</v>
      </c>
      <c r="G19" s="22" t="s">
        <v>158</v>
      </c>
      <c r="H19" s="24">
        <v>15</v>
      </c>
      <c r="I19" s="24">
        <v>15</v>
      </c>
      <c r="J19" s="30"/>
      <c r="K19" s="49"/>
    </row>
    <row r="20" ht="25" customHeight="1" spans="1:11">
      <c r="A20" s="26"/>
      <c r="B20" s="26" t="s">
        <v>106</v>
      </c>
      <c r="C20" s="27" t="s">
        <v>626</v>
      </c>
      <c r="D20" s="22" t="s">
        <v>172</v>
      </c>
      <c r="E20" s="23" t="s">
        <v>178</v>
      </c>
      <c r="F20" s="22" t="s">
        <v>174</v>
      </c>
      <c r="G20" s="22" t="s">
        <v>158</v>
      </c>
      <c r="H20" s="24">
        <v>15</v>
      </c>
      <c r="I20" s="24">
        <v>15</v>
      </c>
      <c r="J20" s="30"/>
      <c r="K20" s="49"/>
    </row>
    <row r="21" ht="25" customHeight="1" spans="1:11">
      <c r="A21" s="25" t="s">
        <v>179</v>
      </c>
      <c r="B21" s="28" t="s">
        <v>125</v>
      </c>
      <c r="C21" s="29"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5" workbookViewId="0">
      <selection activeCell="D7" sqref="D7"/>
    </sheetView>
  </sheetViews>
  <sheetFormatPr defaultColWidth="9" defaultRowHeight="13.5"/>
  <cols>
    <col min="1" max="1" width="9.25" customWidth="1"/>
    <col min="2" max="2" width="11.625" customWidth="1"/>
    <col min="3" max="3" width="16.625" customWidth="1"/>
    <col min="4" max="5" width="10" customWidth="1"/>
    <col min="6" max="6" width="14" customWidth="1"/>
    <col min="8" max="8" width="11.25" customWidth="1"/>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209</v>
      </c>
      <c r="D3" s="6"/>
      <c r="E3" s="6"/>
      <c r="F3" s="6"/>
      <c r="G3" s="6"/>
      <c r="H3" s="6"/>
      <c r="I3" s="6"/>
      <c r="J3" s="6"/>
      <c r="K3" s="42"/>
    </row>
    <row r="4" ht="25" customHeight="1" spans="1:11">
      <c r="A4" s="4" t="s">
        <v>135</v>
      </c>
      <c r="B4" s="4"/>
      <c r="C4" s="17"/>
      <c r="D4" s="17"/>
      <c r="E4" s="17"/>
      <c r="F4" s="4" t="s">
        <v>136</v>
      </c>
      <c r="G4" s="5"/>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4.15</v>
      </c>
      <c r="F6" s="9">
        <v>4.15</v>
      </c>
      <c r="G6" s="9">
        <v>10</v>
      </c>
      <c r="H6" s="10">
        <f>IF(AND(E6&lt;&gt;0,F6&lt;&gt;0),F6/E6*100,"")</f>
        <v>100</v>
      </c>
      <c r="I6" s="16">
        <v>10</v>
      </c>
      <c r="J6" s="16"/>
      <c r="K6" s="44"/>
    </row>
    <row r="7" ht="25" customHeight="1" spans="1:11">
      <c r="A7" s="4"/>
      <c r="B7" s="4"/>
      <c r="C7" s="8" t="s">
        <v>143</v>
      </c>
      <c r="D7" s="9">
        <v>0</v>
      </c>
      <c r="E7" s="9">
        <v>4.15</v>
      </c>
      <c r="F7" s="9">
        <v>4.15</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210</v>
      </c>
      <c r="C11" s="17"/>
      <c r="D11" s="17"/>
      <c r="E11" s="17"/>
      <c r="F11" s="17"/>
      <c r="G11" s="16" t="s">
        <v>192</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6" t="s">
        <v>66</v>
      </c>
      <c r="C15" s="21" t="s">
        <v>211</v>
      </c>
      <c r="D15" s="22" t="s">
        <v>172</v>
      </c>
      <c r="E15" s="22" t="s">
        <v>160</v>
      </c>
      <c r="F15" s="22" t="s">
        <v>87</v>
      </c>
      <c r="G15" s="22" t="s">
        <v>158</v>
      </c>
      <c r="H15" s="24">
        <v>13</v>
      </c>
      <c r="I15" s="24">
        <v>13</v>
      </c>
      <c r="J15" s="30"/>
      <c r="K15" s="49"/>
    </row>
    <row r="16" ht="25" customHeight="1" spans="1:11">
      <c r="A16" s="25"/>
      <c r="B16" s="26" t="s">
        <v>84</v>
      </c>
      <c r="C16" s="21" t="s">
        <v>212</v>
      </c>
      <c r="D16" s="22" t="s">
        <v>68</v>
      </c>
      <c r="E16" s="22" t="s">
        <v>213</v>
      </c>
      <c r="F16" s="22" t="s">
        <v>87</v>
      </c>
      <c r="G16" s="22" t="s">
        <v>158</v>
      </c>
      <c r="H16" s="24">
        <v>13</v>
      </c>
      <c r="I16" s="24">
        <v>13</v>
      </c>
      <c r="J16" s="30"/>
      <c r="K16" s="49"/>
    </row>
    <row r="17" ht="25" customHeight="1" spans="1:11">
      <c r="A17" s="25"/>
      <c r="B17" s="26" t="s">
        <v>91</v>
      </c>
      <c r="C17" s="21" t="s">
        <v>214</v>
      </c>
      <c r="D17" s="22" t="s">
        <v>93</v>
      </c>
      <c r="E17" s="22" t="s">
        <v>215</v>
      </c>
      <c r="F17" s="22" t="s">
        <v>95</v>
      </c>
      <c r="G17" s="22" t="s">
        <v>158</v>
      </c>
      <c r="H17" s="24">
        <v>12</v>
      </c>
      <c r="I17" s="24">
        <v>12</v>
      </c>
      <c r="J17" s="30"/>
      <c r="K17" s="49"/>
    </row>
    <row r="18" ht="25" customHeight="1" spans="1:11">
      <c r="A18" s="52"/>
      <c r="B18" s="63" t="s">
        <v>102</v>
      </c>
      <c r="C18" s="21" t="s">
        <v>216</v>
      </c>
      <c r="D18" s="22" t="s">
        <v>93</v>
      </c>
      <c r="E18" s="22" t="s">
        <v>217</v>
      </c>
      <c r="F18" s="22" t="s">
        <v>108</v>
      </c>
      <c r="G18" s="22" t="s">
        <v>158</v>
      </c>
      <c r="H18" s="24">
        <v>12</v>
      </c>
      <c r="I18" s="24">
        <v>12</v>
      </c>
      <c r="J18" s="30"/>
      <c r="K18" s="49"/>
    </row>
    <row r="19" ht="25" customHeight="1" spans="1:11">
      <c r="A19" s="20" t="s">
        <v>167</v>
      </c>
      <c r="B19" s="26" t="s">
        <v>106</v>
      </c>
      <c r="C19" s="21" t="s">
        <v>218</v>
      </c>
      <c r="D19" s="22" t="s">
        <v>172</v>
      </c>
      <c r="E19" s="22" t="s">
        <v>219</v>
      </c>
      <c r="F19" s="22" t="s">
        <v>174</v>
      </c>
      <c r="G19" s="22" t="s">
        <v>158</v>
      </c>
      <c r="H19" s="24">
        <v>8</v>
      </c>
      <c r="I19" s="24">
        <v>8</v>
      </c>
      <c r="J19" s="30"/>
      <c r="K19" s="49"/>
    </row>
    <row r="20" ht="25" customHeight="1" spans="1:11">
      <c r="A20" s="25"/>
      <c r="B20" s="20" t="s">
        <v>112</v>
      </c>
      <c r="C20" s="21" t="s">
        <v>220</v>
      </c>
      <c r="D20" s="22" t="s">
        <v>68</v>
      </c>
      <c r="E20" s="22" t="s">
        <v>213</v>
      </c>
      <c r="F20" s="22" t="s">
        <v>87</v>
      </c>
      <c r="G20" s="22" t="s">
        <v>158</v>
      </c>
      <c r="H20" s="24">
        <v>8</v>
      </c>
      <c r="I20" s="24">
        <v>8</v>
      </c>
      <c r="J20" s="30"/>
      <c r="K20" s="49"/>
    </row>
    <row r="21" ht="25" customHeight="1" spans="1:11">
      <c r="A21" s="25"/>
      <c r="B21" s="52"/>
      <c r="C21" s="21" t="s">
        <v>221</v>
      </c>
      <c r="D21" s="22" t="s">
        <v>68</v>
      </c>
      <c r="E21" s="22" t="s">
        <v>222</v>
      </c>
      <c r="F21" s="22" t="s">
        <v>87</v>
      </c>
      <c r="G21" s="22" t="s">
        <v>158</v>
      </c>
      <c r="H21" s="24">
        <v>7</v>
      </c>
      <c r="I21" s="24">
        <v>7</v>
      </c>
      <c r="J21" s="30"/>
      <c r="K21" s="49"/>
    </row>
    <row r="22" ht="25" customHeight="1" spans="1:11">
      <c r="A22" s="52"/>
      <c r="B22" s="26" t="s">
        <v>121</v>
      </c>
      <c r="C22" s="21" t="s">
        <v>223</v>
      </c>
      <c r="D22" s="22" t="s">
        <v>172</v>
      </c>
      <c r="E22" s="22" t="s">
        <v>224</v>
      </c>
      <c r="F22" s="22" t="s">
        <v>174</v>
      </c>
      <c r="G22" s="22" t="s">
        <v>158</v>
      </c>
      <c r="H22" s="24">
        <v>7</v>
      </c>
      <c r="I22" s="24">
        <v>7</v>
      </c>
      <c r="J22" s="30"/>
      <c r="K22" s="49"/>
    </row>
    <row r="23" ht="25" customHeight="1" spans="1:11">
      <c r="A23" s="26" t="s">
        <v>179</v>
      </c>
      <c r="B23" s="63" t="s">
        <v>125</v>
      </c>
      <c r="C23" s="21" t="s">
        <v>208</v>
      </c>
      <c r="D23" s="22" t="s">
        <v>68</v>
      </c>
      <c r="E23" s="22" t="s">
        <v>213</v>
      </c>
      <c r="F23" s="22" t="s">
        <v>87</v>
      </c>
      <c r="G23" s="22" t="s">
        <v>158</v>
      </c>
      <c r="H23" s="24">
        <v>10</v>
      </c>
      <c r="I23" s="24">
        <v>10</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4">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B20:B21"/>
    <mergeCell ref="G13:G14"/>
    <mergeCell ref="H13:H14"/>
    <mergeCell ref="I13:I14"/>
    <mergeCell ref="K6:K9"/>
    <mergeCell ref="A5:B9"/>
    <mergeCell ref="J13:K14"/>
    <mergeCell ref="A25:G26"/>
  </mergeCells>
  <pageMargins left="0.75" right="0.75" top="1" bottom="1" header="0.5" footer="0.5"/>
  <pageSetup paperSize="9" scale="73" fitToHeight="0" orientation="portrait"/>
  <headerFooter/>
  <ignoredErrors>
    <ignoredError sqref="E15:E18" numberStoredAsText="1"/>
  </ignoredError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631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29.87</v>
      </c>
      <c r="E6" s="9">
        <v>29.87</v>
      </c>
      <c r="F6" s="9">
        <v>29.87</v>
      </c>
      <c r="G6" s="9">
        <v>10</v>
      </c>
      <c r="H6" s="10">
        <f>IF(AND(E6&lt;&gt;0,F6&lt;&gt;0),F6/E6*100,"")</f>
        <v>100</v>
      </c>
      <c r="I6" s="16">
        <f>G6*H6*0.01</f>
        <v>10</v>
      </c>
      <c r="J6" s="16"/>
      <c r="K6" s="44"/>
    </row>
    <row r="7" ht="25" customHeight="1" spans="1:11">
      <c r="A7" s="4"/>
      <c r="B7" s="4"/>
      <c r="C7" s="8" t="s">
        <v>143</v>
      </c>
      <c r="D7" s="9">
        <v>29.87</v>
      </c>
      <c r="E7" s="9">
        <v>29.87</v>
      </c>
      <c r="F7" s="9">
        <v>29.87</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632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443</v>
      </c>
      <c r="D15" s="22" t="s">
        <v>172</v>
      </c>
      <c r="E15" s="23" t="s">
        <v>633</v>
      </c>
      <c r="F15" s="22" t="s">
        <v>342</v>
      </c>
      <c r="G15" s="22" t="s">
        <v>158</v>
      </c>
      <c r="H15" s="24">
        <v>13</v>
      </c>
      <c r="I15" s="24">
        <v>13</v>
      </c>
      <c r="J15" s="30"/>
      <c r="K15" s="49"/>
    </row>
    <row r="16" ht="25" customHeight="1" spans="1:11">
      <c r="A16" s="25"/>
      <c r="B16" s="20" t="s">
        <v>84</v>
      </c>
      <c r="C16" s="21" t="s">
        <v>445</v>
      </c>
      <c r="D16" s="22" t="s">
        <v>172</v>
      </c>
      <c r="E16" s="23" t="s">
        <v>160</v>
      </c>
      <c r="F16" s="22" t="s">
        <v>87</v>
      </c>
      <c r="G16" s="22" t="s">
        <v>158</v>
      </c>
      <c r="H16" s="24">
        <v>13</v>
      </c>
      <c r="I16" s="24">
        <v>13</v>
      </c>
      <c r="J16" s="30"/>
      <c r="K16" s="49"/>
    </row>
    <row r="17" ht="24" customHeight="1" spans="1:11">
      <c r="A17" s="25"/>
      <c r="B17" s="26" t="s">
        <v>91</v>
      </c>
      <c r="C17" s="21" t="s">
        <v>266</v>
      </c>
      <c r="D17" s="22" t="s">
        <v>172</v>
      </c>
      <c r="E17" s="23" t="s">
        <v>267</v>
      </c>
      <c r="F17" s="22" t="s">
        <v>165</v>
      </c>
      <c r="G17" s="22" t="s">
        <v>158</v>
      </c>
      <c r="H17" s="24">
        <v>12</v>
      </c>
      <c r="I17" s="24">
        <v>12</v>
      </c>
      <c r="J17" s="30"/>
      <c r="K17" s="49"/>
    </row>
    <row r="18" ht="25" customHeight="1" spans="1:11">
      <c r="A18" s="25"/>
      <c r="B18" s="26" t="s">
        <v>102</v>
      </c>
      <c r="C18" s="21" t="s">
        <v>634</v>
      </c>
      <c r="D18" s="22" t="s">
        <v>93</v>
      </c>
      <c r="E18" s="7" t="s">
        <v>635</v>
      </c>
      <c r="F18" s="22" t="s">
        <v>108</v>
      </c>
      <c r="G18" s="22" t="s">
        <v>158</v>
      </c>
      <c r="H18" s="24">
        <v>12</v>
      </c>
      <c r="I18" s="24">
        <v>12</v>
      </c>
      <c r="J18" s="30"/>
      <c r="K18" s="49"/>
    </row>
    <row r="19" ht="25" customHeight="1" spans="1:11">
      <c r="A19" s="26" t="s">
        <v>167</v>
      </c>
      <c r="B19" s="26" t="s">
        <v>112</v>
      </c>
      <c r="C19" s="27" t="s">
        <v>636</v>
      </c>
      <c r="D19" s="22" t="s">
        <v>172</v>
      </c>
      <c r="E19" s="23" t="s">
        <v>178</v>
      </c>
      <c r="F19" s="22" t="s">
        <v>174</v>
      </c>
      <c r="G19" s="22" t="s">
        <v>158</v>
      </c>
      <c r="H19" s="24">
        <v>15</v>
      </c>
      <c r="I19" s="24">
        <v>15</v>
      </c>
      <c r="J19" s="30"/>
      <c r="K19" s="49"/>
    </row>
    <row r="20" ht="25" customHeight="1" spans="1:11">
      <c r="A20" s="26"/>
      <c r="B20" s="26" t="s">
        <v>106</v>
      </c>
      <c r="C20" s="27" t="s">
        <v>449</v>
      </c>
      <c r="D20" s="22" t="s">
        <v>172</v>
      </c>
      <c r="E20" s="23" t="s">
        <v>467</v>
      </c>
      <c r="F20" s="22" t="s">
        <v>174</v>
      </c>
      <c r="G20" s="22" t="s">
        <v>158</v>
      </c>
      <c r="H20" s="24">
        <v>15</v>
      </c>
      <c r="I20" s="24">
        <v>15</v>
      </c>
      <c r="J20" s="30"/>
      <c r="K20" s="49"/>
    </row>
    <row r="21" ht="25" customHeight="1" spans="1:11">
      <c r="A21" s="25" t="s">
        <v>179</v>
      </c>
      <c r="B21" s="28" t="s">
        <v>125</v>
      </c>
      <c r="C21" s="29"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2"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637</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1.261</v>
      </c>
      <c r="F6" s="9">
        <v>1.261</v>
      </c>
      <c r="G6" s="9">
        <v>10</v>
      </c>
      <c r="H6" s="10">
        <f>IF(AND(E6&lt;&gt;0,F6&lt;&gt;0),F6/E6*100,"")</f>
        <v>100</v>
      </c>
      <c r="I6" s="16">
        <f>G6*H6*0.01</f>
        <v>10</v>
      </c>
      <c r="J6" s="16"/>
      <c r="K6" s="44"/>
    </row>
    <row r="7" ht="25" customHeight="1" spans="1:11">
      <c r="A7" s="4"/>
      <c r="B7" s="4"/>
      <c r="C7" s="8" t="s">
        <v>143</v>
      </c>
      <c r="D7" s="9">
        <v>0</v>
      </c>
      <c r="E7" s="9">
        <v>1.261</v>
      </c>
      <c r="F7" s="9">
        <v>1.261</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638</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639</v>
      </c>
      <c r="D15" s="22" t="s">
        <v>68</v>
      </c>
      <c r="E15" s="23" t="s">
        <v>640</v>
      </c>
      <c r="F15" s="22" t="s">
        <v>74</v>
      </c>
      <c r="G15" s="22" t="s">
        <v>158</v>
      </c>
      <c r="H15" s="24">
        <v>13</v>
      </c>
      <c r="I15" s="24">
        <v>13</v>
      </c>
      <c r="J15" s="30"/>
      <c r="K15" s="49"/>
    </row>
    <row r="16" ht="25" customHeight="1" spans="1:11">
      <c r="A16" s="25"/>
      <c r="B16" s="25"/>
      <c r="C16" s="21" t="s">
        <v>641</v>
      </c>
      <c r="D16" s="22" t="s">
        <v>68</v>
      </c>
      <c r="E16" s="23" t="s">
        <v>156</v>
      </c>
      <c r="F16" s="22" t="s">
        <v>74</v>
      </c>
      <c r="G16" s="22"/>
      <c r="H16" s="24">
        <v>13</v>
      </c>
      <c r="I16" s="24">
        <v>13</v>
      </c>
      <c r="J16" s="30"/>
      <c r="K16" s="49"/>
    </row>
    <row r="17" ht="25" customHeight="1" spans="1:11">
      <c r="A17" s="25"/>
      <c r="B17" s="20" t="s">
        <v>84</v>
      </c>
      <c r="C17" s="21" t="s">
        <v>642</v>
      </c>
      <c r="D17" s="22" t="s">
        <v>172</v>
      </c>
      <c r="E17" s="23" t="s">
        <v>160</v>
      </c>
      <c r="F17" s="22" t="s">
        <v>87</v>
      </c>
      <c r="G17" s="22" t="s">
        <v>158</v>
      </c>
      <c r="H17" s="24">
        <v>12</v>
      </c>
      <c r="I17" s="24">
        <v>12</v>
      </c>
      <c r="J17" s="30"/>
      <c r="K17" s="49"/>
    </row>
    <row r="18" ht="24" customHeight="1" spans="1:11">
      <c r="A18" s="25"/>
      <c r="B18" s="26" t="s">
        <v>91</v>
      </c>
      <c r="C18" s="21" t="s">
        <v>643</v>
      </c>
      <c r="D18" s="22" t="s">
        <v>172</v>
      </c>
      <c r="E18" s="23" t="s">
        <v>267</v>
      </c>
      <c r="F18" s="22" t="s">
        <v>165</v>
      </c>
      <c r="G18" s="22" t="s">
        <v>158</v>
      </c>
      <c r="H18" s="24">
        <v>12</v>
      </c>
      <c r="I18" s="24">
        <v>12</v>
      </c>
      <c r="J18" s="30"/>
      <c r="K18" s="49"/>
    </row>
    <row r="19" ht="25" customHeight="1" spans="1:11">
      <c r="A19" s="26" t="s">
        <v>167</v>
      </c>
      <c r="B19" s="26" t="s">
        <v>112</v>
      </c>
      <c r="C19" s="27" t="s">
        <v>644</v>
      </c>
      <c r="D19" s="22" t="s">
        <v>172</v>
      </c>
      <c r="E19" s="23" t="s">
        <v>178</v>
      </c>
      <c r="F19" s="22" t="s">
        <v>174</v>
      </c>
      <c r="G19" s="22" t="s">
        <v>158</v>
      </c>
      <c r="H19" s="24">
        <v>30</v>
      </c>
      <c r="I19" s="24">
        <v>30</v>
      </c>
      <c r="J19" s="30"/>
      <c r="K19" s="49"/>
    </row>
    <row r="20" ht="25" customHeight="1" spans="1:11">
      <c r="A20" s="25" t="s">
        <v>179</v>
      </c>
      <c r="B20" s="28" t="s">
        <v>125</v>
      </c>
      <c r="C20" s="29"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15:B16"/>
    <mergeCell ref="B20:B21"/>
    <mergeCell ref="G13:G14"/>
    <mergeCell ref="H13:H14"/>
    <mergeCell ref="I13:I14"/>
    <mergeCell ref="K6:K9"/>
    <mergeCell ref="A5:B9"/>
    <mergeCell ref="J13:K14"/>
    <mergeCell ref="A23:G24"/>
  </mergeCells>
  <pageMargins left="0.75" right="0.75" top="1" bottom="1" header="0.5" footer="0.5"/>
  <pageSetup paperSize="9" scale="70"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3"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645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5</v>
      </c>
      <c r="E6" s="9">
        <v>1.0278</v>
      </c>
      <c r="F6" s="9">
        <v>1.0278</v>
      </c>
      <c r="G6" s="9">
        <v>10</v>
      </c>
      <c r="H6" s="10">
        <f>IF(AND(E6&lt;&gt;0,F6&lt;&gt;0),F6/E6*100,"")</f>
        <v>100</v>
      </c>
      <c r="I6" s="16">
        <f>G6*H6*0.01</f>
        <v>10</v>
      </c>
      <c r="J6" s="16"/>
      <c r="K6" s="44"/>
    </row>
    <row r="7" ht="25" customHeight="1" spans="1:11">
      <c r="A7" s="4"/>
      <c r="B7" s="4"/>
      <c r="C7" s="8" t="s">
        <v>143</v>
      </c>
      <c r="D7" s="9">
        <v>5</v>
      </c>
      <c r="E7" s="9">
        <v>1.0278</v>
      </c>
      <c r="F7" s="9">
        <v>1.0278</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638</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646</v>
      </c>
      <c r="D15" s="22" t="s">
        <v>68</v>
      </c>
      <c r="E15" s="23" t="s">
        <v>269</v>
      </c>
      <c r="F15" s="22" t="s">
        <v>74</v>
      </c>
      <c r="G15" s="22" t="s">
        <v>158</v>
      </c>
      <c r="H15" s="24">
        <v>8</v>
      </c>
      <c r="I15" s="24">
        <v>8</v>
      </c>
      <c r="J15" s="30"/>
      <c r="K15" s="49"/>
    </row>
    <row r="16" ht="25" customHeight="1" spans="1:11">
      <c r="A16" s="25"/>
      <c r="B16" s="25"/>
      <c r="C16" s="21" t="s">
        <v>639</v>
      </c>
      <c r="D16" s="22" t="s">
        <v>68</v>
      </c>
      <c r="E16" s="112" t="s">
        <v>640</v>
      </c>
      <c r="F16" s="22" t="s">
        <v>74</v>
      </c>
      <c r="G16" s="22" t="s">
        <v>158</v>
      </c>
      <c r="H16" s="24">
        <v>7</v>
      </c>
      <c r="I16" s="24">
        <v>7</v>
      </c>
      <c r="J16" s="30"/>
      <c r="K16" s="49"/>
    </row>
    <row r="17" ht="25" customHeight="1" spans="1:11">
      <c r="A17" s="25"/>
      <c r="B17" s="25"/>
      <c r="C17" s="21" t="s">
        <v>641</v>
      </c>
      <c r="D17" s="22" t="s">
        <v>68</v>
      </c>
      <c r="E17" s="112" t="s">
        <v>156</v>
      </c>
      <c r="F17" s="22" t="s">
        <v>74</v>
      </c>
      <c r="G17" s="22" t="s">
        <v>158</v>
      </c>
      <c r="H17" s="24">
        <v>7</v>
      </c>
      <c r="I17" s="24">
        <v>7</v>
      </c>
      <c r="J17" s="30"/>
      <c r="K17" s="49"/>
    </row>
    <row r="18" ht="25" customHeight="1" spans="1:11">
      <c r="A18" s="25"/>
      <c r="B18" s="20" t="s">
        <v>84</v>
      </c>
      <c r="C18" s="21" t="s">
        <v>647</v>
      </c>
      <c r="D18" s="22" t="s">
        <v>172</v>
      </c>
      <c r="E18" s="112" t="s">
        <v>648</v>
      </c>
      <c r="F18" s="22" t="s">
        <v>174</v>
      </c>
      <c r="G18" s="22" t="s">
        <v>158</v>
      </c>
      <c r="H18" s="24">
        <v>7</v>
      </c>
      <c r="I18" s="24">
        <v>7</v>
      </c>
      <c r="J18" s="30"/>
      <c r="K18" s="49"/>
    </row>
    <row r="19" ht="25" customHeight="1" spans="1:11">
      <c r="A19" s="25"/>
      <c r="B19" s="25"/>
      <c r="C19" s="21" t="s">
        <v>649</v>
      </c>
      <c r="D19" s="22" t="s">
        <v>172</v>
      </c>
      <c r="E19" s="112" t="s">
        <v>160</v>
      </c>
      <c r="F19" s="22" t="s">
        <v>87</v>
      </c>
      <c r="G19" s="22" t="s">
        <v>158</v>
      </c>
      <c r="H19" s="24">
        <v>7</v>
      </c>
      <c r="I19" s="24">
        <v>7</v>
      </c>
      <c r="J19" s="30"/>
      <c r="K19" s="49"/>
    </row>
    <row r="20" ht="25" customHeight="1" spans="1:11">
      <c r="A20" s="25"/>
      <c r="B20" s="25"/>
      <c r="C20" s="21" t="s">
        <v>642</v>
      </c>
      <c r="D20" s="22" t="s">
        <v>172</v>
      </c>
      <c r="E20" s="112" t="s">
        <v>160</v>
      </c>
      <c r="F20" s="22" t="s">
        <v>87</v>
      </c>
      <c r="G20" s="22" t="s">
        <v>158</v>
      </c>
      <c r="H20" s="24">
        <v>7</v>
      </c>
      <c r="I20" s="24">
        <v>7</v>
      </c>
      <c r="J20" s="30"/>
      <c r="K20" s="49"/>
    </row>
    <row r="21" ht="24" customHeight="1" spans="1:11">
      <c r="A21" s="25"/>
      <c r="B21" s="26" t="s">
        <v>91</v>
      </c>
      <c r="C21" s="21" t="s">
        <v>650</v>
      </c>
      <c r="D21" s="22" t="s">
        <v>172</v>
      </c>
      <c r="E21" s="23" t="s">
        <v>267</v>
      </c>
      <c r="F21" s="22" t="s">
        <v>165</v>
      </c>
      <c r="G21" s="22" t="s">
        <v>158</v>
      </c>
      <c r="H21" s="24">
        <v>7</v>
      </c>
      <c r="I21" s="24">
        <v>7</v>
      </c>
      <c r="J21" s="30"/>
      <c r="K21" s="49"/>
    </row>
    <row r="22" ht="25" customHeight="1" spans="1:11">
      <c r="A22" s="26" t="s">
        <v>167</v>
      </c>
      <c r="B22" s="26" t="s">
        <v>112</v>
      </c>
      <c r="C22" s="27" t="s">
        <v>644</v>
      </c>
      <c r="D22" s="22" t="s">
        <v>172</v>
      </c>
      <c r="E22" s="23" t="s">
        <v>524</v>
      </c>
      <c r="F22" s="22" t="s">
        <v>174</v>
      </c>
      <c r="G22" s="22" t="s">
        <v>158</v>
      </c>
      <c r="H22" s="24">
        <v>30</v>
      </c>
      <c r="I22" s="24">
        <v>30</v>
      </c>
      <c r="J22" s="30"/>
      <c r="K22" s="49"/>
    </row>
    <row r="23" ht="25" customHeight="1" spans="1:11">
      <c r="A23" s="25" t="s">
        <v>179</v>
      </c>
      <c r="B23" s="28" t="s">
        <v>125</v>
      </c>
      <c r="C23" s="29" t="s">
        <v>126</v>
      </c>
      <c r="D23" s="22" t="s">
        <v>68</v>
      </c>
      <c r="E23" s="23" t="s">
        <v>213</v>
      </c>
      <c r="F23" s="22" t="s">
        <v>87</v>
      </c>
      <c r="G23" s="22" t="s">
        <v>158</v>
      </c>
      <c r="H23" s="24">
        <v>5</v>
      </c>
      <c r="I23" s="24">
        <v>5</v>
      </c>
      <c r="J23" s="30"/>
      <c r="K23" s="49"/>
    </row>
    <row r="24" ht="25" customHeight="1" spans="1:11">
      <c r="A24" s="25"/>
      <c r="B24" s="28"/>
      <c r="C24" s="27" t="s">
        <v>440</v>
      </c>
      <c r="D24" s="22" t="s">
        <v>68</v>
      </c>
      <c r="E24" s="23" t="s">
        <v>258</v>
      </c>
      <c r="F24" s="22" t="s">
        <v>87</v>
      </c>
      <c r="G24" s="22" t="s">
        <v>158</v>
      </c>
      <c r="H24" s="24">
        <v>5</v>
      </c>
      <c r="I24" s="24">
        <v>5</v>
      </c>
      <c r="J24" s="30"/>
      <c r="K24" s="49"/>
    </row>
    <row r="25" ht="25" customHeight="1" spans="1:11">
      <c r="A25" s="4" t="s">
        <v>182</v>
      </c>
      <c r="B25" s="4"/>
      <c r="C25" s="4"/>
      <c r="D25" s="30" t="s">
        <v>183</v>
      </c>
      <c r="E25" s="31"/>
      <c r="F25" s="31"/>
      <c r="G25" s="31"/>
      <c r="H25" s="31"/>
      <c r="I25" s="31"/>
      <c r="J25" s="31"/>
      <c r="K25" s="49"/>
    </row>
    <row r="26" ht="25" customHeight="1" spans="1:11">
      <c r="A26" s="32" t="s">
        <v>184</v>
      </c>
      <c r="B26" s="33"/>
      <c r="C26" s="33"/>
      <c r="D26" s="33"/>
      <c r="E26" s="33"/>
      <c r="F26" s="33"/>
      <c r="G26" s="34"/>
      <c r="H26" s="4" t="s">
        <v>185</v>
      </c>
      <c r="I26" s="4" t="s">
        <v>186</v>
      </c>
      <c r="J26" s="30" t="s">
        <v>187</v>
      </c>
      <c r="K26" s="49"/>
    </row>
    <row r="27" ht="25" customHeight="1" spans="1:11">
      <c r="A27" s="35"/>
      <c r="B27" s="36"/>
      <c r="C27" s="36"/>
      <c r="D27" s="36"/>
      <c r="E27" s="36"/>
      <c r="F27" s="36"/>
      <c r="G27" s="37"/>
      <c r="H27" s="4">
        <v>100</v>
      </c>
      <c r="I27" s="50">
        <f>SUM(I15:I24)+I6</f>
        <v>100</v>
      </c>
      <c r="J27" s="30" t="s">
        <v>188</v>
      </c>
      <c r="K27" s="49"/>
    </row>
    <row r="28" ht="69" customHeight="1" spans="1:11">
      <c r="A28" s="13" t="s">
        <v>189</v>
      </c>
      <c r="B28" s="13"/>
      <c r="C28" s="13"/>
      <c r="D28" s="13"/>
      <c r="E28" s="13"/>
      <c r="F28" s="13"/>
      <c r="G28" s="13"/>
      <c r="H28" s="13"/>
      <c r="I28" s="13"/>
      <c r="J28" s="13"/>
      <c r="K28" s="13"/>
    </row>
    <row r="29" spans="1:11">
      <c r="A29" s="38" t="s">
        <v>129</v>
      </c>
      <c r="B29" s="38"/>
      <c r="C29" s="38"/>
      <c r="D29" s="38"/>
      <c r="E29" s="38"/>
      <c r="F29" s="38"/>
      <c r="G29" s="38"/>
      <c r="H29" s="38"/>
      <c r="I29" s="38"/>
      <c r="J29" s="38"/>
      <c r="K29" s="38"/>
    </row>
    <row r="30" spans="1:11">
      <c r="A30" s="38" t="s">
        <v>130</v>
      </c>
      <c r="B30" s="38"/>
      <c r="C30" s="38"/>
      <c r="D30" s="38"/>
      <c r="E30" s="38"/>
      <c r="F30" s="38"/>
      <c r="G30" s="38"/>
      <c r="H30" s="38"/>
      <c r="I30" s="38"/>
      <c r="J30" s="38"/>
      <c r="K30" s="38"/>
    </row>
    <row r="31" customFormat="1" spans="1:10">
      <c r="A31" s="39"/>
      <c r="B31" s="39"/>
      <c r="C31" s="39"/>
      <c r="D31" s="39"/>
      <c r="E31" s="39"/>
      <c r="F31" s="39"/>
      <c r="G31" s="39"/>
      <c r="H31" s="39"/>
      <c r="I31" s="39"/>
      <c r="J31" s="39"/>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3:A24"/>
    <mergeCell ref="B15:B17"/>
    <mergeCell ref="B18:B20"/>
    <mergeCell ref="B23:B24"/>
    <mergeCell ref="G13:G14"/>
    <mergeCell ref="H13:H14"/>
    <mergeCell ref="I13:I14"/>
    <mergeCell ref="K6:K9"/>
    <mergeCell ref="A5:B9"/>
    <mergeCell ref="J13:K14"/>
    <mergeCell ref="A26:G27"/>
  </mergeCells>
  <pageMargins left="0.75" right="0.75" top="1" bottom="1" header="0.5" footer="0.5"/>
  <pageSetup paperSize="9" scale="70" fitToHeight="0"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651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30</v>
      </c>
      <c r="F6" s="9">
        <v>30</v>
      </c>
      <c r="G6" s="9">
        <v>10</v>
      </c>
      <c r="H6" s="10">
        <f>IF(AND(E6&lt;&gt;0,F6&lt;&gt;0),F6/E6*100,"")</f>
        <v>100</v>
      </c>
      <c r="I6" s="16">
        <f>G6*H6*0.01</f>
        <v>10</v>
      </c>
      <c r="J6" s="16"/>
      <c r="K6" s="44"/>
    </row>
    <row r="7" ht="25" customHeight="1" spans="1:11">
      <c r="A7" s="4"/>
      <c r="B7" s="4"/>
      <c r="C7" s="8" t="s">
        <v>143</v>
      </c>
      <c r="D7" s="9">
        <v>0</v>
      </c>
      <c r="E7" s="9">
        <v>30</v>
      </c>
      <c r="F7" s="9">
        <v>30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652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653</v>
      </c>
      <c r="D15" s="22" t="s">
        <v>68</v>
      </c>
      <c r="E15" s="23" t="s">
        <v>654</v>
      </c>
      <c r="F15" s="22" t="s">
        <v>157</v>
      </c>
      <c r="G15" s="22" t="s">
        <v>158</v>
      </c>
      <c r="H15" s="24">
        <v>13</v>
      </c>
      <c r="I15" s="24">
        <v>13</v>
      </c>
      <c r="J15" s="30"/>
      <c r="K15" s="49"/>
    </row>
    <row r="16" ht="25" customHeight="1" spans="1:11">
      <c r="A16" s="25"/>
      <c r="B16" s="20" t="s">
        <v>84</v>
      </c>
      <c r="C16" s="21" t="s">
        <v>655</v>
      </c>
      <c r="D16" s="22" t="s">
        <v>172</v>
      </c>
      <c r="E16" s="23" t="s">
        <v>160</v>
      </c>
      <c r="F16" s="22" t="s">
        <v>87</v>
      </c>
      <c r="G16" s="22" t="s">
        <v>158</v>
      </c>
      <c r="H16" s="24">
        <v>13</v>
      </c>
      <c r="I16" s="24">
        <v>13</v>
      </c>
      <c r="J16" s="30"/>
      <c r="K16" s="49"/>
    </row>
    <row r="17" ht="24" customHeight="1" spans="1:11">
      <c r="A17" s="25"/>
      <c r="B17" s="26" t="s">
        <v>91</v>
      </c>
      <c r="C17" s="21" t="s">
        <v>656</v>
      </c>
      <c r="D17" s="22" t="s">
        <v>172</v>
      </c>
      <c r="E17" s="23" t="s">
        <v>160</v>
      </c>
      <c r="F17" s="22" t="s">
        <v>87</v>
      </c>
      <c r="G17" s="22" t="s">
        <v>158</v>
      </c>
      <c r="H17" s="24">
        <v>12</v>
      </c>
      <c r="I17" s="24">
        <v>12</v>
      </c>
      <c r="J17" s="30"/>
      <c r="K17" s="49"/>
    </row>
    <row r="18" ht="25" customHeight="1" spans="1:11">
      <c r="A18" s="25"/>
      <c r="B18" s="26" t="s">
        <v>102</v>
      </c>
      <c r="C18" s="21" t="s">
        <v>657</v>
      </c>
      <c r="D18" s="22" t="s">
        <v>172</v>
      </c>
      <c r="E18" s="7" t="s">
        <v>658</v>
      </c>
      <c r="F18" s="22" t="s">
        <v>108</v>
      </c>
      <c r="G18" s="22" t="s">
        <v>158</v>
      </c>
      <c r="H18" s="24">
        <v>12</v>
      </c>
      <c r="I18" s="24">
        <v>12</v>
      </c>
      <c r="J18" s="30"/>
      <c r="K18" s="49"/>
    </row>
    <row r="19" ht="25" customHeight="1" spans="1:11">
      <c r="A19" s="26" t="s">
        <v>167</v>
      </c>
      <c r="B19" s="26" t="s">
        <v>112</v>
      </c>
      <c r="C19" s="27" t="s">
        <v>659</v>
      </c>
      <c r="D19" s="22" t="s">
        <v>172</v>
      </c>
      <c r="E19" s="23" t="s">
        <v>160</v>
      </c>
      <c r="F19" s="22" t="s">
        <v>87</v>
      </c>
      <c r="G19" s="22" t="s">
        <v>158</v>
      </c>
      <c r="H19" s="24">
        <v>15</v>
      </c>
      <c r="I19" s="24">
        <v>15</v>
      </c>
      <c r="J19" s="30"/>
      <c r="K19" s="49"/>
    </row>
    <row r="20" ht="25" customHeight="1" spans="1:11">
      <c r="A20" s="26"/>
      <c r="B20" s="26" t="s">
        <v>106</v>
      </c>
      <c r="C20" s="27" t="s">
        <v>660</v>
      </c>
      <c r="D20" s="22" t="s">
        <v>172</v>
      </c>
      <c r="E20" s="23" t="s">
        <v>239</v>
      </c>
      <c r="F20" s="22" t="s">
        <v>174</v>
      </c>
      <c r="G20" s="22" t="s">
        <v>158</v>
      </c>
      <c r="H20" s="24">
        <v>15</v>
      </c>
      <c r="I20" s="24">
        <v>15</v>
      </c>
      <c r="J20" s="30"/>
      <c r="K20" s="49"/>
    </row>
    <row r="21" ht="25" customHeight="1" spans="1:11">
      <c r="A21" s="25" t="s">
        <v>179</v>
      </c>
      <c r="B21" s="28" t="s">
        <v>125</v>
      </c>
      <c r="C21" s="29"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3"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661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0.8</v>
      </c>
      <c r="F6" s="9">
        <v>0.8</v>
      </c>
      <c r="G6" s="9">
        <v>10</v>
      </c>
      <c r="H6" s="10">
        <f>IF(AND(E6&lt;&gt;0,F6&lt;&gt;0),F6/E6*100,"")</f>
        <v>100</v>
      </c>
      <c r="I6" s="16">
        <f>G6*H6*0.01</f>
        <v>10</v>
      </c>
      <c r="J6" s="16"/>
      <c r="K6" s="44"/>
    </row>
    <row r="7" ht="25" customHeight="1" spans="1:11">
      <c r="A7" s="4"/>
      <c r="B7" s="4"/>
      <c r="C7" s="8" t="s">
        <v>143</v>
      </c>
      <c r="D7" s="9">
        <v>0</v>
      </c>
      <c r="E7" s="9">
        <v>0.8</v>
      </c>
      <c r="F7" s="9">
        <v>0.8</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662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36" spans="1:11">
      <c r="A15" s="20" t="s">
        <v>154</v>
      </c>
      <c r="B15" s="20" t="s">
        <v>66</v>
      </c>
      <c r="C15" s="21" t="s">
        <v>663</v>
      </c>
      <c r="D15" s="22" t="s">
        <v>172</v>
      </c>
      <c r="E15" s="23" t="s">
        <v>664</v>
      </c>
      <c r="F15" s="22" t="s">
        <v>174</v>
      </c>
      <c r="G15" s="22" t="s">
        <v>158</v>
      </c>
      <c r="H15" s="24">
        <v>13</v>
      </c>
      <c r="I15" s="24">
        <v>13</v>
      </c>
      <c r="J15" s="30"/>
      <c r="K15" s="49"/>
    </row>
    <row r="16" ht="25" customHeight="1" spans="1:11">
      <c r="A16" s="25"/>
      <c r="B16" s="20" t="s">
        <v>84</v>
      </c>
      <c r="C16" s="21" t="s">
        <v>665</v>
      </c>
      <c r="D16" s="22" t="s">
        <v>172</v>
      </c>
      <c r="E16" s="23" t="s">
        <v>160</v>
      </c>
      <c r="F16" s="22" t="s">
        <v>87</v>
      </c>
      <c r="G16" s="22" t="s">
        <v>158</v>
      </c>
      <c r="H16" s="24">
        <v>13</v>
      </c>
      <c r="I16" s="24">
        <v>13</v>
      </c>
      <c r="J16" s="30"/>
      <c r="K16" s="49"/>
    </row>
    <row r="17" ht="24" customHeight="1" spans="1:11">
      <c r="A17" s="25"/>
      <c r="B17" s="26" t="s">
        <v>91</v>
      </c>
      <c r="C17" s="21" t="s">
        <v>666</v>
      </c>
      <c r="D17" s="22" t="s">
        <v>172</v>
      </c>
      <c r="E17" s="23" t="s">
        <v>667</v>
      </c>
      <c r="F17" s="22" t="s">
        <v>385</v>
      </c>
      <c r="G17" s="22" t="s">
        <v>158</v>
      </c>
      <c r="H17" s="24">
        <v>12</v>
      </c>
      <c r="I17" s="24">
        <v>12</v>
      </c>
      <c r="J17" s="30"/>
      <c r="K17" s="49"/>
    </row>
    <row r="18" ht="25" customHeight="1" spans="1:11">
      <c r="A18" s="25"/>
      <c r="B18" s="26" t="s">
        <v>102</v>
      </c>
      <c r="C18" s="21" t="s">
        <v>657</v>
      </c>
      <c r="D18" s="22" t="s">
        <v>172</v>
      </c>
      <c r="E18" s="7" t="s">
        <v>668</v>
      </c>
      <c r="F18" s="22" t="s">
        <v>108</v>
      </c>
      <c r="G18" s="22" t="s">
        <v>158</v>
      </c>
      <c r="H18" s="24">
        <v>12</v>
      </c>
      <c r="I18" s="24">
        <v>12</v>
      </c>
      <c r="J18" s="30"/>
      <c r="K18" s="49"/>
    </row>
    <row r="19" ht="25" customHeight="1" spans="1:11">
      <c r="A19" s="26" t="s">
        <v>167</v>
      </c>
      <c r="B19" s="26" t="s">
        <v>112</v>
      </c>
      <c r="C19" s="27" t="s">
        <v>669</v>
      </c>
      <c r="D19" s="22" t="s">
        <v>172</v>
      </c>
      <c r="E19" s="23" t="s">
        <v>670</v>
      </c>
      <c r="F19" s="22" t="s">
        <v>174</v>
      </c>
      <c r="G19" s="22" t="s">
        <v>158</v>
      </c>
      <c r="H19" s="24">
        <v>15</v>
      </c>
      <c r="I19" s="24">
        <v>15</v>
      </c>
      <c r="J19" s="30"/>
      <c r="K19" s="49"/>
    </row>
    <row r="20" ht="48" spans="1:11">
      <c r="A20" s="26"/>
      <c r="B20" s="26" t="s">
        <v>117</v>
      </c>
      <c r="C20" s="27" t="s">
        <v>671</v>
      </c>
      <c r="D20" s="22" t="s">
        <v>172</v>
      </c>
      <c r="E20" s="23" t="s">
        <v>672</v>
      </c>
      <c r="F20" s="22" t="s">
        <v>174</v>
      </c>
      <c r="G20" s="22" t="s">
        <v>158</v>
      </c>
      <c r="H20" s="24">
        <v>15</v>
      </c>
      <c r="I20" s="24">
        <v>15</v>
      </c>
      <c r="J20" s="30"/>
      <c r="K20" s="49"/>
    </row>
    <row r="21" ht="25" customHeight="1" spans="1:11">
      <c r="A21" s="25" t="s">
        <v>179</v>
      </c>
      <c r="B21" s="28" t="s">
        <v>125</v>
      </c>
      <c r="C21" s="29"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fitToHeight="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J21" sqref="J21:K21"/>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673</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v>
      </c>
      <c r="F6" s="9">
        <v>1</v>
      </c>
      <c r="G6" s="9">
        <v>10</v>
      </c>
      <c r="H6" s="10">
        <f>IF(AND(E6&lt;&gt;0,F6&lt;&gt;0),F6/E6*100,"")</f>
        <v>100</v>
      </c>
      <c r="I6" s="16">
        <f>G6*H6*0.01</f>
        <v>10</v>
      </c>
      <c r="J6" s="16"/>
      <c r="K6" s="44"/>
    </row>
    <row r="7" ht="25" customHeight="1" spans="1:11">
      <c r="A7" s="4"/>
      <c r="B7" s="4"/>
      <c r="C7" s="8" t="s">
        <v>143</v>
      </c>
      <c r="D7" s="9">
        <v>0</v>
      </c>
      <c r="E7" s="9">
        <v>1</v>
      </c>
      <c r="F7" s="9">
        <v>1</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674</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4" spans="1:11">
      <c r="A15" s="20" t="s">
        <v>154</v>
      </c>
      <c r="B15" s="20" t="s">
        <v>66</v>
      </c>
      <c r="C15" s="21" t="s">
        <v>675</v>
      </c>
      <c r="D15" s="22" t="s">
        <v>172</v>
      </c>
      <c r="E15" s="23" t="s">
        <v>676</v>
      </c>
      <c r="F15" s="22" t="s">
        <v>95</v>
      </c>
      <c r="G15" s="22" t="s">
        <v>158</v>
      </c>
      <c r="H15" s="24">
        <v>13</v>
      </c>
      <c r="I15" s="24">
        <v>13</v>
      </c>
      <c r="J15" s="30"/>
      <c r="K15" s="49"/>
    </row>
    <row r="16" ht="25" customHeight="1" spans="1:11">
      <c r="A16" s="25"/>
      <c r="B16" s="20" t="s">
        <v>84</v>
      </c>
      <c r="C16" s="21" t="s">
        <v>677</v>
      </c>
      <c r="D16" s="22" t="s">
        <v>68</v>
      </c>
      <c r="E16" s="23" t="s">
        <v>678</v>
      </c>
      <c r="F16" s="22" t="s">
        <v>87</v>
      </c>
      <c r="G16" s="22" t="s">
        <v>158</v>
      </c>
      <c r="H16" s="24">
        <v>13</v>
      </c>
      <c r="I16" s="24">
        <v>13</v>
      </c>
      <c r="J16" s="30"/>
      <c r="K16" s="49"/>
    </row>
    <row r="17" ht="24" customHeight="1" spans="1:11">
      <c r="A17" s="25"/>
      <c r="B17" s="26" t="s">
        <v>91</v>
      </c>
      <c r="C17" s="21" t="s">
        <v>666</v>
      </c>
      <c r="D17" s="22" t="s">
        <v>172</v>
      </c>
      <c r="E17" s="23" t="s">
        <v>384</v>
      </c>
      <c r="F17" s="22" t="s">
        <v>385</v>
      </c>
      <c r="G17" s="22" t="s">
        <v>158</v>
      </c>
      <c r="H17" s="24">
        <v>12</v>
      </c>
      <c r="I17" s="24">
        <v>12</v>
      </c>
      <c r="J17" s="30"/>
      <c r="K17" s="49"/>
    </row>
    <row r="18" ht="25" customHeight="1" spans="1:11">
      <c r="A18" s="25"/>
      <c r="B18" s="26" t="s">
        <v>102</v>
      </c>
      <c r="C18" s="21" t="s">
        <v>679</v>
      </c>
      <c r="D18" s="22" t="s">
        <v>93</v>
      </c>
      <c r="E18" s="7" t="s">
        <v>276</v>
      </c>
      <c r="F18" s="22" t="s">
        <v>108</v>
      </c>
      <c r="G18" s="22" t="s">
        <v>158</v>
      </c>
      <c r="H18" s="24">
        <v>12</v>
      </c>
      <c r="I18" s="24">
        <v>12</v>
      </c>
      <c r="J18" s="30"/>
      <c r="K18" s="49"/>
    </row>
    <row r="19" ht="36" spans="1:11">
      <c r="A19" s="20" t="s">
        <v>167</v>
      </c>
      <c r="B19" s="26" t="s">
        <v>112</v>
      </c>
      <c r="C19" s="27" t="s">
        <v>680</v>
      </c>
      <c r="D19" s="22" t="s">
        <v>172</v>
      </c>
      <c r="E19" s="112" t="s">
        <v>681</v>
      </c>
      <c r="F19" s="22" t="s">
        <v>174</v>
      </c>
      <c r="G19" s="22" t="s">
        <v>158</v>
      </c>
      <c r="H19" s="24">
        <v>10</v>
      </c>
      <c r="I19" s="24">
        <v>10</v>
      </c>
      <c r="J19" s="30"/>
      <c r="K19" s="49"/>
    </row>
    <row r="20" ht="48" spans="1:11">
      <c r="A20" s="25"/>
      <c r="B20" s="26" t="s">
        <v>106</v>
      </c>
      <c r="C20" s="27" t="s">
        <v>682</v>
      </c>
      <c r="D20" s="22" t="s">
        <v>172</v>
      </c>
      <c r="E20" s="23" t="s">
        <v>683</v>
      </c>
      <c r="F20" s="22" t="s">
        <v>174</v>
      </c>
      <c r="G20" s="22" t="s">
        <v>158</v>
      </c>
      <c r="H20" s="24">
        <v>10</v>
      </c>
      <c r="I20" s="24">
        <v>10</v>
      </c>
      <c r="J20" s="30"/>
      <c r="K20" s="49"/>
    </row>
    <row r="21" ht="24" customHeight="1" spans="1:11">
      <c r="A21" s="52"/>
      <c r="B21" s="26" t="s">
        <v>121</v>
      </c>
      <c r="C21" s="29" t="s">
        <v>684</v>
      </c>
      <c r="D21" s="22" t="s">
        <v>172</v>
      </c>
      <c r="E21" s="23" t="s">
        <v>178</v>
      </c>
      <c r="F21" s="22" t="s">
        <v>174</v>
      </c>
      <c r="G21" s="22" t="s">
        <v>158</v>
      </c>
      <c r="H21" s="24">
        <v>10</v>
      </c>
      <c r="I21" s="24">
        <v>10</v>
      </c>
      <c r="J21" s="30"/>
      <c r="K21" s="49"/>
    </row>
    <row r="22" ht="25" customHeight="1" spans="1:11">
      <c r="A22" s="25" t="s">
        <v>179</v>
      </c>
      <c r="B22" s="28" t="s">
        <v>125</v>
      </c>
      <c r="C22" s="29" t="s">
        <v>126</v>
      </c>
      <c r="D22" s="22" t="s">
        <v>68</v>
      </c>
      <c r="E22" s="23" t="s">
        <v>213</v>
      </c>
      <c r="F22" s="22" t="s">
        <v>87</v>
      </c>
      <c r="G22" s="22" t="s">
        <v>158</v>
      </c>
      <c r="H22" s="24">
        <v>5</v>
      </c>
      <c r="I22" s="24">
        <v>5</v>
      </c>
      <c r="J22" s="30"/>
      <c r="K22" s="49"/>
    </row>
    <row r="23" ht="25" customHeight="1" spans="1:11">
      <c r="A23" s="25"/>
      <c r="B23" s="28"/>
      <c r="C23" s="27" t="s">
        <v>440</v>
      </c>
      <c r="D23" s="22" t="s">
        <v>68</v>
      </c>
      <c r="E23" s="23" t="s">
        <v>258</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22:B23"/>
    <mergeCell ref="G13:G14"/>
    <mergeCell ref="H13:H14"/>
    <mergeCell ref="I13:I14"/>
    <mergeCell ref="K6:K9"/>
    <mergeCell ref="A5:B9"/>
    <mergeCell ref="J13:K14"/>
    <mergeCell ref="A25:G26"/>
  </mergeCells>
  <pageMargins left="0.75" right="0.75" top="1" bottom="1" header="0.5" footer="0.5"/>
  <pageSetup paperSize="9" scale="70" fitToHeight="0"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4"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685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30</v>
      </c>
      <c r="F6" s="9">
        <v>30</v>
      </c>
      <c r="G6" s="9">
        <v>10</v>
      </c>
      <c r="H6" s="10">
        <f>IF(AND(E6&lt;&gt;0,F6&lt;&gt;0),F6/E6*100,"")</f>
        <v>100</v>
      </c>
      <c r="I6" s="16">
        <f>G6*H6*0.01</f>
        <v>10</v>
      </c>
      <c r="J6" s="16"/>
      <c r="K6" s="44"/>
    </row>
    <row r="7" ht="25" customHeight="1" spans="1:11">
      <c r="A7" s="4"/>
      <c r="B7" s="4"/>
      <c r="C7" s="8" t="s">
        <v>143</v>
      </c>
      <c r="D7" s="9">
        <v>0</v>
      </c>
      <c r="E7" s="9">
        <v>30</v>
      </c>
      <c r="F7" s="9">
        <v>30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686</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687</v>
      </c>
      <c r="D15" s="22" t="s">
        <v>68</v>
      </c>
      <c r="E15" s="112" t="s">
        <v>688</v>
      </c>
      <c r="F15" s="22" t="s">
        <v>119</v>
      </c>
      <c r="G15" s="22" t="s">
        <v>158</v>
      </c>
      <c r="H15" s="24">
        <v>13</v>
      </c>
      <c r="I15" s="24">
        <v>13</v>
      </c>
      <c r="J15" s="30"/>
      <c r="K15" s="49"/>
    </row>
    <row r="16" ht="20" customHeight="1" spans="1:11">
      <c r="A16" s="25"/>
      <c r="B16" s="25"/>
      <c r="C16" s="21" t="s">
        <v>689</v>
      </c>
      <c r="D16" s="22" t="s">
        <v>68</v>
      </c>
      <c r="E16" s="112" t="s">
        <v>690</v>
      </c>
      <c r="F16" s="22" t="s">
        <v>157</v>
      </c>
      <c r="G16" s="22" t="s">
        <v>158</v>
      </c>
      <c r="H16" s="24">
        <v>13</v>
      </c>
      <c r="I16" s="24">
        <v>13</v>
      </c>
      <c r="J16" s="30"/>
      <c r="K16" s="49"/>
    </row>
    <row r="17" ht="25" customHeight="1" spans="1:11">
      <c r="A17" s="25"/>
      <c r="B17" s="20" t="s">
        <v>84</v>
      </c>
      <c r="C17" s="21" t="s">
        <v>691</v>
      </c>
      <c r="D17" s="22" t="s">
        <v>172</v>
      </c>
      <c r="E17" s="23" t="s">
        <v>160</v>
      </c>
      <c r="F17" s="22" t="s">
        <v>87</v>
      </c>
      <c r="G17" s="22" t="s">
        <v>158</v>
      </c>
      <c r="H17" s="24">
        <v>12</v>
      </c>
      <c r="I17" s="24">
        <v>12</v>
      </c>
      <c r="J17" s="30"/>
      <c r="K17" s="49"/>
    </row>
    <row r="18" ht="25" customHeight="1" spans="1:11">
      <c r="A18" s="25"/>
      <c r="B18" s="26" t="s">
        <v>102</v>
      </c>
      <c r="C18" s="21" t="s">
        <v>692</v>
      </c>
      <c r="D18" s="22" t="s">
        <v>93</v>
      </c>
      <c r="E18" s="7" t="s">
        <v>693</v>
      </c>
      <c r="F18" s="22" t="s">
        <v>108</v>
      </c>
      <c r="G18" s="22" t="s">
        <v>158</v>
      </c>
      <c r="H18" s="24">
        <v>12</v>
      </c>
      <c r="I18" s="24">
        <v>12</v>
      </c>
      <c r="J18" s="30"/>
      <c r="K18" s="49"/>
    </row>
    <row r="19" ht="24" spans="1:11">
      <c r="A19" s="26" t="s">
        <v>167</v>
      </c>
      <c r="B19" s="26" t="s">
        <v>112</v>
      </c>
      <c r="C19" s="27" t="s">
        <v>694</v>
      </c>
      <c r="D19" s="22" t="s">
        <v>172</v>
      </c>
      <c r="E19" s="23" t="s">
        <v>160</v>
      </c>
      <c r="F19" s="22" t="s">
        <v>87</v>
      </c>
      <c r="G19" s="22" t="s">
        <v>158</v>
      </c>
      <c r="H19" s="24">
        <v>15</v>
      </c>
      <c r="I19" s="24">
        <v>15</v>
      </c>
      <c r="J19" s="30"/>
      <c r="K19" s="49"/>
    </row>
    <row r="20" ht="24" spans="1:11">
      <c r="A20" s="26"/>
      <c r="B20" s="26" t="s">
        <v>106</v>
      </c>
      <c r="C20" s="27" t="s">
        <v>695</v>
      </c>
      <c r="D20" s="22" t="s">
        <v>172</v>
      </c>
      <c r="E20" s="23" t="s">
        <v>178</v>
      </c>
      <c r="F20" s="22" t="s">
        <v>174</v>
      </c>
      <c r="G20" s="22" t="s">
        <v>158</v>
      </c>
      <c r="H20" s="24">
        <v>15</v>
      </c>
      <c r="I20" s="24">
        <v>15</v>
      </c>
      <c r="J20" s="30"/>
      <c r="K20" s="49"/>
    </row>
    <row r="21" ht="25" customHeight="1" spans="1:11">
      <c r="A21" s="25" t="s">
        <v>179</v>
      </c>
      <c r="B21" s="28" t="s">
        <v>125</v>
      </c>
      <c r="C21" s="29"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15:B16"/>
    <mergeCell ref="B21:B22"/>
    <mergeCell ref="G13:G14"/>
    <mergeCell ref="H13:H14"/>
    <mergeCell ref="I13:I14"/>
    <mergeCell ref="K6:K9"/>
    <mergeCell ref="A5:B9"/>
    <mergeCell ref="J13:K14"/>
    <mergeCell ref="A24:G25"/>
  </mergeCells>
  <pageMargins left="0.75" right="0.75" top="1" bottom="1" header="0.5" footer="0.5"/>
  <pageSetup paperSize="9" scale="70" fitToHeight="0"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5"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696</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50.012</v>
      </c>
      <c r="F6" s="9">
        <v>50.012</v>
      </c>
      <c r="G6" s="9">
        <v>10</v>
      </c>
      <c r="H6" s="10">
        <f>IF(AND(E6&lt;&gt;0,F6&lt;&gt;0),F6/E6*100,"")</f>
        <v>100</v>
      </c>
      <c r="I6" s="16">
        <f>G6*H6*0.01</f>
        <v>10</v>
      </c>
      <c r="J6" s="16"/>
      <c r="K6" s="44"/>
    </row>
    <row r="7" ht="25" customHeight="1" spans="1:11">
      <c r="A7" s="4"/>
      <c r="B7" s="4"/>
      <c r="C7" s="8" t="s">
        <v>143</v>
      </c>
      <c r="D7" s="9">
        <v>0</v>
      </c>
      <c r="E7" s="9">
        <v>50.012</v>
      </c>
      <c r="F7" s="9">
        <v>50.012</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697</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4" customHeight="1" spans="1:11">
      <c r="A15" s="20" t="s">
        <v>154</v>
      </c>
      <c r="B15" s="20" t="s">
        <v>66</v>
      </c>
      <c r="C15" s="21" t="s">
        <v>698</v>
      </c>
      <c r="D15" s="22" t="s">
        <v>68</v>
      </c>
      <c r="E15" s="112" t="s">
        <v>489</v>
      </c>
      <c r="F15" s="22" t="s">
        <v>157</v>
      </c>
      <c r="G15" s="22" t="s">
        <v>158</v>
      </c>
      <c r="H15" s="24">
        <v>10</v>
      </c>
      <c r="I15" s="24">
        <v>10</v>
      </c>
      <c r="J15" s="30"/>
      <c r="K15" s="49"/>
    </row>
    <row r="16" ht="25" customHeight="1" spans="1:11">
      <c r="A16" s="25"/>
      <c r="B16" s="25"/>
      <c r="C16" s="21" t="s">
        <v>699</v>
      </c>
      <c r="D16" s="22" t="s">
        <v>68</v>
      </c>
      <c r="E16" s="112" t="s">
        <v>700</v>
      </c>
      <c r="F16" s="22" t="s">
        <v>170</v>
      </c>
      <c r="G16" s="22" t="s">
        <v>158</v>
      </c>
      <c r="H16" s="24">
        <v>10</v>
      </c>
      <c r="I16" s="24">
        <v>10</v>
      </c>
      <c r="J16" s="30"/>
      <c r="K16" s="49"/>
    </row>
    <row r="17" ht="25" customHeight="1" spans="1:11">
      <c r="A17" s="25"/>
      <c r="B17" s="20" t="s">
        <v>84</v>
      </c>
      <c r="C17" s="21" t="s">
        <v>264</v>
      </c>
      <c r="D17" s="22" t="s">
        <v>172</v>
      </c>
      <c r="E17" s="23" t="s">
        <v>160</v>
      </c>
      <c r="F17" s="22" t="s">
        <v>87</v>
      </c>
      <c r="G17" s="22" t="s">
        <v>158</v>
      </c>
      <c r="H17" s="24">
        <v>10</v>
      </c>
      <c r="I17" s="24">
        <v>10</v>
      </c>
      <c r="J17" s="30"/>
      <c r="K17" s="49"/>
    </row>
    <row r="18" ht="24" customHeight="1" spans="1:11">
      <c r="A18" s="25"/>
      <c r="B18" s="26" t="s">
        <v>91</v>
      </c>
      <c r="C18" s="21" t="s">
        <v>701</v>
      </c>
      <c r="D18" s="22" t="s">
        <v>172</v>
      </c>
      <c r="E18" s="23" t="s">
        <v>702</v>
      </c>
      <c r="F18" s="22" t="s">
        <v>165</v>
      </c>
      <c r="G18" s="22" t="s">
        <v>158</v>
      </c>
      <c r="H18" s="24">
        <v>10</v>
      </c>
      <c r="I18" s="24">
        <v>10</v>
      </c>
      <c r="J18" s="30"/>
      <c r="K18" s="49"/>
    </row>
    <row r="19" ht="25" customHeight="1" spans="1:11">
      <c r="A19" s="25"/>
      <c r="B19" s="26" t="s">
        <v>102</v>
      </c>
      <c r="C19" s="21" t="s">
        <v>703</v>
      </c>
      <c r="D19" s="22" t="s">
        <v>93</v>
      </c>
      <c r="E19" s="7" t="s">
        <v>704</v>
      </c>
      <c r="F19" s="22" t="s">
        <v>108</v>
      </c>
      <c r="G19" s="22" t="s">
        <v>158</v>
      </c>
      <c r="H19" s="24">
        <v>10</v>
      </c>
      <c r="I19" s="24">
        <v>10</v>
      </c>
      <c r="J19" s="30"/>
      <c r="K19" s="49"/>
    </row>
    <row r="20" ht="24" spans="1:11">
      <c r="A20" s="26" t="s">
        <v>167</v>
      </c>
      <c r="B20" s="26" t="s">
        <v>117</v>
      </c>
      <c r="C20" s="27" t="s">
        <v>705</v>
      </c>
      <c r="D20" s="22" t="s">
        <v>172</v>
      </c>
      <c r="E20" s="23" t="s">
        <v>706</v>
      </c>
      <c r="F20" s="22" t="s">
        <v>174</v>
      </c>
      <c r="G20" s="22" t="s">
        <v>158</v>
      </c>
      <c r="H20" s="24">
        <v>15</v>
      </c>
      <c r="I20" s="24">
        <v>15</v>
      </c>
      <c r="J20" s="30"/>
      <c r="K20" s="49"/>
    </row>
    <row r="21" ht="48" spans="1:11">
      <c r="A21" s="26"/>
      <c r="B21" s="26" t="s">
        <v>106</v>
      </c>
      <c r="C21" s="27" t="s">
        <v>682</v>
      </c>
      <c r="D21" s="22" t="s">
        <v>172</v>
      </c>
      <c r="E21" s="23" t="s">
        <v>683</v>
      </c>
      <c r="F21" s="22" t="s">
        <v>174</v>
      </c>
      <c r="G21" s="22" t="s">
        <v>158</v>
      </c>
      <c r="H21" s="24">
        <v>15</v>
      </c>
      <c r="I21" s="24">
        <v>15</v>
      </c>
      <c r="J21" s="30"/>
      <c r="K21" s="49"/>
    </row>
    <row r="22" ht="25" customHeight="1" spans="1:11">
      <c r="A22" s="25" t="s">
        <v>179</v>
      </c>
      <c r="B22" s="28" t="s">
        <v>125</v>
      </c>
      <c r="C22" s="29" t="s">
        <v>126</v>
      </c>
      <c r="D22" s="22" t="s">
        <v>68</v>
      </c>
      <c r="E22" s="23" t="s">
        <v>213</v>
      </c>
      <c r="F22" s="22" t="s">
        <v>87</v>
      </c>
      <c r="G22" s="22" t="s">
        <v>158</v>
      </c>
      <c r="H22" s="24">
        <v>5</v>
      </c>
      <c r="I22" s="24">
        <v>5</v>
      </c>
      <c r="J22" s="30"/>
      <c r="K22" s="49"/>
    </row>
    <row r="23" ht="25" customHeight="1" spans="1:11">
      <c r="A23" s="25"/>
      <c r="B23" s="28"/>
      <c r="C23" s="27" t="s">
        <v>440</v>
      </c>
      <c r="D23" s="22" t="s">
        <v>68</v>
      </c>
      <c r="E23" s="23" t="s">
        <v>258</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1"/>
    <mergeCell ref="A22:A23"/>
    <mergeCell ref="B15:B16"/>
    <mergeCell ref="B22:B23"/>
    <mergeCell ref="G13:G14"/>
    <mergeCell ref="H13:H14"/>
    <mergeCell ref="I13:I14"/>
    <mergeCell ref="K6:K9"/>
    <mergeCell ref="A5:B9"/>
    <mergeCell ref="J13:K14"/>
    <mergeCell ref="A25:G26"/>
  </mergeCells>
  <pageMargins left="0.75" right="0.75" top="1" bottom="1" header="0.5" footer="0.5"/>
  <pageSetup paperSize="9" scale="70" fitToHeight="0"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707</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30</v>
      </c>
      <c r="F6" s="9">
        <v>30</v>
      </c>
      <c r="G6" s="9">
        <v>10</v>
      </c>
      <c r="H6" s="10">
        <f>IF(AND(E6&lt;&gt;0,F6&lt;&gt;0),F6/E6*100,"")</f>
        <v>100</v>
      </c>
      <c r="I6" s="16">
        <f>G6*H6*0.01</f>
        <v>10</v>
      </c>
      <c r="J6" s="16"/>
      <c r="K6" s="44"/>
    </row>
    <row r="7" ht="25" customHeight="1" spans="1:11">
      <c r="A7" s="4"/>
      <c r="B7" s="4"/>
      <c r="C7" s="8" t="s">
        <v>143</v>
      </c>
      <c r="D7" s="9">
        <v>0</v>
      </c>
      <c r="E7" s="9">
        <v>30</v>
      </c>
      <c r="F7" s="9">
        <v>30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708</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2" customHeight="1" spans="1:11">
      <c r="A15" s="20" t="s">
        <v>154</v>
      </c>
      <c r="B15" s="20" t="s">
        <v>66</v>
      </c>
      <c r="C15" s="21" t="s">
        <v>709</v>
      </c>
      <c r="D15" s="22" t="s">
        <v>68</v>
      </c>
      <c r="E15" s="23" t="s">
        <v>583</v>
      </c>
      <c r="F15" s="22" t="s">
        <v>157</v>
      </c>
      <c r="G15" s="22" t="s">
        <v>158</v>
      </c>
      <c r="H15" s="24">
        <v>13</v>
      </c>
      <c r="I15" s="24">
        <v>13</v>
      </c>
      <c r="J15" s="30"/>
      <c r="K15" s="49"/>
    </row>
    <row r="16" ht="25" customHeight="1" spans="1:11">
      <c r="A16" s="25"/>
      <c r="B16" s="20" t="s">
        <v>84</v>
      </c>
      <c r="C16" s="21" t="s">
        <v>655</v>
      </c>
      <c r="D16" s="22" t="s">
        <v>172</v>
      </c>
      <c r="E16" s="23" t="s">
        <v>160</v>
      </c>
      <c r="F16" s="22" t="s">
        <v>87</v>
      </c>
      <c r="G16" s="22" t="s">
        <v>158</v>
      </c>
      <c r="H16" s="24">
        <v>13</v>
      </c>
      <c r="I16" s="24">
        <v>13</v>
      </c>
      <c r="J16" s="30"/>
      <c r="K16" s="49"/>
    </row>
    <row r="17" ht="24" customHeight="1" spans="1:11">
      <c r="A17" s="25"/>
      <c r="B17" s="26" t="s">
        <v>91</v>
      </c>
      <c r="C17" s="21" t="s">
        <v>656</v>
      </c>
      <c r="D17" s="22" t="s">
        <v>172</v>
      </c>
      <c r="E17" s="23" t="s">
        <v>160</v>
      </c>
      <c r="F17" s="22" t="s">
        <v>87</v>
      </c>
      <c r="G17" s="22" t="s">
        <v>158</v>
      </c>
      <c r="H17" s="24">
        <v>12</v>
      </c>
      <c r="I17" s="24">
        <v>12</v>
      </c>
      <c r="J17" s="30"/>
      <c r="K17" s="49"/>
    </row>
    <row r="18" ht="25" customHeight="1" spans="1:11">
      <c r="A18" s="25"/>
      <c r="B18" s="26" t="s">
        <v>102</v>
      </c>
      <c r="C18" s="21" t="s">
        <v>710</v>
      </c>
      <c r="D18" s="22" t="s">
        <v>172</v>
      </c>
      <c r="E18" s="7" t="s">
        <v>711</v>
      </c>
      <c r="F18" s="22" t="s">
        <v>108</v>
      </c>
      <c r="G18" s="22" t="s">
        <v>158</v>
      </c>
      <c r="H18" s="24">
        <v>12</v>
      </c>
      <c r="I18" s="24">
        <v>12</v>
      </c>
      <c r="J18" s="30"/>
      <c r="K18" s="49"/>
    </row>
    <row r="19" ht="24" customHeight="1" spans="1:11">
      <c r="A19" s="26" t="s">
        <v>167</v>
      </c>
      <c r="B19" s="26" t="s">
        <v>112</v>
      </c>
      <c r="C19" s="27" t="s">
        <v>712</v>
      </c>
      <c r="D19" s="22" t="s">
        <v>172</v>
      </c>
      <c r="E19" s="23" t="s">
        <v>160</v>
      </c>
      <c r="F19" s="22" t="s">
        <v>87</v>
      </c>
      <c r="G19" s="22" t="s">
        <v>158</v>
      </c>
      <c r="H19" s="24">
        <v>15</v>
      </c>
      <c r="I19" s="24">
        <v>15</v>
      </c>
      <c r="J19" s="30"/>
      <c r="K19" s="49"/>
    </row>
    <row r="20" ht="24" spans="1:11">
      <c r="A20" s="26"/>
      <c r="B20" s="26" t="s">
        <v>106</v>
      </c>
      <c r="C20" s="27" t="s">
        <v>713</v>
      </c>
      <c r="D20" s="22" t="s">
        <v>172</v>
      </c>
      <c r="E20" s="23" t="s">
        <v>160</v>
      </c>
      <c r="F20" s="22" t="s">
        <v>87</v>
      </c>
      <c r="G20" s="22" t="s">
        <v>158</v>
      </c>
      <c r="H20" s="24">
        <v>15</v>
      </c>
      <c r="I20" s="24">
        <v>15</v>
      </c>
      <c r="J20" s="30"/>
      <c r="K20" s="49"/>
    </row>
    <row r="21" ht="25" customHeight="1" spans="1:11">
      <c r="A21" s="25" t="s">
        <v>179</v>
      </c>
      <c r="B21" s="28" t="s">
        <v>125</v>
      </c>
      <c r="C21" s="29"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fitToHeight="0"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714</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0.848</v>
      </c>
      <c r="F6" s="9">
        <v>0.848</v>
      </c>
      <c r="G6" s="9">
        <v>10</v>
      </c>
      <c r="H6" s="10">
        <f>IF(AND(E6&lt;&gt;0,F6&lt;&gt;0),F6/E6*100,"")</f>
        <v>100</v>
      </c>
      <c r="I6" s="16">
        <f>G6*H6*0.01</f>
        <v>10</v>
      </c>
      <c r="J6" s="16"/>
      <c r="K6" s="44"/>
    </row>
    <row r="7" ht="25" customHeight="1" spans="1:11">
      <c r="A7" s="4"/>
      <c r="B7" s="4"/>
      <c r="C7" s="8" t="s">
        <v>143</v>
      </c>
      <c r="D7" s="9">
        <v>0</v>
      </c>
      <c r="E7" s="9">
        <v>0.848</v>
      </c>
      <c r="F7" s="9">
        <v>0.848</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715</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2" customHeight="1" spans="1:11">
      <c r="A15" s="20" t="s">
        <v>154</v>
      </c>
      <c r="B15" s="20" t="s">
        <v>84</v>
      </c>
      <c r="C15" s="21" t="s">
        <v>716</v>
      </c>
      <c r="D15" s="22" t="s">
        <v>172</v>
      </c>
      <c r="E15" s="23" t="s">
        <v>160</v>
      </c>
      <c r="F15" s="22" t="s">
        <v>87</v>
      </c>
      <c r="G15" s="22" t="s">
        <v>158</v>
      </c>
      <c r="H15" s="24">
        <v>17</v>
      </c>
      <c r="I15" s="24">
        <v>17</v>
      </c>
      <c r="J15" s="30"/>
      <c r="K15" s="49"/>
    </row>
    <row r="16" ht="25" customHeight="1" spans="1:11">
      <c r="A16" s="25"/>
      <c r="B16" s="26" t="s">
        <v>91</v>
      </c>
      <c r="C16" s="21" t="s">
        <v>477</v>
      </c>
      <c r="D16" s="22" t="s">
        <v>172</v>
      </c>
      <c r="E16" s="23" t="s">
        <v>717</v>
      </c>
      <c r="F16" s="22" t="s">
        <v>385</v>
      </c>
      <c r="G16" s="22" t="s">
        <v>158</v>
      </c>
      <c r="H16" s="24">
        <v>17</v>
      </c>
      <c r="I16" s="24">
        <v>17</v>
      </c>
      <c r="J16" s="30"/>
      <c r="K16" s="49"/>
    </row>
    <row r="17" ht="24" customHeight="1" spans="1:11">
      <c r="A17" s="25"/>
      <c r="B17" s="26" t="s">
        <v>102</v>
      </c>
      <c r="C17" s="21" t="s">
        <v>718</v>
      </c>
      <c r="D17" s="22" t="s">
        <v>93</v>
      </c>
      <c r="E17" s="7" t="s">
        <v>276</v>
      </c>
      <c r="F17" s="22" t="s">
        <v>108</v>
      </c>
      <c r="G17" s="22" t="s">
        <v>158</v>
      </c>
      <c r="H17" s="24">
        <v>16</v>
      </c>
      <c r="I17" s="24">
        <v>16</v>
      </c>
      <c r="J17" s="30"/>
      <c r="K17" s="49"/>
    </row>
    <row r="18" ht="24" customHeight="1" spans="1:11">
      <c r="A18" s="26" t="s">
        <v>167</v>
      </c>
      <c r="B18" s="26" t="s">
        <v>112</v>
      </c>
      <c r="C18" s="27" t="s">
        <v>719</v>
      </c>
      <c r="D18" s="22" t="s">
        <v>172</v>
      </c>
      <c r="E18" s="23" t="s">
        <v>720</v>
      </c>
      <c r="F18" s="22" t="s">
        <v>174</v>
      </c>
      <c r="G18" s="22" t="s">
        <v>158</v>
      </c>
      <c r="H18" s="24">
        <v>30</v>
      </c>
      <c r="I18" s="24">
        <v>30</v>
      </c>
      <c r="J18" s="30"/>
      <c r="K18" s="49"/>
    </row>
    <row r="19" ht="25" customHeight="1" spans="1:11">
      <c r="A19" s="25" t="s">
        <v>179</v>
      </c>
      <c r="B19" s="28" t="s">
        <v>125</v>
      </c>
      <c r="C19" s="29" t="s">
        <v>126</v>
      </c>
      <c r="D19" s="22" t="s">
        <v>68</v>
      </c>
      <c r="E19" s="23" t="s">
        <v>213</v>
      </c>
      <c r="F19" s="22" t="s">
        <v>87</v>
      </c>
      <c r="G19" s="22" t="s">
        <v>158</v>
      </c>
      <c r="H19" s="24">
        <v>5</v>
      </c>
      <c r="I19" s="24">
        <v>5</v>
      </c>
      <c r="J19" s="30"/>
      <c r="K19" s="49"/>
    </row>
    <row r="20" ht="25" customHeight="1" spans="1:11">
      <c r="A20" s="25"/>
      <c r="B20" s="28"/>
      <c r="C20" s="27" t="s">
        <v>440</v>
      </c>
      <c r="D20" s="22" t="s">
        <v>68</v>
      </c>
      <c r="E20" s="23" t="s">
        <v>258</v>
      </c>
      <c r="F20" s="22" t="s">
        <v>87</v>
      </c>
      <c r="G20" s="22" t="s">
        <v>158</v>
      </c>
      <c r="H20" s="24">
        <v>5</v>
      </c>
      <c r="I20" s="24">
        <v>5</v>
      </c>
      <c r="J20" s="30"/>
      <c r="K20" s="49"/>
    </row>
    <row r="21" ht="25" customHeight="1" spans="1:11">
      <c r="A21" s="4" t="s">
        <v>182</v>
      </c>
      <c r="B21" s="4"/>
      <c r="C21" s="4"/>
      <c r="D21" s="30" t="s">
        <v>183</v>
      </c>
      <c r="E21" s="31"/>
      <c r="F21" s="31"/>
      <c r="G21" s="31"/>
      <c r="H21" s="31"/>
      <c r="I21" s="31"/>
      <c r="J21" s="31"/>
      <c r="K21" s="49"/>
    </row>
    <row r="22" ht="25" customHeight="1" spans="1:11">
      <c r="A22" s="32" t="s">
        <v>184</v>
      </c>
      <c r="B22" s="33"/>
      <c r="C22" s="33"/>
      <c r="D22" s="33"/>
      <c r="E22" s="33"/>
      <c r="F22" s="33"/>
      <c r="G22" s="34"/>
      <c r="H22" s="4" t="s">
        <v>185</v>
      </c>
      <c r="I22" s="4" t="s">
        <v>186</v>
      </c>
      <c r="J22" s="30" t="s">
        <v>187</v>
      </c>
      <c r="K22" s="49"/>
    </row>
    <row r="23" ht="25" customHeight="1" spans="1:11">
      <c r="A23" s="35"/>
      <c r="B23" s="36"/>
      <c r="C23" s="36"/>
      <c r="D23" s="36"/>
      <c r="E23" s="36"/>
      <c r="F23" s="36"/>
      <c r="G23" s="37"/>
      <c r="H23" s="4">
        <v>100</v>
      </c>
      <c r="I23" s="50">
        <f>SUM(I15:I20)+I6</f>
        <v>100</v>
      </c>
      <c r="J23" s="30" t="s">
        <v>188</v>
      </c>
      <c r="K23" s="49"/>
    </row>
    <row r="24" ht="69" customHeight="1" spans="1:11">
      <c r="A24" s="13" t="s">
        <v>189</v>
      </c>
      <c r="B24" s="13"/>
      <c r="C24" s="13"/>
      <c r="D24" s="13"/>
      <c r="E24" s="13"/>
      <c r="F24" s="13"/>
      <c r="G24" s="13"/>
      <c r="H24" s="13"/>
      <c r="I24" s="13"/>
      <c r="J24" s="13"/>
      <c r="K24" s="13"/>
    </row>
    <row r="25" spans="1:11">
      <c r="A25" s="38" t="s">
        <v>129</v>
      </c>
      <c r="B25" s="38"/>
      <c r="C25" s="38"/>
      <c r="D25" s="38"/>
      <c r="E25" s="38"/>
      <c r="F25" s="38"/>
      <c r="G25" s="38"/>
      <c r="H25" s="38"/>
      <c r="I25" s="38"/>
      <c r="J25" s="38"/>
      <c r="K25" s="38"/>
    </row>
    <row r="26" spans="1:11">
      <c r="A26" s="38" t="s">
        <v>130</v>
      </c>
      <c r="B26" s="38"/>
      <c r="C26" s="38"/>
      <c r="D26" s="38"/>
      <c r="E26" s="38"/>
      <c r="F26" s="38"/>
      <c r="G26" s="38"/>
      <c r="H26" s="38"/>
      <c r="I26" s="38"/>
      <c r="J26" s="38"/>
      <c r="K26" s="38"/>
    </row>
    <row r="27" customFormat="1" spans="1:10">
      <c r="A27" s="39"/>
      <c r="B27" s="39"/>
      <c r="C27" s="39"/>
      <c r="D27" s="39"/>
      <c r="E27" s="39"/>
      <c r="F27" s="39"/>
      <c r="G27" s="39"/>
      <c r="H27" s="39"/>
      <c r="I27" s="39"/>
      <c r="J27" s="39"/>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9:A20"/>
    <mergeCell ref="B19:B20"/>
    <mergeCell ref="G13:G14"/>
    <mergeCell ref="H13:H14"/>
    <mergeCell ref="I13:I14"/>
    <mergeCell ref="K6:K9"/>
    <mergeCell ref="A5:B9"/>
    <mergeCell ref="J13:K14"/>
    <mergeCell ref="A22:G23"/>
  </mergeCells>
  <pageMargins left="0.75" right="0.75" top="1" bottom="1" header="0.5" footer="0.5"/>
  <pageSetup paperSize="9" scale="7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5" workbookViewId="0">
      <selection activeCell="E8" sqref="E8"/>
    </sheetView>
  </sheetViews>
  <sheetFormatPr defaultColWidth="9" defaultRowHeight="13.5"/>
  <cols>
    <col min="1" max="1" width="9.25" customWidth="1"/>
    <col min="2" max="2" width="12.75" customWidth="1"/>
    <col min="3" max="3" width="18.75" customWidth="1"/>
    <col min="4" max="6" width="10" customWidth="1"/>
    <col min="7" max="7" width="10.25" customWidth="1"/>
    <col min="8" max="8" width="11" customWidth="1"/>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225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30</v>
      </c>
      <c r="E6" s="9">
        <v>25.995</v>
      </c>
      <c r="F6" s="9">
        <v>25.995</v>
      </c>
      <c r="G6" s="9">
        <v>10</v>
      </c>
      <c r="H6" s="10">
        <f>IF(AND(E6&lt;&gt;0,F6&lt;&gt;0),F6/E6*100,"")</f>
        <v>100</v>
      </c>
      <c r="I6" s="16">
        <v>10</v>
      </c>
      <c r="J6" s="16"/>
      <c r="K6" s="44"/>
    </row>
    <row r="7" ht="25" customHeight="1" spans="1:11">
      <c r="A7" s="4"/>
      <c r="B7" s="4"/>
      <c r="C7" s="8" t="s">
        <v>143</v>
      </c>
      <c r="D7" s="9">
        <v>30</v>
      </c>
      <c r="E7" s="9">
        <v>26</v>
      </c>
      <c r="F7" s="9">
        <v>25.996</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226</v>
      </c>
      <c r="C11" s="17"/>
      <c r="D11" s="17"/>
      <c r="E11" s="17"/>
      <c r="F11" s="17"/>
      <c r="G11" s="16" t="s">
        <v>227</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6" t="s">
        <v>66</v>
      </c>
      <c r="C15" s="21" t="s">
        <v>228</v>
      </c>
      <c r="D15" s="22" t="s">
        <v>172</v>
      </c>
      <c r="E15" s="22" t="s">
        <v>229</v>
      </c>
      <c r="F15" s="22" t="s">
        <v>119</v>
      </c>
      <c r="G15" s="22" t="s">
        <v>158</v>
      </c>
      <c r="H15" s="24">
        <v>10</v>
      </c>
      <c r="I15" s="24">
        <v>10</v>
      </c>
      <c r="J15" s="30"/>
      <c r="K15" s="49"/>
    </row>
    <row r="16" ht="25" customHeight="1" spans="1:11">
      <c r="A16" s="25"/>
      <c r="B16" s="26" t="s">
        <v>84</v>
      </c>
      <c r="C16" s="21" t="s">
        <v>230</v>
      </c>
      <c r="D16" s="22" t="s">
        <v>172</v>
      </c>
      <c r="E16" s="22" t="s">
        <v>160</v>
      </c>
      <c r="F16" s="22" t="s">
        <v>87</v>
      </c>
      <c r="G16" s="22" t="s">
        <v>158</v>
      </c>
      <c r="H16" s="24">
        <v>10</v>
      </c>
      <c r="I16" s="24">
        <v>10</v>
      </c>
      <c r="J16" s="30"/>
      <c r="K16" s="49"/>
    </row>
    <row r="17" ht="25" customHeight="1" spans="1:11">
      <c r="A17" s="25"/>
      <c r="B17" s="26" t="s">
        <v>91</v>
      </c>
      <c r="C17" s="21" t="s">
        <v>231</v>
      </c>
      <c r="D17" s="22" t="s">
        <v>93</v>
      </c>
      <c r="E17" s="22" t="s">
        <v>232</v>
      </c>
      <c r="F17" s="22" t="s">
        <v>174</v>
      </c>
      <c r="G17" s="22" t="s">
        <v>158</v>
      </c>
      <c r="H17" s="24">
        <v>10</v>
      </c>
      <c r="I17" s="24">
        <v>10</v>
      </c>
      <c r="J17" s="30"/>
      <c r="K17" s="49"/>
    </row>
    <row r="18" ht="25" customHeight="1" spans="1:11">
      <c r="A18" s="25"/>
      <c r="B18" s="58" t="s">
        <v>102</v>
      </c>
      <c r="C18" s="21" t="s">
        <v>233</v>
      </c>
      <c r="D18" s="22" t="s">
        <v>93</v>
      </c>
      <c r="E18" s="22" t="s">
        <v>234</v>
      </c>
      <c r="F18" s="22" t="s">
        <v>108</v>
      </c>
      <c r="G18" s="22" t="s">
        <v>158</v>
      </c>
      <c r="H18" s="24">
        <v>10</v>
      </c>
      <c r="I18" s="24">
        <v>10</v>
      </c>
      <c r="J18" s="30"/>
      <c r="K18" s="49"/>
    </row>
    <row r="19" ht="25" customHeight="1" spans="1:11">
      <c r="A19" s="25"/>
      <c r="B19" s="28"/>
      <c r="C19" s="21" t="s">
        <v>235</v>
      </c>
      <c r="D19" s="22" t="s">
        <v>93</v>
      </c>
      <c r="E19" s="22" t="s">
        <v>236</v>
      </c>
      <c r="F19" s="22" t="s">
        <v>108</v>
      </c>
      <c r="G19" s="22" t="s">
        <v>158</v>
      </c>
      <c r="H19" s="24">
        <v>10</v>
      </c>
      <c r="I19" s="24">
        <v>10</v>
      </c>
      <c r="J19" s="30"/>
      <c r="K19" s="49"/>
    </row>
    <row r="20" ht="25" customHeight="1" spans="1:11">
      <c r="A20" s="26" t="s">
        <v>167</v>
      </c>
      <c r="B20" s="26" t="s">
        <v>112</v>
      </c>
      <c r="C20" s="21" t="s">
        <v>237</v>
      </c>
      <c r="D20" s="22" t="s">
        <v>172</v>
      </c>
      <c r="E20" s="22" t="s">
        <v>160</v>
      </c>
      <c r="F20" s="22" t="s">
        <v>87</v>
      </c>
      <c r="G20" s="22" t="s">
        <v>158</v>
      </c>
      <c r="H20" s="24">
        <v>10</v>
      </c>
      <c r="I20" s="24">
        <v>10</v>
      </c>
      <c r="J20" s="30"/>
      <c r="K20" s="49"/>
    </row>
    <row r="21" ht="25" customHeight="1" spans="1:11">
      <c r="A21" s="26"/>
      <c r="B21" s="26" t="s">
        <v>117</v>
      </c>
      <c r="C21" s="21" t="s">
        <v>238</v>
      </c>
      <c r="D21" s="22" t="s">
        <v>172</v>
      </c>
      <c r="E21" s="22" t="s">
        <v>239</v>
      </c>
      <c r="F21" s="22" t="s">
        <v>174</v>
      </c>
      <c r="G21" s="22" t="s">
        <v>158</v>
      </c>
      <c r="H21" s="24">
        <v>10</v>
      </c>
      <c r="I21" s="24">
        <v>10</v>
      </c>
      <c r="J21" s="30"/>
      <c r="K21" s="49"/>
    </row>
    <row r="22" ht="25" customHeight="1" spans="1:11">
      <c r="A22" s="26"/>
      <c r="B22" s="26" t="s">
        <v>121</v>
      </c>
      <c r="C22" s="21" t="s">
        <v>240</v>
      </c>
      <c r="D22" s="22" t="s">
        <v>172</v>
      </c>
      <c r="E22" s="22" t="s">
        <v>239</v>
      </c>
      <c r="F22" s="22" t="s">
        <v>174</v>
      </c>
      <c r="G22" s="22" t="s">
        <v>158</v>
      </c>
      <c r="H22" s="24">
        <v>10</v>
      </c>
      <c r="I22" s="24">
        <v>10</v>
      </c>
      <c r="J22" s="30"/>
      <c r="K22" s="49"/>
    </row>
    <row r="23" ht="25" customHeight="1" spans="1:11">
      <c r="A23" s="26" t="s">
        <v>179</v>
      </c>
      <c r="B23" s="63" t="s">
        <v>125</v>
      </c>
      <c r="C23" s="21" t="s">
        <v>208</v>
      </c>
      <c r="D23" s="22" t="s">
        <v>68</v>
      </c>
      <c r="E23" s="22" t="s">
        <v>213</v>
      </c>
      <c r="F23" s="22" t="s">
        <v>87</v>
      </c>
      <c r="G23" s="22" t="s">
        <v>158</v>
      </c>
      <c r="H23" s="24">
        <v>10</v>
      </c>
      <c r="I23" s="24">
        <v>10</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4">
        <f>I6+I15+I16+I17+I18+I19+I20+I21+I22+I23</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8:B19"/>
    <mergeCell ref="G13:G14"/>
    <mergeCell ref="H13:H14"/>
    <mergeCell ref="I13:I14"/>
    <mergeCell ref="K6:K9"/>
    <mergeCell ref="A5:B9"/>
    <mergeCell ref="J13:K14"/>
    <mergeCell ref="A25:G26"/>
  </mergeCells>
  <pageMargins left="0.75" right="0.75" top="1" bottom="1" header="0.5" footer="0.5"/>
  <pageSetup paperSize="9" scale="73" fitToHeight="0" orientation="portrait"/>
  <headerFooter/>
  <ignoredErrors>
    <ignoredError sqref="E23 E18:E20 E16 E15:F15" numberStoredAsText="1"/>
  </ignoredError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721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26.51342</v>
      </c>
      <c r="F6" s="9">
        <v>26.51342</v>
      </c>
      <c r="G6" s="9">
        <v>10</v>
      </c>
      <c r="H6" s="10">
        <f>IF(AND(E6&lt;&gt;0,F6&lt;&gt;0),F6/E6*100,"")</f>
        <v>100</v>
      </c>
      <c r="I6" s="16">
        <f>G6*H6*0.01</f>
        <v>10</v>
      </c>
      <c r="J6" s="16"/>
      <c r="K6" s="44"/>
    </row>
    <row r="7" ht="25" customHeight="1" spans="1:11">
      <c r="A7" s="4"/>
      <c r="B7" s="4"/>
      <c r="C7" s="8" t="s">
        <v>143</v>
      </c>
      <c r="D7" s="9">
        <v>0</v>
      </c>
      <c r="E7" s="9">
        <v>26.51342</v>
      </c>
      <c r="F7" s="9">
        <v>26.51342</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722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36" spans="1:11">
      <c r="A15" s="20" t="s">
        <v>154</v>
      </c>
      <c r="B15" s="20" t="s">
        <v>66</v>
      </c>
      <c r="C15" s="21" t="s">
        <v>663</v>
      </c>
      <c r="D15" s="22" t="s">
        <v>172</v>
      </c>
      <c r="E15" s="23" t="s">
        <v>664</v>
      </c>
      <c r="F15" s="22" t="s">
        <v>174</v>
      </c>
      <c r="G15" s="22" t="s">
        <v>158</v>
      </c>
      <c r="H15" s="24">
        <v>13</v>
      </c>
      <c r="I15" s="24">
        <v>13</v>
      </c>
      <c r="J15" s="30"/>
      <c r="K15" s="49"/>
    </row>
    <row r="16" ht="25" customHeight="1" spans="1:11">
      <c r="A16" s="25"/>
      <c r="B16" s="20" t="s">
        <v>84</v>
      </c>
      <c r="C16" s="21" t="s">
        <v>655</v>
      </c>
      <c r="D16" s="22" t="s">
        <v>172</v>
      </c>
      <c r="E16" s="23" t="s">
        <v>160</v>
      </c>
      <c r="F16" s="22" t="s">
        <v>87</v>
      </c>
      <c r="G16" s="22" t="s">
        <v>158</v>
      </c>
      <c r="H16" s="24">
        <v>13</v>
      </c>
      <c r="I16" s="24">
        <v>13</v>
      </c>
      <c r="J16" s="30"/>
      <c r="K16" s="49"/>
    </row>
    <row r="17" ht="24" customHeight="1" spans="1:11">
      <c r="A17" s="25"/>
      <c r="B17" s="26" t="s">
        <v>91</v>
      </c>
      <c r="C17" s="21" t="s">
        <v>666</v>
      </c>
      <c r="D17" s="22" t="s">
        <v>172</v>
      </c>
      <c r="E17" s="23" t="s">
        <v>667</v>
      </c>
      <c r="F17" s="22" t="s">
        <v>385</v>
      </c>
      <c r="G17" s="22" t="s">
        <v>158</v>
      </c>
      <c r="H17" s="24">
        <v>12</v>
      </c>
      <c r="I17" s="24">
        <v>12</v>
      </c>
      <c r="J17" s="30"/>
      <c r="K17" s="49"/>
    </row>
    <row r="18" ht="25" customHeight="1" spans="1:11">
      <c r="A18" s="25"/>
      <c r="B18" s="26" t="s">
        <v>102</v>
      </c>
      <c r="C18" s="21" t="s">
        <v>723</v>
      </c>
      <c r="D18" s="22" t="s">
        <v>93</v>
      </c>
      <c r="E18" s="7" t="s">
        <v>724</v>
      </c>
      <c r="F18" s="22" t="s">
        <v>108</v>
      </c>
      <c r="G18" s="22" t="s">
        <v>158</v>
      </c>
      <c r="H18" s="24">
        <v>12</v>
      </c>
      <c r="I18" s="24">
        <v>12</v>
      </c>
      <c r="J18" s="30"/>
      <c r="K18" s="49"/>
    </row>
    <row r="19" ht="24" customHeight="1" spans="1:11">
      <c r="A19" s="26" t="s">
        <v>167</v>
      </c>
      <c r="B19" s="26" t="s">
        <v>112</v>
      </c>
      <c r="C19" s="27" t="s">
        <v>669</v>
      </c>
      <c r="D19" s="22" t="s">
        <v>172</v>
      </c>
      <c r="E19" s="23" t="s">
        <v>670</v>
      </c>
      <c r="F19" s="22" t="s">
        <v>174</v>
      </c>
      <c r="G19" s="22" t="s">
        <v>158</v>
      </c>
      <c r="H19" s="24">
        <v>15</v>
      </c>
      <c r="I19" s="24">
        <v>15</v>
      </c>
      <c r="J19" s="30"/>
      <c r="K19" s="49"/>
    </row>
    <row r="20" ht="48" spans="1:11">
      <c r="A20" s="26"/>
      <c r="B20" s="26" t="s">
        <v>117</v>
      </c>
      <c r="C20" s="27" t="s">
        <v>671</v>
      </c>
      <c r="D20" s="22" t="s">
        <v>172</v>
      </c>
      <c r="E20" s="112" t="s">
        <v>672</v>
      </c>
      <c r="F20" s="22" t="s">
        <v>174</v>
      </c>
      <c r="G20" s="22" t="s">
        <v>158</v>
      </c>
      <c r="H20" s="24">
        <v>15</v>
      </c>
      <c r="I20" s="24">
        <v>15</v>
      </c>
      <c r="J20" s="30"/>
      <c r="K20" s="49"/>
    </row>
    <row r="21" ht="25" customHeight="1" spans="1:11">
      <c r="A21" s="25" t="s">
        <v>179</v>
      </c>
      <c r="B21" s="28" t="s">
        <v>125</v>
      </c>
      <c r="C21" s="29" t="s">
        <v>126</v>
      </c>
      <c r="D21" s="22" t="s">
        <v>68</v>
      </c>
      <c r="E21" s="23" t="s">
        <v>213</v>
      </c>
      <c r="F21" s="22" t="s">
        <v>87</v>
      </c>
      <c r="G21" s="22" t="s">
        <v>158</v>
      </c>
      <c r="H21" s="24">
        <v>5</v>
      </c>
      <c r="I21" s="24">
        <v>5</v>
      </c>
      <c r="J21" s="30"/>
      <c r="K21" s="49"/>
    </row>
    <row r="22" ht="25" customHeight="1" spans="1:11">
      <c r="A22" s="25"/>
      <c r="B22" s="28"/>
      <c r="C22" s="27" t="s">
        <v>440</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50">
        <f>SUM(I15:I22)+I6</f>
        <v>100</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0" fitToHeight="0" orientation="portrait"/>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725</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10</v>
      </c>
      <c r="F6" s="9">
        <v>10</v>
      </c>
      <c r="G6" s="9">
        <v>10</v>
      </c>
      <c r="H6" s="10">
        <f>IF(AND(E6&lt;&gt;0,F6&lt;&gt;0),F6/E6*100,"")</f>
        <v>100</v>
      </c>
      <c r="I6" s="16">
        <f>G6*H6*0.01</f>
        <v>10</v>
      </c>
      <c r="J6" s="16"/>
      <c r="K6" s="44"/>
    </row>
    <row r="7" ht="25" customHeight="1" spans="1:11">
      <c r="A7" s="4"/>
      <c r="B7" s="4"/>
      <c r="C7" s="8" t="s">
        <v>143</v>
      </c>
      <c r="D7" s="9">
        <v>0</v>
      </c>
      <c r="E7" s="9">
        <v>10</v>
      </c>
      <c r="F7" s="9">
        <v>10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726</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6" customHeight="1" spans="1:11">
      <c r="A15" s="20" t="s">
        <v>154</v>
      </c>
      <c r="B15" s="20" t="s">
        <v>84</v>
      </c>
      <c r="C15" s="21" t="s">
        <v>727</v>
      </c>
      <c r="D15" s="22" t="s">
        <v>172</v>
      </c>
      <c r="E15" s="23" t="s">
        <v>160</v>
      </c>
      <c r="F15" s="22" t="s">
        <v>87</v>
      </c>
      <c r="G15" s="22" t="s">
        <v>158</v>
      </c>
      <c r="H15" s="24">
        <v>17</v>
      </c>
      <c r="I15" s="24">
        <v>17</v>
      </c>
      <c r="J15" s="30"/>
      <c r="K15" s="49"/>
    </row>
    <row r="16" ht="25" customHeight="1" spans="1:11">
      <c r="A16" s="25"/>
      <c r="B16" s="26" t="s">
        <v>91</v>
      </c>
      <c r="C16" s="21" t="s">
        <v>728</v>
      </c>
      <c r="D16" s="22" t="s">
        <v>172</v>
      </c>
      <c r="E16" s="23" t="s">
        <v>160</v>
      </c>
      <c r="F16" s="22" t="s">
        <v>87</v>
      </c>
      <c r="G16" s="22" t="s">
        <v>158</v>
      </c>
      <c r="H16" s="24">
        <v>17</v>
      </c>
      <c r="I16" s="24">
        <v>17</v>
      </c>
      <c r="J16" s="30"/>
      <c r="K16" s="49"/>
    </row>
    <row r="17" ht="24" customHeight="1" spans="1:11">
      <c r="A17" s="25"/>
      <c r="B17" s="26" t="s">
        <v>102</v>
      </c>
      <c r="C17" s="21" t="s">
        <v>729</v>
      </c>
      <c r="D17" s="22" t="s">
        <v>172</v>
      </c>
      <c r="E17" s="7" t="s">
        <v>730</v>
      </c>
      <c r="F17" s="22" t="s">
        <v>108</v>
      </c>
      <c r="G17" s="22" t="s">
        <v>158</v>
      </c>
      <c r="H17" s="24">
        <v>16</v>
      </c>
      <c r="I17" s="24">
        <v>16</v>
      </c>
      <c r="J17" s="30"/>
      <c r="K17" s="49"/>
    </row>
    <row r="18" ht="24" customHeight="1" spans="1:11">
      <c r="A18" s="26" t="s">
        <v>167</v>
      </c>
      <c r="B18" s="26" t="s">
        <v>106</v>
      </c>
      <c r="C18" s="27" t="s">
        <v>682</v>
      </c>
      <c r="D18" s="22" t="s">
        <v>172</v>
      </c>
      <c r="E18" s="23" t="s">
        <v>670</v>
      </c>
      <c r="F18" s="22" t="s">
        <v>174</v>
      </c>
      <c r="G18" s="22" t="s">
        <v>158</v>
      </c>
      <c r="H18" s="24">
        <v>30</v>
      </c>
      <c r="I18" s="24">
        <v>30</v>
      </c>
      <c r="J18" s="30"/>
      <c r="K18" s="49"/>
    </row>
    <row r="19" ht="25" customHeight="1" spans="1:11">
      <c r="A19" s="25" t="s">
        <v>179</v>
      </c>
      <c r="B19" s="28" t="s">
        <v>125</v>
      </c>
      <c r="C19" s="29" t="s">
        <v>126</v>
      </c>
      <c r="D19" s="22" t="s">
        <v>68</v>
      </c>
      <c r="E19" s="23" t="s">
        <v>213</v>
      </c>
      <c r="F19" s="22" t="s">
        <v>87</v>
      </c>
      <c r="G19" s="22" t="s">
        <v>158</v>
      </c>
      <c r="H19" s="24">
        <v>5</v>
      </c>
      <c r="I19" s="24">
        <v>5</v>
      </c>
      <c r="J19" s="30"/>
      <c r="K19" s="49"/>
    </row>
    <row r="20" ht="25" customHeight="1" spans="1:11">
      <c r="A20" s="25"/>
      <c r="B20" s="28"/>
      <c r="C20" s="27" t="s">
        <v>440</v>
      </c>
      <c r="D20" s="22" t="s">
        <v>68</v>
      </c>
      <c r="E20" s="23" t="s">
        <v>258</v>
      </c>
      <c r="F20" s="22" t="s">
        <v>87</v>
      </c>
      <c r="G20" s="22" t="s">
        <v>158</v>
      </c>
      <c r="H20" s="24">
        <v>5</v>
      </c>
      <c r="I20" s="24">
        <v>5</v>
      </c>
      <c r="J20" s="30"/>
      <c r="K20" s="49"/>
    </row>
    <row r="21" ht="25" customHeight="1" spans="1:11">
      <c r="A21" s="4" t="s">
        <v>182</v>
      </c>
      <c r="B21" s="4"/>
      <c r="C21" s="4"/>
      <c r="D21" s="30" t="s">
        <v>183</v>
      </c>
      <c r="E21" s="31"/>
      <c r="F21" s="31"/>
      <c r="G21" s="31"/>
      <c r="H21" s="31"/>
      <c r="I21" s="31"/>
      <c r="J21" s="31"/>
      <c r="K21" s="49"/>
    </row>
    <row r="22" ht="25" customHeight="1" spans="1:11">
      <c r="A22" s="32" t="s">
        <v>184</v>
      </c>
      <c r="B22" s="33"/>
      <c r="C22" s="33"/>
      <c r="D22" s="33"/>
      <c r="E22" s="33"/>
      <c r="F22" s="33"/>
      <c r="G22" s="34"/>
      <c r="H22" s="4" t="s">
        <v>185</v>
      </c>
      <c r="I22" s="4" t="s">
        <v>186</v>
      </c>
      <c r="J22" s="30" t="s">
        <v>187</v>
      </c>
      <c r="K22" s="49"/>
    </row>
    <row r="23" ht="25" customHeight="1" spans="1:11">
      <c r="A23" s="35"/>
      <c r="B23" s="36"/>
      <c r="C23" s="36"/>
      <c r="D23" s="36"/>
      <c r="E23" s="36"/>
      <c r="F23" s="36"/>
      <c r="G23" s="37"/>
      <c r="H23" s="4">
        <v>100</v>
      </c>
      <c r="I23" s="50">
        <f>SUM(I15:I20)+I6</f>
        <v>100</v>
      </c>
      <c r="J23" s="30" t="s">
        <v>188</v>
      </c>
      <c r="K23" s="49"/>
    </row>
    <row r="24" ht="69" customHeight="1" spans="1:11">
      <c r="A24" s="13" t="s">
        <v>189</v>
      </c>
      <c r="B24" s="13"/>
      <c r="C24" s="13"/>
      <c r="D24" s="13"/>
      <c r="E24" s="13"/>
      <c r="F24" s="13"/>
      <c r="G24" s="13"/>
      <c r="H24" s="13"/>
      <c r="I24" s="13"/>
      <c r="J24" s="13"/>
      <c r="K24" s="13"/>
    </row>
    <row r="25" spans="1:11">
      <c r="A25" s="38" t="s">
        <v>129</v>
      </c>
      <c r="B25" s="38"/>
      <c r="C25" s="38"/>
      <c r="D25" s="38"/>
      <c r="E25" s="38"/>
      <c r="F25" s="38"/>
      <c r="G25" s="38"/>
      <c r="H25" s="38"/>
      <c r="I25" s="38"/>
      <c r="J25" s="38"/>
      <c r="K25" s="38"/>
    </row>
    <row r="26" spans="1:11">
      <c r="A26" s="38" t="s">
        <v>130</v>
      </c>
      <c r="B26" s="38"/>
      <c r="C26" s="38"/>
      <c r="D26" s="38"/>
      <c r="E26" s="38"/>
      <c r="F26" s="38"/>
      <c r="G26" s="38"/>
      <c r="H26" s="38"/>
      <c r="I26" s="38"/>
      <c r="J26" s="38"/>
      <c r="K26" s="38"/>
    </row>
    <row r="27" customFormat="1" spans="1:10">
      <c r="A27" s="39"/>
      <c r="B27" s="39"/>
      <c r="C27" s="39"/>
      <c r="D27" s="39"/>
      <c r="E27" s="39"/>
      <c r="F27" s="39"/>
      <c r="G27" s="39"/>
      <c r="H27" s="39"/>
      <c r="I27" s="39"/>
      <c r="J27" s="39"/>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9:A20"/>
    <mergeCell ref="B19:B20"/>
    <mergeCell ref="G13:G14"/>
    <mergeCell ref="H13:H14"/>
    <mergeCell ref="I13:I14"/>
    <mergeCell ref="K6:K9"/>
    <mergeCell ref="A5:B9"/>
    <mergeCell ref="J13:K14"/>
    <mergeCell ref="A22:G23"/>
  </mergeCells>
  <pageMargins left="0.75" right="0.75" top="1" bottom="1" header="0.5" footer="0.5"/>
  <pageSetup paperSize="9" scale="70" fitToHeight="0" orientation="portrait"/>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731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35</v>
      </c>
      <c r="E6" s="9">
        <v>2.331801</v>
      </c>
      <c r="F6" s="9">
        <v>2.331801</v>
      </c>
      <c r="G6" s="9">
        <v>10</v>
      </c>
      <c r="H6" s="10">
        <f>IF(AND(E6&lt;&gt;0,F6&lt;&gt;0),F6/E6*100,"")</f>
        <v>100</v>
      </c>
      <c r="I6" s="16">
        <f>G6*H6*0.01</f>
        <v>10</v>
      </c>
      <c r="J6" s="16"/>
      <c r="K6" s="44"/>
    </row>
    <row r="7" ht="25" customHeight="1" spans="1:11">
      <c r="A7" s="4"/>
      <c r="B7" s="4"/>
      <c r="C7" s="8" t="s">
        <v>143</v>
      </c>
      <c r="D7" s="9">
        <v>35</v>
      </c>
      <c r="E7" s="9">
        <v>2.331801</v>
      </c>
      <c r="F7" s="9">
        <v>2.331801</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732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4" spans="1:11">
      <c r="A15" s="20" t="s">
        <v>154</v>
      </c>
      <c r="B15" s="20" t="s">
        <v>66</v>
      </c>
      <c r="C15" s="21" t="s">
        <v>733</v>
      </c>
      <c r="D15" s="23" t="s">
        <v>68</v>
      </c>
      <c r="E15" s="112" t="s">
        <v>511</v>
      </c>
      <c r="F15" s="23" t="s">
        <v>74</v>
      </c>
      <c r="G15" s="22" t="s">
        <v>158</v>
      </c>
      <c r="H15" s="24">
        <v>7</v>
      </c>
      <c r="I15" s="24">
        <v>7</v>
      </c>
      <c r="J15" s="30"/>
      <c r="K15" s="49"/>
    </row>
    <row r="16" ht="24" spans="1:11">
      <c r="A16" s="25"/>
      <c r="B16" s="25"/>
      <c r="C16" s="21" t="s">
        <v>734</v>
      </c>
      <c r="D16" s="23" t="s">
        <v>68</v>
      </c>
      <c r="E16" s="112" t="s">
        <v>735</v>
      </c>
      <c r="F16" s="23" t="s">
        <v>736</v>
      </c>
      <c r="G16" s="22" t="s">
        <v>158</v>
      </c>
      <c r="H16" s="24">
        <v>7</v>
      </c>
      <c r="I16" s="24">
        <v>7</v>
      </c>
      <c r="J16" s="30"/>
      <c r="K16" s="49"/>
    </row>
    <row r="17" ht="23" customHeight="1" spans="1:11">
      <c r="A17" s="25"/>
      <c r="B17" s="25"/>
      <c r="C17" s="21" t="s">
        <v>737</v>
      </c>
      <c r="D17" s="23" t="s">
        <v>172</v>
      </c>
      <c r="E17" s="112" t="s">
        <v>607</v>
      </c>
      <c r="F17" s="23" t="s">
        <v>170</v>
      </c>
      <c r="G17" s="22" t="s">
        <v>158</v>
      </c>
      <c r="H17" s="24">
        <v>7</v>
      </c>
      <c r="I17" s="24">
        <v>7</v>
      </c>
      <c r="J17" s="30"/>
      <c r="K17" s="49"/>
    </row>
    <row r="18" ht="24" spans="1:11">
      <c r="A18" s="25"/>
      <c r="B18" s="25"/>
      <c r="C18" s="21" t="s">
        <v>738</v>
      </c>
      <c r="D18" s="23" t="s">
        <v>68</v>
      </c>
      <c r="E18" s="112" t="s">
        <v>181</v>
      </c>
      <c r="F18" s="23" t="s">
        <v>74</v>
      </c>
      <c r="G18" s="22" t="s">
        <v>158</v>
      </c>
      <c r="H18" s="24">
        <v>7</v>
      </c>
      <c r="I18" s="24">
        <v>7</v>
      </c>
      <c r="J18" s="30"/>
      <c r="K18" s="49"/>
    </row>
    <row r="19" ht="25" customHeight="1" spans="1:11">
      <c r="A19" s="25"/>
      <c r="B19" s="20" t="s">
        <v>84</v>
      </c>
      <c r="C19" s="51" t="s">
        <v>739</v>
      </c>
      <c r="D19" s="23" t="s">
        <v>68</v>
      </c>
      <c r="E19" s="23" t="s">
        <v>258</v>
      </c>
      <c r="F19" s="22" t="s">
        <v>87</v>
      </c>
      <c r="G19" s="22" t="s">
        <v>158</v>
      </c>
      <c r="H19" s="24">
        <v>7</v>
      </c>
      <c r="I19" s="24">
        <v>7</v>
      </c>
      <c r="J19" s="30"/>
      <c r="K19" s="49"/>
    </row>
    <row r="20" ht="24" customHeight="1" spans="1:11">
      <c r="A20" s="25"/>
      <c r="B20" s="26" t="s">
        <v>91</v>
      </c>
      <c r="C20" s="21" t="s">
        <v>650</v>
      </c>
      <c r="D20" s="22" t="s">
        <v>172</v>
      </c>
      <c r="E20" s="23" t="s">
        <v>384</v>
      </c>
      <c r="F20" s="22" t="s">
        <v>385</v>
      </c>
      <c r="G20" s="22" t="s">
        <v>158</v>
      </c>
      <c r="H20" s="24">
        <v>7</v>
      </c>
      <c r="I20" s="24">
        <v>7</v>
      </c>
      <c r="J20" s="30"/>
      <c r="K20" s="49"/>
    </row>
    <row r="21" ht="25" customHeight="1" spans="1:11">
      <c r="A21" s="25"/>
      <c r="B21" s="26" t="s">
        <v>102</v>
      </c>
      <c r="C21" s="21" t="s">
        <v>723</v>
      </c>
      <c r="D21" s="22" t="s">
        <v>93</v>
      </c>
      <c r="E21" s="7" t="s">
        <v>351</v>
      </c>
      <c r="F21" s="22" t="s">
        <v>108</v>
      </c>
      <c r="G21" s="22" t="s">
        <v>158</v>
      </c>
      <c r="H21" s="24">
        <v>8</v>
      </c>
      <c r="I21" s="24">
        <v>8</v>
      </c>
      <c r="J21" s="30"/>
      <c r="K21" s="49"/>
    </row>
    <row r="22" ht="24" customHeight="1" spans="1:11">
      <c r="A22" s="26" t="s">
        <v>167</v>
      </c>
      <c r="B22" s="26" t="s">
        <v>117</v>
      </c>
      <c r="C22" s="21" t="s">
        <v>644</v>
      </c>
      <c r="D22" s="23" t="s">
        <v>172</v>
      </c>
      <c r="E22" s="112" t="s">
        <v>524</v>
      </c>
      <c r="F22" s="22" t="s">
        <v>174</v>
      </c>
      <c r="G22" s="22" t="s">
        <v>158</v>
      </c>
      <c r="H22" s="24">
        <v>10</v>
      </c>
      <c r="I22" s="24">
        <v>10</v>
      </c>
      <c r="J22" s="30"/>
      <c r="K22" s="49"/>
    </row>
    <row r="23" ht="24" spans="1:11">
      <c r="A23" s="26"/>
      <c r="B23" s="26"/>
      <c r="C23" s="21" t="s">
        <v>740</v>
      </c>
      <c r="D23" s="23" t="s">
        <v>172</v>
      </c>
      <c r="E23" s="112" t="s">
        <v>741</v>
      </c>
      <c r="F23" s="22" t="s">
        <v>174</v>
      </c>
      <c r="G23" s="22" t="s">
        <v>158</v>
      </c>
      <c r="H23" s="24">
        <v>10</v>
      </c>
      <c r="I23" s="24">
        <v>10</v>
      </c>
      <c r="J23" s="30"/>
      <c r="K23" s="49"/>
    </row>
    <row r="24" ht="21" customHeight="1" spans="1:11">
      <c r="A24" s="26"/>
      <c r="B24" s="26"/>
      <c r="C24" s="21" t="s">
        <v>742</v>
      </c>
      <c r="D24" s="23" t="s">
        <v>172</v>
      </c>
      <c r="E24" s="112" t="s">
        <v>743</v>
      </c>
      <c r="F24" s="22" t="s">
        <v>174</v>
      </c>
      <c r="G24" s="22" t="s">
        <v>158</v>
      </c>
      <c r="H24" s="24">
        <v>10</v>
      </c>
      <c r="I24" s="24">
        <v>10</v>
      </c>
      <c r="J24" s="30"/>
      <c r="K24" s="49"/>
    </row>
    <row r="25" ht="25" customHeight="1" spans="1:11">
      <c r="A25" s="25" t="s">
        <v>179</v>
      </c>
      <c r="B25" s="28" t="s">
        <v>125</v>
      </c>
      <c r="C25" s="29" t="s">
        <v>126</v>
      </c>
      <c r="D25" s="22" t="s">
        <v>68</v>
      </c>
      <c r="E25" s="23" t="s">
        <v>213</v>
      </c>
      <c r="F25" s="22" t="s">
        <v>87</v>
      </c>
      <c r="G25" s="22" t="s">
        <v>158</v>
      </c>
      <c r="H25" s="24">
        <v>5</v>
      </c>
      <c r="I25" s="24">
        <v>5</v>
      </c>
      <c r="J25" s="30"/>
      <c r="K25" s="49"/>
    </row>
    <row r="26" ht="25" customHeight="1" spans="1:11">
      <c r="A26" s="25"/>
      <c r="B26" s="28"/>
      <c r="C26" s="27" t="s">
        <v>440</v>
      </c>
      <c r="D26" s="22" t="s">
        <v>68</v>
      </c>
      <c r="E26" s="23" t="s">
        <v>258</v>
      </c>
      <c r="F26" s="22" t="s">
        <v>87</v>
      </c>
      <c r="G26" s="22" t="s">
        <v>158</v>
      </c>
      <c r="H26" s="24">
        <v>5</v>
      </c>
      <c r="I26" s="24">
        <v>5</v>
      </c>
      <c r="J26" s="30"/>
      <c r="K26" s="49"/>
    </row>
    <row r="27" ht="25" customHeight="1" spans="1:11">
      <c r="A27" s="4" t="s">
        <v>182</v>
      </c>
      <c r="B27" s="4"/>
      <c r="C27" s="4"/>
      <c r="D27" s="30" t="s">
        <v>183</v>
      </c>
      <c r="E27" s="31"/>
      <c r="F27" s="31"/>
      <c r="G27" s="31"/>
      <c r="H27" s="31"/>
      <c r="I27" s="31"/>
      <c r="J27" s="31"/>
      <c r="K27" s="49"/>
    </row>
    <row r="28" ht="25" customHeight="1" spans="1:11">
      <c r="A28" s="32" t="s">
        <v>184</v>
      </c>
      <c r="B28" s="33"/>
      <c r="C28" s="33"/>
      <c r="D28" s="33"/>
      <c r="E28" s="33"/>
      <c r="F28" s="33"/>
      <c r="G28" s="34"/>
      <c r="H28" s="4" t="s">
        <v>185</v>
      </c>
      <c r="I28" s="4" t="s">
        <v>186</v>
      </c>
      <c r="J28" s="30" t="s">
        <v>187</v>
      </c>
      <c r="K28" s="49"/>
    </row>
    <row r="29" ht="25" customHeight="1" spans="1:11">
      <c r="A29" s="35"/>
      <c r="B29" s="36"/>
      <c r="C29" s="36"/>
      <c r="D29" s="36"/>
      <c r="E29" s="36"/>
      <c r="F29" s="36"/>
      <c r="G29" s="37"/>
      <c r="H29" s="4">
        <v>100</v>
      </c>
      <c r="I29" s="50">
        <f>SUM(I15:I26)+I6</f>
        <v>100</v>
      </c>
      <c r="J29" s="30" t="s">
        <v>188</v>
      </c>
      <c r="K29" s="49"/>
    </row>
    <row r="30" ht="69" customHeight="1" spans="1:11">
      <c r="A30" s="13" t="s">
        <v>189</v>
      </c>
      <c r="B30" s="13"/>
      <c r="C30" s="13"/>
      <c r="D30" s="13"/>
      <c r="E30" s="13"/>
      <c r="F30" s="13"/>
      <c r="G30" s="13"/>
      <c r="H30" s="13"/>
      <c r="I30" s="13"/>
      <c r="J30" s="13"/>
      <c r="K30" s="13"/>
    </row>
    <row r="31" spans="1:11">
      <c r="A31" s="38" t="s">
        <v>129</v>
      </c>
      <c r="B31" s="38"/>
      <c r="C31" s="38"/>
      <c r="D31" s="38"/>
      <c r="E31" s="38"/>
      <c r="F31" s="38"/>
      <c r="G31" s="38"/>
      <c r="H31" s="38"/>
      <c r="I31" s="38"/>
      <c r="J31" s="38"/>
      <c r="K31" s="38"/>
    </row>
    <row r="32" spans="1:11">
      <c r="A32" s="38" t="s">
        <v>130</v>
      </c>
      <c r="B32" s="38"/>
      <c r="C32" s="38"/>
      <c r="D32" s="38"/>
      <c r="E32" s="38"/>
      <c r="F32" s="38"/>
      <c r="G32" s="38"/>
      <c r="H32" s="38"/>
      <c r="I32" s="38"/>
      <c r="J32" s="38"/>
      <c r="K32" s="38"/>
    </row>
    <row r="33" customFormat="1" spans="1:10">
      <c r="A33" s="39"/>
      <c r="B33" s="39"/>
      <c r="C33" s="39"/>
      <c r="D33" s="39"/>
      <c r="E33" s="39"/>
      <c r="F33" s="39"/>
      <c r="G33" s="39"/>
      <c r="H33" s="39"/>
      <c r="I33" s="39"/>
      <c r="J33" s="39"/>
    </row>
  </sheetData>
  <mergeCells count="5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1"/>
    <mergeCell ref="A22:A24"/>
    <mergeCell ref="A25:A26"/>
    <mergeCell ref="B15:B18"/>
    <mergeCell ref="B22:B24"/>
    <mergeCell ref="B25:B26"/>
    <mergeCell ref="G13:G14"/>
    <mergeCell ref="H13:H14"/>
    <mergeCell ref="I13:I14"/>
    <mergeCell ref="K6:K9"/>
    <mergeCell ref="A5:B9"/>
    <mergeCell ref="J13:K14"/>
    <mergeCell ref="A28:G29"/>
  </mergeCells>
  <pageMargins left="0.75" right="0.75" top="1" bottom="1" header="0.5" footer="0.5"/>
  <pageSetup paperSize="9" scale="70" fitToHeight="0" orientation="portrait"/>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744</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0.949</v>
      </c>
      <c r="F6" s="9">
        <v>0.949</v>
      </c>
      <c r="G6" s="9">
        <v>10</v>
      </c>
      <c r="H6" s="10">
        <f>IF(AND(E6&lt;&gt;0,F6&lt;&gt;0),F6/E6*100,"")</f>
        <v>100</v>
      </c>
      <c r="I6" s="16">
        <f>G6*H6*0.01</f>
        <v>10</v>
      </c>
      <c r="J6" s="16"/>
      <c r="K6" s="44"/>
    </row>
    <row r="7" ht="25" customHeight="1" spans="1:11">
      <c r="A7" s="4"/>
      <c r="B7" s="4"/>
      <c r="C7" s="8" t="s">
        <v>143</v>
      </c>
      <c r="D7" s="9">
        <v>0</v>
      </c>
      <c r="E7" s="9">
        <v>0.949</v>
      </c>
      <c r="F7" s="9">
        <v>0.949</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726</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36" spans="1:11">
      <c r="A15" s="20" t="s">
        <v>154</v>
      </c>
      <c r="B15" s="20" t="s">
        <v>66</v>
      </c>
      <c r="C15" s="21" t="s">
        <v>663</v>
      </c>
      <c r="D15" s="22" t="s">
        <v>172</v>
      </c>
      <c r="E15" s="23" t="s">
        <v>664</v>
      </c>
      <c r="F15" s="22" t="s">
        <v>174</v>
      </c>
      <c r="G15" s="22" t="s">
        <v>158</v>
      </c>
      <c r="H15" s="24">
        <v>17</v>
      </c>
      <c r="I15" s="24">
        <v>17</v>
      </c>
      <c r="J15" s="30"/>
      <c r="K15" s="49"/>
    </row>
    <row r="16" ht="25" customHeight="1" spans="1:11">
      <c r="A16" s="25"/>
      <c r="B16" s="20" t="s">
        <v>84</v>
      </c>
      <c r="C16" s="21" t="s">
        <v>665</v>
      </c>
      <c r="D16" s="22" t="s">
        <v>172</v>
      </c>
      <c r="E16" s="23" t="s">
        <v>160</v>
      </c>
      <c r="F16" s="22" t="s">
        <v>87</v>
      </c>
      <c r="G16" s="22" t="s">
        <v>158</v>
      </c>
      <c r="H16" s="24">
        <v>17</v>
      </c>
      <c r="I16" s="24">
        <v>17</v>
      </c>
      <c r="J16" s="30"/>
      <c r="K16" s="49"/>
    </row>
    <row r="17" ht="24" customHeight="1" spans="1:11">
      <c r="A17" s="25"/>
      <c r="B17" s="26" t="s">
        <v>91</v>
      </c>
      <c r="C17" s="21" t="s">
        <v>666</v>
      </c>
      <c r="D17" s="22" t="s">
        <v>172</v>
      </c>
      <c r="E17" s="23" t="s">
        <v>745</v>
      </c>
      <c r="F17" s="22" t="s">
        <v>385</v>
      </c>
      <c r="G17" s="22" t="s">
        <v>158</v>
      </c>
      <c r="H17" s="24">
        <v>16</v>
      </c>
      <c r="I17" s="24">
        <v>16</v>
      </c>
      <c r="J17" s="30"/>
      <c r="K17" s="49"/>
    </row>
    <row r="18" ht="24" customHeight="1" spans="1:11">
      <c r="A18" s="26" t="s">
        <v>167</v>
      </c>
      <c r="B18" s="26" t="s">
        <v>112</v>
      </c>
      <c r="C18" s="27" t="s">
        <v>669</v>
      </c>
      <c r="D18" s="22" t="s">
        <v>172</v>
      </c>
      <c r="E18" s="23" t="s">
        <v>670</v>
      </c>
      <c r="F18" s="22" t="s">
        <v>174</v>
      </c>
      <c r="G18" s="22" t="s">
        <v>158</v>
      </c>
      <c r="H18" s="24">
        <v>15</v>
      </c>
      <c r="I18" s="24">
        <v>15</v>
      </c>
      <c r="J18" s="30"/>
      <c r="K18" s="49"/>
    </row>
    <row r="19" ht="48" spans="1:11">
      <c r="A19" s="26"/>
      <c r="B19" s="26" t="s">
        <v>117</v>
      </c>
      <c r="C19" s="27" t="s">
        <v>671</v>
      </c>
      <c r="D19" s="22" t="s">
        <v>172</v>
      </c>
      <c r="E19" s="112" t="s">
        <v>672</v>
      </c>
      <c r="F19" s="22" t="s">
        <v>174</v>
      </c>
      <c r="G19" s="22" t="s">
        <v>158</v>
      </c>
      <c r="H19" s="24">
        <v>15</v>
      </c>
      <c r="I19" s="24">
        <v>15</v>
      </c>
      <c r="J19" s="30"/>
      <c r="K19" s="49"/>
    </row>
    <row r="20" ht="25" customHeight="1" spans="1:11">
      <c r="A20" s="25" t="s">
        <v>179</v>
      </c>
      <c r="B20" s="28" t="s">
        <v>125</v>
      </c>
      <c r="C20" s="29"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19"/>
    <mergeCell ref="A20:A21"/>
    <mergeCell ref="B20:B21"/>
    <mergeCell ref="G13:G14"/>
    <mergeCell ref="H13:H14"/>
    <mergeCell ref="I13:I14"/>
    <mergeCell ref="K6:K9"/>
    <mergeCell ref="A5:B9"/>
    <mergeCell ref="J13:K14"/>
    <mergeCell ref="A23:G24"/>
  </mergeCells>
  <pageMargins left="0.75" right="0.75" top="1" bottom="1" header="0.5" footer="0.5"/>
  <pageSetup paperSize="9" scale="70" fitToHeight="0"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3"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746</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1.4316</v>
      </c>
      <c r="F6" s="9">
        <v>1.4316</v>
      </c>
      <c r="G6" s="9">
        <v>10</v>
      </c>
      <c r="H6" s="10">
        <f>IF(AND(E6&lt;&gt;0,F6&lt;&gt;0),F6/E6*100,"")</f>
        <v>100</v>
      </c>
      <c r="I6" s="16">
        <f>G6*H6*0.01</f>
        <v>10</v>
      </c>
      <c r="J6" s="16"/>
      <c r="K6" s="44"/>
    </row>
    <row r="7" ht="25" customHeight="1" spans="1:11">
      <c r="A7" s="4"/>
      <c r="B7" s="4"/>
      <c r="C7" s="8" t="s">
        <v>143</v>
      </c>
      <c r="D7" s="9">
        <v>0</v>
      </c>
      <c r="E7" s="9">
        <v>1.4316</v>
      </c>
      <c r="F7" s="9">
        <v>1.4316</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747</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748</v>
      </c>
      <c r="D15" s="23" t="s">
        <v>68</v>
      </c>
      <c r="E15" s="112" t="s">
        <v>700</v>
      </c>
      <c r="F15" s="23" t="s">
        <v>119</v>
      </c>
      <c r="G15" s="22" t="s">
        <v>158</v>
      </c>
      <c r="H15" s="24">
        <v>10</v>
      </c>
      <c r="I15" s="24">
        <v>10</v>
      </c>
      <c r="J15" s="30"/>
      <c r="K15" s="49"/>
    </row>
    <row r="16" ht="24" spans="1:11">
      <c r="A16" s="25"/>
      <c r="B16" s="25"/>
      <c r="C16" s="21" t="s">
        <v>749</v>
      </c>
      <c r="D16" s="23" t="s">
        <v>68</v>
      </c>
      <c r="E16" s="112" t="s">
        <v>276</v>
      </c>
      <c r="F16" s="23" t="s">
        <v>74</v>
      </c>
      <c r="G16" s="22" t="s">
        <v>158</v>
      </c>
      <c r="H16" s="24">
        <v>10</v>
      </c>
      <c r="I16" s="24">
        <v>10</v>
      </c>
      <c r="J16" s="30"/>
      <c r="K16" s="49"/>
    </row>
    <row r="17" ht="25" customHeight="1" spans="1:11">
      <c r="A17" s="25"/>
      <c r="B17" s="20" t="s">
        <v>84</v>
      </c>
      <c r="C17" s="21" t="s">
        <v>750</v>
      </c>
      <c r="D17" s="23" t="s">
        <v>68</v>
      </c>
      <c r="E17" s="23" t="s">
        <v>258</v>
      </c>
      <c r="F17" s="23" t="s">
        <v>87</v>
      </c>
      <c r="G17" s="22" t="s">
        <v>158</v>
      </c>
      <c r="H17" s="24">
        <v>10</v>
      </c>
      <c r="I17" s="24">
        <v>10</v>
      </c>
      <c r="J17" s="30"/>
      <c r="K17" s="49"/>
    </row>
    <row r="18" ht="24" customHeight="1" spans="1:11">
      <c r="A18" s="25"/>
      <c r="B18" s="26" t="s">
        <v>91</v>
      </c>
      <c r="C18" s="21" t="s">
        <v>751</v>
      </c>
      <c r="D18" s="22" t="s">
        <v>172</v>
      </c>
      <c r="E18" s="23" t="s">
        <v>752</v>
      </c>
      <c r="F18" s="22" t="s">
        <v>174</v>
      </c>
      <c r="G18" s="22" t="s">
        <v>158</v>
      </c>
      <c r="H18" s="24">
        <v>10</v>
      </c>
      <c r="I18" s="24">
        <v>10</v>
      </c>
      <c r="J18" s="30"/>
      <c r="K18" s="49"/>
    </row>
    <row r="19" ht="25" customHeight="1" spans="1:11">
      <c r="A19" s="25"/>
      <c r="B19" s="26" t="s">
        <v>102</v>
      </c>
      <c r="C19" s="21" t="s">
        <v>753</v>
      </c>
      <c r="D19" s="22" t="s">
        <v>93</v>
      </c>
      <c r="E19" s="7" t="s">
        <v>754</v>
      </c>
      <c r="F19" s="22" t="s">
        <v>108</v>
      </c>
      <c r="G19" s="22" t="s">
        <v>158</v>
      </c>
      <c r="H19" s="24">
        <v>10</v>
      </c>
      <c r="I19" s="24">
        <v>10</v>
      </c>
      <c r="J19" s="30"/>
      <c r="K19" s="49"/>
    </row>
    <row r="20" ht="24" customHeight="1" spans="1:11">
      <c r="A20" s="26" t="s">
        <v>167</v>
      </c>
      <c r="B20" s="26" t="s">
        <v>112</v>
      </c>
      <c r="C20" s="27" t="s">
        <v>755</v>
      </c>
      <c r="D20" s="22" t="s">
        <v>172</v>
      </c>
      <c r="E20" s="23" t="s">
        <v>670</v>
      </c>
      <c r="F20" s="22" t="s">
        <v>174</v>
      </c>
      <c r="G20" s="22" t="s">
        <v>158</v>
      </c>
      <c r="H20" s="24">
        <v>15</v>
      </c>
      <c r="I20" s="24">
        <v>15</v>
      </c>
      <c r="J20" s="30"/>
      <c r="K20" s="49"/>
    </row>
    <row r="21" ht="24" spans="1:11">
      <c r="A21" s="26"/>
      <c r="B21" s="26" t="s">
        <v>106</v>
      </c>
      <c r="C21" s="27" t="s">
        <v>756</v>
      </c>
      <c r="D21" s="22" t="s">
        <v>172</v>
      </c>
      <c r="E21" s="23" t="s">
        <v>219</v>
      </c>
      <c r="F21" s="22" t="s">
        <v>174</v>
      </c>
      <c r="G21" s="22" t="s">
        <v>158</v>
      </c>
      <c r="H21" s="24">
        <v>15</v>
      </c>
      <c r="I21" s="24">
        <v>15</v>
      </c>
      <c r="J21" s="30"/>
      <c r="K21" s="49"/>
    </row>
    <row r="22" ht="25" customHeight="1" spans="1:11">
      <c r="A22" s="25" t="s">
        <v>179</v>
      </c>
      <c r="B22" s="28" t="s">
        <v>125</v>
      </c>
      <c r="C22" s="29" t="s">
        <v>126</v>
      </c>
      <c r="D22" s="22" t="s">
        <v>68</v>
      </c>
      <c r="E22" s="23" t="s">
        <v>213</v>
      </c>
      <c r="F22" s="22" t="s">
        <v>87</v>
      </c>
      <c r="G22" s="22" t="s">
        <v>158</v>
      </c>
      <c r="H22" s="24">
        <v>5</v>
      </c>
      <c r="I22" s="24">
        <v>5</v>
      </c>
      <c r="J22" s="30"/>
      <c r="K22" s="49"/>
    </row>
    <row r="23" ht="25" customHeight="1" spans="1:11">
      <c r="A23" s="25"/>
      <c r="B23" s="28"/>
      <c r="C23" s="27" t="s">
        <v>440</v>
      </c>
      <c r="D23" s="22" t="s">
        <v>68</v>
      </c>
      <c r="E23" s="23" t="s">
        <v>258</v>
      </c>
      <c r="F23" s="22" t="s">
        <v>87</v>
      </c>
      <c r="G23" s="22" t="s">
        <v>158</v>
      </c>
      <c r="H23" s="24">
        <v>5</v>
      </c>
      <c r="I23" s="24">
        <v>5</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50">
        <f>SUM(I15:I23)+I6</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1"/>
    <mergeCell ref="A22:A23"/>
    <mergeCell ref="B15:B16"/>
    <mergeCell ref="B22:B23"/>
    <mergeCell ref="G13:G14"/>
    <mergeCell ref="H13:H14"/>
    <mergeCell ref="I13:I14"/>
    <mergeCell ref="K6:K9"/>
    <mergeCell ref="A5:B9"/>
    <mergeCell ref="J13:K14"/>
    <mergeCell ref="A25:G26"/>
  </mergeCells>
  <pageMargins left="0.75" right="0.75" top="1" bottom="1" header="0.5" footer="0.5"/>
  <pageSetup paperSize="9" scale="70" fitToHeight="0"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757</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6.68</v>
      </c>
      <c r="E6" s="9">
        <v>6.68</v>
      </c>
      <c r="F6" s="9">
        <v>6.68</v>
      </c>
      <c r="G6" s="9">
        <v>10</v>
      </c>
      <c r="H6" s="10">
        <f>IF(AND(E6&lt;&gt;0,F6&lt;&gt;0),F6/E6*100,"")</f>
        <v>100</v>
      </c>
      <c r="I6" s="16">
        <f>G6*H6*0.01</f>
        <v>10</v>
      </c>
      <c r="J6" s="16"/>
      <c r="K6" s="44"/>
    </row>
    <row r="7" ht="25" customHeight="1" spans="1:11">
      <c r="A7" s="4"/>
      <c r="B7" s="4"/>
      <c r="C7" s="8" t="s">
        <v>143</v>
      </c>
      <c r="D7" s="9">
        <v>6.68</v>
      </c>
      <c r="E7" s="9">
        <v>6.68</v>
      </c>
      <c r="F7" s="9">
        <v>6.68</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758</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759</v>
      </c>
      <c r="D15" s="22" t="s">
        <v>172</v>
      </c>
      <c r="E15" s="23" t="s">
        <v>269</v>
      </c>
      <c r="F15" s="22" t="s">
        <v>119</v>
      </c>
      <c r="G15" s="22" t="s">
        <v>158</v>
      </c>
      <c r="H15" s="24">
        <v>17</v>
      </c>
      <c r="I15" s="24">
        <v>17</v>
      </c>
      <c r="J15" s="30"/>
      <c r="K15" s="49"/>
    </row>
    <row r="16" ht="25" customHeight="1" spans="1:11">
      <c r="A16" s="25"/>
      <c r="B16" s="20" t="s">
        <v>84</v>
      </c>
      <c r="C16" s="21" t="s">
        <v>760</v>
      </c>
      <c r="D16" s="22" t="s">
        <v>172</v>
      </c>
      <c r="E16" s="23" t="s">
        <v>160</v>
      </c>
      <c r="F16" s="22" t="s">
        <v>87</v>
      </c>
      <c r="G16" s="22" t="s">
        <v>158</v>
      </c>
      <c r="H16" s="24">
        <v>17</v>
      </c>
      <c r="I16" s="24">
        <v>17</v>
      </c>
      <c r="J16" s="30"/>
      <c r="K16" s="49"/>
    </row>
    <row r="17" ht="24" customHeight="1" spans="1:11">
      <c r="A17" s="25"/>
      <c r="B17" s="26" t="s">
        <v>91</v>
      </c>
      <c r="C17" s="21" t="s">
        <v>477</v>
      </c>
      <c r="D17" s="22" t="s">
        <v>172</v>
      </c>
      <c r="E17" s="23" t="s">
        <v>267</v>
      </c>
      <c r="F17" s="22" t="s">
        <v>385</v>
      </c>
      <c r="G17" s="22" t="s">
        <v>158</v>
      </c>
      <c r="H17" s="24">
        <v>16</v>
      </c>
      <c r="I17" s="24">
        <v>16</v>
      </c>
      <c r="J17" s="30"/>
      <c r="K17" s="49"/>
    </row>
    <row r="18" ht="24" customHeight="1" spans="1:11">
      <c r="A18" s="26" t="s">
        <v>167</v>
      </c>
      <c r="B18" s="26" t="s">
        <v>112</v>
      </c>
      <c r="C18" s="27" t="s">
        <v>669</v>
      </c>
      <c r="D18" s="22" t="s">
        <v>172</v>
      </c>
      <c r="E18" s="23" t="s">
        <v>670</v>
      </c>
      <c r="F18" s="22" t="s">
        <v>174</v>
      </c>
      <c r="G18" s="22" t="s">
        <v>158</v>
      </c>
      <c r="H18" s="24">
        <v>15</v>
      </c>
      <c r="I18" s="24">
        <v>15</v>
      </c>
      <c r="J18" s="30"/>
      <c r="K18" s="49"/>
    </row>
    <row r="19" ht="48" spans="1:11">
      <c r="A19" s="26"/>
      <c r="B19" s="26" t="s">
        <v>117</v>
      </c>
      <c r="C19" s="27" t="s">
        <v>671</v>
      </c>
      <c r="D19" s="22" t="s">
        <v>172</v>
      </c>
      <c r="E19" s="112" t="s">
        <v>672</v>
      </c>
      <c r="F19" s="22" t="s">
        <v>174</v>
      </c>
      <c r="G19" s="22" t="s">
        <v>158</v>
      </c>
      <c r="H19" s="24">
        <v>15</v>
      </c>
      <c r="I19" s="24">
        <v>15</v>
      </c>
      <c r="J19" s="30"/>
      <c r="K19" s="49"/>
    </row>
    <row r="20" ht="25" customHeight="1" spans="1:11">
      <c r="A20" s="25" t="s">
        <v>179</v>
      </c>
      <c r="B20" s="28" t="s">
        <v>125</v>
      </c>
      <c r="C20" s="29"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19"/>
    <mergeCell ref="A20:A21"/>
    <mergeCell ref="B20:B21"/>
    <mergeCell ref="G13:G14"/>
    <mergeCell ref="H13:H14"/>
    <mergeCell ref="I13:I14"/>
    <mergeCell ref="K6:K9"/>
    <mergeCell ref="A5:B9"/>
    <mergeCell ref="J13:K14"/>
    <mergeCell ref="A23:G24"/>
  </mergeCells>
  <pageMargins left="0.75" right="0.75" top="1" bottom="1" header="0.5" footer="0.5"/>
  <pageSetup paperSize="9" scale="70" fitToHeight="0"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7" sqref="D7:E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3.125" customWidth="1"/>
    <col min="7" max="7" width="11.375" customWidth="1"/>
    <col min="8" max="8" width="11.5" customWidth="1"/>
    <col min="9" max="9" width="11.125"/>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761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10</v>
      </c>
      <c r="F6" s="9">
        <v>10</v>
      </c>
      <c r="G6" s="9">
        <v>10</v>
      </c>
      <c r="H6" s="10">
        <f>IF(AND(E6&lt;&gt;0,F6&lt;&gt;0),F6/E6*100,"")</f>
        <v>100</v>
      </c>
      <c r="I6" s="16">
        <f>G6*H6*0.01</f>
        <v>10</v>
      </c>
      <c r="J6" s="16"/>
      <c r="K6" s="44"/>
    </row>
    <row r="7" ht="25" customHeight="1" spans="1:11">
      <c r="A7" s="4"/>
      <c r="B7" s="4"/>
      <c r="C7" s="8" t="s">
        <v>143</v>
      </c>
      <c r="D7" s="9">
        <v>0</v>
      </c>
      <c r="E7" s="9">
        <v>10</v>
      </c>
      <c r="F7" s="9">
        <v>10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762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763</v>
      </c>
      <c r="D15" s="22" t="s">
        <v>172</v>
      </c>
      <c r="E15" s="23" t="s">
        <v>276</v>
      </c>
      <c r="F15" s="22" t="s">
        <v>119</v>
      </c>
      <c r="G15" s="22" t="s">
        <v>158</v>
      </c>
      <c r="H15" s="24">
        <v>13</v>
      </c>
      <c r="I15" s="24">
        <v>13</v>
      </c>
      <c r="J15" s="30"/>
      <c r="K15" s="49"/>
    </row>
    <row r="16" ht="25" customHeight="1" spans="1:11">
      <c r="A16" s="25"/>
      <c r="B16" s="20" t="s">
        <v>84</v>
      </c>
      <c r="C16" s="21" t="s">
        <v>655</v>
      </c>
      <c r="D16" s="22" t="s">
        <v>172</v>
      </c>
      <c r="E16" s="23" t="s">
        <v>160</v>
      </c>
      <c r="F16" s="22" t="s">
        <v>87</v>
      </c>
      <c r="G16" s="22" t="s">
        <v>158</v>
      </c>
      <c r="H16" s="24">
        <v>13</v>
      </c>
      <c r="I16" s="24">
        <v>13</v>
      </c>
      <c r="J16" s="30"/>
      <c r="K16" s="49"/>
    </row>
    <row r="17" ht="24" customHeight="1" spans="1:11">
      <c r="A17" s="25"/>
      <c r="B17" s="26" t="s">
        <v>91</v>
      </c>
      <c r="C17" s="21" t="s">
        <v>764</v>
      </c>
      <c r="D17" s="22" t="s">
        <v>172</v>
      </c>
      <c r="E17" s="23" t="s">
        <v>160</v>
      </c>
      <c r="F17" s="22" t="s">
        <v>87</v>
      </c>
      <c r="G17" s="22" t="s">
        <v>158</v>
      </c>
      <c r="H17" s="24">
        <v>12</v>
      </c>
      <c r="I17" s="24">
        <v>12</v>
      </c>
      <c r="J17" s="30"/>
      <c r="K17" s="49"/>
    </row>
    <row r="18" ht="24" customHeight="1" spans="1:11">
      <c r="A18" s="25"/>
      <c r="B18" s="26" t="s">
        <v>102</v>
      </c>
      <c r="C18" s="21" t="s">
        <v>765</v>
      </c>
      <c r="D18" s="22" t="s">
        <v>93</v>
      </c>
      <c r="E18" s="23" t="s">
        <v>766</v>
      </c>
      <c r="F18" s="22" t="s">
        <v>108</v>
      </c>
      <c r="G18" s="22" t="s">
        <v>158</v>
      </c>
      <c r="H18" s="24">
        <v>12</v>
      </c>
      <c r="I18" s="24">
        <v>12</v>
      </c>
      <c r="J18" s="30"/>
      <c r="K18" s="49"/>
    </row>
    <row r="19" ht="24" customHeight="1" spans="1:11">
      <c r="A19" s="26" t="s">
        <v>167</v>
      </c>
      <c r="B19" s="26" t="s">
        <v>112</v>
      </c>
      <c r="C19" s="27" t="s">
        <v>767</v>
      </c>
      <c r="D19" s="22" t="s">
        <v>172</v>
      </c>
      <c r="E19" s="23" t="s">
        <v>768</v>
      </c>
      <c r="F19" s="22" t="s">
        <v>174</v>
      </c>
      <c r="G19" s="22" t="s">
        <v>158</v>
      </c>
      <c r="H19" s="24">
        <v>30</v>
      </c>
      <c r="I19" s="24">
        <v>30</v>
      </c>
      <c r="J19" s="30"/>
      <c r="K19" s="49"/>
    </row>
    <row r="20" ht="25" customHeight="1" spans="1:11">
      <c r="A20" s="25" t="s">
        <v>179</v>
      </c>
      <c r="B20" s="28" t="s">
        <v>125</v>
      </c>
      <c r="C20" s="29" t="s">
        <v>126</v>
      </c>
      <c r="D20" s="22" t="s">
        <v>68</v>
      </c>
      <c r="E20" s="23" t="s">
        <v>213</v>
      </c>
      <c r="F20" s="22" t="s">
        <v>87</v>
      </c>
      <c r="G20" s="22" t="s">
        <v>158</v>
      </c>
      <c r="H20" s="24">
        <v>5</v>
      </c>
      <c r="I20" s="24">
        <v>5</v>
      </c>
      <c r="J20" s="30"/>
      <c r="K20" s="49"/>
    </row>
    <row r="21" ht="25" customHeight="1" spans="1:11">
      <c r="A21" s="25"/>
      <c r="B21" s="28"/>
      <c r="C21" s="27" t="s">
        <v>440</v>
      </c>
      <c r="D21" s="22" t="s">
        <v>68</v>
      </c>
      <c r="E21" s="23" t="s">
        <v>258</v>
      </c>
      <c r="F21" s="22" t="s">
        <v>87</v>
      </c>
      <c r="G21" s="22" t="s">
        <v>158</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50">
        <f>SUM(I15:I21)+I6</f>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7" workbookViewId="0">
      <selection activeCell="D7" sqref="D7"/>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0" customWidth="1"/>
    <col min="8" max="8" width="11.5" customWidth="1"/>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241</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10</v>
      </c>
      <c r="F6" s="9">
        <v>10</v>
      </c>
      <c r="G6" s="9">
        <v>10</v>
      </c>
      <c r="H6" s="10">
        <f>IF(AND(E6&lt;&gt;0,F6&lt;&gt;0),F6/E6*100,"")</f>
        <v>100</v>
      </c>
      <c r="I6" s="16">
        <f>G6*H6*0.01</f>
        <v>10</v>
      </c>
      <c r="J6" s="16"/>
      <c r="K6" s="44"/>
    </row>
    <row r="7" ht="25" customHeight="1" spans="1:11">
      <c r="A7" s="4"/>
      <c r="B7" s="4"/>
      <c r="C7" s="8" t="s">
        <v>143</v>
      </c>
      <c r="D7" s="9">
        <v>0</v>
      </c>
      <c r="E7" s="9">
        <v>10</v>
      </c>
      <c r="F7" s="9">
        <v>10</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242</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60" t="s">
        <v>243</v>
      </c>
      <c r="D15" s="22" t="s">
        <v>172</v>
      </c>
      <c r="E15" s="23" t="s">
        <v>244</v>
      </c>
      <c r="F15" s="22" t="s">
        <v>119</v>
      </c>
      <c r="G15" s="22" t="s">
        <v>158</v>
      </c>
      <c r="H15" s="24">
        <v>10</v>
      </c>
      <c r="I15" s="24">
        <v>10</v>
      </c>
      <c r="J15" s="30"/>
      <c r="K15" s="49"/>
    </row>
    <row r="16" ht="25" customHeight="1" spans="1:11">
      <c r="A16" s="25"/>
      <c r="B16" s="52"/>
      <c r="C16" s="60" t="s">
        <v>245</v>
      </c>
      <c r="D16" s="22" t="s">
        <v>68</v>
      </c>
      <c r="E16" s="23" t="s">
        <v>246</v>
      </c>
      <c r="F16" s="22" t="s">
        <v>69</v>
      </c>
      <c r="G16" s="22" t="s">
        <v>158</v>
      </c>
      <c r="H16" s="24">
        <v>10</v>
      </c>
      <c r="I16" s="24">
        <v>10</v>
      </c>
      <c r="J16" s="30"/>
      <c r="K16" s="49"/>
    </row>
    <row r="17" ht="25" customHeight="1" spans="1:11">
      <c r="A17" s="25"/>
      <c r="B17" s="26" t="s">
        <v>84</v>
      </c>
      <c r="C17" s="21" t="s">
        <v>247</v>
      </c>
      <c r="D17" s="22" t="s">
        <v>172</v>
      </c>
      <c r="E17" s="23" t="s">
        <v>160</v>
      </c>
      <c r="F17" s="22" t="s">
        <v>87</v>
      </c>
      <c r="G17" s="22" t="s">
        <v>158</v>
      </c>
      <c r="H17" s="24">
        <v>10</v>
      </c>
      <c r="I17" s="24">
        <v>10</v>
      </c>
      <c r="J17" s="30"/>
      <c r="K17" s="49"/>
    </row>
    <row r="18" ht="25" customHeight="1" spans="1:11">
      <c r="A18" s="25"/>
      <c r="B18" s="26" t="s">
        <v>91</v>
      </c>
      <c r="C18" s="21" t="s">
        <v>248</v>
      </c>
      <c r="D18" s="22" t="s">
        <v>93</v>
      </c>
      <c r="E18" s="23" t="s">
        <v>249</v>
      </c>
      <c r="F18" s="22" t="s">
        <v>165</v>
      </c>
      <c r="G18" s="22" t="s">
        <v>158</v>
      </c>
      <c r="H18" s="24">
        <v>10</v>
      </c>
      <c r="I18" s="24">
        <v>10</v>
      </c>
      <c r="J18" s="30"/>
      <c r="K18" s="49"/>
    </row>
    <row r="19" ht="25" customHeight="1" spans="1:11">
      <c r="A19" s="52"/>
      <c r="B19" s="26" t="s">
        <v>102</v>
      </c>
      <c r="C19" s="21" t="s">
        <v>250</v>
      </c>
      <c r="D19" s="22" t="s">
        <v>93</v>
      </c>
      <c r="E19" s="23" t="s">
        <v>251</v>
      </c>
      <c r="F19" s="22" t="s">
        <v>108</v>
      </c>
      <c r="G19" s="22" t="s">
        <v>158</v>
      </c>
      <c r="H19" s="24">
        <v>10</v>
      </c>
      <c r="I19" s="24">
        <v>10</v>
      </c>
      <c r="J19" s="30"/>
      <c r="K19" s="49"/>
    </row>
    <row r="20" ht="25" customHeight="1" spans="1:11">
      <c r="A20" s="20" t="s">
        <v>167</v>
      </c>
      <c r="B20" s="26" t="s">
        <v>112</v>
      </c>
      <c r="C20" s="21" t="s">
        <v>252</v>
      </c>
      <c r="D20" s="22" t="s">
        <v>172</v>
      </c>
      <c r="E20" s="23" t="s">
        <v>178</v>
      </c>
      <c r="F20" s="22" t="s">
        <v>174</v>
      </c>
      <c r="G20" s="22" t="s">
        <v>158</v>
      </c>
      <c r="H20" s="24">
        <v>10</v>
      </c>
      <c r="I20" s="24">
        <v>10</v>
      </c>
      <c r="J20" s="30"/>
      <c r="K20" s="49"/>
    </row>
    <row r="21" ht="25" customHeight="1" spans="1:11">
      <c r="A21" s="25"/>
      <c r="B21" s="26" t="s">
        <v>253</v>
      </c>
      <c r="C21" s="21" t="s">
        <v>254</v>
      </c>
      <c r="D21" s="22" t="s">
        <v>172</v>
      </c>
      <c r="E21" s="23" t="s">
        <v>178</v>
      </c>
      <c r="F21" s="22" t="s">
        <v>174</v>
      </c>
      <c r="G21" s="22" t="s">
        <v>158</v>
      </c>
      <c r="H21" s="24">
        <v>10</v>
      </c>
      <c r="I21" s="24">
        <v>10</v>
      </c>
      <c r="J21" s="30"/>
      <c r="K21" s="49"/>
    </row>
    <row r="22" ht="25" customHeight="1" spans="1:11">
      <c r="A22" s="52"/>
      <c r="B22" s="26" t="s">
        <v>255</v>
      </c>
      <c r="C22" s="21" t="s">
        <v>256</v>
      </c>
      <c r="D22" s="22" t="s">
        <v>172</v>
      </c>
      <c r="E22" s="23" t="s">
        <v>178</v>
      </c>
      <c r="F22" s="22" t="s">
        <v>174</v>
      </c>
      <c r="G22" s="22" t="s">
        <v>158</v>
      </c>
      <c r="H22" s="24">
        <v>10</v>
      </c>
      <c r="I22" s="24">
        <v>10</v>
      </c>
      <c r="J22" s="30"/>
      <c r="K22" s="49"/>
    </row>
    <row r="23" ht="25" customHeight="1" spans="1:11">
      <c r="A23" s="26" t="s">
        <v>179</v>
      </c>
      <c r="B23" s="62" t="s">
        <v>125</v>
      </c>
      <c r="C23" s="60" t="s">
        <v>257</v>
      </c>
      <c r="D23" s="22" t="s">
        <v>68</v>
      </c>
      <c r="E23" s="23" t="s">
        <v>258</v>
      </c>
      <c r="F23" s="22" t="s">
        <v>87</v>
      </c>
      <c r="G23" s="22" t="s">
        <v>158</v>
      </c>
      <c r="H23" s="24">
        <v>10</v>
      </c>
      <c r="I23" s="24">
        <v>10</v>
      </c>
      <c r="J23" s="30"/>
      <c r="K23" s="49"/>
    </row>
    <row r="24" ht="25" customHeight="1" spans="1:11">
      <c r="A24" s="4" t="s">
        <v>182</v>
      </c>
      <c r="B24" s="4"/>
      <c r="C24" s="4"/>
      <c r="D24" s="30" t="s">
        <v>183</v>
      </c>
      <c r="E24" s="31"/>
      <c r="F24" s="31"/>
      <c r="G24" s="31"/>
      <c r="H24" s="31"/>
      <c r="I24" s="31"/>
      <c r="J24" s="31"/>
      <c r="K24" s="49"/>
    </row>
    <row r="25" ht="25" customHeight="1" spans="1:11">
      <c r="A25" s="32" t="s">
        <v>184</v>
      </c>
      <c r="B25" s="33"/>
      <c r="C25" s="33"/>
      <c r="D25" s="33"/>
      <c r="E25" s="33"/>
      <c r="F25" s="33"/>
      <c r="G25" s="34"/>
      <c r="H25" s="4" t="s">
        <v>185</v>
      </c>
      <c r="I25" s="4" t="s">
        <v>186</v>
      </c>
      <c r="J25" s="30" t="s">
        <v>187</v>
      </c>
      <c r="K25" s="49"/>
    </row>
    <row r="26" ht="25" customHeight="1" spans="1:11">
      <c r="A26" s="35"/>
      <c r="B26" s="36"/>
      <c r="C26" s="36"/>
      <c r="D26" s="36"/>
      <c r="E26" s="36"/>
      <c r="F26" s="36"/>
      <c r="G26" s="37"/>
      <c r="H26" s="4">
        <v>100</v>
      </c>
      <c r="I26" s="4">
        <f>I6+I15+I16+I17+I18+I19+I20+I21+I22+I23</f>
        <v>100</v>
      </c>
      <c r="J26" s="30" t="s">
        <v>188</v>
      </c>
      <c r="K26" s="49"/>
    </row>
    <row r="27" ht="69" customHeight="1" spans="1:11">
      <c r="A27" s="13" t="s">
        <v>189</v>
      </c>
      <c r="B27" s="13"/>
      <c r="C27" s="13"/>
      <c r="D27" s="13"/>
      <c r="E27" s="13"/>
      <c r="F27" s="13"/>
      <c r="G27" s="13"/>
      <c r="H27" s="13"/>
      <c r="I27" s="13"/>
      <c r="J27" s="13"/>
      <c r="K27" s="13"/>
    </row>
    <row r="28" spans="1:11">
      <c r="A28" s="38" t="s">
        <v>129</v>
      </c>
      <c r="B28" s="38"/>
      <c r="C28" s="38"/>
      <c r="D28" s="38"/>
      <c r="E28" s="38"/>
      <c r="F28" s="38"/>
      <c r="G28" s="38"/>
      <c r="H28" s="38"/>
      <c r="I28" s="38"/>
      <c r="J28" s="38"/>
      <c r="K28" s="38"/>
    </row>
    <row r="29" spans="1:11">
      <c r="A29" s="38" t="s">
        <v>130</v>
      </c>
      <c r="B29" s="38"/>
      <c r="C29" s="38"/>
      <c r="D29" s="38"/>
      <c r="E29" s="38"/>
      <c r="F29" s="38"/>
      <c r="G29" s="38"/>
      <c r="H29" s="38"/>
      <c r="I29" s="38"/>
      <c r="J29" s="38"/>
      <c r="K29" s="38"/>
    </row>
    <row r="30" customFormat="1" spans="1:10">
      <c r="A30" s="39"/>
      <c r="B30" s="39"/>
      <c r="C30" s="39"/>
      <c r="D30" s="39"/>
      <c r="E30" s="39"/>
      <c r="F30" s="39"/>
      <c r="G30" s="39"/>
      <c r="H30" s="39"/>
      <c r="I30" s="39"/>
      <c r="J30" s="39"/>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G13:G14"/>
    <mergeCell ref="H13:H14"/>
    <mergeCell ref="I13:I14"/>
    <mergeCell ref="K6:K9"/>
    <mergeCell ref="A5:B9"/>
    <mergeCell ref="J13:K14"/>
    <mergeCell ref="A25:G26"/>
  </mergeCells>
  <pageMargins left="0.75" right="0.75" top="1" bottom="1" header="0.5" footer="0.5"/>
  <pageSetup paperSize="9" scale="74" fitToHeight="0" orientation="portrait"/>
  <headerFooter/>
  <ignoredErrors>
    <ignoredError sqref="E23 E17:E19 E15:E16"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E9" sqref="E9"/>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0" customWidth="1"/>
    <col min="8" max="8" width="11.5" customWidth="1"/>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259</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9</v>
      </c>
      <c r="F6" s="9">
        <v>9</v>
      </c>
      <c r="G6" s="9">
        <v>10</v>
      </c>
      <c r="H6" s="10">
        <f>IF(AND(E6&lt;&gt;0,F6&lt;&gt;0),F6/E6*100,"")</f>
        <v>100</v>
      </c>
      <c r="I6" s="16">
        <f>G6*H6*0.01</f>
        <v>10</v>
      </c>
      <c r="J6" s="16"/>
      <c r="K6" s="44"/>
    </row>
    <row r="7" ht="25" customHeight="1" spans="1:11">
      <c r="A7" s="4"/>
      <c r="B7" s="4"/>
      <c r="C7" s="8" t="s">
        <v>143</v>
      </c>
      <c r="D7" s="9">
        <v>0</v>
      </c>
      <c r="E7" s="9">
        <v>9</v>
      </c>
      <c r="F7" s="9">
        <v>9</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260</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60" t="s">
        <v>261</v>
      </c>
      <c r="D15" s="22" t="s">
        <v>86</v>
      </c>
      <c r="E15" s="23" t="s">
        <v>262</v>
      </c>
      <c r="F15" s="22" t="s">
        <v>119</v>
      </c>
      <c r="G15" s="22" t="s">
        <v>263</v>
      </c>
      <c r="H15" s="24">
        <v>12</v>
      </c>
      <c r="I15" s="24">
        <v>12</v>
      </c>
      <c r="J15" s="30"/>
      <c r="K15" s="49"/>
    </row>
    <row r="16" ht="25" customHeight="1" spans="1:11">
      <c r="A16" s="25"/>
      <c r="B16" s="26" t="s">
        <v>84</v>
      </c>
      <c r="C16" s="21" t="s">
        <v>264</v>
      </c>
      <c r="D16" s="22" t="s">
        <v>86</v>
      </c>
      <c r="E16" s="23" t="s">
        <v>265</v>
      </c>
      <c r="F16" s="22" t="s">
        <v>174</v>
      </c>
      <c r="G16" s="22" t="s">
        <v>192</v>
      </c>
      <c r="H16" s="24">
        <v>12</v>
      </c>
      <c r="I16" s="24">
        <v>12</v>
      </c>
      <c r="J16" s="30"/>
      <c r="K16" s="49"/>
    </row>
    <row r="17" ht="25" customHeight="1" spans="1:11">
      <c r="A17" s="25"/>
      <c r="B17" s="26" t="s">
        <v>91</v>
      </c>
      <c r="C17" s="21" t="s">
        <v>266</v>
      </c>
      <c r="D17" s="22" t="s">
        <v>93</v>
      </c>
      <c r="E17" s="23" t="s">
        <v>267</v>
      </c>
      <c r="F17" s="22" t="s">
        <v>165</v>
      </c>
      <c r="G17" s="22" t="s">
        <v>192</v>
      </c>
      <c r="H17" s="24">
        <v>13</v>
      </c>
      <c r="I17" s="24">
        <v>13</v>
      </c>
      <c r="J17" s="30"/>
      <c r="K17" s="49"/>
    </row>
    <row r="18" ht="25" customHeight="1" spans="1:11">
      <c r="A18" s="52"/>
      <c r="B18" s="26" t="s">
        <v>102</v>
      </c>
      <c r="C18" s="21" t="s">
        <v>268</v>
      </c>
      <c r="D18" s="22" t="s">
        <v>86</v>
      </c>
      <c r="E18" s="23" t="s">
        <v>269</v>
      </c>
      <c r="F18" s="22" t="s">
        <v>108</v>
      </c>
      <c r="G18" s="22" t="s">
        <v>270</v>
      </c>
      <c r="H18" s="24">
        <v>13</v>
      </c>
      <c r="I18" s="24">
        <v>13</v>
      </c>
      <c r="J18" s="30"/>
      <c r="K18" s="49"/>
    </row>
    <row r="19" ht="25" customHeight="1" spans="1:11">
      <c r="A19" s="52" t="s">
        <v>167</v>
      </c>
      <c r="B19" s="26" t="s">
        <v>255</v>
      </c>
      <c r="C19" s="21" t="s">
        <v>271</v>
      </c>
      <c r="D19" s="22" t="s">
        <v>86</v>
      </c>
      <c r="E19" s="23" t="s">
        <v>178</v>
      </c>
      <c r="F19" s="22" t="s">
        <v>174</v>
      </c>
      <c r="G19" s="22" t="s">
        <v>192</v>
      </c>
      <c r="H19" s="24">
        <v>30</v>
      </c>
      <c r="I19" s="24">
        <v>30</v>
      </c>
      <c r="J19" s="30"/>
      <c r="K19" s="49"/>
    </row>
    <row r="20" ht="25" customHeight="1" spans="1:11">
      <c r="A20" s="25" t="s">
        <v>179</v>
      </c>
      <c r="B20" s="58" t="s">
        <v>125</v>
      </c>
      <c r="C20" s="21" t="s">
        <v>272</v>
      </c>
      <c r="D20" s="22" t="s">
        <v>68</v>
      </c>
      <c r="E20" s="23" t="s">
        <v>181</v>
      </c>
      <c r="F20" s="22" t="s">
        <v>87</v>
      </c>
      <c r="G20" s="22" t="s">
        <v>192</v>
      </c>
      <c r="H20" s="24">
        <v>5</v>
      </c>
      <c r="I20" s="24">
        <v>5</v>
      </c>
      <c r="J20" s="30"/>
      <c r="K20" s="49"/>
    </row>
    <row r="21" ht="25" customHeight="1" spans="1:11">
      <c r="A21" s="52"/>
      <c r="B21" s="59"/>
      <c r="C21" s="60" t="s">
        <v>257</v>
      </c>
      <c r="D21" s="22" t="s">
        <v>68</v>
      </c>
      <c r="E21" s="23" t="s">
        <v>258</v>
      </c>
      <c r="F21" s="22" t="s">
        <v>87</v>
      </c>
      <c r="G21" s="22" t="s">
        <v>192</v>
      </c>
      <c r="H21" s="24">
        <v>5</v>
      </c>
      <c r="I21" s="24">
        <v>5</v>
      </c>
      <c r="J21" s="30"/>
      <c r="K21" s="49"/>
    </row>
    <row r="22" ht="25" customHeight="1" spans="1:11">
      <c r="A22" s="4" t="s">
        <v>182</v>
      </c>
      <c r="B22" s="4"/>
      <c r="C22" s="4"/>
      <c r="D22" s="30" t="s">
        <v>183</v>
      </c>
      <c r="E22" s="31"/>
      <c r="F22" s="31"/>
      <c r="G22" s="31"/>
      <c r="H22" s="31"/>
      <c r="I22" s="31"/>
      <c r="J22" s="31"/>
      <c r="K22" s="49"/>
    </row>
    <row r="23" ht="25" customHeight="1" spans="1:11">
      <c r="A23" s="32" t="s">
        <v>184</v>
      </c>
      <c r="B23" s="33"/>
      <c r="C23" s="33"/>
      <c r="D23" s="33"/>
      <c r="E23" s="33"/>
      <c r="F23" s="33"/>
      <c r="G23" s="34"/>
      <c r="H23" s="4" t="s">
        <v>185</v>
      </c>
      <c r="I23" s="4" t="s">
        <v>186</v>
      </c>
      <c r="J23" s="30" t="s">
        <v>187</v>
      </c>
      <c r="K23" s="49"/>
    </row>
    <row r="24" ht="25" customHeight="1" spans="1:11">
      <c r="A24" s="35"/>
      <c r="B24" s="36"/>
      <c r="C24" s="36"/>
      <c r="D24" s="36"/>
      <c r="E24" s="36"/>
      <c r="F24" s="36"/>
      <c r="G24" s="37"/>
      <c r="H24" s="4">
        <v>100</v>
      </c>
      <c r="I24" s="4">
        <v>100</v>
      </c>
      <c r="J24" s="30" t="s">
        <v>188</v>
      </c>
      <c r="K24" s="49"/>
    </row>
    <row r="25" ht="69" customHeight="1" spans="1:11">
      <c r="A25" s="13" t="s">
        <v>189</v>
      </c>
      <c r="B25" s="13"/>
      <c r="C25" s="13"/>
      <c r="D25" s="13"/>
      <c r="E25" s="13"/>
      <c r="F25" s="13"/>
      <c r="G25" s="13"/>
      <c r="H25" s="13"/>
      <c r="I25" s="13"/>
      <c r="J25" s="13"/>
      <c r="K25" s="13"/>
    </row>
    <row r="26" spans="1:11">
      <c r="A26" s="38" t="s">
        <v>129</v>
      </c>
      <c r="B26" s="38"/>
      <c r="C26" s="38"/>
      <c r="D26" s="38"/>
      <c r="E26" s="38"/>
      <c r="F26" s="38"/>
      <c r="G26" s="38"/>
      <c r="H26" s="38"/>
      <c r="I26" s="38"/>
      <c r="J26" s="38"/>
      <c r="K26" s="38"/>
    </row>
    <row r="27" spans="1:11">
      <c r="A27" s="38" t="s">
        <v>130</v>
      </c>
      <c r="B27" s="38"/>
      <c r="C27" s="38"/>
      <c r="D27" s="38"/>
      <c r="E27" s="38"/>
      <c r="F27" s="38"/>
      <c r="G27" s="38"/>
      <c r="H27" s="38"/>
      <c r="I27" s="38"/>
      <c r="J27" s="38"/>
      <c r="K27" s="38"/>
    </row>
    <row r="28" customFormat="1" spans="1:10">
      <c r="A28" s="39"/>
      <c r="B28" s="39"/>
      <c r="C28" s="39"/>
      <c r="D28" s="39"/>
      <c r="E28" s="39"/>
      <c r="F28" s="39"/>
      <c r="G28" s="39"/>
      <c r="H28" s="39"/>
      <c r="I28" s="39"/>
      <c r="J28" s="39"/>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1:K21"/>
    <mergeCell ref="A22:C22"/>
    <mergeCell ref="D22:K22"/>
    <mergeCell ref="J23:K23"/>
    <mergeCell ref="J24:K24"/>
    <mergeCell ref="A25:K25"/>
    <mergeCell ref="A26:K26"/>
    <mergeCell ref="A27:K27"/>
    <mergeCell ref="A28:J28"/>
    <mergeCell ref="A10:A11"/>
    <mergeCell ref="A15:A18"/>
    <mergeCell ref="A20:A21"/>
    <mergeCell ref="B20:B21"/>
    <mergeCell ref="G13:G14"/>
    <mergeCell ref="H13:H14"/>
    <mergeCell ref="I13:I14"/>
    <mergeCell ref="K6:K9"/>
    <mergeCell ref="A5:B9"/>
    <mergeCell ref="J13:K14"/>
    <mergeCell ref="A23:G24"/>
  </mergeCells>
  <pageMargins left="0.75" right="0.75" top="1" bottom="1" header="0.5" footer="0.5"/>
  <pageSetup paperSize="9" scale="74"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4" workbookViewId="0">
      <selection activeCell="D23" sqref="D23:K23"/>
    </sheetView>
  </sheetViews>
  <sheetFormatPr defaultColWidth="9" defaultRowHeight="13.5"/>
  <cols>
    <col min="1" max="1" width="9.25" customWidth="1"/>
    <col min="2" max="2" width="12.625" customWidth="1"/>
    <col min="3" max="3" width="16.625" customWidth="1"/>
    <col min="4" max="4" width="10" customWidth="1"/>
    <col min="5" max="5" width="10.875" customWidth="1"/>
    <col min="6" max="6" width="10" customWidth="1"/>
    <col min="7" max="7" width="11.375" customWidth="1"/>
    <col min="8" max="8" width="11.5" customWidth="1"/>
    <col min="10" max="10" width="8.375" customWidth="1"/>
    <col min="11" max="11" width="10.875" customWidth="1"/>
  </cols>
  <sheetData>
    <row r="1" ht="18" customHeight="1" spans="1:11">
      <c r="A1" s="1" t="s">
        <v>131</v>
      </c>
      <c r="B1" s="1"/>
      <c r="C1" s="1"/>
      <c r="D1" s="1"/>
      <c r="E1" s="1"/>
      <c r="F1" s="1"/>
      <c r="G1" s="1"/>
      <c r="H1" s="1"/>
      <c r="I1" s="1"/>
      <c r="J1" s="1"/>
      <c r="K1" s="1"/>
    </row>
    <row r="2" ht="31.5" spans="1:11">
      <c r="A2" s="2" t="s">
        <v>1</v>
      </c>
      <c r="B2" s="3"/>
      <c r="C2" s="3"/>
      <c r="D2" s="3"/>
      <c r="E2" s="3"/>
      <c r="F2" s="3"/>
      <c r="G2" s="3"/>
      <c r="H2" s="3"/>
      <c r="I2" s="3"/>
      <c r="J2" s="40"/>
      <c r="K2" s="41" t="s">
        <v>132</v>
      </c>
    </row>
    <row r="3" ht="25" customHeight="1" spans="1:11">
      <c r="A3" s="4" t="s">
        <v>133</v>
      </c>
      <c r="B3" s="4"/>
      <c r="C3" s="5" t="s">
        <v>273</v>
      </c>
      <c r="D3" s="6"/>
      <c r="E3" s="6"/>
      <c r="F3" s="6"/>
      <c r="G3" s="6"/>
      <c r="H3" s="6"/>
      <c r="I3" s="6"/>
      <c r="J3" s="6"/>
      <c r="K3" s="42"/>
    </row>
    <row r="4" ht="25" customHeight="1" spans="1:11">
      <c r="A4" s="4" t="s">
        <v>135</v>
      </c>
      <c r="B4" s="4"/>
      <c r="C4" s="7" t="s">
        <v>36</v>
      </c>
      <c r="D4" s="7"/>
      <c r="E4" s="7"/>
      <c r="F4" s="4" t="s">
        <v>136</v>
      </c>
      <c r="G4" s="5" t="s">
        <v>36</v>
      </c>
      <c r="H4" s="6"/>
      <c r="I4" s="6"/>
      <c r="J4" s="6"/>
      <c r="K4" s="42"/>
    </row>
    <row r="5" ht="25" customHeight="1" spans="1:11">
      <c r="A5" s="4" t="s">
        <v>137</v>
      </c>
      <c r="B5" s="4"/>
      <c r="C5" s="4"/>
      <c r="D5" s="4" t="s">
        <v>39</v>
      </c>
      <c r="E5" s="4" t="s">
        <v>138</v>
      </c>
      <c r="F5" s="4" t="s">
        <v>139</v>
      </c>
      <c r="G5" s="4" t="s">
        <v>140</v>
      </c>
      <c r="H5" s="4" t="s">
        <v>43</v>
      </c>
      <c r="I5" s="4" t="s">
        <v>141</v>
      </c>
      <c r="J5" s="4"/>
      <c r="K5" s="43" t="s">
        <v>142</v>
      </c>
    </row>
    <row r="6" ht="25" customHeight="1" spans="1:11">
      <c r="A6" s="4"/>
      <c r="B6" s="4"/>
      <c r="C6" s="8" t="s">
        <v>45</v>
      </c>
      <c r="D6" s="9">
        <v>0</v>
      </c>
      <c r="E6" s="9">
        <v>44.71389</v>
      </c>
      <c r="F6" s="9">
        <v>44.71389</v>
      </c>
      <c r="G6" s="9">
        <v>10</v>
      </c>
      <c r="H6" s="10">
        <f>IF(AND(E6&lt;&gt;0,F6&lt;&gt;0),F6/E6*100,"")</f>
        <v>100</v>
      </c>
      <c r="I6" s="16">
        <f>G6*H6*0.01</f>
        <v>10</v>
      </c>
      <c r="J6" s="16"/>
      <c r="K6" s="44"/>
    </row>
    <row r="7" ht="25" customHeight="1" spans="1:11">
      <c r="A7" s="4"/>
      <c r="B7" s="4"/>
      <c r="C7" s="8" t="s">
        <v>143</v>
      </c>
      <c r="D7" s="9">
        <v>0</v>
      </c>
      <c r="E7" s="9">
        <v>44.71389</v>
      </c>
      <c r="F7" s="9">
        <v>44.71389</v>
      </c>
      <c r="G7" s="11"/>
      <c r="H7" s="12"/>
      <c r="I7" s="16"/>
      <c r="J7" s="16"/>
      <c r="K7" s="45"/>
    </row>
    <row r="8" ht="25" customHeight="1" spans="1:11">
      <c r="A8" s="4"/>
      <c r="B8" s="4"/>
      <c r="C8" s="13" t="s">
        <v>144</v>
      </c>
      <c r="D8" s="12"/>
      <c r="E8" s="12"/>
      <c r="F8" s="12"/>
      <c r="G8" s="11"/>
      <c r="H8" s="12"/>
      <c r="I8" s="16"/>
      <c r="J8" s="16"/>
      <c r="K8" s="45"/>
    </row>
    <row r="9" ht="25" customHeight="1" spans="1:11">
      <c r="A9" s="4"/>
      <c r="B9" s="4"/>
      <c r="C9" s="13" t="s">
        <v>145</v>
      </c>
      <c r="D9" s="14"/>
      <c r="E9" s="14"/>
      <c r="F9" s="14"/>
      <c r="G9" s="15"/>
      <c r="H9" s="12"/>
      <c r="I9" s="16"/>
      <c r="J9" s="16"/>
      <c r="K9" s="46"/>
    </row>
    <row r="10" ht="25" customHeight="1" spans="1:11">
      <c r="A10" s="4" t="s">
        <v>146</v>
      </c>
      <c r="B10" s="4" t="s">
        <v>147</v>
      </c>
      <c r="C10" s="4"/>
      <c r="D10" s="4"/>
      <c r="E10" s="4"/>
      <c r="F10" s="4"/>
      <c r="G10" s="16" t="s">
        <v>148</v>
      </c>
      <c r="H10" s="16"/>
      <c r="I10" s="16"/>
      <c r="J10" s="16"/>
      <c r="K10" s="16"/>
    </row>
    <row r="11" ht="63" customHeight="1" spans="1:11">
      <c r="A11" s="4"/>
      <c r="B11" s="17" t="s">
        <v>274</v>
      </c>
      <c r="C11" s="17"/>
      <c r="D11" s="17"/>
      <c r="E11" s="17"/>
      <c r="F11" s="17"/>
      <c r="G11" s="16" t="s">
        <v>88</v>
      </c>
      <c r="H11" s="16"/>
      <c r="I11" s="16"/>
      <c r="J11" s="16"/>
      <c r="K11" s="16"/>
    </row>
    <row r="12" ht="25" customHeight="1" spans="1:11">
      <c r="A12" s="18" t="s">
        <v>151</v>
      </c>
      <c r="B12" s="18"/>
      <c r="C12" s="18"/>
      <c r="D12" s="18"/>
      <c r="E12" s="18"/>
      <c r="F12" s="18"/>
      <c r="G12" s="18"/>
      <c r="H12" s="18"/>
      <c r="I12" s="18"/>
      <c r="J12" s="18"/>
      <c r="K12" s="18"/>
    </row>
    <row r="13" ht="25" customHeight="1" spans="1:11">
      <c r="A13" s="19" t="s">
        <v>152</v>
      </c>
      <c r="B13" s="19"/>
      <c r="C13" s="19"/>
      <c r="D13" s="19" t="s">
        <v>153</v>
      </c>
      <c r="E13" s="19"/>
      <c r="F13" s="19"/>
      <c r="G13" s="19" t="s">
        <v>63</v>
      </c>
      <c r="H13" s="19" t="s">
        <v>140</v>
      </c>
      <c r="I13" s="19" t="s">
        <v>141</v>
      </c>
      <c r="J13" s="47" t="s">
        <v>64</v>
      </c>
      <c r="K13" s="48"/>
    </row>
    <row r="14" ht="25" customHeight="1" spans="1:11">
      <c r="A14" s="4" t="s">
        <v>57</v>
      </c>
      <c r="B14" s="4" t="s">
        <v>58</v>
      </c>
      <c r="C14" s="4" t="s">
        <v>59</v>
      </c>
      <c r="D14" s="4" t="s">
        <v>60</v>
      </c>
      <c r="E14" s="4" t="s">
        <v>61</v>
      </c>
      <c r="F14" s="4" t="s">
        <v>62</v>
      </c>
      <c r="G14" s="4"/>
      <c r="H14" s="4"/>
      <c r="I14" s="4"/>
      <c r="J14" s="35"/>
      <c r="K14" s="37"/>
    </row>
    <row r="15" ht="25" customHeight="1" spans="1:11">
      <c r="A15" s="20" t="s">
        <v>154</v>
      </c>
      <c r="B15" s="20" t="s">
        <v>66</v>
      </c>
      <c r="C15" s="21" t="s">
        <v>275</v>
      </c>
      <c r="D15" s="22" t="s">
        <v>172</v>
      </c>
      <c r="E15" s="23" t="s">
        <v>276</v>
      </c>
      <c r="F15" s="22" t="s">
        <v>119</v>
      </c>
      <c r="G15" s="22" t="s">
        <v>158</v>
      </c>
      <c r="H15" s="24">
        <v>13</v>
      </c>
      <c r="I15" s="24">
        <v>13</v>
      </c>
      <c r="J15" s="30"/>
      <c r="K15" s="49"/>
    </row>
    <row r="16" ht="25" customHeight="1" spans="1:11">
      <c r="A16" s="25"/>
      <c r="B16" s="26" t="s">
        <v>84</v>
      </c>
      <c r="C16" s="21" t="s">
        <v>277</v>
      </c>
      <c r="D16" s="22" t="s">
        <v>172</v>
      </c>
      <c r="E16" s="23" t="s">
        <v>160</v>
      </c>
      <c r="F16" s="22" t="s">
        <v>87</v>
      </c>
      <c r="G16" s="22" t="s">
        <v>158</v>
      </c>
      <c r="H16" s="24">
        <v>13</v>
      </c>
      <c r="I16" s="24">
        <v>13</v>
      </c>
      <c r="J16" s="30"/>
      <c r="K16" s="49"/>
    </row>
    <row r="17" ht="25" customHeight="1" spans="1:11">
      <c r="A17" s="25"/>
      <c r="B17" s="26" t="s">
        <v>91</v>
      </c>
      <c r="C17" s="21" t="s">
        <v>278</v>
      </c>
      <c r="D17" s="22" t="s">
        <v>172</v>
      </c>
      <c r="E17" s="23" t="s">
        <v>267</v>
      </c>
      <c r="F17" s="22" t="s">
        <v>165</v>
      </c>
      <c r="G17" s="22" t="s">
        <v>158</v>
      </c>
      <c r="H17" s="24">
        <v>12</v>
      </c>
      <c r="I17" s="24">
        <v>12</v>
      </c>
      <c r="J17" s="30"/>
      <c r="K17" s="49"/>
    </row>
    <row r="18" ht="25" customHeight="1" spans="1:11">
      <c r="A18" s="52"/>
      <c r="B18" s="26" t="s">
        <v>102</v>
      </c>
      <c r="C18" s="21" t="s">
        <v>279</v>
      </c>
      <c r="D18" s="22" t="s">
        <v>93</v>
      </c>
      <c r="E18" s="23" t="s">
        <v>280</v>
      </c>
      <c r="F18" s="22" t="s">
        <v>108</v>
      </c>
      <c r="G18" s="22" t="s">
        <v>158</v>
      </c>
      <c r="H18" s="24">
        <v>12</v>
      </c>
      <c r="I18" s="24">
        <v>12</v>
      </c>
      <c r="J18" s="30"/>
      <c r="K18" s="49"/>
    </row>
    <row r="19" ht="25" customHeight="1" spans="1:11">
      <c r="A19" s="20" t="s">
        <v>167</v>
      </c>
      <c r="B19" s="26" t="s">
        <v>112</v>
      </c>
      <c r="C19" s="21" t="s">
        <v>281</v>
      </c>
      <c r="D19" s="22" t="s">
        <v>172</v>
      </c>
      <c r="E19" s="23" t="s">
        <v>178</v>
      </c>
      <c r="F19" s="22" t="s">
        <v>174</v>
      </c>
      <c r="G19" s="22" t="s">
        <v>158</v>
      </c>
      <c r="H19" s="24">
        <v>15</v>
      </c>
      <c r="I19" s="24">
        <v>15</v>
      </c>
      <c r="J19" s="30"/>
      <c r="K19" s="49"/>
    </row>
    <row r="20" ht="25" customHeight="1" spans="1:11">
      <c r="A20" s="25"/>
      <c r="B20" s="26" t="s">
        <v>253</v>
      </c>
      <c r="C20" s="21" t="s">
        <v>282</v>
      </c>
      <c r="D20" s="22" t="s">
        <v>172</v>
      </c>
      <c r="E20" s="23" t="s">
        <v>283</v>
      </c>
      <c r="F20" s="22" t="s">
        <v>174</v>
      </c>
      <c r="G20" s="22" t="s">
        <v>158</v>
      </c>
      <c r="H20" s="24">
        <v>15</v>
      </c>
      <c r="I20" s="24">
        <v>15</v>
      </c>
      <c r="J20" s="30"/>
      <c r="K20" s="49"/>
    </row>
    <row r="21" ht="25" customHeight="1" spans="1:11">
      <c r="A21" s="25" t="s">
        <v>179</v>
      </c>
      <c r="B21" s="58" t="s">
        <v>125</v>
      </c>
      <c r="C21" s="21" t="s">
        <v>284</v>
      </c>
      <c r="D21" s="22" t="s">
        <v>68</v>
      </c>
      <c r="E21" s="23" t="s">
        <v>213</v>
      </c>
      <c r="F21" s="22" t="s">
        <v>87</v>
      </c>
      <c r="G21" s="22" t="s">
        <v>158</v>
      </c>
      <c r="H21" s="24">
        <v>5</v>
      </c>
      <c r="I21" s="24">
        <v>5</v>
      </c>
      <c r="J21" s="30"/>
      <c r="K21" s="49"/>
    </row>
    <row r="22" ht="25" customHeight="1" spans="1:11">
      <c r="A22" s="52"/>
      <c r="B22" s="59"/>
      <c r="C22" s="60" t="s">
        <v>208</v>
      </c>
      <c r="D22" s="22" t="s">
        <v>68</v>
      </c>
      <c r="E22" s="23" t="s">
        <v>258</v>
      </c>
      <c r="F22" s="22" t="s">
        <v>87</v>
      </c>
      <c r="G22" s="22" t="s">
        <v>158</v>
      </c>
      <c r="H22" s="24">
        <v>5</v>
      </c>
      <c r="I22" s="24">
        <v>5</v>
      </c>
      <c r="J22" s="30"/>
      <c r="K22" s="49"/>
    </row>
    <row r="23" ht="25" customHeight="1" spans="1:11">
      <c r="A23" s="4" t="s">
        <v>182</v>
      </c>
      <c r="B23" s="4"/>
      <c r="C23" s="4"/>
      <c r="D23" s="30" t="s">
        <v>183</v>
      </c>
      <c r="E23" s="31"/>
      <c r="F23" s="31"/>
      <c r="G23" s="31"/>
      <c r="H23" s="31"/>
      <c r="I23" s="31"/>
      <c r="J23" s="31"/>
      <c r="K23" s="49"/>
    </row>
    <row r="24" ht="25" customHeight="1" spans="1:11">
      <c r="A24" s="32" t="s">
        <v>184</v>
      </c>
      <c r="B24" s="33"/>
      <c r="C24" s="33"/>
      <c r="D24" s="33"/>
      <c r="E24" s="33"/>
      <c r="F24" s="33"/>
      <c r="G24" s="34"/>
      <c r="H24" s="4" t="s">
        <v>185</v>
      </c>
      <c r="I24" s="4" t="s">
        <v>186</v>
      </c>
      <c r="J24" s="30" t="s">
        <v>187</v>
      </c>
      <c r="K24" s="49"/>
    </row>
    <row r="25" ht="25" customHeight="1" spans="1:11">
      <c r="A25" s="35"/>
      <c r="B25" s="36"/>
      <c r="C25" s="36"/>
      <c r="D25" s="36"/>
      <c r="E25" s="36"/>
      <c r="F25" s="36"/>
      <c r="G25" s="37"/>
      <c r="H25" s="4">
        <v>100</v>
      </c>
      <c r="I25" s="4">
        <v>94.52</v>
      </c>
      <c r="J25" s="30" t="s">
        <v>188</v>
      </c>
      <c r="K25" s="49"/>
    </row>
    <row r="26" ht="69" customHeight="1" spans="1:11">
      <c r="A26" s="13" t="s">
        <v>189</v>
      </c>
      <c r="B26" s="13"/>
      <c r="C26" s="13"/>
      <c r="D26" s="13"/>
      <c r="E26" s="13"/>
      <c r="F26" s="13"/>
      <c r="G26" s="13"/>
      <c r="H26" s="13"/>
      <c r="I26" s="13"/>
      <c r="J26" s="13"/>
      <c r="K26" s="13"/>
    </row>
    <row r="27" spans="1:11">
      <c r="A27" s="38" t="s">
        <v>129</v>
      </c>
      <c r="B27" s="38"/>
      <c r="C27" s="38"/>
      <c r="D27" s="38"/>
      <c r="E27" s="38"/>
      <c r="F27" s="38"/>
      <c r="G27" s="38"/>
      <c r="H27" s="38"/>
      <c r="I27" s="38"/>
      <c r="J27" s="38"/>
      <c r="K27" s="38"/>
    </row>
    <row r="28" spans="1:11">
      <c r="A28" s="38" t="s">
        <v>130</v>
      </c>
      <c r="B28" s="38"/>
      <c r="C28" s="38"/>
      <c r="D28" s="38"/>
      <c r="E28" s="38"/>
      <c r="F28" s="38"/>
      <c r="G28" s="38"/>
      <c r="H28" s="38"/>
      <c r="I28" s="38"/>
      <c r="J28" s="38"/>
      <c r="K28" s="38"/>
    </row>
    <row r="29" customFormat="1" spans="1:10">
      <c r="A29" s="39"/>
      <c r="B29" s="39"/>
      <c r="C29" s="39"/>
      <c r="D29" s="39"/>
      <c r="E29" s="39"/>
      <c r="F29" s="39"/>
      <c r="G29" s="39"/>
      <c r="H29" s="39"/>
      <c r="I29" s="39"/>
      <c r="J29" s="39"/>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2:K22"/>
    <mergeCell ref="A23:C23"/>
    <mergeCell ref="D23:K23"/>
    <mergeCell ref="J24:K24"/>
    <mergeCell ref="J25:K25"/>
    <mergeCell ref="A26:K26"/>
    <mergeCell ref="A27:K27"/>
    <mergeCell ref="A28:K28"/>
    <mergeCell ref="A29:J29"/>
    <mergeCell ref="A10:A11"/>
    <mergeCell ref="A15:A18"/>
    <mergeCell ref="A19:A20"/>
    <mergeCell ref="A21:A22"/>
    <mergeCell ref="B21:B22"/>
    <mergeCell ref="G13:G14"/>
    <mergeCell ref="H13:H14"/>
    <mergeCell ref="I13:I14"/>
    <mergeCell ref="K6:K9"/>
    <mergeCell ref="A5:B9"/>
    <mergeCell ref="J13:K14"/>
    <mergeCell ref="A24:G25"/>
  </mergeCells>
  <pageMargins left="0.75" right="0.75" top="1" bottom="1" header="0.5" footer="0.5"/>
  <pageSetup paperSize="9" scale="73"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66</vt:i4>
      </vt:variant>
    </vt:vector>
  </HeadingPairs>
  <TitlesOfParts>
    <vt:vector size="66" baseType="lpstr">
      <vt:lpstr>2023年度部门整体支出绩效自评情况</vt:lpstr>
      <vt:lpstr>2023年度部门整体支出绩效自评表</vt:lpstr>
      <vt:lpstr>项目支出绩效自评表15-1（因地质灾害搬迁避让项目专项资金）</vt:lpstr>
      <vt:lpstr>项目支出绩效自评表15-2（干部规划家乡行动以奖代补专项经费）</vt:lpstr>
      <vt:lpstr>项目支出绩效自评表15-3（自然资源卫片执法省对下补助经费）</vt:lpstr>
      <vt:lpstr>项目支出绩效自评表15-4（国土变更调查专项经费）</vt:lpstr>
      <vt:lpstr>项目支出绩效自评表15-5（耕地流出问题整改）</vt:lpstr>
      <vt:lpstr>项目支出绩效自评表15-6</vt:lpstr>
      <vt:lpstr>项目支出绩效自评表15-7</vt:lpstr>
      <vt:lpstr>项目支出绩效自评表15-8</vt:lpstr>
      <vt:lpstr>项目支出绩效自评表15-9</vt:lpstr>
      <vt:lpstr>项目支出绩效自评表15-10</vt:lpstr>
      <vt:lpstr>项目支出绩效自评表15-11</vt:lpstr>
      <vt:lpstr>项目支出绩效自评表15-12</vt:lpstr>
      <vt:lpstr>项目支出绩效自评表15-13</vt:lpstr>
      <vt:lpstr>项目支出绩效自评表15-14</vt:lpstr>
      <vt:lpstr>项目支出绩效自评表15-15</vt:lpstr>
      <vt:lpstr>项目支出绩效自评表15-16</vt:lpstr>
      <vt:lpstr>项目支出绩效自评表15-17</vt:lpstr>
      <vt:lpstr>项目支出绩效自评表15-18</vt:lpstr>
      <vt:lpstr>项目支出绩效自评表15-19</vt:lpstr>
      <vt:lpstr>项目支出绩效自评表15-20</vt:lpstr>
      <vt:lpstr>项目支出绩效自评表15-21</vt:lpstr>
      <vt:lpstr>项目支出绩效自评表15-22</vt:lpstr>
      <vt:lpstr>项目支出绩效自评表15-23</vt:lpstr>
      <vt:lpstr>项目支出绩效自评表15-24</vt:lpstr>
      <vt:lpstr>项目支出绩效自评表15-25</vt:lpstr>
      <vt:lpstr>项目支出绩效自评表15-26</vt:lpstr>
      <vt:lpstr>项目支出绩效自评表15-27</vt:lpstr>
      <vt:lpstr>项目支出绩效自评表15-28</vt:lpstr>
      <vt:lpstr>项目支出绩效自评表15-29</vt:lpstr>
      <vt:lpstr>项目支出绩效自评表15-30</vt:lpstr>
      <vt:lpstr>项目支出绩效自评表15-31(重复）</vt:lpstr>
      <vt:lpstr>项目支出绩效自评表15-32</vt:lpstr>
      <vt:lpstr>项目支出绩效自评表15-33</vt:lpstr>
      <vt:lpstr>项目支出绩效自评表15-34</vt:lpstr>
      <vt:lpstr>项目支出绩效自评表15-35</vt:lpstr>
      <vt:lpstr>项目支出绩效自评表15-36</vt:lpstr>
      <vt:lpstr>项目支出绩效自评表15-37</vt:lpstr>
      <vt:lpstr>项目支出绩效自评表15-38</vt:lpstr>
      <vt:lpstr>项目支出绩效自评表15-39</vt:lpstr>
      <vt:lpstr>项目支出绩效自评表15-40</vt:lpstr>
      <vt:lpstr>项目支出绩效自评表15-41</vt:lpstr>
      <vt:lpstr>项目支出绩效自评表15-42</vt:lpstr>
      <vt:lpstr>项目支出绩效自评表15-43</vt:lpstr>
      <vt:lpstr>项目支出绩效自评表15-44</vt:lpstr>
      <vt:lpstr>项目支出绩效自评表15-45</vt:lpstr>
      <vt:lpstr>项目支出绩效自评表15-46</vt:lpstr>
      <vt:lpstr>项目支出绩效自评表15-47</vt:lpstr>
      <vt:lpstr>项目支出绩效自评表15-48</vt:lpstr>
      <vt:lpstr>项目支出绩效自评表15-49</vt:lpstr>
      <vt:lpstr>项目支出绩效自评表15-50</vt:lpstr>
      <vt:lpstr>项目支出绩效自评表15-51</vt:lpstr>
      <vt:lpstr>项目支出绩效自评表15-52</vt:lpstr>
      <vt:lpstr>项目支出绩效自评表15-53</vt:lpstr>
      <vt:lpstr>项目支出绩效自评表15-54</vt:lpstr>
      <vt:lpstr>项目支出绩效自评表15-55</vt:lpstr>
      <vt:lpstr>项目支出绩效自评表15-56</vt:lpstr>
      <vt:lpstr>项目支出绩效自评表15-57</vt:lpstr>
      <vt:lpstr>项目支出绩效自评表15-58</vt:lpstr>
      <vt:lpstr>项目支出绩效自评表15-59</vt:lpstr>
      <vt:lpstr>项目支出绩效自评表15-60</vt:lpstr>
      <vt:lpstr>项目支出绩效自评表15-61</vt:lpstr>
      <vt:lpstr>项目支出绩效自评表15-62</vt:lpstr>
      <vt:lpstr>项目支出绩效自评表15-63</vt:lpstr>
      <vt:lpstr>项目支出绩效自评表15-64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2025-08-20T09:35:33Z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