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2" windowHeight="9555" tabRatio="898" firstSheet="2" activeTab="8"/>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部门项目支出绩效目标表05-2" sheetId="10" r:id="rId9"/>
    <sheet name="政府性基金预算支出预算表06（梁河）" sheetId="11" r:id="rId10"/>
    <sheet name="部门政府采购预算表07" sheetId="12" r:id="rId11"/>
    <sheet name="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<sst xmlns="http://schemas.openxmlformats.org/spreadsheetml/2006/main" count="3941" uniqueCount="866">
  <si>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</si>
  <si>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</si>
  <si>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</si>
  <si>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</si>
  <si>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</si>
  <si>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</si>
  <si>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</si>
  <si>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</si>
  <si>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</si>
  <si>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</si>
  <si>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</si>
  <si>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</si>
  <si>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</si>
  <si>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</si>
  <si>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</si>
  <si>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</si>
  <si>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</si>
  <si>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</si>
  <si>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</si>
  <si>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</si>
  <si>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</si>
  <si>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</si>
  <si>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</si>
  <si>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</si>
  <si>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</si>
  <si>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</si>
  <si>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</si>
  <si>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</si>
  <si>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</si>
  <si>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</si>
  <si>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</si>
  <si>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</si>
  <si>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</si>
  <si>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</si>
  <si>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</si>
  <si>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</si>
  <si>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</si>
  <si>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</si>
  <si>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</si>
  <si>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</si>
  <si>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</si>
  <si>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</si>
  <si>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</si>
  <si>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</si>
  <si>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</si>
  <si>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577012</t>
  </si>
  <si>
    <t>九保乡基层党建办公室</t>
  </si>
  <si>
    <t>577001</t>
  </si>
  <si>
    <t>梁河县九保阿昌族乡人民政府</t>
  </si>
  <si>
    <t>577009</t>
  </si>
  <si>
    <t>九保乡综合保障和技术服务中心</t>
  </si>
  <si>
    <t>577011</t>
  </si>
  <si>
    <t>九保乡党政综合办公室</t>
  </si>
  <si>
    <t>577002</t>
  </si>
  <si>
    <t>九保乡经济发展办公室</t>
  </si>
  <si>
    <t>577004</t>
  </si>
  <si>
    <t>九保乡社会事务办公室</t>
  </si>
  <si>
    <t>577005</t>
  </si>
  <si>
    <t>九保乡平安法治办公室</t>
  </si>
  <si>
    <t>577006</t>
  </si>
  <si>
    <t>九保乡党群服务中心</t>
  </si>
  <si>
    <t>577013</t>
  </si>
  <si>
    <t>九保乡综合行政执法队</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</si>
  <si>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</si>
  <si>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</si>
  <si>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</si>
  <si>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</si>
  <si>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</si>
  <si>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</si>
  <si>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</si>
  <si>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</si>
  <si>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</si>
  <si>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</si>
  <si>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</si>
  <si>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</si>
  <si>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</si>
  <si>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</si>
  <si>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</si>
  <si>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</si>
  <si>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</si>
  <si>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</si>
  <si>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</si>
  <si>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</si>
  <si>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</si>
  <si>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</si>
  <si>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</si>
  <si>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</si>
  <si>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</si>
  <si>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</si>
  <si>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</si>
  <si>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</si>
  <si>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</si>
  <si>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</si>
  <si>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</si>
  <si>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2010102</t>
  </si>
  <si>
    <t>一般行政管理事务</t>
  </si>
  <si>
    <t>2010104</t>
  </si>
  <si>
    <t>人大会议</t>
  </si>
  <si>
    <t>2010108</t>
  </si>
  <si>
    <t>代表工作</t>
  </si>
  <si>
    <t>20102</t>
  </si>
  <si>
    <t>政协事务</t>
  </si>
  <si>
    <t>2010205</t>
  </si>
  <si>
    <t>委员视察</t>
  </si>
  <si>
    <t>20103</t>
  </si>
  <si>
    <t>政府办公厅（室）及相关机构事务</t>
  </si>
  <si>
    <t>2010301</t>
  </si>
  <si>
    <t>行政运行</t>
  </si>
  <si>
    <t>2010302</t>
  </si>
  <si>
    <t>2010350</t>
  </si>
  <si>
    <t>事业运行</t>
  </si>
  <si>
    <t>20106</t>
  </si>
  <si>
    <t>财政事务</t>
  </si>
  <si>
    <t>2010602</t>
  </si>
  <si>
    <t>20123</t>
  </si>
  <si>
    <t>民族事务</t>
  </si>
  <si>
    <t>2012399</t>
  </si>
  <si>
    <t>其他民族事务支出</t>
  </si>
  <si>
    <t>20129</t>
  </si>
  <si>
    <t>群众团体事务</t>
  </si>
  <si>
    <t>2012902</t>
  </si>
  <si>
    <t>2012999</t>
  </si>
  <si>
    <t>其他群众团体事务支出</t>
  </si>
  <si>
    <t>20132</t>
  </si>
  <si>
    <t>组织事务</t>
  </si>
  <si>
    <t>2013299</t>
  </si>
  <si>
    <t>其他组织事务支出</t>
  </si>
  <si>
    <t>20133</t>
  </si>
  <si>
    <t>宣传事务</t>
  </si>
  <si>
    <t>2013302</t>
  </si>
  <si>
    <t>20134</t>
  </si>
  <si>
    <t>统战事务</t>
  </si>
  <si>
    <t>2013404</t>
  </si>
  <si>
    <t>宗教事务</t>
  </si>
  <si>
    <t>20136</t>
  </si>
  <si>
    <t>其他共产党事务支出</t>
  </si>
  <si>
    <t>2013699</t>
  </si>
  <si>
    <t>20199</t>
  </si>
  <si>
    <t>其他一般公共服务支出</t>
  </si>
  <si>
    <t>2019999</t>
  </si>
  <si>
    <t>204</t>
  </si>
  <si>
    <t>公共安全支出</t>
  </si>
  <si>
    <t>20406</t>
  </si>
  <si>
    <t>司法</t>
  </si>
  <si>
    <t>2040602</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</si>
  <si>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</si>
  <si>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</si>
  <si>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</si>
  <si>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</si>
  <si>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</si>
  <si>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</si>
  <si>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</si>
  <si>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</si>
  <si>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</si>
  <si>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</si>
  <si>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</si>
  <si>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</si>
  <si>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</si>
  <si>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</si>
  <si>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</si>
  <si>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</si>
  <si>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</si>
  <si>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</si>
  <si>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</si>
  <si>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</si>
  <si>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20825</t>
  </si>
  <si>
    <t>其他生活救助</t>
  </si>
  <si>
    <t>2082502</t>
  </si>
  <si>
    <t>其他农村生活救助</t>
  </si>
  <si>
    <t>20899</t>
  </si>
  <si>
    <t>其他社会保障和就业支出</t>
  </si>
  <si>
    <t>2089999</t>
  </si>
  <si>
    <t>210</t>
  </si>
  <si>
    <t>卫生健康支出</t>
  </si>
  <si>
    <t>21001</t>
  </si>
  <si>
    <t>卫生健康管理事务</t>
  </si>
  <si>
    <t>2100199</t>
  </si>
  <si>
    <t>其他卫生健康管理事务支出</t>
  </si>
  <si>
    <t>21007</t>
  </si>
  <si>
    <t>计划生育事务</t>
  </si>
  <si>
    <t>2100799</t>
  </si>
  <si>
    <t>其他计划生育事务支出</t>
  </si>
  <si>
    <t>21011</t>
  </si>
  <si>
    <t>行政事业单位医疗</t>
  </si>
  <si>
    <t>2101101</t>
  </si>
  <si>
    <t>行政单位医疗</t>
  </si>
  <si>
    <t>2101102</t>
  </si>
  <si>
    <t>事业单位医疗</t>
  </si>
  <si>
    <t>2101199</t>
  </si>
  <si>
    <t>其他行政事业单位医疗支出</t>
  </si>
  <si>
    <t>212</t>
  </si>
  <si>
    <t>城乡社区支出</t>
  </si>
  <si>
    <t>21205</t>
  </si>
  <si>
    <t>城乡社区环境卫生</t>
  </si>
  <si>
    <t>2120501</t>
  </si>
  <si>
    <t>213</t>
  </si>
  <si>
    <t>农林水支出</t>
  </si>
  <si>
    <t>21301</t>
  </si>
  <si>
    <t>农业农村</t>
  </si>
  <si>
    <t>2130104</t>
  </si>
  <si>
    <t>2130199</t>
  </si>
  <si>
    <t>其他农业农村支出</t>
  </si>
  <si>
    <t>21302</t>
  </si>
  <si>
    <t>林业和草原</t>
  </si>
  <si>
    <t>2130299</t>
  </si>
  <si>
    <t>其他林业和草原支出</t>
  </si>
  <si>
    <t>21305</t>
  </si>
  <si>
    <t>巩固脱贫攻坚成果衔接乡村振兴</t>
  </si>
  <si>
    <t>2130599</t>
  </si>
  <si>
    <t>其他巩固脱贫攻坚成果衔接乡村振兴支出</t>
  </si>
  <si>
    <t>21307</t>
  </si>
  <si>
    <t>农村综合改革</t>
  </si>
  <si>
    <t>2130701</t>
  </si>
  <si>
    <t>对村级公益事业建设的补助</t>
  </si>
  <si>
    <t>214</t>
  </si>
  <si>
    <t>交通运输支出</t>
  </si>
  <si>
    <t>21401</t>
  </si>
  <si>
    <t>公路水路运输</t>
  </si>
  <si>
    <t>2140106</t>
  </si>
  <si>
    <t>公路养护</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</si>
  <si>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</si>
  <si>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</si>
  <si>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</si>
  <si>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</si>
  <si>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</si>
  <si>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</si>
  <si>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</si>
  <si>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</si>
  <si>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</si>
  <si>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</si>
  <si>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</si>
  <si>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</si>
  <si>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</si>
  <si>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</si>
  <si>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</si>
  <si>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</si>
  <si>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</si>
  <si>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</si>
  <si>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</si>
  <si>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</si>
  <si>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</si>
  <si>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</si>
  <si>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</si>
  <si>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</si>
  <si>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</si>
  <si>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</si>
  <si>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</si>
  <si>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</si>
  <si>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</si>
  <si>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</si>
  <si>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</si>
  <si>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</si>
  <si>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</si>
  <si>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</si>
  <si>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</si>
  <si>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</si>
  <si>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</si>
  <si>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</si>
  <si>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</si>
  <si>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</si>
  <si>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</si>
  <si>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</si>
  <si>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</si>
  <si>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</si>
  <si>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</si>
  <si>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</si>
  <si>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</si>
  <si>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</si>
  <si>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</si>
  <si>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</si>
  <si>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</si>
  <si>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</si>
  <si>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</si>
  <si>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</si>
  <si>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</si>
  <si>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</si>
  <si>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</si>
  <si>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</si>
  <si>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</si>
  <si>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</si>
  <si>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</si>
  <si>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</si>
  <si>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</si>
  <si>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</si>
  <si>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</si>
  <si>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</si>
  <si>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</si>
  <si>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</si>
  <si>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</si>
  <si>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</si>
  <si>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</si>
  <si>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</si>
  <si>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</si>
  <si>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</si>
  <si>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</si>
  <si>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</si>
  <si>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</si>
  <si>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</si>
  <si>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</si>
  <si>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</si>
  <si>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</si>
  <si>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533122241100002283242</t>
  </si>
  <si>
    <t>行政人员支出工资</t>
  </si>
  <si>
    <t>30101</t>
  </si>
  <si>
    <t>基本工资</t>
  </si>
  <si>
    <t>30102</t>
  </si>
  <si>
    <t>津贴补贴</t>
  </si>
  <si>
    <t>30103</t>
  </si>
  <si>
    <t>奖金</t>
  </si>
  <si>
    <t>533122241100002283241</t>
  </si>
  <si>
    <t>行政绩效奖励</t>
  </si>
  <si>
    <t>533122251100003751000</t>
  </si>
  <si>
    <t>机关事业单位基本养老保险缴费</t>
  </si>
  <si>
    <t>30108</t>
  </si>
  <si>
    <t>533122241100002283245</t>
  </si>
  <si>
    <t>职工基本医疗保险缴费</t>
  </si>
  <si>
    <t>30110</t>
  </si>
  <si>
    <t>533122241100002283243</t>
  </si>
  <si>
    <t>大病保险费</t>
  </si>
  <si>
    <t>30112</t>
  </si>
  <si>
    <t>其他社会保障缴费</t>
  </si>
  <si>
    <t>533122251100003750998</t>
  </si>
  <si>
    <t>工伤保险</t>
  </si>
  <si>
    <t>533122241100002283269</t>
  </si>
  <si>
    <t>生育保险</t>
  </si>
  <si>
    <t>533122241100002283247</t>
  </si>
  <si>
    <t>30113</t>
  </si>
  <si>
    <t>533122241100002283251</t>
  </si>
  <si>
    <t>一般公用经费</t>
  </si>
  <si>
    <t>30201</t>
  </si>
  <si>
    <t>办公费</t>
  </si>
  <si>
    <t>533122241100002283249</t>
  </si>
  <si>
    <t>工会经费</t>
  </si>
  <si>
    <t>30228</t>
  </si>
  <si>
    <t>533122241100002283248</t>
  </si>
  <si>
    <t>公务交通补贴</t>
  </si>
  <si>
    <t>30239</t>
  </si>
  <si>
    <t>其他交通费用</t>
  </si>
  <si>
    <t>533122210000000010779</t>
  </si>
  <si>
    <t>533122231100001447606</t>
  </si>
  <si>
    <t>533122251100003750821</t>
  </si>
  <si>
    <t>533122210000000010785</t>
  </si>
  <si>
    <t>职业年金缴费</t>
  </si>
  <si>
    <t>30109</t>
  </si>
  <si>
    <t>533122210000000010784</t>
  </si>
  <si>
    <t>533122241100002283181</t>
  </si>
  <si>
    <t>533122251100003750842</t>
  </si>
  <si>
    <t>533122210000000010782</t>
  </si>
  <si>
    <t>533122210000000010783</t>
  </si>
  <si>
    <t>失业保险</t>
  </si>
  <si>
    <t>533122210000000010786</t>
  </si>
  <si>
    <t>533122210000000014483</t>
  </si>
  <si>
    <t>党报党刊</t>
  </si>
  <si>
    <t>533122210000000012428</t>
  </si>
  <si>
    <t>关工委工作经费</t>
  </si>
  <si>
    <t>533122210000000012424</t>
  </si>
  <si>
    <t>村（居）民小组党支部工作经费</t>
  </si>
  <si>
    <t>533122251100003750855</t>
  </si>
  <si>
    <t>公用经费安排的工会经费</t>
  </si>
  <si>
    <t>533122210000000010791</t>
  </si>
  <si>
    <t>30229</t>
  </si>
  <si>
    <t>福利费</t>
  </si>
  <si>
    <t>533122251100003765624</t>
  </si>
  <si>
    <t>公用经费安排的公车购置及运维费</t>
  </si>
  <si>
    <t>30231</t>
  </si>
  <si>
    <t>公务用车运行维护费</t>
  </si>
  <si>
    <t>533122210000000010790</t>
  </si>
  <si>
    <t>退休公用经费</t>
  </si>
  <si>
    <t>533122210000000011821</t>
  </si>
  <si>
    <t>533122210000000010789</t>
  </si>
  <si>
    <t>533122210000000010787</t>
  </si>
  <si>
    <t>大学生公益性岗位工资及社会保险缴费县级配套</t>
  </si>
  <si>
    <t>30305</t>
  </si>
  <si>
    <t>生活补助</t>
  </si>
  <si>
    <t>533122251100003750847</t>
  </si>
  <si>
    <t>辞聘村干部补贴（小乡干部）</t>
  </si>
  <si>
    <t>533122210000000012417</t>
  </si>
  <si>
    <t>村（居）民村组妇女小组长的待遇</t>
  </si>
  <si>
    <t>533122210000000012418</t>
  </si>
  <si>
    <t>村（社区）干部考核绩效</t>
  </si>
  <si>
    <t>30309</t>
  </si>
  <si>
    <t>奖励金</t>
  </si>
  <si>
    <t>533122210000000012431</t>
  </si>
  <si>
    <t>青年人才党员培训费</t>
  </si>
  <si>
    <t>30216</t>
  </si>
  <si>
    <t>培训费</t>
  </si>
  <si>
    <t>533122210000000012432</t>
  </si>
  <si>
    <t>青年人才党支部工作经费</t>
  </si>
  <si>
    <t>533122210000000011827</t>
  </si>
  <si>
    <t>乡镇老年大学办学经费</t>
  </si>
  <si>
    <t>533122210000000012426</t>
  </si>
  <si>
    <t>村级党组织工作经费</t>
  </si>
  <si>
    <t>30226</t>
  </si>
  <si>
    <t>劳务费</t>
  </si>
  <si>
    <t>533122221100000320877</t>
  </si>
  <si>
    <t>村（社区）党组织考核绩效</t>
  </si>
  <si>
    <t>533122221100000320878</t>
  </si>
  <si>
    <t>老党员补助经费</t>
  </si>
  <si>
    <t>533122221100000318480</t>
  </si>
  <si>
    <t>机关事业单位职工遗属生活补助</t>
  </si>
  <si>
    <t>533122221100000318478</t>
  </si>
  <si>
    <t>村（居）民小组长补贴</t>
  </si>
  <si>
    <t>533122251100003750828</t>
  </si>
  <si>
    <t>村（社区）干部参加养老保险定额补助</t>
  </si>
  <si>
    <t>533122251100003750851</t>
  </si>
  <si>
    <t>村干部补助</t>
  </si>
  <si>
    <t>533122210000000012422</t>
  </si>
  <si>
    <t>计划生育信息员</t>
  </si>
  <si>
    <t>533122210000000012463</t>
  </si>
  <si>
    <t>事业人员支出工资</t>
  </si>
  <si>
    <t>30107</t>
  </si>
  <si>
    <t>绩效工资</t>
  </si>
  <si>
    <t>533122231100001451589</t>
  </si>
  <si>
    <t>事业绩效奖励</t>
  </si>
  <si>
    <t>533122251100003750869</t>
  </si>
  <si>
    <t>533122210000000012470</t>
  </si>
  <si>
    <t>533122241100002283215</t>
  </si>
  <si>
    <t>533122251100003750868</t>
  </si>
  <si>
    <t>533122210000000012468</t>
  </si>
  <si>
    <t>533122210000000012472</t>
  </si>
  <si>
    <t>533122210000000012475</t>
  </si>
  <si>
    <t>533122210000000012474</t>
  </si>
  <si>
    <t>30215</t>
  </si>
  <si>
    <t>会议费</t>
  </si>
  <si>
    <t>533122210000000012473</t>
  </si>
  <si>
    <t>533122251100003750903</t>
  </si>
  <si>
    <t>533122251100003750901</t>
  </si>
  <si>
    <t>533122251100003750907</t>
  </si>
  <si>
    <t>533122210000000012496</t>
  </si>
  <si>
    <t>533122241100002283186</t>
  </si>
  <si>
    <t>533122251100003750905</t>
  </si>
  <si>
    <t>533122210000000012494</t>
  </si>
  <si>
    <t>533122210000000012498</t>
  </si>
  <si>
    <t>533122210000000012501</t>
  </si>
  <si>
    <t>533122210000000012499</t>
  </si>
  <si>
    <t>533122251100003750947</t>
  </si>
  <si>
    <t>533122210000000012503</t>
  </si>
  <si>
    <t>533122231100001451848</t>
  </si>
  <si>
    <t>533122251100003750920</t>
  </si>
  <si>
    <t>533122210000000012509</t>
  </si>
  <si>
    <t>533122241100002283219</t>
  </si>
  <si>
    <t>533122251100003750919</t>
  </si>
  <si>
    <t>533122210000000012507</t>
  </si>
  <si>
    <t>533122210000000012511</t>
  </si>
  <si>
    <t>533122210000000012515</t>
  </si>
  <si>
    <t>533122210000000012514</t>
  </si>
  <si>
    <t>533122210000000012512</t>
  </si>
  <si>
    <t>533122210000000012517</t>
  </si>
  <si>
    <t>533122231100001451920</t>
  </si>
  <si>
    <t>533122251100003750925</t>
  </si>
  <si>
    <t>533122210000000012523</t>
  </si>
  <si>
    <t>533122241100002283225</t>
  </si>
  <si>
    <t>533122251100003750965</t>
  </si>
  <si>
    <t>533122210000000012521</t>
  </si>
  <si>
    <t>533122210000000012525</t>
  </si>
  <si>
    <t>533122210000000012528</t>
  </si>
  <si>
    <t>533122210000000012527</t>
  </si>
  <si>
    <t>533122210000000012526</t>
  </si>
  <si>
    <t>533122251100003750930</t>
  </si>
  <si>
    <t>533122251100003750974</t>
  </si>
  <si>
    <t>533122251100003750992</t>
  </si>
  <si>
    <t>533122210000000012538</t>
  </si>
  <si>
    <t>533122241100002283229</t>
  </si>
  <si>
    <t>533122251100003750931</t>
  </si>
  <si>
    <t>533122210000000012534</t>
  </si>
  <si>
    <t>533122210000000012541</t>
  </si>
  <si>
    <t>533122210000000012544</t>
  </si>
  <si>
    <t>533122210000000012542</t>
  </si>
  <si>
    <t>533122251100003750979</t>
  </si>
  <si>
    <t>533122210000000012546</t>
  </si>
  <si>
    <t>533122231100001452054</t>
  </si>
  <si>
    <t>533122251100003750986</t>
  </si>
  <si>
    <t>533122210000000012553</t>
  </si>
  <si>
    <t>533122241100002283234</t>
  </si>
  <si>
    <t>533122251100003750985</t>
  </si>
  <si>
    <t>533122210000000012551</t>
  </si>
  <si>
    <t>533122210000000012555</t>
  </si>
  <si>
    <t>533122210000000012558</t>
  </si>
  <si>
    <t>533122210000000012557</t>
  </si>
  <si>
    <t>533122241100002283298</t>
  </si>
  <si>
    <t>533122241100002283283</t>
  </si>
  <si>
    <t>533122251100003751032</t>
  </si>
  <si>
    <t>533122241100002283300</t>
  </si>
  <si>
    <t>533122241100002283285</t>
  </si>
  <si>
    <t>533122251100003751027</t>
  </si>
  <si>
    <t>533122241100002283287</t>
  </si>
  <si>
    <t>533122241100002283302</t>
  </si>
  <si>
    <t>533122241100002283305</t>
  </si>
  <si>
    <t>533122251100003751034</t>
  </si>
  <si>
    <t>533122241100002283289</t>
  </si>
  <si>
    <t>预算05-1表</t>
  </si>
  <si>
    <t>2025年部门项目支出预算表</t>
  </si>
  <si>
    <t>项目分类</t>
  </si>
  <si>
    <t>项目单位</t>
  </si>
  <si>
    <t>经济科目编码</t>
  </si>
  <si>
    <t>经济科目名称</t>
  </si>
  <si>
    <t>本年拨款</t>
  </si>
  <si>
    <t>其中：本次下达</t>
  </si>
  <si>
    <t>2025年全省驻村第一书记和乡镇工作队长工作经费</t>
  </si>
  <si>
    <t>专项业务类</t>
  </si>
  <si>
    <t>533122251100003989235</t>
  </si>
  <si>
    <t>2025年中央和省级农村综合改革转移支付（勐宋自然村农村公益事业财政奖补项目）资金</t>
  </si>
  <si>
    <t>533122251100003989231</t>
  </si>
  <si>
    <t>31005</t>
  </si>
  <si>
    <t>基础设施建设</t>
  </si>
  <si>
    <t>单位自有资金</t>
  </si>
  <si>
    <t>事业发展类</t>
  </si>
  <si>
    <t>533122241100002977006</t>
  </si>
  <si>
    <t>30399</t>
  </si>
  <si>
    <t>其他对个人和家庭的补助</t>
  </si>
  <si>
    <t>党校建设经费</t>
  </si>
  <si>
    <t>533122210000000011739</t>
  </si>
  <si>
    <t>30299</t>
  </si>
  <si>
    <t>其他商品和服务支出</t>
  </si>
  <si>
    <t>甘蔗生产工作补助经费</t>
  </si>
  <si>
    <t>533122221100000294331</t>
  </si>
  <si>
    <t>30310</t>
  </si>
  <si>
    <t>个人农业生产补贴</t>
  </si>
  <si>
    <t>国家卫生县城、民族团结创建经费</t>
  </si>
  <si>
    <t>533122221100000600340</t>
  </si>
  <si>
    <t>基层党建工作经费</t>
  </si>
  <si>
    <t>533122210000000011852</t>
  </si>
  <si>
    <t>30211</t>
  </si>
  <si>
    <t>差旅费</t>
  </si>
  <si>
    <t>烤烟发展工作经费</t>
  </si>
  <si>
    <t>533122221100000294355</t>
  </si>
  <si>
    <t>农村公路养护日常养护县级配套资金</t>
  </si>
  <si>
    <t>533122221100000296304</t>
  </si>
  <si>
    <t>人大工作经费</t>
  </si>
  <si>
    <t>533122210000000010914</t>
  </si>
  <si>
    <t>人代会经费</t>
  </si>
  <si>
    <t>533122210000000010944</t>
  </si>
  <si>
    <t>30202</t>
  </si>
  <si>
    <t>印刷费</t>
  </si>
  <si>
    <t>退役军人服务专项经费</t>
  </si>
  <si>
    <t>533122231100001188775</t>
  </si>
  <si>
    <t>乡镇工作经费</t>
  </si>
  <si>
    <t>533122210000000011689</t>
  </si>
  <si>
    <t>30217</t>
  </si>
  <si>
    <t>30205</t>
  </si>
  <si>
    <t>水费</t>
  </si>
  <si>
    <t>30206</t>
  </si>
  <si>
    <t>电费</t>
  </si>
  <si>
    <t>30207</t>
  </si>
  <si>
    <t>邮电费</t>
  </si>
  <si>
    <t>综合治理、宣传、宗教工作经费</t>
  </si>
  <si>
    <t>533122210000000011120</t>
  </si>
  <si>
    <t>预算05-2表</t>
  </si>
  <si>
    <t>单位名称、项目名称</t>
  </si>
  <si>
    <t>项目年度绩效目标</t>
  </si>
  <si>
    <t>一级指标</t>
  </si>
  <si>
    <t>二级指标</t>
  </si>
  <si>
    <t>三级指标</t>
  </si>
  <si>
    <t>指标性质</t>
  </si>
  <si>
    <t>指标值</t>
  </si>
  <si>
    <t>指标属性</t>
  </si>
  <si>
    <t>度量单位</t>
  </si>
  <si>
    <t>指标内容</t>
  </si>
  <si>
    <t>完成县委、县政府下达我乡2024年烤烟任务4800亩，收购烟叶12900担。</t>
  </si>
  <si>
    <t>产出指标</t>
  </si>
  <si>
    <t>数量指标</t>
  </si>
  <si>
    <t>烤烟任务</t>
  </si>
  <si>
    <t>&gt;=</t>
  </si>
  <si>
    <t>4500</t>
  </si>
  <si>
    <t>定量指标</t>
  </si>
  <si>
    <t>亩</t>
  </si>
  <si>
    <t>烤烟发展工作经费方案</t>
  </si>
  <si>
    <t>收购烟叶</t>
  </si>
  <si>
    <t>12100</t>
  </si>
  <si>
    <t>担</t>
  </si>
  <si>
    <t>质量指标</t>
  </si>
  <si>
    <t>上等烟比例达到65%以上，综合等级合格率80%以上；收购水分控制在16-17%。</t>
  </si>
  <si>
    <t>=</t>
  </si>
  <si>
    <t>符合要求</t>
  </si>
  <si>
    <t>定性指标</t>
  </si>
  <si>
    <t>时效指标</t>
  </si>
  <si>
    <t>种植截止时间和收购结束时间原则上为：开种后15日内栽种结束，7月底以前完成收购任务。</t>
  </si>
  <si>
    <t>按时完成</t>
  </si>
  <si>
    <t>效益指标</t>
  </si>
  <si>
    <t>经济效益</t>
  </si>
  <si>
    <t>抓实“总量、质量、效益”三大指标，不断提升烟叶的竞争力和影响力，实现财税政增长，农民增收</t>
  </si>
  <si>
    <t>长期有效</t>
  </si>
  <si>
    <t>社会效益</t>
  </si>
  <si>
    <t>烟叶生产工作在推动社会主义新农村建设中起到积极作用</t>
  </si>
  <si>
    <t>生态效益</t>
  </si>
  <si>
    <t>实行烤烟废弃物处理和农业面源污染防控相关政策</t>
  </si>
  <si>
    <t>可持续影响</t>
  </si>
  <si>
    <t>围绕深入贯彻落实全国、全省、全州烟叶会议精神，“做特烤烟”的思路，做大、做优、做强KRK26特色优质烟叶产业，州、县制定出相应的保障措施，促进烤烟产业可持续发展</t>
  </si>
  <si>
    <t>满意度指标</t>
  </si>
  <si>
    <t>服务对象满意度</t>
  </si>
  <si>
    <t>烟农对烟叶产业满意度较高</t>
  </si>
  <si>
    <t>90</t>
  </si>
  <si>
    <t>%</t>
  </si>
  <si>
    <t>（一）按照“县道县管、乡村道乡管”的原则，建立健全农村 公路管理养护责任制，制定县级政府部门、乡镇人民政府（含社 区，下同）农村公路管理养护权力和责任清单，指导监督县级有 关部门和乡镇人民政府履职尽责，加强养护管理机构能力建设指 导；将农村公路养护管理工作纳入政府年度综合目标考核。 （二）足额筹措县级农村公路养护补助配套资金，将农村公路养护资金及管理机构运行经费和人员支出纳入一般公共财政预算。</t>
  </si>
  <si>
    <t>获补里程数</t>
  </si>
  <si>
    <t>61.167</t>
  </si>
  <si>
    <t>公里</t>
  </si>
  <si>
    <t>反映获补助人员、企业的数量情况，也适用补贴、资助等形式的补助。</t>
  </si>
  <si>
    <t>（一）按照“县道县管、乡村道乡管”的原则，建立健全农村 公路管理养护责任制，制定县级政府部门、乡镇人民政府（含社 区，下同）农村公路管理养护权利和责任清单，指导监督县级有 关部门和乡镇人民政府履职尽责，加强养护管理机构能力建设指 导；将农村公路养护管理工作纳入政府年度综合目标考核。 （二）足额筹措县级农村公路养护补助配套资金，将农村公路养护资金及管理机构运行经费和人员支出纳入一般公共财政预算。</t>
  </si>
  <si>
    <t>获补对象准确率</t>
  </si>
  <si>
    <t>100</t>
  </si>
  <si>
    <t>反映获补助对象认定的准确性情况。
获补对象准确率=抽检符合标准的补助对象数/抽检实际补助对象数*100%</t>
  </si>
  <si>
    <t>兑现准确率</t>
  </si>
  <si>
    <t>反映补助准确发放的情况。
补助兑现准确率=补助兑付额/应付额*100%</t>
  </si>
  <si>
    <t>发放及时率</t>
  </si>
  <si>
    <t>反映发放单位及时发放补助资金的情况。
发放及时率=在时限内发放资金/应发放资金*100%</t>
  </si>
  <si>
    <t>政策知晓率</t>
  </si>
  <si>
    <t>98</t>
  </si>
  <si>
    <t>反映补助政策的宣传效果情况。
政策知晓率=调查中补助政策知晓人数/调查总人数*100%</t>
  </si>
  <si>
    <t>项目持续发挥作用期限</t>
  </si>
  <si>
    <t>长期</t>
  </si>
  <si>
    <t>农村公路养护地方配套资金经费项目实施方案</t>
  </si>
  <si>
    <t>受益对象满意度</t>
  </si>
  <si>
    <t>反映获补助受益对象的满意程度。</t>
  </si>
  <si>
    <t>一、通过开展综治维稳、平安建设、禁毒、工作，全力维护社会和谐稳定发展，营造风清气正的社会环境。（一）贯彻执行上级有关社会治安综合治理、维护社会稳定的方针、政策和总体部署，研究制定组织实施年度工作目标和阶段性工作计划；（二）分析研判影响社会稳定的新问题、新动向，为党委、分局决策提供依据；（三）接待群众来信来访，对群众诉求事项依照国家法律和相关政策，按照程序做好化解或组织相关部门办理，督办结案等工作；（四）积极预防和有效化解社会矛盾；（五）大力加强社会治安防控体系建设；（六）常态化开展扫黑除恶斗争；（七）认清毒情形势，提高政治站位，切实增强打赢新时代禁毒人民战争的政治意识和责任担当；（八）认真贯彻社会治理及平安建设有关法律法规政策；二、组织协调全州社会治安防控体系建设，协调、推动实有人口服务管理、特殊人群服务管理、社会治安、预防青少年违法犯罪、校园及周边治安综合治理等涉及多个部门的社会治安综合治理事项的解决；（九）组织、协调全州矛盾纠纷多元化解工作。
二、通过开展加强宗教事务管理,开展民族团结进步创建活动工作，实现民族团结、宗教和睦、社会和谐的良好局面：（一）加强领导,建立健全民族宗教工作领导机制和工作机制。（二）加强少数民族聚居地区经济社会发展,改善生产和生活条件,努力提高生活水平。（三）加强民族宗教界代表人士培养和爱国宗教团体建设。（四）贯彻落实《宗教事务条例》,加强宗教事务管理。（五）切实防范和抵御境外宗教渗透。
三、贯彻执行中央、省、州、县关于宣传工作的方针、政策，督促检查落实情况，部署全乡宣传思想工作，做好指导、协调和组织全乡社会宣传工作。抓好意识形态工作，围绕中心工作做好各项政策宣传做好全乡文明城市、村组、未成年人思想道德建设等各类群众性精神文明创建活动，做好移风易俗及文明实践等工作。</t>
  </si>
  <si>
    <t>年内开展综治维稳工作</t>
  </si>
  <si>
    <t>30</t>
  </si>
  <si>
    <t>次</t>
  </si>
  <si>
    <t>乡综治维稳工作经费实施方案</t>
  </si>
  <si>
    <t>年内开展平安建设工作</t>
  </si>
  <si>
    <t>年内开展禁毒工作</t>
  </si>
  <si>
    <t>25</t>
  </si>
  <si>
    <t>开展民族宗教工作调研，执法检查,开展集中整治活动、宣传、培训</t>
  </si>
  <si>
    <t>年内开展村级宣传委员培训1次，年度考核1次，按季度到各村督促检查工作一次。</t>
  </si>
  <si>
    <t>年内开展创卫省级、国家级迎检，按照包保责任常态化一三五开展清理</t>
  </si>
  <si>
    <t>不断增强社会治安防控能力</t>
  </si>
  <si>
    <t>不断规范综治中心运行，助力社会治理提质增效</t>
  </si>
  <si>
    <t>有所提升</t>
  </si>
  <si>
    <t>依法治乡工作得到稳步提升</t>
  </si>
  <si>
    <t>有效提升</t>
  </si>
  <si>
    <t>进一步增强广大人民群众识毒、防毒、拒毒的意识和能力</t>
  </si>
  <si>
    <t>全乡宣传工作进一步提高，凝聚起发展的强大动力。</t>
  </si>
  <si>
    <t>全乡环境、卫生、健康素养再上一个台阶，争取达到和县上同等水平</t>
  </si>
  <si>
    <t>2025年12月前完成</t>
  </si>
  <si>
    <t>完成各项工作任务</t>
  </si>
  <si>
    <t>成本指标</t>
  </si>
  <si>
    <t>经济成本指标</t>
  </si>
  <si>
    <t>预算内开支资金</t>
  </si>
  <si>
    <t>促进了九保经济的健康发展，为九保的经济建设保驾护航</t>
  </si>
  <si>
    <t>确保辖区内治安环境平稳、政治态势稳定</t>
  </si>
  <si>
    <t>95</t>
  </si>
  <si>
    <t>为推进九保和谐、社会安定创造了安全稳定的社会环境</t>
  </si>
  <si>
    <t>筑牢了辖区禁毒安全防线，营造出全民参与的良好社会禁毒氛围</t>
  </si>
  <si>
    <t>宣传习近平生态文明思想，提升辖区爱护环境意识提生态经济</t>
  </si>
  <si>
    <t>为建成美丽乡村提供安全稳固的环境</t>
  </si>
  <si>
    <t>推进了基层社会治理和民主法治建设进程</t>
  </si>
  <si>
    <t>常态化</t>
  </si>
  <si>
    <t>夯实平安稳定根基，提升社会治理水平</t>
  </si>
  <si>
    <t>使党的民族宗教政策和法律法规达到了家喻户晓、深入人心</t>
  </si>
  <si>
    <t>加强少数民族聚居地区经济社会发展,改善生产和生活条件,努力提高生活水平</t>
  </si>
  <si>
    <t>群众满意度</t>
  </si>
  <si>
    <t>用于维持乡镇正常运转所需开支的水费、电费、邮电费及公务用车运行维护费、支付临时聘用人员劳务费、接待费、广告费、印刷费、固定资产维修维护费，开展各办公室日常业务工作中开支。</t>
  </si>
  <si>
    <t>开展工作覆盖村</t>
  </si>
  <si>
    <t>个</t>
  </si>
  <si>
    <t>反映工作范围完成情况。</t>
  </si>
  <si>
    <t>保障乡政府用水</t>
  </si>
  <si>
    <t>个月</t>
  </si>
  <si>
    <t>乡政府用水</t>
  </si>
  <si>
    <t>保障乡政府用电</t>
  </si>
  <si>
    <t>乡政府用电</t>
  </si>
  <si>
    <t>入户走访妇女儿童工作</t>
  </si>
  <si>
    <t>工作完成率</t>
  </si>
  <si>
    <t>反映工作完成情况</t>
  </si>
  <si>
    <t>通过实施林长制,以“林长制”促进“林长治，推动地方经济社会建设与生态环境保护协调发展</t>
  </si>
  <si>
    <t>履行政协职责，发挥政治协商、民主监督、参政议政职能</t>
  </si>
  <si>
    <t>帮助调解婚姻矛盾纠纷</t>
  </si>
  <si>
    <t>补贴户数不重不漏</t>
  </si>
  <si>
    <t>本年度内</t>
  </si>
  <si>
    <t>本年度内按时完成工作</t>
  </si>
  <si>
    <t>预算内支出资金</t>
  </si>
  <si>
    <t>通过开展林长制工作，合理规划了森林资源的开发利用方式，提高了产出效益</t>
  </si>
  <si>
    <t>乡风文明，群众素质高</t>
  </si>
  <si>
    <t>乡镇工作经费实施方案</t>
  </si>
  <si>
    <t>通过开展林长制宣传工作，提升人民群众爱林、护林的思想意识</t>
  </si>
  <si>
    <t>通过提出议案，办理，提案对我乡社会经济发展起到积极的推动作用</t>
  </si>
  <si>
    <t>切实履行</t>
  </si>
  <si>
    <t>通过实施林长制工作，保护了森林资源、生物多样性， 有效落实森林灾害防控</t>
  </si>
  <si>
    <t>通过实施林长制工作，保护了森林资源、生物多样性； 有效落实森林灾害防控</t>
  </si>
  <si>
    <t>保障乡镇正常运转</t>
  </si>
  <si>
    <t>年</t>
  </si>
  <si>
    <t>通过开展林长制工作，有效遏制非法乱砍滥伐，非法乱捕滥杀的情况发生</t>
  </si>
  <si>
    <t>维护妇女儿童合法权益</t>
  </si>
  <si>
    <t>做好退役军人、军属春节慰问工作，促进军民关系，弘扬拥军优属优良传统，营造社会尊崇和关心关爱退役军人的良好氛围，让广大退役军人、现役军人家属过一个温暖祥和的新年。</t>
  </si>
  <si>
    <t>慰问退役军人、军属</t>
  </si>
  <si>
    <t>&lt;=</t>
  </si>
  <si>
    <t>192</t>
  </si>
  <si>
    <t>人</t>
  </si>
  <si>
    <t>退役军人、军属慰问方案</t>
  </si>
  <si>
    <t>保障慰问资金发放到位</t>
  </si>
  <si>
    <t>按时开展慰问工作</t>
  </si>
  <si>
    <t>促进军民关系，弘扬拥军优属优良传统</t>
  </si>
  <si>
    <t>有效</t>
  </si>
  <si>
    <t>一、多措并举，抓实民族团结进步创建                        
二、紧扣核心，铸牢中华民族共同体意识思想基础               
三、搭桥建台，促进各民族交往交流交融                      
四、共同奋斗，加快建成小康社会</t>
  </si>
  <si>
    <t>开展民族团结会议和培训</t>
  </si>
  <si>
    <t>民族团结进步创建经费实施方案</t>
  </si>
  <si>
    <t>一、多措并举，抓实民族团结进步创建                        
二、紧扣核心，打牢中华民族共同体意识思想基础               
三、搭桥建台，促进各民族交往交流交融                      
四、共同奋斗，加快建成小康社会</t>
  </si>
  <si>
    <t>民族团结示范建设，推进民族团结进步工作上新的台阶</t>
  </si>
  <si>
    <t>完成上级部门安排民族团结创建各项工作要求</t>
  </si>
  <si>
    <t>基础设施极大改善，产业巨大发展，各民族群众生活水平大幅提升</t>
  </si>
  <si>
    <t>增强中华民族共同体意识和凝聚力</t>
  </si>
  <si>
    <t>切实铸牢中华民族共同体意识，不断增强五个认同</t>
  </si>
  <si>
    <t xml:space="preserve">通过开展人代会工作，共谋发展大计。
 一、在本行政区域内，保证宪法、法律、行政法规和上级人民代表大会及其常务委员会决议的遵守和执行；
二、在职权范围内通过和发布决议；
三、根据国家计划，决定本行政区域内的经济、文化事业和公共事业的建设计划；
四、审查和批准本行政区域内的财政预算和执行情况的报告；　
五、选举本级人民代表大会主席、副主席；
六、选举乡长、副乡长；
七、听取和审议乡人民政府工作报告；
八、撤销乡人民政府不适当的决定和命令。
</t>
  </si>
  <si>
    <t>本年度内召开会议</t>
  </si>
  <si>
    <t>反映预算部门（单位）组织开展各类会议的次数</t>
  </si>
  <si>
    <t>人大代表的履职能力得到提升</t>
  </si>
  <si>
    <t>乡人代会经费实施方案</t>
  </si>
  <si>
    <t>按时召开会议</t>
  </si>
  <si>
    <t>按时召开</t>
  </si>
  <si>
    <t>乡人大代表审议和通过经济政策，加强对经济发展的引领和监督，为加快经济发展提供法律保障和政策支持</t>
  </si>
  <si>
    <t>乡人大代表审议和通过经济政策，加强对经济发展的引领和监督，为加快经济发展提供法律保障和政策支持。</t>
  </si>
  <si>
    <t>推动全乡各项事业高质量发展</t>
  </si>
  <si>
    <t>人大代表通过审议生态环境保护报告，全力推进生态环境保护存在问题的整改</t>
  </si>
  <si>
    <t>具有稳定大局的作用</t>
  </si>
  <si>
    <t>反映参会人员对会议开展的满意度。参会人员满意度=（参会满意人数/问卷调查人数）*100%</t>
  </si>
  <si>
    <t>通过开展乡镇党员培训，提高村级党员干部队伍的政治素质
一、加强组织领导，发挥党校阵地功能作用；
二、创新党员教育渠道；
三、加强党员教育的针对性和多样性；
四、提高党员教育的吸引性和有效性。</t>
  </si>
  <si>
    <t>年内开展大型党员培训工作</t>
  </si>
  <si>
    <t>1.00</t>
  </si>
  <si>
    <t>党员培训方案</t>
  </si>
  <si>
    <t>在思想上坚定政治立场，把准政治方向，与党中央保持高度一致</t>
  </si>
  <si>
    <t>12月前完成全乡党员培训工作</t>
  </si>
  <si>
    <t>培训与抓作风、提效能、促发展相结合</t>
  </si>
  <si>
    <t>学思践悟，以理论武装助推生产生活</t>
  </si>
  <si>
    <t>较大提升</t>
  </si>
  <si>
    <t>鼓励党员先锋带头，践行“绿水青山就是金山银山”发展理念</t>
  </si>
  <si>
    <t>是夯实基层战斗堡垒的现实需要</t>
  </si>
  <si>
    <t>较大提高</t>
  </si>
  <si>
    <t>参训人员满意度</t>
  </si>
  <si>
    <t>坚持和加强党的全面领导，着力筑牢拥护“两个确立”的政治忠诚，落实新时代党的建设总要求和新时代党的组织路线，落实健全全面从严治党体系任务要求，围绕省委“3815”战略发展目标、州委“三支柱一标杆”发展主攻方向、县委“五大行动”工作重点，扩大“两个覆盖”、增强“两个功能”、发挥“两个作用”，深化“一带四区”，全面提升基层党建基础、党建质量、党建水平、党建成效，全面提升党组织统筹力、组织力、服务力，统筹党建与全乡中心工作同频共振、同向发力，以高质量党建服务保障全乡各项事业高质量发展。
通过开展乡镇党员培训，提高村级党员干部队伍的政治素质
一、加强组织领导，发挥党校阵地功能作用；
二、创新党员教育渠道；
三、加强党员教育的针对性和多样性；
四、提高党员教育的吸引性和有效性。</t>
  </si>
  <si>
    <t>基层党建工作经费实施方案</t>
  </si>
  <si>
    <t>开展党建业务培训</t>
  </si>
  <si>
    <t>3.00</t>
  </si>
  <si>
    <t>基层党建工作经费实施方案。</t>
  </si>
  <si>
    <t>抓实全乡党员教育管理工作，做好日常党务工作</t>
  </si>
  <si>
    <t>按照目标任务文件要求执行</t>
  </si>
  <si>
    <t>党组织及党员群众满意度</t>
  </si>
  <si>
    <t>党员满意度</t>
  </si>
  <si>
    <t>蔗糖产业是我乡传统优势产业，是全乡农业增效、农民增收、财政增长的基础产业。围绕省委“3815”战略目标、州委“三支柱一标杆”安排部署和《德宏州推动蔗糖产业高质量发展三年行动计划（2023－2025年）》目标任务，加大科技创新力度，延伸产业链、提高附加值，不断提质、降本增效，全链条重塑蔗糖产业，以新质生产力推动蔗糖产业高质量发展，保障国家食糖供给安全。完成我乡甘蔗产业发展任务。</t>
  </si>
  <si>
    <t>种植面积（亩）</t>
  </si>
  <si>
    <t>1500</t>
  </si>
  <si>
    <t>甘蔗种植工作方案</t>
  </si>
  <si>
    <t>入榨量（吨）</t>
  </si>
  <si>
    <t>18000</t>
  </si>
  <si>
    <t>吨</t>
  </si>
  <si>
    <t>甘蔗完成种植任务</t>
  </si>
  <si>
    <t>按时完成甘蔗种植任务</t>
  </si>
  <si>
    <t>按规定时限</t>
  </si>
  <si>
    <t>按照州、县、乡出台的蔗糖生产工作实施方案执行</t>
  </si>
  <si>
    <t>蔗糖产业是我乡传统优势产业，能有效推动全乡农业增效、农民增收</t>
  </si>
  <si>
    <t>蔗糖产业在推动社会主义新农村建设中起到积极作用</t>
  </si>
  <si>
    <t>为促进蔗稍利用、蔗叶还田或清收处理，禁止焚烧蔗叶，控制农业面源污染，制糖企业积极宣传和要求对甘蔗废弃物进行处理和防控农业面源污染，鼓励蔗农积极参与，解决甘蔗废弃物处理和农业面源污染防控问题</t>
  </si>
  <si>
    <t>坚持“创新、协调、绿色、开发、共享”的发展理念，遵循“政府主导、企业主体、市场运作、农民参与”的方针，按照“稳定面积、提质增效、持续发展”的思路，加快转变蔗糖产业发展方式，积极发展甘蔗现代农业，加大政策扶持力度，提升发展水平，确保蔗糖产业持续稳定协调发展，把蔗糖产业打造成乡村振兴的重要优势产业</t>
  </si>
  <si>
    <t>蔗农对蔗糖产业满意度</t>
  </si>
  <si>
    <t>主要用于我乡开展日常工作及村组、挂钩单位开展工作支出。</t>
  </si>
  <si>
    <t>涉及村</t>
  </si>
  <si>
    <t>6.00</t>
  </si>
  <si>
    <t>自有资金</t>
  </si>
  <si>
    <t>持续做好村组相关工作任务</t>
  </si>
  <si>
    <t>主要用于为当地困难群众办实事办好事的补助费、办公费等，支持进一步激励驻村干部在乡村振兴中担当作为</t>
  </si>
  <si>
    <t>用于村级驻村工作经费</t>
  </si>
  <si>
    <t>个村</t>
  </si>
  <si>
    <t>驻村工作队员完成工作任务质量</t>
  </si>
  <si>
    <t>按时完成各项驻村任务</t>
  </si>
  <si>
    <t>持续做好我乡驻村工作保障</t>
  </si>
  <si>
    <t>项目覆盖项目376户1601人，脱贫人口（含监测户）61户228人。主要建设内容：村内道路路面硬化、排污沟渠、村容村貌整治等建设。通过项目实施，进一步解决群众村庄基础配套设施严重滞后问题，提高项目区群众生产生活质量，进一步增加项目区群众收入，增强脱贫户产业发展后劲，加速当地经济社会发展速度，使人民生活水平进一步提高，改善项目区的基本生产生活条件，对巩固拓展脱贫攻坚成果同乡村振兴有效衔接有效控制返防返贫，提升为群众办事服务的能力起到巨大的推动作用，为乡村全面振兴奠定基础。</t>
  </si>
  <si>
    <t>村内道路硬化</t>
  </si>
  <si>
    <t>1178</t>
  </si>
  <si>
    <t>米</t>
  </si>
  <si>
    <t>项目覆盖项目376户1601人，脱贫人口（含监测户）61户228人。主要建设内容：村内道路路面硬化、排污沟渠、村容村貌整治等建设。通过项目实施，进一步解决群众村庄基础配套设施严重滞后问题，提高项目区群众生产生活质量，进一步增加项目区群众收入，增强脱贫户产业发展后劲，加速当地经济社会发展速度，使人民生活水平进一步提高，改善项目区的基本生产生活条件，对巩固脱贫攻坚成果同乡村振兴有效衔接有效控制返防返贫，提升为群众办事服务的能力起到巨大的推动作用，为乡村全面振兴奠定基础。</t>
  </si>
  <si>
    <t>排污沟渠改造</t>
  </si>
  <si>
    <t>165</t>
  </si>
  <si>
    <t>建立健全农村公益事业财政奖补项目台账</t>
  </si>
  <si>
    <t>基本建立</t>
  </si>
  <si>
    <t>农村公益事业项目工程验收合格率</t>
  </si>
  <si>
    <t>农村公益事业财政奖补项目材料报送及时性</t>
  </si>
  <si>
    <t>按建设情况及时报送</t>
  </si>
  <si>
    <t>农村公益事业财政奖补项目任务</t>
  </si>
  <si>
    <t>基本完成</t>
  </si>
  <si>
    <t>农村基础设施水平</t>
  </si>
  <si>
    <t>大幅提升</t>
  </si>
  <si>
    <t>农村人居环境</t>
  </si>
  <si>
    <t>有效改善</t>
  </si>
  <si>
    <t xml:space="preserve">农村人居环境
</t>
  </si>
  <si>
    <t>农村公益事业项目村内道路设计年限</t>
  </si>
  <si>
    <t xml:space="preserve">农村公益事业项目村内道路设计年限
</t>
  </si>
  <si>
    <t xml:space="preserve">通过开展县人大代表活动，充分发挥代表知情知政、联系群众、听取反映人民群众的呼声、愿望和要求的重要作用，提升代表履职能力。
一、宣传党的路线、方针、政策，宣传宪法、法律法规，以及县人大及其常委会的决议、决定，并了解在基层的贯彻落实情况；
二、通报县人大常委会工作情况，听取代表对常委会工作的意见和建议；
三、围绕县人大及其常委会年度工作安排，征求代表所在单位、行业和选区人民群众的意见和建议，为出席县人大常委会会议、参加执法检查和专题调研等作准备；
四、听取代表对“一府一委两院”工作的意见和建议；
五、听取代表对议案建议办理情况的意见和建议；
六、通过联系对象了解社情民意；
七、了解执行代表职务、履行代表义务的情况；
八、开展“聚民意，惠民生”行动，收集代表和人民群众普遍关心的热点难点问题，形成意见建议。
通过开展人大代表活动，增强人大代表履职意识和能力。
一、参加视察和专题调研；
二、组织开展代表小组活动；
三、应邀参加乡人大组织的执法检查和其他工作调研；
四、应邀列席本级人大主席团会议；
五、向乡人大主席同提出对各方面工作的建议、批评和意见；
六、以其他方式联系人民群众，听取群众意见等。
通过开展主席团审议工作，促进政府增强服务意识，转变工作作风，完善工作机制，提高工作效率。听取和审议本级人民政府的经济、教育、科学、文化、卫生、民政、民族、社会治安等工作情况的报告，监督本级人民政府的工作。 </t>
  </si>
  <si>
    <t>年内人大主席团审议工作</t>
  </si>
  <si>
    <t>反映预算部门（单位）组织开展各类会议的总次数。</t>
  </si>
  <si>
    <t>年内县人大代表参加活动不少于5次</t>
  </si>
  <si>
    <t>年内县人大代表参加活动次数</t>
  </si>
  <si>
    <t>年内开展人大代表活动</t>
  </si>
  <si>
    <t>主席团监督乡政府工作的实效进一步提高</t>
  </si>
  <si>
    <t>完成年内工作目标</t>
  </si>
  <si>
    <t>通过参加代表活动，履职能力得到提升</t>
  </si>
  <si>
    <t>在预算内支出</t>
  </si>
  <si>
    <t>在预算资金内使用</t>
  </si>
  <si>
    <t>广泛凝聚人大代表的社会影响力，积极协调化解经发发展项各类项目推进过程中出现的纠纷矛盾</t>
  </si>
  <si>
    <t>人大主席团审议工作经费实施方案</t>
  </si>
  <si>
    <t>不断激发代表履职热情，为推动辖区各项事业持续健康稳定发展贡献力量</t>
  </si>
  <si>
    <t>不断激发代表履职热情，为推动辖区各项事业持续健康稳定发展贡献力量。</t>
  </si>
  <si>
    <t>代表活动通过听取民声，汇聚民意，为建设美丽乡村贡献力量</t>
  </si>
  <si>
    <t>代表活动通过听取民声，汇聚民意，为建设美丽乡村贡献力量。</t>
  </si>
  <si>
    <t>通过开展人大代表活动，代表自觉以人民为中心服务经济社会发展大局</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</si>
  <si>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</si>
  <si>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</si>
  <si>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</si>
  <si>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</si>
  <si>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</si>
  <si>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</si>
  <si>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</si>
  <si>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</si>
  <si>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</si>
  <si>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</si>
  <si>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</si>
  <si>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</si>
  <si>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</si>
  <si>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</si>
  <si>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</si>
  <si>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</si>
  <si>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</si>
  <si>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</si>
  <si>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九保乡政府</t>
  </si>
  <si>
    <t>公文用纸、资料汇编、信封印刷服务</t>
  </si>
  <si>
    <t>a4纸</t>
  </si>
  <si>
    <t>复印纸</t>
  </si>
  <si>
    <t>公车加油</t>
  </si>
  <si>
    <t>车辆加油、添加燃料服务</t>
  </si>
  <si>
    <t>公车维修</t>
  </si>
  <si>
    <t>车辆维修和保养服务</t>
  </si>
  <si>
    <t>公车保险</t>
  </si>
  <si>
    <t>机动车保险服务</t>
  </si>
  <si>
    <t>预算08表</t>
  </si>
  <si>
    <t>政府购买服务项目</t>
  </si>
  <si>
    <t>政府购买服务目录</t>
  </si>
  <si>
    <t>说明：本单位无政府购买服务预算。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</si>
  <si>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</si>
  <si>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</si>
  <si>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</si>
  <si>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</si>
  <si>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</si>
  <si>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</si>
  <si>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</si>
  <si>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</si>
  <si>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</si>
  <si>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</si>
  <si>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</si>
  <si>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</si>
  <si>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</si>
  <si>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</si>
  <si>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</si>
  <si>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</si>
  <si>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</si>
  <si>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</si>
  <si>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</si>
  <si>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</si>
  <si>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</si>
  <si>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</si>
  <si>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</si>
  <si>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</si>
  <si>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</si>
  <si>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</si>
  <si>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</si>
  <si>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预算12表</t>
  </si>
  <si>
    <t>项目级次</t>
  </si>
  <si>
    <t>311 专项业务类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</si>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</sst>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sz val="18"/>
      <color rgb="FF000000"/>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8" fillId="0" borderId="0" applyNumberFormat="0" applyFill="0" applyBorder="0" applyAlignment="0" applyProtection="0">
      <alignment vertical="center"/>
    </xf>
    <xf numFmtId="0" fontId="29" fillId="3" borderId="19" applyNumberFormat="0" applyAlignment="0" applyProtection="0">
      <alignment vertical="center"/>
    </xf>
    <xf numFmtId="0" fontId="30" fillId="4" borderId="20" applyNumberFormat="0" applyAlignment="0" applyProtection="0">
      <alignment vertical="center"/>
    </xf>
    <xf numFmtId="0" fontId="31" fillId="4" borderId="19" applyNumberFormat="0" applyAlignment="0" applyProtection="0">
      <alignment vertical="center"/>
    </xf>
    <xf numFmtId="0" fontId="32" fillId="5" borderId="21" applyNumberFormat="0" applyAlignment="0" applyProtection="0">
      <alignment vertical="center"/>
    </xf>
    <xf numFmtId="0" fontId="33" fillId="0" borderId="22" applyNumberFormat="0" applyFill="0" applyAlignment="0" applyProtection="0">
      <alignment vertical="center"/>
    </xf>
    <xf numFmtId="0" fontId="34" fillId="0" borderId="23"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204">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4" fillId="0" borderId="9" xfId="0" applyFont="1" applyBorder="1" applyAlignment="1">
      <alignment horizontal="left" vertical="center" wrapText="1"/>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10"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11"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11" xfId="0" applyNumberFormat="1" applyBorder="1" applyAlignment="1" applyProtection="1">
      <alignment horizontal="center" vertical="center"/>
      <protection locked="0"/>
    </xf>
    <xf numFmtId="3" fontId="5" fillId="0" borderId="11"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11"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5"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2" xfId="0" applyBorder="1" applyAlignment="1">
      <alignment horizontal="center" vertical="center" wrapText="1"/>
    </xf>
    <xf numFmtId="0" fontId="5" fillId="0" borderId="13"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6" xfId="0" applyFont="1" applyBorder="1" applyAlignment="1">
      <alignment horizontal="left" vertical="center" wrapText="1" indent="2"/>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3" xfId="0" applyBorder="1" applyAlignment="1" applyProtection="1">
      <alignment horizontal="center" vertical="center" wrapText="1"/>
      <protection locked="0"/>
    </xf>
    <xf numFmtId="0" fontId="5" fillId="0" borderId="15" xfId="0" applyBorder="1" applyAlignment="1">
      <alignment horizontal="center" vertical="center" wrapText="1"/>
    </xf>
    <xf numFmtId="0" fontId="5" fillId="0" borderId="15" xfId="0" applyBorder="1" applyAlignment="1" applyProtection="1">
      <alignment horizontal="center" vertical="center"/>
      <protection locked="0"/>
    </xf>
    <xf numFmtId="0" fontId="5" fillId="0" borderId="15"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7" xfId="50" applyFont="1" applyAlignme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176" fontId="4" fillId="0" borderId="7" xfId="51" applyFont="1">
      <alignment horizontal="right" vertical="center"/>
    </xf>
    <xf numFmtId="49" fontId="4" fillId="0" borderId="7" xfId="50" applyFont="1" applyAlignment="1">
      <alignment horizontal="center" vertical="center" wrapText="1"/>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0" xfId="0" applyBorder="1" applyAlignment="1">
      <alignment horizontal="right" vertical="center"/>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0" applyFont="1" applyBorder="1" applyAlignment="1">
      <alignment horizontal="center" vertical="center" wrapText="1"/>
    </xf>
    <xf numFmtId="49" fontId="4" fillId="0" borderId="8" xfId="50"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B10" sqref="B10"/>
    </sheetView>
  </sheetViews>
  <sheetFormatPr defaultColWidth="10.2743362831858" defaultRowHeight="15" customHeight="1" outlineLevelCol="3"/>
  <cols>
    <col min="1" max="1" width="33.2743362831858" customWidth="1"/>
    <col min="2" max="2" width="25.5752212389381" customWidth="1"/>
    <col min="3" max="3" width="33.2743362831858" customWidth="1"/>
    <col min="4" max="4" width="15.4247787610619" customWidth="1"/>
  </cols>
  <sheetData>
    <row r="1" ht="18.75" customHeight="1" spans="1:4">
      <c r="A1" s="199"/>
      <c r="B1" s="199"/>
      <c r="C1" s="199"/>
      <c r="D1" s="200" t="s">
        <v>0</v>
      </c>
    </row>
    <row r="2" ht="29.6" spans="1:4">
      <c r="A2" s="201" t="str">
        <f>"2025"&amp;"年财务收支预算总表"</f>
        <v>2025年财务收支预算总表</v>
      </c>
      <c r="B2" s="201"/>
      <c r="C2" s="201"/>
      <c r="D2" s="201"/>
    </row>
    <row r="3" ht="18.75" customHeight="1" spans="1:4">
      <c r="A3" s="199" t="str">
        <f>"单位名称："&amp;"九保乡政府"</f>
        <v>单位名称：九保乡政府</v>
      </c>
      <c r="B3" s="199"/>
      <c r="C3" s="202"/>
      <c r="D3" s="200" t="s">
        <v>1</v>
      </c>
    </row>
    <row r="4" ht="18.75" customHeight="1" spans="1:4">
      <c r="A4" s="203" t="s">
        <v>2</v>
      </c>
      <c r="B4" s="203"/>
      <c r="C4" s="203" t="s">
        <v>3</v>
      </c>
      <c r="D4" s="203"/>
    </row>
    <row r="5" ht="18.75" customHeight="1" spans="1:4">
      <c r="A5" s="158" t="s">
        <v>4</v>
      </c>
      <c r="B5" s="158" t="s">
        <v>5</v>
      </c>
      <c r="C5" s="158" t="s">
        <v>6</v>
      </c>
      <c r="D5" s="158" t="s">
        <v>5</v>
      </c>
    </row>
    <row r="6" ht="18.75" customHeight="1" spans="1:4">
      <c r="A6" s="156" t="s">
        <v>7</v>
      </c>
      <c r="B6" s="157">
        <v>15008034</v>
      </c>
      <c r="C6" s="156" t="str">
        <f>"一"&amp;"、"&amp;"一般公共服务支出"</f>
        <v>一、一般公共服务支出</v>
      </c>
      <c r="D6" s="157">
        <v>9334840.04</v>
      </c>
    </row>
    <row r="7" ht="18.75" customHeight="1" spans="1:4">
      <c r="A7" s="156" t="s">
        <v>8</v>
      </c>
      <c r="B7" s="157"/>
      <c r="C7" s="156" t="str">
        <f>"二"&amp;"、"&amp;"公共安全支出"</f>
        <v>二、公共安全支出</v>
      </c>
      <c r="D7" s="157">
        <v>20000</v>
      </c>
    </row>
    <row r="8" ht="18.75" customHeight="1" spans="1:4">
      <c r="A8" s="156" t="s">
        <v>9</v>
      </c>
      <c r="B8" s="157"/>
      <c r="C8" s="156" t="str">
        <f>"三"&amp;"、"&amp;"社会保障和就业支出"</f>
        <v>三、社会保障和就业支出</v>
      </c>
      <c r="D8" s="157">
        <v>1398403.13</v>
      </c>
    </row>
    <row r="9" ht="18.75" customHeight="1" spans="1:4">
      <c r="A9" s="156" t="s">
        <v>10</v>
      </c>
      <c r="B9" s="157"/>
      <c r="C9" s="156" t="str">
        <f>"四"&amp;"、"&amp;"卫生健康支出"</f>
        <v>四、卫生健康支出</v>
      </c>
      <c r="D9" s="157">
        <v>603112.07</v>
      </c>
    </row>
    <row r="10" ht="18.75" customHeight="1" spans="1:4">
      <c r="A10" s="156" t="s">
        <v>11</v>
      </c>
      <c r="B10" s="157">
        <v>250000</v>
      </c>
      <c r="C10" s="156" t="str">
        <f>"五"&amp;"、"&amp;"城乡社区支出"</f>
        <v>五、城乡社区支出</v>
      </c>
      <c r="D10" s="157">
        <v>20000</v>
      </c>
    </row>
    <row r="11" ht="18.75" customHeight="1" spans="1:4">
      <c r="A11" s="156" t="s">
        <v>12</v>
      </c>
      <c r="B11" s="157"/>
      <c r="C11" s="156" t="str">
        <f>"六"&amp;"、"&amp;"农林水支出"</f>
        <v>六、农林水支出</v>
      </c>
      <c r="D11" s="157">
        <v>2994131.24</v>
      </c>
    </row>
    <row r="12" ht="18.75" customHeight="1" spans="1:4">
      <c r="A12" s="156" t="s">
        <v>13</v>
      </c>
      <c r="B12" s="157"/>
      <c r="C12" s="156" t="str">
        <f>"七"&amp;"、"&amp;"交通运输支出"</f>
        <v>七、交通运输支出</v>
      </c>
      <c r="D12" s="157">
        <v>99100</v>
      </c>
    </row>
    <row r="13" ht="18.75" customHeight="1" spans="1:4">
      <c r="A13" s="156" t="s">
        <v>14</v>
      </c>
      <c r="B13" s="157"/>
      <c r="C13" s="156" t="str">
        <f>"八"&amp;"、"&amp;"住房保障支出"</f>
        <v>八、住房保障支出</v>
      </c>
      <c r="D13" s="157">
        <v>788447.52</v>
      </c>
    </row>
    <row r="14" ht="18.75" customHeight="1" spans="1:4">
      <c r="A14" s="156" t="s">
        <v>15</v>
      </c>
      <c r="B14" s="157"/>
      <c r="C14" s="156"/>
      <c r="D14" s="157"/>
    </row>
    <row r="15" ht="18.75" customHeight="1" spans="1:4">
      <c r="A15" s="156" t="s">
        <v>16</v>
      </c>
      <c r="B15" s="157">
        <v>250000</v>
      </c>
      <c r="C15" s="156"/>
      <c r="D15" s="157"/>
    </row>
    <row r="16" ht="18.75" customHeight="1" spans="1:4">
      <c r="A16" s="156"/>
      <c r="B16" s="157"/>
      <c r="C16" s="156"/>
      <c r="D16" s="157"/>
    </row>
    <row r="17" ht="18.75" customHeight="1" spans="1:4">
      <c r="A17" s="156"/>
      <c r="B17" s="157"/>
      <c r="C17" s="156"/>
      <c r="D17" s="157"/>
    </row>
    <row r="18" ht="18.75" customHeight="1" spans="1:4">
      <c r="A18" s="156"/>
      <c r="B18" s="157"/>
      <c r="C18" s="156"/>
      <c r="D18" s="157"/>
    </row>
    <row r="19" ht="18.75" customHeight="1" spans="1:4">
      <c r="A19" s="156"/>
      <c r="B19" s="157"/>
      <c r="C19" s="156"/>
      <c r="D19" s="157"/>
    </row>
    <row r="20" ht="18.75" customHeight="1" spans="1:4">
      <c r="A20" s="156"/>
      <c r="B20" s="157"/>
      <c r="C20" s="156"/>
      <c r="D20" s="157"/>
    </row>
    <row r="21" ht="18.75" customHeight="1" spans="1:4">
      <c r="A21" s="156"/>
      <c r="B21" s="157"/>
      <c r="C21" s="156"/>
      <c r="D21" s="157"/>
    </row>
    <row r="22" ht="18.75" customHeight="1" spans="1:4">
      <c r="A22" s="156"/>
      <c r="B22" s="157"/>
      <c r="C22" s="156"/>
      <c r="D22" s="157"/>
    </row>
    <row r="23" ht="18.75" customHeight="1" spans="1:4">
      <c r="A23" s="156"/>
      <c r="B23" s="157"/>
      <c r="C23" s="156"/>
      <c r="D23" s="157"/>
    </row>
    <row r="24" ht="18.75" customHeight="1" spans="1:4">
      <c r="A24" s="156"/>
      <c r="B24" s="157"/>
      <c r="C24" s="156"/>
      <c r="D24" s="157"/>
    </row>
    <row r="25" ht="18.75" customHeight="1" spans="1:4">
      <c r="A25" s="156"/>
      <c r="B25" s="157"/>
      <c r="C25" s="156"/>
      <c r="D25" s="157"/>
    </row>
    <row r="26" ht="18.75" customHeight="1" spans="1:4">
      <c r="A26" s="156"/>
      <c r="B26" s="157"/>
      <c r="C26" s="156"/>
      <c r="D26" s="157"/>
    </row>
    <row r="27" ht="18.75" customHeight="1" spans="1:4">
      <c r="A27" s="156"/>
      <c r="B27" s="157"/>
      <c r="C27" s="156"/>
      <c r="D27" s="157"/>
    </row>
    <row r="28" ht="18.75" customHeight="1" spans="1:4">
      <c r="A28" s="156"/>
      <c r="B28" s="157"/>
      <c r="C28" s="156"/>
      <c r="D28" s="157"/>
    </row>
    <row r="29" ht="18.75" customHeight="1" spans="1:4">
      <c r="A29" s="156"/>
      <c r="B29" s="157"/>
      <c r="C29" s="156"/>
      <c r="D29" s="157"/>
    </row>
    <row r="30" ht="18.75" customHeight="1" spans="1:4">
      <c r="A30" s="156"/>
      <c r="B30" s="157"/>
      <c r="C30" s="156"/>
      <c r="D30" s="157"/>
    </row>
    <row r="31" ht="18.75" customHeight="1" spans="1:4">
      <c r="A31" s="156"/>
      <c r="B31" s="157"/>
      <c r="C31" s="156"/>
      <c r="D31" s="157"/>
    </row>
    <row r="32" ht="18.75" customHeight="1" spans="1:4">
      <c r="A32" s="156" t="s">
        <v>17</v>
      </c>
      <c r="B32" s="157">
        <v>15258034</v>
      </c>
      <c r="C32" s="156" t="s">
        <v>18</v>
      </c>
      <c r="D32" s="157">
        <v>15258034</v>
      </c>
    </row>
    <row r="33" ht="18.75" customHeight="1" spans="1:4">
      <c r="A33" s="156" t="s">
        <v>19</v>
      </c>
      <c r="B33" s="157"/>
      <c r="C33" s="156" t="s">
        <v>20</v>
      </c>
      <c r="D33" s="157"/>
    </row>
    <row r="34" ht="18.75" customHeight="1" spans="1:4">
      <c r="A34" s="156" t="s">
        <v>21</v>
      </c>
      <c r="B34" s="157"/>
      <c r="C34" s="156" t="s">
        <v>21</v>
      </c>
      <c r="D34" s="157"/>
    </row>
    <row r="35" ht="18.75" customHeight="1" spans="1:4">
      <c r="A35" s="156" t="s">
        <v>22</v>
      </c>
      <c r="B35" s="157"/>
      <c r="C35" s="156" t="s">
        <v>23</v>
      </c>
      <c r="D35" s="157"/>
    </row>
    <row r="36" ht="18.75" customHeight="1" spans="1:4">
      <c r="A36" s="156" t="s">
        <v>24</v>
      </c>
      <c r="B36" s="157">
        <v>15258034</v>
      </c>
      <c r="C36" s="156" t="s">
        <v>25</v>
      </c>
      <c r="D36" s="157">
        <v>15258034</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5044247787611" defaultRowHeight="14.25" customHeight="1" outlineLevelCol="5"/>
  <cols>
    <col min="1" max="6" width="23.0442477876106" customWidth="1"/>
  </cols>
  <sheetData>
    <row r="1" ht="12" customHeight="1" spans="1:6">
      <c r="A1" s="125">
        <v>1</v>
      </c>
      <c r="B1" s="126">
        <v>0</v>
      </c>
      <c r="C1" s="125">
        <v>1</v>
      </c>
      <c r="D1" s="92"/>
      <c r="E1" s="92"/>
      <c r="F1" s="127" t="s">
        <v>802</v>
      </c>
    </row>
    <row r="2" ht="26.25" customHeight="1" spans="1:6">
      <c r="A2" s="128" t="str">
        <f>"2025"&amp;"年政府性基金预算支出预算表"</f>
        <v>2025年政府性基金预算支出预算表</v>
      </c>
      <c r="B2" s="128" t="s">
        <v>803</v>
      </c>
      <c r="C2" s="129"/>
      <c r="D2" s="130"/>
      <c r="E2" s="130"/>
      <c r="F2" s="130"/>
    </row>
    <row r="3" ht="13.5" customHeight="1" spans="1:6">
      <c r="A3" s="131" t="str">
        <f>"单位名称："&amp;"九保乡政府"</f>
        <v>单位名称：九保乡政府</v>
      </c>
      <c r="B3" s="131" t="s">
        <v>804</v>
      </c>
      <c r="C3" s="132"/>
      <c r="D3" s="92"/>
      <c r="E3" s="92"/>
      <c r="F3" s="127" t="s">
        <v>1</v>
      </c>
    </row>
    <row r="4" ht="19.5" customHeight="1" spans="1:6">
      <c r="A4" s="133" t="s">
        <v>278</v>
      </c>
      <c r="B4" s="134" t="s">
        <v>64</v>
      </c>
      <c r="C4" s="133" t="s">
        <v>65</v>
      </c>
      <c r="D4" s="12" t="s">
        <v>805</v>
      </c>
      <c r="E4" s="13"/>
      <c r="F4" s="14"/>
    </row>
    <row r="5" ht="18.75" customHeight="1" spans="1:6">
      <c r="A5" s="135"/>
      <c r="B5" s="136"/>
      <c r="C5" s="135"/>
      <c r="D5" s="72" t="s">
        <v>30</v>
      </c>
      <c r="E5" s="12" t="s">
        <v>68</v>
      </c>
      <c r="F5" s="72" t="s">
        <v>69</v>
      </c>
    </row>
    <row r="6" ht="18.75" customHeight="1" spans="1:6">
      <c r="A6" s="58"/>
      <c r="B6" s="137"/>
      <c r="C6" s="58"/>
      <c r="D6" s="35"/>
      <c r="E6" s="35"/>
      <c r="F6" s="35"/>
    </row>
    <row r="7" ht="21" customHeight="1" spans="1:6">
      <c r="A7" s="22"/>
      <c r="B7" s="22"/>
      <c r="C7" s="22"/>
      <c r="D7" s="86"/>
      <c r="E7" s="138"/>
      <c r="F7" s="138"/>
    </row>
    <row r="8" ht="21" customHeight="1" spans="1:6">
      <c r="A8" s="22"/>
      <c r="B8" s="22"/>
      <c r="C8" s="22"/>
      <c r="D8" s="139"/>
      <c r="E8" s="140"/>
      <c r="F8" s="140"/>
    </row>
    <row r="9" ht="18.75" customHeight="1" spans="1:6">
      <c r="A9" s="141" t="s">
        <v>806</v>
      </c>
      <c r="B9" s="141" t="s">
        <v>806</v>
      </c>
      <c r="C9" s="142" t="s">
        <v>806</v>
      </c>
      <c r="D9" s="86"/>
      <c r="E9" s="138"/>
      <c r="F9" s="138"/>
    </row>
    <row r="10" ht="18.75" customHeight="1" spans="1:6">
      <c r="A10" s="143" t="s">
        <v>807</v>
      </c>
      <c r="B10" s="143"/>
      <c r="C10" s="143"/>
      <c r="D10" s="144"/>
      <c r="E10" s="145"/>
      <c r="F10" s="145"/>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7"/>
  <sheetViews>
    <sheetView showZeros="0" workbookViewId="0">
      <selection activeCell="F10" sqref="F10"/>
    </sheetView>
  </sheetViews>
  <sheetFormatPr defaultColWidth="9.15044247787611" defaultRowHeight="14.25"/>
  <cols>
    <col min="1" max="1" width="16.3451327433628" customWidth="1"/>
    <col min="2" max="2" width="9.6283185840708" customWidth="1"/>
    <col min="3" max="3" width="23.141592920354" customWidth="1"/>
    <col min="4" max="5" width="3.6283185840708" customWidth="1"/>
    <col min="6" max="6" width="11.2743362831858" customWidth="1"/>
    <col min="7" max="8" width="11.8407079646018" customWidth="1"/>
    <col min="9" max="9" width="10.2035398230088" customWidth="1"/>
    <col min="10" max="10" width="6.04424778761062" customWidth="1"/>
    <col min="11" max="11" width="9.76991150442478" customWidth="1"/>
    <col min="12" max="12" width="10.7699115044248" customWidth="1"/>
    <col min="13" max="15" width="10.7256637168142" customWidth="1"/>
    <col min="16" max="16" width="6.6283185840708" customWidth="1"/>
    <col min="17" max="17" width="11.4159292035398" customWidth="1"/>
  </cols>
  <sheetData>
    <row r="1" spans="1:17">
      <c r="A1" s="3"/>
      <c r="B1" s="3"/>
      <c r="C1" s="3"/>
      <c r="D1" s="3"/>
      <c r="E1" s="3"/>
      <c r="F1" s="3"/>
      <c r="G1" s="3"/>
      <c r="H1" s="3"/>
      <c r="I1" s="3"/>
      <c r="J1" s="3"/>
      <c r="K1" s="1"/>
      <c r="L1" s="1"/>
      <c r="M1" s="1"/>
      <c r="N1" s="1"/>
      <c r="O1" s="115"/>
      <c r="P1" s="115"/>
      <c r="Q1" s="101" t="s">
        <v>808</v>
      </c>
    </row>
    <row r="2" ht="27.75" spans="1:17">
      <c r="A2" s="102" t="str">
        <f>"2025"&amp;"年部门政府采购预算表"</f>
        <v>2025年部门政府采购预算表</v>
      </c>
      <c r="B2" s="29"/>
      <c r="C2" s="29"/>
      <c r="D2" s="29"/>
      <c r="E2" s="29"/>
      <c r="F2" s="29"/>
      <c r="G2" s="29"/>
      <c r="H2" s="29"/>
      <c r="I2" s="29"/>
      <c r="J2" s="29"/>
      <c r="K2" s="116"/>
      <c r="L2" s="29"/>
      <c r="M2" s="29"/>
      <c r="N2" s="29"/>
      <c r="O2" s="116"/>
      <c r="P2" s="116"/>
      <c r="Q2" s="29"/>
    </row>
    <row r="3" spans="1:17">
      <c r="A3" s="103" t="str">
        <f>"单位名称："&amp;"九保乡政府"</f>
        <v>单位名称：九保乡政府</v>
      </c>
      <c r="B3" s="32"/>
      <c r="C3" s="32"/>
      <c r="D3" s="32"/>
      <c r="E3" s="32"/>
      <c r="F3" s="32"/>
      <c r="G3" s="32"/>
      <c r="H3" s="32"/>
      <c r="I3" s="32"/>
      <c r="J3" s="32"/>
      <c r="K3" s="1"/>
      <c r="L3" s="1"/>
      <c r="M3" s="1"/>
      <c r="N3" s="1"/>
      <c r="O3" s="117"/>
      <c r="P3" s="117"/>
      <c r="Q3" s="124" t="s">
        <v>27</v>
      </c>
    </row>
    <row r="4" spans="1:17">
      <c r="A4" s="11" t="s">
        <v>809</v>
      </c>
      <c r="B4" s="104" t="s">
        <v>810</v>
      </c>
      <c r="C4" s="104" t="s">
        <v>811</v>
      </c>
      <c r="D4" s="104" t="s">
        <v>812</v>
      </c>
      <c r="E4" s="104" t="s">
        <v>813</v>
      </c>
      <c r="F4" s="104" t="s">
        <v>814</v>
      </c>
      <c r="G4" s="47" t="s">
        <v>285</v>
      </c>
      <c r="H4" s="47"/>
      <c r="I4" s="47"/>
      <c r="J4" s="47"/>
      <c r="K4" s="118"/>
      <c r="L4" s="47"/>
      <c r="M4" s="47"/>
      <c r="N4" s="47"/>
      <c r="O4" s="75"/>
      <c r="P4" s="118"/>
      <c r="Q4" s="48"/>
    </row>
    <row r="5" spans="1:17">
      <c r="A5" s="16"/>
      <c r="B5" s="105"/>
      <c r="C5" s="105"/>
      <c r="D5" s="105"/>
      <c r="E5" s="105"/>
      <c r="F5" s="105"/>
      <c r="G5" s="105" t="s">
        <v>30</v>
      </c>
      <c r="H5" s="105" t="s">
        <v>34</v>
      </c>
      <c r="I5" s="105" t="s">
        <v>815</v>
      </c>
      <c r="J5" s="105" t="s">
        <v>816</v>
      </c>
      <c r="K5" s="119" t="s">
        <v>817</v>
      </c>
      <c r="L5" s="120" t="s">
        <v>818</v>
      </c>
      <c r="M5" s="120"/>
      <c r="N5" s="120"/>
      <c r="O5" s="121"/>
      <c r="P5" s="122"/>
      <c r="Q5" s="106"/>
    </row>
    <row r="6" ht="40.5" spans="1:17">
      <c r="A6" s="18"/>
      <c r="B6" s="106"/>
      <c r="C6" s="106"/>
      <c r="D6" s="106"/>
      <c r="E6" s="106"/>
      <c r="F6" s="106"/>
      <c r="G6" s="106"/>
      <c r="H6" s="106" t="s">
        <v>33</v>
      </c>
      <c r="I6" s="106"/>
      <c r="J6" s="106"/>
      <c r="K6" s="123"/>
      <c r="L6" s="106" t="s">
        <v>33</v>
      </c>
      <c r="M6" s="106" t="s">
        <v>40</v>
      </c>
      <c r="N6" s="106" t="s">
        <v>819</v>
      </c>
      <c r="O6" s="33" t="s">
        <v>42</v>
      </c>
      <c r="P6" s="123" t="s">
        <v>43</v>
      </c>
      <c r="Q6" s="106" t="s">
        <v>44</v>
      </c>
    </row>
    <row r="7" spans="1:17">
      <c r="A7" s="76">
        <v>1</v>
      </c>
      <c r="B7" s="107">
        <v>2</v>
      </c>
      <c r="C7" s="107">
        <v>3</v>
      </c>
      <c r="D7" s="107">
        <v>4</v>
      </c>
      <c r="E7" s="107">
        <v>5</v>
      </c>
      <c r="F7" s="107">
        <v>6</v>
      </c>
      <c r="G7" s="80">
        <v>7</v>
      </c>
      <c r="H7" s="80">
        <v>8</v>
      </c>
      <c r="I7" s="80">
        <v>9</v>
      </c>
      <c r="J7" s="80">
        <v>10</v>
      </c>
      <c r="K7" s="80">
        <v>11</v>
      </c>
      <c r="L7" s="80">
        <v>12</v>
      </c>
      <c r="M7" s="80">
        <v>13</v>
      </c>
      <c r="N7" s="80">
        <v>14</v>
      </c>
      <c r="O7" s="80">
        <v>15</v>
      </c>
      <c r="P7" s="80">
        <v>16</v>
      </c>
      <c r="Q7" s="80">
        <v>17</v>
      </c>
    </row>
    <row r="8" spans="1:17">
      <c r="A8" s="108" t="s">
        <v>820</v>
      </c>
      <c r="B8" s="109"/>
      <c r="C8" s="109"/>
      <c r="D8" s="110"/>
      <c r="E8" s="111"/>
      <c r="F8" s="23"/>
      <c r="G8" s="23">
        <v>91745</v>
      </c>
      <c r="H8" s="23">
        <v>91745</v>
      </c>
      <c r="I8" s="23"/>
      <c r="J8" s="23"/>
      <c r="K8" s="23"/>
      <c r="L8" s="23"/>
      <c r="M8" s="23"/>
      <c r="N8" s="23"/>
      <c r="O8" s="23"/>
      <c r="P8" s="23"/>
      <c r="Q8" s="23"/>
    </row>
    <row r="9" ht="22.5" spans="1:17">
      <c r="A9" s="112" t="s">
        <v>48</v>
      </c>
      <c r="B9" s="109"/>
      <c r="C9" s="109"/>
      <c r="D9" s="110"/>
      <c r="E9" s="111"/>
      <c r="F9" s="23"/>
      <c r="G9" s="23">
        <v>91745</v>
      </c>
      <c r="H9" s="23">
        <v>91745</v>
      </c>
      <c r="I9" s="23"/>
      <c r="J9" s="23"/>
      <c r="K9" s="23"/>
      <c r="L9" s="23"/>
      <c r="M9" s="23"/>
      <c r="N9" s="23"/>
      <c r="O9" s="23"/>
      <c r="P9" s="23"/>
      <c r="Q9" s="23"/>
    </row>
    <row r="10" ht="22.5" spans="1:17">
      <c r="A10" s="108" t="str">
        <f>"     "&amp;"人代会经费"</f>
        <v>     人代会经费</v>
      </c>
      <c r="B10" s="109" t="s">
        <v>533</v>
      </c>
      <c r="C10" s="109" t="s">
        <v>821</v>
      </c>
      <c r="D10" s="110" t="s">
        <v>617</v>
      </c>
      <c r="E10" s="111">
        <v>1</v>
      </c>
      <c r="F10" s="23"/>
      <c r="G10" s="23">
        <v>10000</v>
      </c>
      <c r="H10" s="23">
        <v>10000</v>
      </c>
      <c r="I10" s="23"/>
      <c r="J10" s="23"/>
      <c r="K10" s="23"/>
      <c r="L10" s="23"/>
      <c r="M10" s="23"/>
      <c r="N10" s="23"/>
      <c r="O10" s="23"/>
      <c r="P10" s="23"/>
      <c r="Q10" s="23"/>
    </row>
    <row r="11" spans="1:17">
      <c r="A11" s="108" t="str">
        <f t="shared" ref="A11:A12" si="0">"     "&amp;"乡镇工作经费"</f>
        <v>     乡镇工作经费</v>
      </c>
      <c r="B11" s="109" t="s">
        <v>822</v>
      </c>
      <c r="C11" s="109" t="s">
        <v>823</v>
      </c>
      <c r="D11" s="110" t="s">
        <v>617</v>
      </c>
      <c r="E11" s="111">
        <v>1</v>
      </c>
      <c r="F11" s="23"/>
      <c r="G11" s="23">
        <v>21700</v>
      </c>
      <c r="H11" s="23">
        <v>21700</v>
      </c>
      <c r="I11" s="23"/>
      <c r="J11" s="23"/>
      <c r="K11" s="23"/>
      <c r="L11" s="23"/>
      <c r="M11" s="23"/>
      <c r="N11" s="23"/>
      <c r="O11" s="23"/>
      <c r="P11" s="23"/>
      <c r="Q11" s="23"/>
    </row>
    <row r="12" ht="22.5" spans="1:17">
      <c r="A12" s="108" t="str">
        <f t="shared" si="0"/>
        <v>     乡镇工作经费</v>
      </c>
      <c r="B12" s="109" t="s">
        <v>533</v>
      </c>
      <c r="C12" s="109" t="s">
        <v>821</v>
      </c>
      <c r="D12" s="110" t="s">
        <v>617</v>
      </c>
      <c r="E12" s="111">
        <v>1</v>
      </c>
      <c r="F12" s="23"/>
      <c r="G12" s="23">
        <v>13000</v>
      </c>
      <c r="H12" s="23">
        <v>13000</v>
      </c>
      <c r="I12" s="23"/>
      <c r="J12" s="23"/>
      <c r="K12" s="23"/>
      <c r="L12" s="23"/>
      <c r="M12" s="23"/>
      <c r="N12" s="23"/>
      <c r="O12" s="23"/>
      <c r="P12" s="23"/>
      <c r="Q12" s="23"/>
    </row>
    <row r="13" ht="22.5" spans="1:17">
      <c r="A13" s="108" t="str">
        <f>"     "&amp;"基层党建工作经费"</f>
        <v>     基层党建工作经费</v>
      </c>
      <c r="B13" s="109" t="s">
        <v>824</v>
      </c>
      <c r="C13" s="109" t="s">
        <v>825</v>
      </c>
      <c r="D13" s="110" t="s">
        <v>617</v>
      </c>
      <c r="E13" s="111">
        <v>1</v>
      </c>
      <c r="F13" s="23"/>
      <c r="G13" s="23">
        <v>20000</v>
      </c>
      <c r="H13" s="23">
        <v>20000</v>
      </c>
      <c r="I13" s="23"/>
      <c r="J13" s="23"/>
      <c r="K13" s="23"/>
      <c r="L13" s="23"/>
      <c r="M13" s="23"/>
      <c r="N13" s="23"/>
      <c r="O13" s="23"/>
      <c r="P13" s="23"/>
      <c r="Q13" s="23"/>
    </row>
    <row r="14" ht="22.5" spans="1:17">
      <c r="A14" s="108" t="str">
        <f t="shared" ref="A14:A16" si="1">"     "&amp;"公用经费安排的公车购置及运维费"</f>
        <v>     公用经费安排的公车购置及运维费</v>
      </c>
      <c r="B14" s="109" t="s">
        <v>824</v>
      </c>
      <c r="C14" s="109" t="s">
        <v>825</v>
      </c>
      <c r="D14" s="110" t="s">
        <v>617</v>
      </c>
      <c r="E14" s="111">
        <v>1</v>
      </c>
      <c r="F14" s="23"/>
      <c r="G14" s="23">
        <v>3000</v>
      </c>
      <c r="H14" s="23">
        <v>3000</v>
      </c>
      <c r="I14" s="23"/>
      <c r="J14" s="23"/>
      <c r="K14" s="23"/>
      <c r="L14" s="23"/>
      <c r="M14" s="23"/>
      <c r="N14" s="23"/>
      <c r="O14" s="23"/>
      <c r="P14" s="23"/>
      <c r="Q14" s="23"/>
    </row>
    <row r="15" ht="22.5" spans="1:17">
      <c r="A15" s="108" t="str">
        <f t="shared" si="1"/>
        <v>     公用经费安排的公车购置及运维费</v>
      </c>
      <c r="B15" s="109" t="s">
        <v>826</v>
      </c>
      <c r="C15" s="109" t="s">
        <v>827</v>
      </c>
      <c r="D15" s="110" t="s">
        <v>617</v>
      </c>
      <c r="E15" s="111">
        <v>1</v>
      </c>
      <c r="F15" s="23"/>
      <c r="G15" s="23">
        <v>18545</v>
      </c>
      <c r="H15" s="23">
        <v>18545</v>
      </c>
      <c r="I15" s="23"/>
      <c r="J15" s="23"/>
      <c r="K15" s="23"/>
      <c r="L15" s="23"/>
      <c r="M15" s="23"/>
      <c r="N15" s="23"/>
      <c r="O15" s="23"/>
      <c r="P15" s="23"/>
      <c r="Q15" s="23"/>
    </row>
    <row r="16" ht="22.5" spans="1:17">
      <c r="A16" s="108" t="str">
        <f t="shared" si="1"/>
        <v>     公用经费安排的公车购置及运维费</v>
      </c>
      <c r="B16" s="109" t="s">
        <v>828</v>
      </c>
      <c r="C16" s="109" t="s">
        <v>829</v>
      </c>
      <c r="D16" s="110" t="s">
        <v>617</v>
      </c>
      <c r="E16" s="111">
        <v>1</v>
      </c>
      <c r="F16" s="23"/>
      <c r="G16" s="23">
        <v>5500</v>
      </c>
      <c r="H16" s="23">
        <v>5500</v>
      </c>
      <c r="I16" s="23"/>
      <c r="J16" s="23"/>
      <c r="K16" s="23"/>
      <c r="L16" s="23"/>
      <c r="M16" s="23"/>
      <c r="N16" s="23"/>
      <c r="O16" s="23"/>
      <c r="P16" s="23"/>
      <c r="Q16" s="23"/>
    </row>
    <row r="17" spans="1:17">
      <c r="A17" s="113" t="s">
        <v>806</v>
      </c>
      <c r="B17" s="114"/>
      <c r="C17" s="114"/>
      <c r="D17" s="114"/>
      <c r="E17" s="111"/>
      <c r="F17" s="23"/>
      <c r="G17" s="23">
        <v>91745</v>
      </c>
      <c r="H17" s="23">
        <v>91745</v>
      </c>
      <c r="I17" s="23"/>
      <c r="J17" s="23"/>
      <c r="K17" s="23"/>
      <c r="L17" s="23"/>
      <c r="M17" s="23"/>
      <c r="N17" s="23"/>
      <c r="O17" s="23"/>
      <c r="P17" s="23"/>
      <c r="Q17" s="23"/>
    </row>
  </sheetData>
  <mergeCells count="16">
    <mergeCell ref="A2:Q2"/>
    <mergeCell ref="A3:F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 sqref="A1"/>
    </sheetView>
  </sheetViews>
  <sheetFormatPr defaultColWidth="9.15044247787611" defaultRowHeight="14.25" customHeight="1"/>
  <cols>
    <col min="1" max="1" width="21.4778761061947" customWidth="1"/>
    <col min="2" max="2" width="9.76991150442478" customWidth="1"/>
    <col min="3" max="3" width="19.2035398230088" customWidth="1"/>
    <col min="4" max="5" width="12.0442477876106" customWidth="1"/>
    <col min="6" max="6" width="5.76991150442478" customWidth="1"/>
    <col min="7" max="7" width="6.47787610619469" customWidth="1"/>
    <col min="8" max="8" width="9.91150442477876" customWidth="1"/>
    <col min="9" max="14" width="11.3451327433628" customWidth="1"/>
  </cols>
  <sheetData>
    <row r="1" ht="17.25" customHeight="1" spans="1:14">
      <c r="A1" s="3"/>
      <c r="B1" s="3"/>
      <c r="C1" s="3"/>
      <c r="D1" s="3"/>
      <c r="E1" s="3"/>
      <c r="F1" s="3"/>
      <c r="G1" s="3"/>
      <c r="H1" s="94"/>
      <c r="I1" s="1"/>
      <c r="J1" s="1"/>
      <c r="K1" s="94"/>
      <c r="L1" s="1"/>
      <c r="M1" s="99"/>
      <c r="N1" s="99" t="s">
        <v>830</v>
      </c>
    </row>
    <row r="2" ht="36" customHeight="1" spans="1:14">
      <c r="A2" s="29" t="str">
        <f>"2025"&amp;"年政府购买服务预算表"</f>
        <v>2025年政府购买服务预算表</v>
      </c>
      <c r="B2" s="29"/>
      <c r="C2" s="29"/>
      <c r="D2" s="29"/>
      <c r="E2" s="29"/>
      <c r="F2" s="29"/>
      <c r="G2" s="29"/>
      <c r="H2" s="29"/>
      <c r="I2" s="29"/>
      <c r="J2" s="29"/>
      <c r="K2" s="29"/>
      <c r="L2" s="29"/>
      <c r="M2" s="29"/>
      <c r="N2" s="29"/>
    </row>
    <row r="3" ht="21.75" customHeight="1" spans="1:14">
      <c r="A3" s="31" t="str">
        <f>"单位名称："&amp;"九保乡政府"</f>
        <v>单位名称：九保乡政府</v>
      </c>
      <c r="B3" s="32"/>
      <c r="C3" s="32"/>
      <c r="D3" s="32"/>
      <c r="E3" s="32"/>
      <c r="F3" s="32"/>
      <c r="G3" s="32"/>
      <c r="H3" s="94"/>
      <c r="I3" s="1"/>
      <c r="J3" s="1"/>
      <c r="K3" s="94"/>
      <c r="L3" s="1"/>
      <c r="M3" s="100"/>
      <c r="N3" s="101" t="s">
        <v>27</v>
      </c>
    </row>
    <row r="4" ht="15.75" customHeight="1" spans="1:14">
      <c r="A4" s="11" t="s">
        <v>809</v>
      </c>
      <c r="B4" s="11" t="s">
        <v>831</v>
      </c>
      <c r="C4" s="11" t="s">
        <v>832</v>
      </c>
      <c r="D4" s="12" t="s">
        <v>285</v>
      </c>
      <c r="E4" s="13"/>
      <c r="F4" s="13"/>
      <c r="G4" s="13"/>
      <c r="H4" s="13"/>
      <c r="I4" s="13"/>
      <c r="J4" s="13"/>
      <c r="K4" s="13"/>
      <c r="L4" s="13"/>
      <c r="M4" s="13"/>
      <c r="N4" s="14"/>
    </row>
    <row r="5" ht="17.25" customHeight="1" spans="1:14">
      <c r="A5" s="16"/>
      <c r="B5" s="16"/>
      <c r="C5" s="16"/>
      <c r="D5" s="77" t="s">
        <v>30</v>
      </c>
      <c r="E5" s="11" t="s">
        <v>34</v>
      </c>
      <c r="F5" s="11" t="s">
        <v>815</v>
      </c>
      <c r="G5" s="11" t="s">
        <v>816</v>
      </c>
      <c r="H5" s="11" t="s">
        <v>817</v>
      </c>
      <c r="I5" s="12" t="s">
        <v>818</v>
      </c>
      <c r="J5" s="13"/>
      <c r="K5" s="13"/>
      <c r="L5" s="13"/>
      <c r="M5" s="13"/>
      <c r="N5" s="14"/>
    </row>
    <row r="6" ht="40.5" customHeight="1" spans="1:14">
      <c r="A6" s="18"/>
      <c r="B6" s="18"/>
      <c r="C6" s="18"/>
      <c r="D6" s="76"/>
      <c r="E6" s="16" t="s">
        <v>33</v>
      </c>
      <c r="F6" s="18"/>
      <c r="G6" s="18"/>
      <c r="H6" s="76"/>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spans="1:14">
      <c r="A8" s="95"/>
      <c r="B8" s="95"/>
      <c r="C8" s="95"/>
      <c r="D8" s="23"/>
      <c r="E8" s="23"/>
      <c r="F8" s="23"/>
      <c r="G8" s="23"/>
      <c r="H8" s="23"/>
      <c r="I8" s="23"/>
      <c r="J8" s="23"/>
      <c r="K8" s="23"/>
      <c r="L8" s="23"/>
      <c r="M8" s="23"/>
      <c r="N8" s="23"/>
    </row>
    <row r="9" spans="1:14">
      <c r="A9" s="96"/>
      <c r="B9" s="96"/>
      <c r="C9" s="96"/>
      <c r="D9" s="23"/>
      <c r="E9" s="23"/>
      <c r="F9" s="23"/>
      <c r="G9" s="23"/>
      <c r="H9" s="23"/>
      <c r="I9" s="23"/>
      <c r="J9" s="23"/>
      <c r="K9" s="23"/>
      <c r="L9" s="23"/>
      <c r="M9" s="23"/>
      <c r="N9" s="23"/>
    </row>
    <row r="10" ht="30" customHeight="1" spans="1:14">
      <c r="A10" s="12" t="s">
        <v>30</v>
      </c>
      <c r="B10" s="97"/>
      <c r="C10" s="97"/>
      <c r="D10" s="23"/>
      <c r="E10" s="23"/>
      <c r="F10" s="23"/>
      <c r="G10" s="23"/>
      <c r="H10" s="23"/>
      <c r="I10" s="23"/>
      <c r="J10" s="23"/>
      <c r="K10" s="23"/>
      <c r="L10" s="23"/>
      <c r="M10" s="23"/>
      <c r="N10" s="23"/>
    </row>
    <row r="11" customHeight="1" spans="1:1">
      <c r="A11" s="98" t="s">
        <v>833</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5044247787611" defaultRowHeight="14.25" customHeight="1"/>
  <cols>
    <col min="1" max="1" width="37.7256637168142" customWidth="1"/>
    <col min="2" max="13" width="8.6283185840708" customWidth="1"/>
  </cols>
  <sheetData>
    <row r="1" ht="13.5" customHeight="1" spans="1:13">
      <c r="A1" s="67"/>
      <c r="B1" s="67"/>
      <c r="C1" s="67"/>
      <c r="D1" s="68"/>
      <c r="E1" s="68"/>
      <c r="F1" s="68"/>
      <c r="G1" s="68"/>
      <c r="H1" s="68"/>
      <c r="I1" s="68"/>
      <c r="J1" s="68"/>
      <c r="K1" s="68"/>
      <c r="L1" s="68"/>
      <c r="M1" s="91" t="s">
        <v>834</v>
      </c>
    </row>
    <row r="2" ht="27.75" customHeight="1" spans="1:13">
      <c r="A2" s="43" t="str">
        <f>"2025"&amp;"年县对下转移支付预算表"</f>
        <v>2025年县对下转移支付预算表</v>
      </c>
      <c r="B2" s="5"/>
      <c r="C2" s="5"/>
      <c r="D2" s="56"/>
      <c r="E2" s="56"/>
      <c r="F2" s="56"/>
      <c r="G2" s="56"/>
      <c r="H2" s="56"/>
      <c r="I2" s="56"/>
      <c r="J2" s="56"/>
      <c r="K2" s="56"/>
      <c r="L2" s="56"/>
      <c r="M2" s="5"/>
    </row>
    <row r="3" customHeight="1" spans="1:13">
      <c r="A3" s="42" t="s">
        <v>1</v>
      </c>
      <c r="B3" s="69"/>
      <c r="C3" s="69"/>
      <c r="D3" s="9"/>
      <c r="E3" s="9"/>
      <c r="F3" s="9"/>
      <c r="G3" s="9"/>
      <c r="H3" s="9"/>
      <c r="I3" s="9"/>
      <c r="J3" s="9"/>
      <c r="K3" s="9"/>
      <c r="L3" s="9"/>
      <c r="M3" s="92"/>
    </row>
    <row r="4" ht="18" customHeight="1" spans="1:13">
      <c r="A4" s="70" t="str">
        <f>"单位名称："&amp;"九保乡政府"</f>
        <v>单位名称：九保乡政府</v>
      </c>
      <c r="B4" s="71"/>
      <c r="C4" s="71"/>
      <c r="D4" s="9"/>
      <c r="E4" s="9"/>
      <c r="F4" s="9"/>
      <c r="G4" s="9"/>
      <c r="H4" s="9"/>
      <c r="I4" s="9"/>
      <c r="J4" s="9"/>
      <c r="K4" s="9"/>
      <c r="L4" s="9"/>
      <c r="M4" s="93"/>
    </row>
    <row r="5" ht="19.5" customHeight="1" spans="1:13">
      <c r="A5" s="72" t="s">
        <v>835</v>
      </c>
      <c r="B5" s="12" t="s">
        <v>285</v>
      </c>
      <c r="C5" s="13"/>
      <c r="D5" s="73"/>
      <c r="E5" s="74" t="s">
        <v>836</v>
      </c>
      <c r="F5" s="75"/>
      <c r="G5" s="75"/>
      <c r="H5" s="75"/>
      <c r="I5" s="75"/>
      <c r="J5" s="75"/>
      <c r="K5" s="75"/>
      <c r="L5" s="75"/>
      <c r="M5" s="14"/>
    </row>
    <row r="6" ht="40.5" customHeight="1" spans="1:13">
      <c r="A6" s="76"/>
      <c r="B6" s="77" t="s">
        <v>30</v>
      </c>
      <c r="C6" s="11" t="s">
        <v>34</v>
      </c>
      <c r="D6" s="78" t="s">
        <v>837</v>
      </c>
      <c r="E6" s="79" t="s">
        <v>838</v>
      </c>
      <c r="F6" s="80" t="s">
        <v>839</v>
      </c>
      <c r="G6" s="80" t="s">
        <v>840</v>
      </c>
      <c r="H6" s="80" t="s">
        <v>841</v>
      </c>
      <c r="I6" s="80" t="s">
        <v>842</v>
      </c>
      <c r="J6" s="80" t="s">
        <v>843</v>
      </c>
      <c r="K6" s="80" t="s">
        <v>844</v>
      </c>
      <c r="L6" s="80" t="s">
        <v>845</v>
      </c>
      <c r="M6" s="80" t="s">
        <v>846</v>
      </c>
    </row>
    <row r="7" ht="19.5" customHeight="1" spans="1:13">
      <c r="A7" s="35">
        <v>1</v>
      </c>
      <c r="B7" s="35">
        <v>2</v>
      </c>
      <c r="C7" s="81">
        <v>3</v>
      </c>
      <c r="D7" s="82">
        <v>4</v>
      </c>
      <c r="E7" s="83">
        <v>5</v>
      </c>
      <c r="F7" s="84">
        <v>6</v>
      </c>
      <c r="G7" s="85">
        <v>7</v>
      </c>
      <c r="H7" s="85">
        <v>8</v>
      </c>
      <c r="I7" s="85">
        <v>9</v>
      </c>
      <c r="J7" s="85">
        <v>10</v>
      </c>
      <c r="K7" s="85">
        <v>11</v>
      </c>
      <c r="L7" s="85">
        <v>12</v>
      </c>
      <c r="M7" s="85">
        <v>13</v>
      </c>
    </row>
    <row r="8" ht="19.5" customHeight="1" spans="1:13">
      <c r="A8" s="36"/>
      <c r="B8" s="86"/>
      <c r="C8" s="86"/>
      <c r="D8" s="87"/>
      <c r="E8" s="88"/>
      <c r="F8" s="89"/>
      <c r="G8" s="89"/>
      <c r="H8" s="89"/>
      <c r="I8" s="89"/>
      <c r="J8" s="89"/>
      <c r="K8" s="89"/>
      <c r="L8" s="89"/>
      <c r="M8" s="89"/>
    </row>
    <row r="9" ht="19.5" customHeight="1" spans="1:13">
      <c r="A9" s="36"/>
      <c r="B9" s="86"/>
      <c r="C9" s="86"/>
      <c r="D9" s="87"/>
      <c r="E9" s="90"/>
      <c r="F9" s="90"/>
      <c r="G9" s="90"/>
      <c r="H9" s="90"/>
      <c r="I9" s="90"/>
      <c r="J9" s="90"/>
      <c r="K9" s="90"/>
      <c r="L9" s="90"/>
      <c r="M9" s="24"/>
    </row>
    <row r="10" ht="19.5" customHeight="1" spans="1:13">
      <c r="A10" s="51" t="s">
        <v>30</v>
      </c>
      <c r="B10" s="86"/>
      <c r="C10" s="86"/>
      <c r="D10" s="87"/>
      <c r="E10" s="88"/>
      <c r="F10" s="89"/>
      <c r="G10" s="89"/>
      <c r="H10" s="89"/>
      <c r="I10" s="89"/>
      <c r="J10" s="89"/>
      <c r="K10" s="89"/>
      <c r="L10" s="89"/>
      <c r="M10" s="89"/>
    </row>
    <row r="11" ht="17.25" customHeight="1" spans="1:13">
      <c r="A11" s="44" t="s">
        <v>847</v>
      </c>
      <c r="B11" s="44"/>
      <c r="C11" s="44"/>
      <c r="D11" s="6"/>
      <c r="E11" s="6"/>
      <c r="F11" s="6"/>
      <c r="G11" s="6"/>
      <c r="H11" s="6"/>
      <c r="I11" s="6"/>
      <c r="J11" s="6"/>
      <c r="K11" s="6"/>
      <c r="L11" s="6"/>
      <c r="M11" s="44"/>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
    </sheetView>
  </sheetViews>
  <sheetFormatPr defaultColWidth="9.15044247787611" defaultRowHeight="12" customHeight="1" outlineLevelRow="7"/>
  <cols>
    <col min="1" max="10" width="13.9115044247788" customWidth="1"/>
  </cols>
  <sheetData>
    <row r="1" customHeight="1" spans="10:10">
      <c r="J1" s="65" t="s">
        <v>848</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"单位名称："&amp;"九保乡政府"</f>
        <v>单位名称：九保乡政府</v>
      </c>
      <c r="B3" s="45"/>
      <c r="C3" s="45"/>
      <c r="D3" s="45"/>
      <c r="E3" s="45"/>
      <c r="F3" s="57"/>
      <c r="G3" s="45"/>
      <c r="H3" s="57"/>
    </row>
    <row r="4" ht="44.25" customHeight="1" spans="1:10">
      <c r="A4" s="34" t="s">
        <v>548</v>
      </c>
      <c r="B4" s="34" t="s">
        <v>549</v>
      </c>
      <c r="C4" s="34" t="s">
        <v>550</v>
      </c>
      <c r="D4" s="34" t="s">
        <v>551</v>
      </c>
      <c r="E4" s="34" t="s">
        <v>552</v>
      </c>
      <c r="F4" s="58" t="s">
        <v>553</v>
      </c>
      <c r="G4" s="34" t="s">
        <v>554</v>
      </c>
      <c r="H4" s="58" t="s">
        <v>556</v>
      </c>
      <c r="I4" s="58" t="s">
        <v>555</v>
      </c>
      <c r="J4" s="34" t="s">
        <v>557</v>
      </c>
    </row>
    <row r="5" ht="14.25" customHeight="1" spans="1:10">
      <c r="A5" s="34">
        <v>1</v>
      </c>
      <c r="B5" s="34">
        <v>2</v>
      </c>
      <c r="C5" s="34">
        <v>3</v>
      </c>
      <c r="D5" s="34">
        <v>4</v>
      </c>
      <c r="E5" s="34">
        <v>5</v>
      </c>
      <c r="F5" s="58">
        <v>6</v>
      </c>
      <c r="G5" s="34">
        <v>7</v>
      </c>
      <c r="H5" s="58">
        <v>8</v>
      </c>
      <c r="I5" s="58">
        <v>9</v>
      </c>
      <c r="J5" s="34">
        <v>10</v>
      </c>
    </row>
    <row r="6" ht="42" customHeight="1" spans="1:10">
      <c r="A6" s="36"/>
      <c r="B6" s="49"/>
      <c r="C6" s="49"/>
      <c r="D6" s="49"/>
      <c r="E6" s="59"/>
      <c r="F6" s="60"/>
      <c r="G6" s="59"/>
      <c r="H6" s="60"/>
      <c r="I6" s="60"/>
      <c r="J6" s="59"/>
    </row>
    <row r="7" ht="42" customHeight="1" spans="1:10">
      <c r="A7" s="61"/>
      <c r="B7" s="62" t="s">
        <v>849</v>
      </c>
      <c r="C7" s="62" t="s">
        <v>849</v>
      </c>
      <c r="D7" s="62" t="s">
        <v>849</v>
      </c>
      <c r="E7" s="61" t="s">
        <v>849</v>
      </c>
      <c r="F7" s="62" t="s">
        <v>849</v>
      </c>
      <c r="G7" s="61" t="s">
        <v>849</v>
      </c>
      <c r="H7" s="62" t="s">
        <v>849</v>
      </c>
      <c r="I7" s="62" t="s">
        <v>849</v>
      </c>
      <c r="J7" s="66" t="s">
        <v>849</v>
      </c>
    </row>
    <row r="8" ht="18.45" customHeight="1" spans="1:10">
      <c r="A8" s="63" t="s">
        <v>847</v>
      </c>
      <c r="B8" s="64"/>
      <c r="C8" s="64"/>
      <c r="D8" s="64"/>
      <c r="E8" s="63"/>
      <c r="F8" s="64"/>
      <c r="G8" s="63"/>
      <c r="H8" s="64"/>
      <c r="I8" s="64"/>
      <c r="J8" s="63"/>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O29" sqref="O29"/>
    </sheetView>
  </sheetViews>
  <sheetFormatPr defaultColWidth="9.15044247787611" defaultRowHeight="12" customHeight="1" outlineLevelCol="7"/>
  <cols>
    <col min="1" max="8" width="14.2035398230088" customWidth="1"/>
  </cols>
  <sheetData>
    <row r="1" ht="14.25" customHeight="1" spans="8:8">
      <c r="H1" s="42" t="s">
        <v>850</v>
      </c>
    </row>
    <row r="2" ht="28.5" customHeight="1" spans="1:8">
      <c r="A2" s="43" t="str">
        <f>"2025"&amp;"年新增资产配置表"</f>
        <v>2025年新增资产配置表</v>
      </c>
      <c r="B2" s="5"/>
      <c r="C2" s="5"/>
      <c r="D2" s="5"/>
      <c r="E2" s="5"/>
      <c r="F2" s="5"/>
      <c r="G2" s="5"/>
      <c r="H2" s="5"/>
    </row>
    <row r="3" ht="13.5" customHeight="1" spans="1:3">
      <c r="A3" s="44" t="str">
        <f>"单位名称："&amp;"九保乡政府"</f>
        <v>单位名称：九保乡政府</v>
      </c>
      <c r="B3" s="7"/>
      <c r="C3" s="45"/>
    </row>
    <row r="4" ht="18" customHeight="1" spans="1:8">
      <c r="A4" s="11" t="s">
        <v>278</v>
      </c>
      <c r="B4" s="11" t="s">
        <v>851</v>
      </c>
      <c r="C4" s="11" t="s">
        <v>852</v>
      </c>
      <c r="D4" s="11" t="s">
        <v>853</v>
      </c>
      <c r="E4" s="11" t="s">
        <v>854</v>
      </c>
      <c r="F4" s="46" t="s">
        <v>855</v>
      </c>
      <c r="G4" s="47"/>
      <c r="H4" s="48"/>
    </row>
    <row r="5" ht="18" customHeight="1" spans="1:8">
      <c r="A5" s="18"/>
      <c r="B5" s="18"/>
      <c r="C5" s="18"/>
      <c r="D5" s="18"/>
      <c r="E5" s="18"/>
      <c r="F5" s="34" t="s">
        <v>813</v>
      </c>
      <c r="G5" s="34" t="s">
        <v>856</v>
      </c>
      <c r="H5" s="34" t="s">
        <v>857</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30</v>
      </c>
      <c r="B8" s="52"/>
      <c r="C8" s="52"/>
      <c r="D8" s="52"/>
      <c r="E8" s="52"/>
      <c r="F8" s="41"/>
      <c r="G8" s="53"/>
      <c r="H8" s="53"/>
    </row>
    <row r="9" customHeight="1" spans="1:8">
      <c r="A9" s="54" t="s">
        <v>858</v>
      </c>
      <c r="B9" s="54"/>
      <c r="C9" s="54"/>
      <c r="D9" s="54"/>
      <c r="E9" s="54"/>
      <c r="F9" s="54"/>
      <c r="G9" s="54"/>
      <c r="H9" s="54"/>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2"/>
  <sheetViews>
    <sheetView showZeros="0" workbookViewId="0">
      <selection activeCell="B16" sqref="B16"/>
    </sheetView>
  </sheetViews>
  <sheetFormatPr defaultColWidth="9.15044247787611" defaultRowHeight="14.25"/>
  <cols>
    <col min="1" max="1" width="10.2743362831858" customWidth="1"/>
    <col min="2" max="3" width="23.8407079646018" customWidth="1"/>
    <col min="4" max="4" width="11.1504424778761" customWidth="1"/>
    <col min="5" max="5" width="17.7256637168142" customWidth="1"/>
    <col min="6" max="6" width="9.84070796460177" customWidth="1"/>
    <col min="7" max="7" width="17.7256637168142" customWidth="1"/>
    <col min="8" max="11" width="15.4159292035398" customWidth="1"/>
  </cols>
  <sheetData>
    <row r="1" spans="1:11">
      <c r="A1" s="1"/>
      <c r="B1" s="1"/>
      <c r="C1" s="1"/>
      <c r="D1" s="2"/>
      <c r="E1" s="2"/>
      <c r="F1" s="2"/>
      <c r="G1" s="2"/>
      <c r="H1" s="3"/>
      <c r="I1" s="3"/>
      <c r="J1" s="3"/>
      <c r="K1" s="4" t="s">
        <v>859</v>
      </c>
    </row>
    <row r="2" ht="29.6" spans="1:11">
      <c r="A2" s="29" t="str">
        <f>"2025"&amp;"年上级转移支付补助项目支出预算表"</f>
        <v>2025年上级转移支付补助项目支出预算表</v>
      </c>
      <c r="B2" s="29"/>
      <c r="C2" s="29"/>
      <c r="D2" s="29"/>
      <c r="E2" s="29"/>
      <c r="F2" s="29"/>
      <c r="G2" s="29"/>
      <c r="H2" s="29"/>
      <c r="I2" s="29"/>
      <c r="J2" s="29"/>
      <c r="K2" s="29"/>
    </row>
    <row r="3" spans="1:11">
      <c r="A3" s="30" t="str">
        <f>"单位名称："&amp;"九保乡政府"</f>
        <v>单位名称：九保乡政府</v>
      </c>
      <c r="B3" s="31"/>
      <c r="C3" s="31"/>
      <c r="D3" s="31"/>
      <c r="E3" s="31"/>
      <c r="F3" s="31"/>
      <c r="G3" s="31"/>
      <c r="H3" s="32"/>
      <c r="I3" s="32"/>
      <c r="J3" s="32"/>
      <c r="K3" s="39" t="s">
        <v>27</v>
      </c>
    </row>
    <row r="4" spans="1:11">
      <c r="A4" s="33" t="s">
        <v>492</v>
      </c>
      <c r="B4" s="33" t="s">
        <v>280</v>
      </c>
      <c r="C4" s="33" t="s">
        <v>493</v>
      </c>
      <c r="D4" s="34" t="s">
        <v>281</v>
      </c>
      <c r="E4" s="34" t="s">
        <v>282</v>
      </c>
      <c r="F4" s="34" t="s">
        <v>494</v>
      </c>
      <c r="G4" s="34" t="s">
        <v>495</v>
      </c>
      <c r="H4" s="35" t="s">
        <v>30</v>
      </c>
      <c r="I4" s="35" t="s">
        <v>860</v>
      </c>
      <c r="J4" s="35"/>
      <c r="K4" s="35"/>
    </row>
    <row r="5" spans="1:11">
      <c r="A5" s="33"/>
      <c r="B5" s="33"/>
      <c r="C5" s="33"/>
      <c r="D5" s="34"/>
      <c r="E5" s="34"/>
      <c r="F5" s="34"/>
      <c r="G5" s="34"/>
      <c r="H5" s="35"/>
      <c r="I5" s="34" t="s">
        <v>34</v>
      </c>
      <c r="J5" s="34" t="s">
        <v>35</v>
      </c>
      <c r="K5" s="34" t="s">
        <v>36</v>
      </c>
    </row>
    <row r="6" spans="1:11">
      <c r="A6" s="33"/>
      <c r="B6" s="33"/>
      <c r="C6" s="33"/>
      <c r="D6" s="34"/>
      <c r="E6" s="34"/>
      <c r="F6" s="34"/>
      <c r="G6" s="34"/>
      <c r="H6" s="35"/>
      <c r="I6" s="34" t="s">
        <v>33</v>
      </c>
      <c r="J6" s="34"/>
      <c r="K6" s="34"/>
    </row>
    <row r="7" spans="1:11">
      <c r="A7" s="19">
        <v>1</v>
      </c>
      <c r="B7" s="19">
        <v>2</v>
      </c>
      <c r="C7" s="19">
        <v>3</v>
      </c>
      <c r="D7" s="19">
        <v>4</v>
      </c>
      <c r="E7" s="19">
        <v>5</v>
      </c>
      <c r="F7" s="19">
        <v>6</v>
      </c>
      <c r="G7" s="19">
        <v>7</v>
      </c>
      <c r="H7" s="19">
        <v>8</v>
      </c>
      <c r="I7" s="19">
        <v>9</v>
      </c>
      <c r="J7" s="20">
        <v>10</v>
      </c>
      <c r="K7" s="20">
        <v>11</v>
      </c>
    </row>
    <row r="8" ht="37" customHeight="1" spans="1:11">
      <c r="A8" s="36"/>
      <c r="B8" s="22" t="s">
        <v>498</v>
      </c>
      <c r="C8" s="36"/>
      <c r="D8" s="36"/>
      <c r="E8" s="36"/>
      <c r="F8" s="36"/>
      <c r="G8" s="36"/>
      <c r="H8" s="23">
        <v>80000</v>
      </c>
      <c r="I8" s="23">
        <v>80000</v>
      </c>
      <c r="J8" s="23"/>
      <c r="K8" s="40"/>
    </row>
    <row r="9" ht="37" customHeight="1" spans="1:11">
      <c r="A9" s="22" t="s">
        <v>499</v>
      </c>
      <c r="B9" s="22" t="s">
        <v>498</v>
      </c>
      <c r="C9" s="22" t="s">
        <v>48</v>
      </c>
      <c r="D9" s="22" t="s">
        <v>208</v>
      </c>
      <c r="E9" s="22" t="s">
        <v>209</v>
      </c>
      <c r="F9" s="22" t="s">
        <v>329</v>
      </c>
      <c r="G9" s="22" t="s">
        <v>330</v>
      </c>
      <c r="H9" s="23">
        <v>80000</v>
      </c>
      <c r="I9" s="23">
        <v>80000</v>
      </c>
      <c r="J9" s="23"/>
      <c r="K9" s="41"/>
    </row>
    <row r="10" ht="37" customHeight="1" spans="1:11">
      <c r="A10" s="25"/>
      <c r="B10" s="22" t="s">
        <v>501</v>
      </c>
      <c r="C10" s="25"/>
      <c r="D10" s="25"/>
      <c r="E10" s="25"/>
      <c r="F10" s="25"/>
      <c r="G10" s="25"/>
      <c r="H10" s="23">
        <v>990000</v>
      </c>
      <c r="I10" s="23">
        <v>990000</v>
      </c>
      <c r="J10" s="23"/>
      <c r="K10" s="25"/>
    </row>
    <row r="11" ht="37" customHeight="1" spans="1:11">
      <c r="A11" s="22" t="s">
        <v>499</v>
      </c>
      <c r="B11" s="22" t="s">
        <v>501</v>
      </c>
      <c r="C11" s="22" t="s">
        <v>48</v>
      </c>
      <c r="D11" s="22" t="s">
        <v>212</v>
      </c>
      <c r="E11" s="22" t="s">
        <v>213</v>
      </c>
      <c r="F11" s="22" t="s">
        <v>503</v>
      </c>
      <c r="G11" s="22" t="s">
        <v>504</v>
      </c>
      <c r="H11" s="23">
        <v>990000</v>
      </c>
      <c r="I11" s="23">
        <v>990000</v>
      </c>
      <c r="J11" s="23"/>
      <c r="K11" s="25"/>
    </row>
    <row r="12" ht="26" customHeight="1" spans="1:11">
      <c r="A12" s="37" t="s">
        <v>806</v>
      </c>
      <c r="B12" s="38"/>
      <c r="C12" s="38"/>
      <c r="D12" s="38"/>
      <c r="E12" s="38"/>
      <c r="F12" s="38"/>
      <c r="G12" s="38"/>
      <c r="H12" s="23">
        <v>1070000</v>
      </c>
      <c r="I12" s="23">
        <v>1070000</v>
      </c>
      <c r="J12" s="23"/>
      <c r="K12" s="41"/>
    </row>
  </sheetData>
  <mergeCells count="15">
    <mergeCell ref="A2:K2"/>
    <mergeCell ref="A3:G3"/>
    <mergeCell ref="I4:K4"/>
    <mergeCell ref="A12:G12"/>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0"/>
  <sheetViews>
    <sheetView showZeros="0" workbookViewId="0">
      <selection activeCell="K30" sqref="K30"/>
    </sheetView>
  </sheetViews>
  <sheetFormatPr defaultColWidth="9.15044247787611" defaultRowHeight="14.25" outlineLevelCol="6"/>
  <cols>
    <col min="1" max="4" width="20.0442477876106" customWidth="1"/>
    <col min="5" max="7" width="21.0442477876106" customWidth="1"/>
  </cols>
  <sheetData>
    <row r="1" spans="1:7">
      <c r="A1" s="1"/>
      <c r="B1" s="1"/>
      <c r="C1" s="1"/>
      <c r="D1" s="2"/>
      <c r="E1" s="3"/>
      <c r="F1" s="3"/>
      <c r="G1" s="4" t="s">
        <v>861</v>
      </c>
    </row>
    <row r="2" ht="29.6" spans="1:7">
      <c r="A2" s="5" t="str">
        <f>"2025"&amp;"年部门项目支出中期规划预算表"</f>
        <v>2025年部门项目支出中期规划预算表</v>
      </c>
      <c r="B2" s="5"/>
      <c r="C2" s="5"/>
      <c r="D2" s="5"/>
      <c r="E2" s="5"/>
      <c r="F2" s="5"/>
      <c r="G2" s="5"/>
    </row>
    <row r="3" spans="1:7">
      <c r="A3" s="6" t="str">
        <f>"单位名称："&amp;"九保乡政府"</f>
        <v>单位名称：九保乡政府</v>
      </c>
      <c r="B3" s="7"/>
      <c r="C3" s="7"/>
      <c r="D3" s="7"/>
      <c r="E3" s="8"/>
      <c r="F3" s="8"/>
      <c r="G3" s="9" t="s">
        <v>27</v>
      </c>
    </row>
    <row r="4" spans="1:7">
      <c r="A4" s="10" t="s">
        <v>493</v>
      </c>
      <c r="B4" s="10" t="s">
        <v>492</v>
      </c>
      <c r="C4" s="10" t="s">
        <v>280</v>
      </c>
      <c r="D4" s="11" t="s">
        <v>862</v>
      </c>
      <c r="E4" s="12" t="s">
        <v>34</v>
      </c>
      <c r="F4" s="13"/>
      <c r="G4" s="14"/>
    </row>
    <row r="5" spans="1:7">
      <c r="A5" s="15"/>
      <c r="B5" s="15"/>
      <c r="C5" s="15"/>
      <c r="D5" s="16"/>
      <c r="E5" s="11" t="str">
        <f>"2025"&amp;"年"</f>
        <v>2025年</v>
      </c>
      <c r="F5" s="11" t="str">
        <f>"2025"+1&amp;"年"</f>
        <v>2026年</v>
      </c>
      <c r="G5" s="11" t="str">
        <f>"2025"+2&amp;"年"</f>
        <v>2027年</v>
      </c>
    </row>
    <row r="6" spans="1:7">
      <c r="A6" s="17"/>
      <c r="B6" s="17"/>
      <c r="C6" s="17"/>
      <c r="D6" s="18"/>
      <c r="E6" s="18" t="s">
        <v>33</v>
      </c>
      <c r="F6" s="18" t="s">
        <v>33</v>
      </c>
      <c r="G6" s="18" t="s">
        <v>33</v>
      </c>
    </row>
    <row r="7" spans="1:7">
      <c r="A7" s="19">
        <v>1</v>
      </c>
      <c r="B7" s="19">
        <v>2</v>
      </c>
      <c r="C7" s="19">
        <v>3</v>
      </c>
      <c r="D7" s="20">
        <v>4</v>
      </c>
      <c r="E7" s="19">
        <v>5</v>
      </c>
      <c r="F7" s="19">
        <v>6</v>
      </c>
      <c r="G7" s="19">
        <v>7</v>
      </c>
    </row>
    <row r="8" ht="25.5" spans="1:7">
      <c r="A8" s="21" t="s">
        <v>48</v>
      </c>
      <c r="B8" s="22"/>
      <c r="C8" s="22"/>
      <c r="D8" s="22"/>
      <c r="E8" s="23">
        <v>1288500</v>
      </c>
      <c r="F8" s="23">
        <v>810500</v>
      </c>
      <c r="G8" s="23"/>
    </row>
    <row r="9" ht="22.5" spans="1:7">
      <c r="A9" s="24"/>
      <c r="B9" s="22" t="s">
        <v>863</v>
      </c>
      <c r="C9" s="22" t="s">
        <v>545</v>
      </c>
      <c r="D9" s="22" t="s">
        <v>864</v>
      </c>
      <c r="E9" s="23">
        <v>112000</v>
      </c>
      <c r="F9" s="23">
        <v>10000</v>
      </c>
      <c r="G9" s="23"/>
    </row>
    <row r="10" spans="1:7">
      <c r="A10" s="25"/>
      <c r="B10" s="22" t="s">
        <v>863</v>
      </c>
      <c r="C10" s="22" t="s">
        <v>510</v>
      </c>
      <c r="D10" s="22" t="s">
        <v>864</v>
      </c>
      <c r="E10" s="23">
        <v>50000</v>
      </c>
      <c r="F10" s="23">
        <v>50000</v>
      </c>
      <c r="G10" s="23"/>
    </row>
    <row r="11" spans="1:7">
      <c r="A11" s="25"/>
      <c r="B11" s="22" t="s">
        <v>863</v>
      </c>
      <c r="C11" s="22" t="s">
        <v>520</v>
      </c>
      <c r="D11" s="22" t="s">
        <v>864</v>
      </c>
      <c r="E11" s="23">
        <v>264500</v>
      </c>
      <c r="F11" s="23">
        <v>200000</v>
      </c>
      <c r="G11" s="23"/>
    </row>
    <row r="12" spans="1:7">
      <c r="A12" s="25"/>
      <c r="B12" s="22" t="s">
        <v>863</v>
      </c>
      <c r="C12" s="22" t="s">
        <v>534</v>
      </c>
      <c r="D12" s="22" t="s">
        <v>864</v>
      </c>
      <c r="E12" s="23">
        <v>50400</v>
      </c>
      <c r="F12" s="23">
        <v>48400</v>
      </c>
      <c r="G12" s="23"/>
    </row>
    <row r="13" spans="1:7">
      <c r="A13" s="25"/>
      <c r="B13" s="22" t="s">
        <v>865</v>
      </c>
      <c r="C13" s="22" t="s">
        <v>528</v>
      </c>
      <c r="D13" s="22" t="s">
        <v>864</v>
      </c>
      <c r="E13" s="23">
        <v>76000</v>
      </c>
      <c r="F13" s="23">
        <v>10000</v>
      </c>
      <c r="G13" s="23"/>
    </row>
    <row r="14" spans="1:7">
      <c r="A14" s="25"/>
      <c r="B14" s="22" t="s">
        <v>865</v>
      </c>
      <c r="C14" s="22" t="s">
        <v>530</v>
      </c>
      <c r="D14" s="22" t="s">
        <v>864</v>
      </c>
      <c r="E14" s="23">
        <v>50000</v>
      </c>
      <c r="F14" s="23">
        <v>50000</v>
      </c>
      <c r="G14" s="23"/>
    </row>
    <row r="15" spans="1:7">
      <c r="A15" s="25"/>
      <c r="B15" s="22" t="s">
        <v>865</v>
      </c>
      <c r="C15" s="22" t="s">
        <v>536</v>
      </c>
      <c r="D15" s="22" t="s">
        <v>864</v>
      </c>
      <c r="E15" s="23">
        <v>290000</v>
      </c>
      <c r="F15" s="23">
        <v>100000</v>
      </c>
      <c r="G15" s="23"/>
    </row>
    <row r="16" spans="1:7">
      <c r="A16" s="25"/>
      <c r="B16" s="22" t="s">
        <v>865</v>
      </c>
      <c r="C16" s="22" t="s">
        <v>514</v>
      </c>
      <c r="D16" s="22" t="s">
        <v>864</v>
      </c>
      <c r="E16" s="23">
        <v>57000</v>
      </c>
      <c r="F16" s="23">
        <v>47000</v>
      </c>
      <c r="G16" s="23"/>
    </row>
    <row r="17" spans="1:7">
      <c r="A17" s="25"/>
      <c r="B17" s="22" t="s">
        <v>865</v>
      </c>
      <c r="C17" s="22" t="s">
        <v>524</v>
      </c>
      <c r="D17" s="22" t="s">
        <v>864</v>
      </c>
      <c r="E17" s="23">
        <v>189500</v>
      </c>
      <c r="F17" s="23">
        <v>176000</v>
      </c>
      <c r="G17" s="23"/>
    </row>
    <row r="18" ht="22.5" spans="1:7">
      <c r="A18" s="25"/>
      <c r="B18" s="22" t="s">
        <v>865</v>
      </c>
      <c r="C18" s="22" t="s">
        <v>526</v>
      </c>
      <c r="D18" s="22" t="s">
        <v>864</v>
      </c>
      <c r="E18" s="23">
        <v>99100</v>
      </c>
      <c r="F18" s="23">
        <v>99100</v>
      </c>
      <c r="G18" s="23"/>
    </row>
    <row r="19" ht="22.5" spans="1:7">
      <c r="A19" s="25"/>
      <c r="B19" s="22" t="s">
        <v>865</v>
      </c>
      <c r="C19" s="22" t="s">
        <v>518</v>
      </c>
      <c r="D19" s="22" t="s">
        <v>864</v>
      </c>
      <c r="E19" s="23">
        <v>50000</v>
      </c>
      <c r="F19" s="23">
        <v>20000</v>
      </c>
      <c r="G19" s="23"/>
    </row>
    <row r="20" spans="1:7">
      <c r="A20" s="26" t="s">
        <v>30</v>
      </c>
      <c r="B20" s="27" t="s">
        <v>849</v>
      </c>
      <c r="C20" s="27"/>
      <c r="D20" s="28"/>
      <c r="E20" s="23">
        <v>1288500</v>
      </c>
      <c r="F20" s="23">
        <v>810500</v>
      </c>
      <c r="G20" s="23"/>
    </row>
  </sheetData>
  <mergeCells count="11">
    <mergeCell ref="A2:G2"/>
    <mergeCell ref="A3:D3"/>
    <mergeCell ref="E4:G4"/>
    <mergeCell ref="A20:D2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17"/>
  <sheetViews>
    <sheetView showZeros="0" workbookViewId="0">
      <selection activeCell="D9" sqref="D9"/>
    </sheetView>
  </sheetViews>
  <sheetFormatPr defaultColWidth="9.15044247787611" defaultRowHeight="14.25"/>
  <cols>
    <col min="1" max="1" width="7.6283185840708" customWidth="1"/>
    <col min="2" max="2" width="24.716814159292" customWidth="1"/>
    <col min="3" max="4" width="13.4778761061947" customWidth="1"/>
    <col min="5" max="5" width="13.2035398230088" customWidth="1"/>
    <col min="6" max="6" width="8.47787610619469" customWidth="1"/>
    <col min="7" max="7" width="5.34513274336283" customWidth="1"/>
    <col min="8" max="8" width="8.47787610619469" customWidth="1"/>
    <col min="9" max="12" width="11.9115044247788" customWidth="1"/>
    <col min="13" max="13" width="9.20353982300885" customWidth="1"/>
    <col min="14" max="14" width="11.9115044247788" customWidth="1"/>
    <col min="15" max="15" width="4.47787610619469" customWidth="1"/>
    <col min="16" max="19" width="4.91150442477876" customWidth="1"/>
  </cols>
  <sheetData>
    <row r="1" spans="1:17">
      <c r="A1" s="195"/>
      <c r="B1" s="1"/>
      <c r="C1" s="1"/>
      <c r="D1" s="1"/>
      <c r="E1" s="1"/>
      <c r="F1" s="1"/>
      <c r="G1" s="1"/>
      <c r="H1" s="1"/>
      <c r="I1" s="94"/>
      <c r="J1" s="1"/>
      <c r="K1" s="1"/>
      <c r="L1" s="1"/>
      <c r="M1" s="1"/>
      <c r="N1" s="1"/>
      <c r="O1" s="1"/>
      <c r="P1" s="99" t="s">
        <v>26</v>
      </c>
      <c r="Q1" s="99" t="s">
        <v>26</v>
      </c>
    </row>
    <row r="2" ht="29.6"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spans="1:17">
      <c r="A3" s="31" t="str">
        <f>"单位名称："&amp;"九保乡政府"</f>
        <v>单位名称：九保乡政府</v>
      </c>
      <c r="B3" s="31"/>
      <c r="C3" s="180"/>
      <c r="D3" s="180"/>
      <c r="E3" s="180"/>
      <c r="F3" s="180"/>
      <c r="G3" s="180"/>
      <c r="H3" s="180"/>
      <c r="I3" s="180"/>
      <c r="J3" s="180"/>
      <c r="K3" s="180"/>
      <c r="L3" s="180"/>
      <c r="M3" s="180"/>
      <c r="N3" s="180"/>
      <c r="O3" s="180"/>
      <c r="P3" s="99" t="s">
        <v>27</v>
      </c>
      <c r="Q3" s="99"/>
    </row>
    <row r="4" spans="1:19">
      <c r="A4" s="11" t="s">
        <v>28</v>
      </c>
      <c r="B4" s="11" t="s">
        <v>29</v>
      </c>
      <c r="C4" s="11" t="s">
        <v>30</v>
      </c>
      <c r="D4" s="46" t="s">
        <v>31</v>
      </c>
      <c r="E4" s="47"/>
      <c r="F4" s="47"/>
      <c r="G4" s="47"/>
      <c r="H4" s="47"/>
      <c r="I4" s="13"/>
      <c r="J4" s="47"/>
      <c r="K4" s="47"/>
      <c r="L4" s="47"/>
      <c r="M4" s="47"/>
      <c r="N4" s="48"/>
      <c r="O4" s="46" t="s">
        <v>32</v>
      </c>
      <c r="P4" s="47"/>
      <c r="Q4" s="47"/>
      <c r="R4" s="47"/>
      <c r="S4" s="48"/>
    </row>
    <row r="5" spans="1:19">
      <c r="A5" s="16"/>
      <c r="B5" s="16"/>
      <c r="C5" s="16"/>
      <c r="D5" s="16" t="s">
        <v>33</v>
      </c>
      <c r="E5" s="16" t="s">
        <v>34</v>
      </c>
      <c r="F5" s="16" t="s">
        <v>35</v>
      </c>
      <c r="G5" s="16" t="s">
        <v>36</v>
      </c>
      <c r="H5" s="11" t="s">
        <v>37</v>
      </c>
      <c r="I5" s="198" t="s">
        <v>38</v>
      </c>
      <c r="J5" s="198"/>
      <c r="K5" s="198"/>
      <c r="L5" s="198"/>
      <c r="M5" s="198"/>
      <c r="N5" s="198"/>
      <c r="O5" s="11" t="s">
        <v>33</v>
      </c>
      <c r="P5" s="11" t="s">
        <v>34</v>
      </c>
      <c r="Q5" s="11" t="s">
        <v>35</v>
      </c>
      <c r="R5" s="11" t="s">
        <v>36</v>
      </c>
      <c r="S5" s="11" t="s">
        <v>39</v>
      </c>
    </row>
    <row r="6" ht="27" spans="1:19">
      <c r="A6" s="76"/>
      <c r="B6" s="76"/>
      <c r="C6" s="76"/>
      <c r="D6" s="77"/>
      <c r="E6" s="77"/>
      <c r="F6" s="77"/>
      <c r="G6" s="76"/>
      <c r="H6" s="76"/>
      <c r="I6" s="35" t="s">
        <v>33</v>
      </c>
      <c r="J6" s="33" t="s">
        <v>40</v>
      </c>
      <c r="K6" s="33" t="s">
        <v>41</v>
      </c>
      <c r="L6" s="10" t="s">
        <v>42</v>
      </c>
      <c r="M6" s="10" t="s">
        <v>43</v>
      </c>
      <c r="N6" s="10" t="s">
        <v>44</v>
      </c>
      <c r="O6" s="77"/>
      <c r="P6" s="77"/>
      <c r="Q6" s="77"/>
      <c r="R6" s="77"/>
      <c r="S6" s="77"/>
    </row>
    <row r="7"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spans="1:19">
      <c r="A8" s="196" t="s">
        <v>45</v>
      </c>
      <c r="B8" s="196" t="s">
        <v>46</v>
      </c>
      <c r="C8" s="23">
        <v>457787.59</v>
      </c>
      <c r="D8" s="23">
        <v>457787.59</v>
      </c>
      <c r="E8" s="23">
        <v>457787.59</v>
      </c>
      <c r="F8" s="23"/>
      <c r="G8" s="23"/>
      <c r="H8" s="23"/>
      <c r="I8" s="23"/>
      <c r="J8" s="23"/>
      <c r="K8" s="23"/>
      <c r="L8" s="23"/>
      <c r="M8" s="23"/>
      <c r="N8" s="23"/>
      <c r="O8" s="23"/>
      <c r="P8" s="23"/>
      <c r="Q8" s="23"/>
      <c r="R8" s="23"/>
      <c r="S8" s="23"/>
    </row>
    <row r="9" spans="1:19">
      <c r="A9" s="196" t="s">
        <v>47</v>
      </c>
      <c r="B9" s="196" t="s">
        <v>48</v>
      </c>
      <c r="C9" s="23">
        <v>6458885.6</v>
      </c>
      <c r="D9" s="23">
        <v>6458885.6</v>
      </c>
      <c r="E9" s="23">
        <v>6208885.6</v>
      </c>
      <c r="F9" s="23"/>
      <c r="G9" s="23"/>
      <c r="H9" s="23"/>
      <c r="I9" s="23">
        <v>250000</v>
      </c>
      <c r="J9" s="23"/>
      <c r="K9" s="23"/>
      <c r="L9" s="23"/>
      <c r="M9" s="23"/>
      <c r="N9" s="23">
        <v>250000</v>
      </c>
      <c r="O9" s="23"/>
      <c r="P9" s="23"/>
      <c r="Q9" s="23"/>
      <c r="R9" s="25"/>
      <c r="S9" s="25"/>
    </row>
    <row r="10" spans="1:19">
      <c r="A10" s="196" t="s">
        <v>49</v>
      </c>
      <c r="B10" s="196" t="s">
        <v>50</v>
      </c>
      <c r="C10" s="23">
        <v>3540305.17</v>
      </c>
      <c r="D10" s="23">
        <v>3540305.17</v>
      </c>
      <c r="E10" s="23">
        <v>3540305.17</v>
      </c>
      <c r="F10" s="23"/>
      <c r="G10" s="23"/>
      <c r="H10" s="23"/>
      <c r="I10" s="23"/>
      <c r="J10" s="23"/>
      <c r="K10" s="23"/>
      <c r="L10" s="23"/>
      <c r="M10" s="23"/>
      <c r="N10" s="23"/>
      <c r="O10" s="23"/>
      <c r="P10" s="23"/>
      <c r="Q10" s="23"/>
      <c r="R10" s="25"/>
      <c r="S10" s="25"/>
    </row>
    <row r="11" spans="1:19">
      <c r="A11" s="196" t="s">
        <v>51</v>
      </c>
      <c r="B11" s="196" t="s">
        <v>52</v>
      </c>
      <c r="C11" s="23">
        <v>768986.53</v>
      </c>
      <c r="D11" s="23">
        <v>768986.53</v>
      </c>
      <c r="E11" s="23">
        <v>768986.53</v>
      </c>
      <c r="F11" s="23"/>
      <c r="G11" s="23"/>
      <c r="H11" s="23"/>
      <c r="I11" s="23"/>
      <c r="J11" s="23"/>
      <c r="K11" s="23"/>
      <c r="L11" s="23"/>
      <c r="M11" s="23"/>
      <c r="N11" s="23"/>
      <c r="O11" s="23"/>
      <c r="P11" s="23"/>
      <c r="Q11" s="23"/>
      <c r="R11" s="25"/>
      <c r="S11" s="25"/>
    </row>
    <row r="12" spans="1:19">
      <c r="A12" s="196" t="s">
        <v>53</v>
      </c>
      <c r="B12" s="196" t="s">
        <v>54</v>
      </c>
      <c r="C12" s="23">
        <v>850830.83</v>
      </c>
      <c r="D12" s="23">
        <v>850830.83</v>
      </c>
      <c r="E12" s="23">
        <v>850830.83</v>
      </c>
      <c r="F12" s="23"/>
      <c r="G12" s="23"/>
      <c r="H12" s="23"/>
      <c r="I12" s="23"/>
      <c r="J12" s="23"/>
      <c r="K12" s="23"/>
      <c r="L12" s="23"/>
      <c r="M12" s="23"/>
      <c r="N12" s="23"/>
      <c r="O12" s="23"/>
      <c r="P12" s="23"/>
      <c r="Q12" s="23"/>
      <c r="R12" s="25"/>
      <c r="S12" s="25"/>
    </row>
    <row r="13" spans="1:19">
      <c r="A13" s="196" t="s">
        <v>55</v>
      </c>
      <c r="B13" s="196" t="s">
        <v>56</v>
      </c>
      <c r="C13" s="23">
        <v>520355.61</v>
      </c>
      <c r="D13" s="23">
        <v>520355.61</v>
      </c>
      <c r="E13" s="23">
        <v>520355.61</v>
      </c>
      <c r="F13" s="23"/>
      <c r="G13" s="23"/>
      <c r="H13" s="23"/>
      <c r="I13" s="23"/>
      <c r="J13" s="23"/>
      <c r="K13" s="23"/>
      <c r="L13" s="23"/>
      <c r="M13" s="23"/>
      <c r="N13" s="23"/>
      <c r="O13" s="23"/>
      <c r="P13" s="23"/>
      <c r="Q13" s="23"/>
      <c r="R13" s="25"/>
      <c r="S13" s="25"/>
    </row>
    <row r="14" spans="1:19">
      <c r="A14" s="196" t="s">
        <v>57</v>
      </c>
      <c r="B14" s="196" t="s">
        <v>58</v>
      </c>
      <c r="C14" s="23">
        <v>844059.27</v>
      </c>
      <c r="D14" s="23">
        <v>844059.27</v>
      </c>
      <c r="E14" s="23">
        <v>844059.27</v>
      </c>
      <c r="F14" s="23"/>
      <c r="G14" s="23"/>
      <c r="H14" s="23"/>
      <c r="I14" s="23"/>
      <c r="J14" s="23"/>
      <c r="K14" s="23"/>
      <c r="L14" s="23"/>
      <c r="M14" s="23"/>
      <c r="N14" s="23"/>
      <c r="O14" s="23"/>
      <c r="P14" s="23"/>
      <c r="Q14" s="23"/>
      <c r="R14" s="25"/>
      <c r="S14" s="25"/>
    </row>
    <row r="15" spans="1:19">
      <c r="A15" s="196" t="s">
        <v>59</v>
      </c>
      <c r="B15" s="196" t="s">
        <v>60</v>
      </c>
      <c r="C15" s="23">
        <v>1232723.92</v>
      </c>
      <c r="D15" s="23">
        <v>1232723.92</v>
      </c>
      <c r="E15" s="23">
        <v>1232723.92</v>
      </c>
      <c r="F15" s="23"/>
      <c r="G15" s="23"/>
      <c r="H15" s="23"/>
      <c r="I15" s="23"/>
      <c r="J15" s="23"/>
      <c r="K15" s="23"/>
      <c r="L15" s="23"/>
      <c r="M15" s="23"/>
      <c r="N15" s="23"/>
      <c r="O15" s="23"/>
      <c r="P15" s="23"/>
      <c r="Q15" s="23"/>
      <c r="R15" s="25"/>
      <c r="S15" s="25"/>
    </row>
    <row r="16" spans="1:19">
      <c r="A16" s="196" t="s">
        <v>61</v>
      </c>
      <c r="B16" s="196" t="s">
        <v>62</v>
      </c>
      <c r="C16" s="23">
        <v>584099.48</v>
      </c>
      <c r="D16" s="23">
        <v>584099.48</v>
      </c>
      <c r="E16" s="23">
        <v>584099.48</v>
      </c>
      <c r="F16" s="23"/>
      <c r="G16" s="23"/>
      <c r="H16" s="23"/>
      <c r="I16" s="23"/>
      <c r="J16" s="23"/>
      <c r="K16" s="23"/>
      <c r="L16" s="23"/>
      <c r="M16" s="23"/>
      <c r="N16" s="23"/>
      <c r="O16" s="23"/>
      <c r="P16" s="23"/>
      <c r="Q16" s="23"/>
      <c r="R16" s="25"/>
      <c r="S16" s="25"/>
    </row>
    <row r="17" spans="1:19">
      <c r="A17" s="12" t="s">
        <v>30</v>
      </c>
      <c r="B17" s="197"/>
      <c r="C17" s="186">
        <v>15258034</v>
      </c>
      <c r="D17" s="186">
        <v>15258034</v>
      </c>
      <c r="E17" s="186">
        <v>15008034</v>
      </c>
      <c r="F17" s="186"/>
      <c r="G17" s="186"/>
      <c r="H17" s="186"/>
      <c r="I17" s="186">
        <v>250000</v>
      </c>
      <c r="J17" s="186"/>
      <c r="K17" s="186"/>
      <c r="L17" s="186"/>
      <c r="M17" s="186"/>
      <c r="N17" s="186">
        <v>250000</v>
      </c>
      <c r="O17" s="186"/>
      <c r="P17" s="186"/>
      <c r="Q17" s="186"/>
      <c r="R17" s="186"/>
      <c r="S17" s="186"/>
    </row>
  </sheetData>
  <mergeCells count="21">
    <mergeCell ref="P1:S1"/>
    <mergeCell ref="A2:S2"/>
    <mergeCell ref="A3:G3"/>
    <mergeCell ref="P3:S3"/>
    <mergeCell ref="D4:N4"/>
    <mergeCell ref="O4:S4"/>
    <mergeCell ref="I5:N5"/>
    <mergeCell ref="A17:B17"/>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80"/>
  <sheetViews>
    <sheetView showZeros="0" topLeftCell="A65" workbookViewId="0">
      <selection activeCell="C14" sqref="C14"/>
    </sheetView>
  </sheetViews>
  <sheetFormatPr defaultColWidth="8.84070796460177" defaultRowHeight="14.25"/>
  <cols>
    <col min="1" max="1" width="11.283185840708" customWidth="1"/>
    <col min="2" max="2" width="33.716814159292" customWidth="1"/>
    <col min="3" max="6" width="14.4778761061947" customWidth="1"/>
    <col min="7" max="7" width="12.6283185840708" customWidth="1"/>
    <col min="8" max="8" width="4.34513274336283" customWidth="1"/>
    <col min="9" max="9" width="7.27433628318584" customWidth="1"/>
    <col min="10" max="13" width="12.7699115044248" customWidth="1"/>
    <col min="14" max="14" width="5.76991150442478" customWidth="1"/>
    <col min="15" max="15" width="12.7699115044248" customWidth="1"/>
  </cols>
  <sheetData>
    <row r="1" spans="1:15">
      <c r="A1" s="188"/>
      <c r="B1" s="188"/>
      <c r="C1" s="188"/>
      <c r="D1" s="188"/>
      <c r="E1" s="188"/>
      <c r="F1" s="188"/>
      <c r="G1" s="188"/>
      <c r="H1" s="188"/>
      <c r="I1" s="188"/>
      <c r="J1" s="188"/>
      <c r="K1" s="188"/>
      <c r="L1" s="188"/>
      <c r="M1" s="188"/>
      <c r="N1" s="101" t="s">
        <v>63</v>
      </c>
      <c r="O1" s="101"/>
    </row>
    <row r="2" ht="29.6" spans="1:15">
      <c r="A2" s="189" t="str">
        <f>"2025"&amp;"年部门支出预算表"</f>
        <v>2025年部门支出预算表</v>
      </c>
      <c r="B2" s="189"/>
      <c r="C2" s="189"/>
      <c r="D2" s="189"/>
      <c r="E2" s="189"/>
      <c r="F2" s="189"/>
      <c r="G2" s="189"/>
      <c r="H2" s="189"/>
      <c r="I2" s="189"/>
      <c r="J2" s="189"/>
      <c r="K2" s="189"/>
      <c r="L2" s="189"/>
      <c r="M2" s="189"/>
      <c r="N2" s="189"/>
      <c r="O2" s="189"/>
    </row>
    <row r="3" spans="1:15">
      <c r="A3" s="31" t="str">
        <f>"单位名称："&amp;"九保乡政府"</f>
        <v>单位名称：九保乡政府</v>
      </c>
      <c r="B3" s="31"/>
      <c r="C3" s="31"/>
      <c r="D3" s="31"/>
      <c r="E3" s="31"/>
      <c r="F3" s="31"/>
      <c r="G3" s="188"/>
      <c r="H3" s="188"/>
      <c r="I3" s="188"/>
      <c r="J3" s="188"/>
      <c r="K3" s="188"/>
      <c r="L3" s="188"/>
      <c r="M3" s="188"/>
      <c r="N3" s="101" t="s">
        <v>1</v>
      </c>
      <c r="O3" s="101"/>
    </row>
    <row r="4" spans="1:15">
      <c r="A4" s="190" t="s">
        <v>64</v>
      </c>
      <c r="B4" s="190" t="s">
        <v>65</v>
      </c>
      <c r="C4" s="190" t="s">
        <v>30</v>
      </c>
      <c r="D4" s="190" t="s">
        <v>34</v>
      </c>
      <c r="E4" s="190"/>
      <c r="F4" s="190"/>
      <c r="G4" s="190" t="s">
        <v>35</v>
      </c>
      <c r="H4" s="190" t="s">
        <v>36</v>
      </c>
      <c r="I4" s="190" t="s">
        <v>66</v>
      </c>
      <c r="J4" s="190" t="s">
        <v>67</v>
      </c>
      <c r="K4" s="190"/>
      <c r="L4" s="190"/>
      <c r="M4" s="190"/>
      <c r="N4" s="190"/>
      <c r="O4" s="190"/>
    </row>
    <row r="5" ht="33.75" spans="1:15">
      <c r="A5" s="190"/>
      <c r="B5" s="190"/>
      <c r="C5" s="190"/>
      <c r="D5" s="190" t="s">
        <v>33</v>
      </c>
      <c r="E5" s="190" t="s">
        <v>68</v>
      </c>
      <c r="F5" s="190" t="s">
        <v>69</v>
      </c>
      <c r="G5" s="190"/>
      <c r="H5" s="190"/>
      <c r="I5" s="190"/>
      <c r="J5" s="190" t="s">
        <v>33</v>
      </c>
      <c r="K5" s="190" t="s">
        <v>70</v>
      </c>
      <c r="L5" s="190" t="s">
        <v>71</v>
      </c>
      <c r="M5" s="190" t="s">
        <v>72</v>
      </c>
      <c r="N5" s="190" t="s">
        <v>73</v>
      </c>
      <c r="O5" s="190" t="s">
        <v>74</v>
      </c>
    </row>
    <row r="6" spans="1:15">
      <c r="A6" s="191" t="s">
        <v>75</v>
      </c>
      <c r="B6" s="191" t="s">
        <v>76</v>
      </c>
      <c r="C6" s="191" t="s">
        <v>77</v>
      </c>
      <c r="D6" s="191" t="s">
        <v>78</v>
      </c>
      <c r="E6" s="191" t="s">
        <v>79</v>
      </c>
      <c r="F6" s="191" t="s">
        <v>80</v>
      </c>
      <c r="G6" s="191" t="s">
        <v>81</v>
      </c>
      <c r="H6" s="191" t="s">
        <v>82</v>
      </c>
      <c r="I6" s="191" t="s">
        <v>83</v>
      </c>
      <c r="J6" s="191" t="s">
        <v>84</v>
      </c>
      <c r="K6" s="191" t="s">
        <v>85</v>
      </c>
      <c r="L6" s="191" t="s">
        <v>86</v>
      </c>
      <c r="M6" s="191" t="s">
        <v>87</v>
      </c>
      <c r="N6" s="191" t="s">
        <v>88</v>
      </c>
      <c r="O6" s="191" t="s">
        <v>89</v>
      </c>
    </row>
    <row r="7" spans="1:15">
      <c r="A7" s="192" t="s">
        <v>90</v>
      </c>
      <c r="B7" s="192" t="s">
        <v>91</v>
      </c>
      <c r="C7" s="157">
        <v>9334840.04</v>
      </c>
      <c r="D7" s="157">
        <v>9084840.04</v>
      </c>
      <c r="E7" s="157">
        <v>8352340.04</v>
      </c>
      <c r="F7" s="157">
        <v>732500</v>
      </c>
      <c r="G7" s="157"/>
      <c r="H7" s="157"/>
      <c r="I7" s="157"/>
      <c r="J7" s="157">
        <v>250000</v>
      </c>
      <c r="K7" s="157"/>
      <c r="L7" s="157"/>
      <c r="M7" s="157"/>
      <c r="N7" s="157"/>
      <c r="O7" s="157">
        <v>250000</v>
      </c>
    </row>
    <row r="8" spans="1:15">
      <c r="A8" s="193" t="s">
        <v>92</v>
      </c>
      <c r="B8" s="193" t="s">
        <v>93</v>
      </c>
      <c r="C8" s="157">
        <v>126000</v>
      </c>
      <c r="D8" s="157">
        <v>126000</v>
      </c>
      <c r="E8" s="157"/>
      <c r="F8" s="157">
        <v>126000</v>
      </c>
      <c r="G8" s="157"/>
      <c r="H8" s="157"/>
      <c r="I8" s="157"/>
      <c r="J8" s="157"/>
      <c r="K8" s="157"/>
      <c r="L8" s="157"/>
      <c r="M8" s="157"/>
      <c r="N8" s="157"/>
      <c r="O8" s="157"/>
    </row>
    <row r="9" spans="1:15">
      <c r="A9" s="194" t="s">
        <v>94</v>
      </c>
      <c r="B9" s="194" t="s">
        <v>95</v>
      </c>
      <c r="C9" s="157">
        <v>19000</v>
      </c>
      <c r="D9" s="157">
        <v>19000</v>
      </c>
      <c r="E9" s="157"/>
      <c r="F9" s="157">
        <v>19000</v>
      </c>
      <c r="G9" s="157"/>
      <c r="H9" s="157"/>
      <c r="I9" s="157"/>
      <c r="J9" s="157"/>
      <c r="K9" s="157"/>
      <c r="L9" s="157"/>
      <c r="M9" s="157"/>
      <c r="N9" s="157"/>
      <c r="O9" s="157"/>
    </row>
    <row r="10" spans="1:15">
      <c r="A10" s="194" t="s">
        <v>96</v>
      </c>
      <c r="B10" s="194" t="s">
        <v>97</v>
      </c>
      <c r="C10" s="157">
        <v>50000</v>
      </c>
      <c r="D10" s="157">
        <v>50000</v>
      </c>
      <c r="E10" s="157"/>
      <c r="F10" s="157">
        <v>50000</v>
      </c>
      <c r="G10" s="157"/>
      <c r="H10" s="157"/>
      <c r="I10" s="157"/>
      <c r="J10" s="157"/>
      <c r="K10" s="157"/>
      <c r="L10" s="157"/>
      <c r="M10" s="157"/>
      <c r="N10" s="157"/>
      <c r="O10" s="157"/>
    </row>
    <row r="11" spans="1:15">
      <c r="A11" s="194" t="s">
        <v>98</v>
      </c>
      <c r="B11" s="194" t="s">
        <v>99</v>
      </c>
      <c r="C11" s="157">
        <v>57000</v>
      </c>
      <c r="D11" s="157">
        <v>57000</v>
      </c>
      <c r="E11" s="157"/>
      <c r="F11" s="157">
        <v>57000</v>
      </c>
      <c r="G11" s="157"/>
      <c r="H11" s="157"/>
      <c r="I11" s="157"/>
      <c r="J11" s="157"/>
      <c r="K11" s="157"/>
      <c r="L11" s="157"/>
      <c r="M11" s="157"/>
      <c r="N11" s="157"/>
      <c r="O11" s="157"/>
    </row>
    <row r="12" spans="1:15">
      <c r="A12" s="193" t="s">
        <v>100</v>
      </c>
      <c r="B12" s="193" t="s">
        <v>101</v>
      </c>
      <c r="C12" s="157">
        <v>10000</v>
      </c>
      <c r="D12" s="157">
        <v>10000</v>
      </c>
      <c r="E12" s="157"/>
      <c r="F12" s="157">
        <v>10000</v>
      </c>
      <c r="G12" s="157"/>
      <c r="H12" s="157"/>
      <c r="I12" s="157"/>
      <c r="J12" s="157"/>
      <c r="K12" s="157"/>
      <c r="L12" s="157"/>
      <c r="M12" s="157"/>
      <c r="N12" s="157"/>
      <c r="O12" s="157"/>
    </row>
    <row r="13" spans="1:15">
      <c r="A13" s="194" t="s">
        <v>102</v>
      </c>
      <c r="B13" s="194" t="s">
        <v>103</v>
      </c>
      <c r="C13" s="157">
        <v>10000</v>
      </c>
      <c r="D13" s="157">
        <v>10000</v>
      </c>
      <c r="E13" s="157"/>
      <c r="F13" s="157">
        <v>10000</v>
      </c>
      <c r="G13" s="157"/>
      <c r="H13" s="157"/>
      <c r="I13" s="157"/>
      <c r="J13" s="157"/>
      <c r="K13" s="157"/>
      <c r="L13" s="157"/>
      <c r="M13" s="157"/>
      <c r="N13" s="157"/>
      <c r="O13" s="157"/>
    </row>
    <row r="14" spans="1:15">
      <c r="A14" s="193" t="s">
        <v>104</v>
      </c>
      <c r="B14" s="193" t="s">
        <v>105</v>
      </c>
      <c r="C14" s="157">
        <v>7006960.04</v>
      </c>
      <c r="D14" s="157">
        <v>7006960.04</v>
      </c>
      <c r="E14" s="157">
        <v>6856960.04</v>
      </c>
      <c r="F14" s="157">
        <v>150000</v>
      </c>
      <c r="G14" s="157"/>
      <c r="H14" s="157"/>
      <c r="I14" s="157"/>
      <c r="J14" s="157"/>
      <c r="K14" s="157"/>
      <c r="L14" s="157"/>
      <c r="M14" s="157"/>
      <c r="N14" s="157"/>
      <c r="O14" s="157"/>
    </row>
    <row r="15" spans="1:15">
      <c r="A15" s="194" t="s">
        <v>106</v>
      </c>
      <c r="B15" s="194" t="s">
        <v>107</v>
      </c>
      <c r="C15" s="157">
        <v>5581302.04</v>
      </c>
      <c r="D15" s="157">
        <v>5581302.04</v>
      </c>
      <c r="E15" s="157">
        <v>5481302.04</v>
      </c>
      <c r="F15" s="157">
        <v>100000</v>
      </c>
      <c r="G15" s="157"/>
      <c r="H15" s="157"/>
      <c r="I15" s="157"/>
      <c r="J15" s="157"/>
      <c r="K15" s="157"/>
      <c r="L15" s="157"/>
      <c r="M15" s="157"/>
      <c r="N15" s="157"/>
      <c r="O15" s="157"/>
    </row>
    <row r="16" spans="1:15">
      <c r="A16" s="194" t="s">
        <v>108</v>
      </c>
      <c r="B16" s="194" t="s">
        <v>95</v>
      </c>
      <c r="C16" s="157">
        <v>50000</v>
      </c>
      <c r="D16" s="157">
        <v>50000</v>
      </c>
      <c r="E16" s="157"/>
      <c r="F16" s="157">
        <v>50000</v>
      </c>
      <c r="G16" s="157"/>
      <c r="H16" s="157"/>
      <c r="I16" s="157"/>
      <c r="J16" s="157"/>
      <c r="K16" s="157"/>
      <c r="L16" s="157"/>
      <c r="M16" s="157"/>
      <c r="N16" s="157"/>
      <c r="O16" s="157"/>
    </row>
    <row r="17" spans="1:15">
      <c r="A17" s="194" t="s">
        <v>109</v>
      </c>
      <c r="B17" s="194" t="s">
        <v>110</v>
      </c>
      <c r="C17" s="157">
        <v>1375658</v>
      </c>
      <c r="D17" s="157">
        <v>1375658</v>
      </c>
      <c r="E17" s="157">
        <v>1375658</v>
      </c>
      <c r="F17" s="157"/>
      <c r="G17" s="157"/>
      <c r="H17" s="157"/>
      <c r="I17" s="157"/>
      <c r="J17" s="157"/>
      <c r="K17" s="157"/>
      <c r="L17" s="157"/>
      <c r="M17" s="157"/>
      <c r="N17" s="157"/>
      <c r="O17" s="157"/>
    </row>
    <row r="18" spans="1:15">
      <c r="A18" s="193" t="s">
        <v>111</v>
      </c>
      <c r="B18" s="193" t="s">
        <v>112</v>
      </c>
      <c r="C18" s="157">
        <v>10000</v>
      </c>
      <c r="D18" s="157">
        <v>10000</v>
      </c>
      <c r="E18" s="157"/>
      <c r="F18" s="157">
        <v>10000</v>
      </c>
      <c r="G18" s="157"/>
      <c r="H18" s="157"/>
      <c r="I18" s="157"/>
      <c r="J18" s="157"/>
      <c r="K18" s="157"/>
      <c r="L18" s="157"/>
      <c r="M18" s="157"/>
      <c r="N18" s="157"/>
      <c r="O18" s="157"/>
    </row>
    <row r="19" spans="1:15">
      <c r="A19" s="194" t="s">
        <v>113</v>
      </c>
      <c r="B19" s="194" t="s">
        <v>95</v>
      </c>
      <c r="C19" s="157">
        <v>10000</v>
      </c>
      <c r="D19" s="157">
        <v>10000</v>
      </c>
      <c r="E19" s="157"/>
      <c r="F19" s="157">
        <v>10000</v>
      </c>
      <c r="G19" s="157"/>
      <c r="H19" s="157"/>
      <c r="I19" s="157"/>
      <c r="J19" s="157"/>
      <c r="K19" s="157"/>
      <c r="L19" s="157"/>
      <c r="M19" s="157"/>
      <c r="N19" s="157"/>
      <c r="O19" s="157"/>
    </row>
    <row r="20" spans="1:15">
      <c r="A20" s="193" t="s">
        <v>114</v>
      </c>
      <c r="B20" s="193" t="s">
        <v>115</v>
      </c>
      <c r="C20" s="157">
        <v>20000</v>
      </c>
      <c r="D20" s="157">
        <v>20000</v>
      </c>
      <c r="E20" s="157"/>
      <c r="F20" s="157">
        <v>20000</v>
      </c>
      <c r="G20" s="157"/>
      <c r="H20" s="157"/>
      <c r="I20" s="157"/>
      <c r="J20" s="157"/>
      <c r="K20" s="157"/>
      <c r="L20" s="157"/>
      <c r="M20" s="157"/>
      <c r="N20" s="157"/>
      <c r="O20" s="157"/>
    </row>
    <row r="21" spans="1:15">
      <c r="A21" s="194" t="s">
        <v>116</v>
      </c>
      <c r="B21" s="194" t="s">
        <v>117</v>
      </c>
      <c r="C21" s="157">
        <v>20000</v>
      </c>
      <c r="D21" s="157">
        <v>20000</v>
      </c>
      <c r="E21" s="157"/>
      <c r="F21" s="157">
        <v>20000</v>
      </c>
      <c r="G21" s="157"/>
      <c r="H21" s="157"/>
      <c r="I21" s="157"/>
      <c r="J21" s="157"/>
      <c r="K21" s="157"/>
      <c r="L21" s="157"/>
      <c r="M21" s="157"/>
      <c r="N21" s="157"/>
      <c r="O21" s="157"/>
    </row>
    <row r="22" spans="1:15">
      <c r="A22" s="193" t="s">
        <v>118</v>
      </c>
      <c r="B22" s="193" t="s">
        <v>119</v>
      </c>
      <c r="C22" s="157">
        <v>47400</v>
      </c>
      <c r="D22" s="157">
        <v>47400</v>
      </c>
      <c r="E22" s="157">
        <v>37400</v>
      </c>
      <c r="F22" s="157">
        <v>10000</v>
      </c>
      <c r="G22" s="157"/>
      <c r="H22" s="157"/>
      <c r="I22" s="157"/>
      <c r="J22" s="157"/>
      <c r="K22" s="157"/>
      <c r="L22" s="157"/>
      <c r="M22" s="157"/>
      <c r="N22" s="157"/>
      <c r="O22" s="157"/>
    </row>
    <row r="23" spans="1:15">
      <c r="A23" s="194" t="s">
        <v>120</v>
      </c>
      <c r="B23" s="194" t="s">
        <v>95</v>
      </c>
      <c r="C23" s="157">
        <v>30400</v>
      </c>
      <c r="D23" s="157">
        <v>30400</v>
      </c>
      <c r="E23" s="157">
        <v>20400</v>
      </c>
      <c r="F23" s="157">
        <v>10000</v>
      </c>
      <c r="G23" s="157"/>
      <c r="H23" s="157"/>
      <c r="I23" s="157"/>
      <c r="J23" s="157"/>
      <c r="K23" s="157"/>
      <c r="L23" s="157"/>
      <c r="M23" s="157"/>
      <c r="N23" s="157"/>
      <c r="O23" s="157"/>
    </row>
    <row r="24" spans="1:15">
      <c r="A24" s="194" t="s">
        <v>121</v>
      </c>
      <c r="B24" s="194" t="s">
        <v>122</v>
      </c>
      <c r="C24" s="157">
        <v>17000</v>
      </c>
      <c r="D24" s="157">
        <v>17000</v>
      </c>
      <c r="E24" s="157">
        <v>17000</v>
      </c>
      <c r="F24" s="157"/>
      <c r="G24" s="157"/>
      <c r="H24" s="157"/>
      <c r="I24" s="157"/>
      <c r="J24" s="157"/>
      <c r="K24" s="157"/>
      <c r="L24" s="157"/>
      <c r="M24" s="157"/>
      <c r="N24" s="157"/>
      <c r="O24" s="157"/>
    </row>
    <row r="25" spans="1:15">
      <c r="A25" s="193" t="s">
        <v>123</v>
      </c>
      <c r="B25" s="193" t="s">
        <v>124</v>
      </c>
      <c r="C25" s="157">
        <v>1772480</v>
      </c>
      <c r="D25" s="157">
        <v>1772480</v>
      </c>
      <c r="E25" s="157">
        <v>1457980</v>
      </c>
      <c r="F25" s="157">
        <v>314500</v>
      </c>
      <c r="G25" s="157"/>
      <c r="H25" s="157"/>
      <c r="I25" s="157"/>
      <c r="J25" s="157"/>
      <c r="K25" s="157"/>
      <c r="L25" s="157"/>
      <c r="M25" s="157"/>
      <c r="N25" s="157"/>
      <c r="O25" s="157"/>
    </row>
    <row r="26" spans="1:15">
      <c r="A26" s="194" t="s">
        <v>125</v>
      </c>
      <c r="B26" s="194" t="s">
        <v>126</v>
      </c>
      <c r="C26" s="157">
        <v>1772480</v>
      </c>
      <c r="D26" s="157">
        <v>1772480</v>
      </c>
      <c r="E26" s="157">
        <v>1457980</v>
      </c>
      <c r="F26" s="157">
        <v>314500</v>
      </c>
      <c r="G26" s="157"/>
      <c r="H26" s="157"/>
      <c r="I26" s="157"/>
      <c r="J26" s="157"/>
      <c r="K26" s="157"/>
      <c r="L26" s="157"/>
      <c r="M26" s="157"/>
      <c r="N26" s="157"/>
      <c r="O26" s="157"/>
    </row>
    <row r="27" spans="1:15">
      <c r="A27" s="193" t="s">
        <v>127</v>
      </c>
      <c r="B27" s="193" t="s">
        <v>128</v>
      </c>
      <c r="C27" s="157">
        <v>20000</v>
      </c>
      <c r="D27" s="157">
        <v>20000</v>
      </c>
      <c r="E27" s="157"/>
      <c r="F27" s="157">
        <v>20000</v>
      </c>
      <c r="G27" s="157"/>
      <c r="H27" s="157"/>
      <c r="I27" s="157"/>
      <c r="J27" s="157"/>
      <c r="K27" s="157"/>
      <c r="L27" s="157"/>
      <c r="M27" s="157"/>
      <c r="N27" s="157"/>
      <c r="O27" s="157"/>
    </row>
    <row r="28" spans="1:15">
      <c r="A28" s="194" t="s">
        <v>129</v>
      </c>
      <c r="B28" s="194" t="s">
        <v>95</v>
      </c>
      <c r="C28" s="157">
        <v>20000</v>
      </c>
      <c r="D28" s="157">
        <v>20000</v>
      </c>
      <c r="E28" s="157"/>
      <c r="F28" s="157">
        <v>20000</v>
      </c>
      <c r="G28" s="157"/>
      <c r="H28" s="157"/>
      <c r="I28" s="157"/>
      <c r="J28" s="157"/>
      <c r="K28" s="157"/>
      <c r="L28" s="157"/>
      <c r="M28" s="157"/>
      <c r="N28" s="157"/>
      <c r="O28" s="157"/>
    </row>
    <row r="29" spans="1:15">
      <c r="A29" s="193" t="s">
        <v>130</v>
      </c>
      <c r="B29" s="193" t="s">
        <v>131</v>
      </c>
      <c r="C29" s="157">
        <v>10000</v>
      </c>
      <c r="D29" s="157">
        <v>10000</v>
      </c>
      <c r="E29" s="157"/>
      <c r="F29" s="157">
        <v>10000</v>
      </c>
      <c r="G29" s="157"/>
      <c r="H29" s="157"/>
      <c r="I29" s="157"/>
      <c r="J29" s="157"/>
      <c r="K29" s="157"/>
      <c r="L29" s="157"/>
      <c r="M29" s="157"/>
      <c r="N29" s="157"/>
      <c r="O29" s="157"/>
    </row>
    <row r="30" spans="1:15">
      <c r="A30" s="194" t="s">
        <v>132</v>
      </c>
      <c r="B30" s="194" t="s">
        <v>133</v>
      </c>
      <c r="C30" s="157">
        <v>10000</v>
      </c>
      <c r="D30" s="157">
        <v>10000</v>
      </c>
      <c r="E30" s="157"/>
      <c r="F30" s="157">
        <v>10000</v>
      </c>
      <c r="G30" s="157"/>
      <c r="H30" s="157"/>
      <c r="I30" s="157"/>
      <c r="J30" s="157"/>
      <c r="K30" s="157"/>
      <c r="L30" s="157"/>
      <c r="M30" s="157"/>
      <c r="N30" s="157"/>
      <c r="O30" s="157"/>
    </row>
    <row r="31" spans="1:15">
      <c r="A31" s="193" t="s">
        <v>134</v>
      </c>
      <c r="B31" s="193" t="s">
        <v>135</v>
      </c>
      <c r="C31" s="157">
        <v>62000</v>
      </c>
      <c r="D31" s="157">
        <v>62000</v>
      </c>
      <c r="E31" s="157"/>
      <c r="F31" s="157">
        <v>62000</v>
      </c>
      <c r="G31" s="157"/>
      <c r="H31" s="157"/>
      <c r="I31" s="157"/>
      <c r="J31" s="157"/>
      <c r="K31" s="157"/>
      <c r="L31" s="157"/>
      <c r="M31" s="157"/>
      <c r="N31" s="157"/>
      <c r="O31" s="157"/>
    </row>
    <row r="32" spans="1:15">
      <c r="A32" s="194" t="s">
        <v>136</v>
      </c>
      <c r="B32" s="194" t="s">
        <v>135</v>
      </c>
      <c r="C32" s="157">
        <v>62000</v>
      </c>
      <c r="D32" s="157">
        <v>62000</v>
      </c>
      <c r="E32" s="157"/>
      <c r="F32" s="157">
        <v>62000</v>
      </c>
      <c r="G32" s="157"/>
      <c r="H32" s="157"/>
      <c r="I32" s="157"/>
      <c r="J32" s="157"/>
      <c r="K32" s="157"/>
      <c r="L32" s="157"/>
      <c r="M32" s="157"/>
      <c r="N32" s="157"/>
      <c r="O32" s="157"/>
    </row>
    <row r="33" spans="1:15">
      <c r="A33" s="193" t="s">
        <v>137</v>
      </c>
      <c r="B33" s="193" t="s">
        <v>138</v>
      </c>
      <c r="C33" s="157">
        <v>250000</v>
      </c>
      <c r="D33" s="157"/>
      <c r="E33" s="157"/>
      <c r="F33" s="157"/>
      <c r="G33" s="157"/>
      <c r="H33" s="157"/>
      <c r="I33" s="157"/>
      <c r="J33" s="157">
        <v>250000</v>
      </c>
      <c r="K33" s="157"/>
      <c r="L33" s="157"/>
      <c r="M33" s="157"/>
      <c r="N33" s="157"/>
      <c r="O33" s="157">
        <v>250000</v>
      </c>
    </row>
    <row r="34" spans="1:15">
      <c r="A34" s="194" t="s">
        <v>139</v>
      </c>
      <c r="B34" s="194" t="s">
        <v>138</v>
      </c>
      <c r="C34" s="157">
        <v>250000</v>
      </c>
      <c r="D34" s="157"/>
      <c r="E34" s="157"/>
      <c r="F34" s="157"/>
      <c r="G34" s="157"/>
      <c r="H34" s="157"/>
      <c r="I34" s="157"/>
      <c r="J34" s="157">
        <v>250000</v>
      </c>
      <c r="K34" s="157"/>
      <c r="L34" s="157"/>
      <c r="M34" s="157"/>
      <c r="N34" s="157"/>
      <c r="O34" s="157">
        <v>250000</v>
      </c>
    </row>
    <row r="35" spans="1:15">
      <c r="A35" s="192" t="s">
        <v>140</v>
      </c>
      <c r="B35" s="192" t="s">
        <v>141</v>
      </c>
      <c r="C35" s="157">
        <v>20000</v>
      </c>
      <c r="D35" s="157">
        <v>20000</v>
      </c>
      <c r="E35" s="157"/>
      <c r="F35" s="157">
        <v>20000</v>
      </c>
      <c r="G35" s="157"/>
      <c r="H35" s="157"/>
      <c r="I35" s="157"/>
      <c r="J35" s="157"/>
      <c r="K35" s="157"/>
      <c r="L35" s="157"/>
      <c r="M35" s="157"/>
      <c r="N35" s="157"/>
      <c r="O35" s="157"/>
    </row>
    <row r="36" spans="1:15">
      <c r="A36" s="193" t="s">
        <v>142</v>
      </c>
      <c r="B36" s="193" t="s">
        <v>143</v>
      </c>
      <c r="C36" s="157">
        <v>20000</v>
      </c>
      <c r="D36" s="157">
        <v>20000</v>
      </c>
      <c r="E36" s="157"/>
      <c r="F36" s="157">
        <v>20000</v>
      </c>
      <c r="G36" s="157"/>
      <c r="H36" s="157"/>
      <c r="I36" s="157"/>
      <c r="J36" s="157"/>
      <c r="K36" s="157"/>
      <c r="L36" s="157"/>
      <c r="M36" s="157"/>
      <c r="N36" s="157"/>
      <c r="O36" s="157"/>
    </row>
    <row r="37" spans="1:15">
      <c r="A37" s="194" t="s">
        <v>144</v>
      </c>
      <c r="B37" s="194" t="s">
        <v>95</v>
      </c>
      <c r="C37" s="157">
        <v>20000</v>
      </c>
      <c r="D37" s="157">
        <v>20000</v>
      </c>
      <c r="E37" s="157"/>
      <c r="F37" s="157">
        <v>20000</v>
      </c>
      <c r="G37" s="157"/>
      <c r="H37" s="157"/>
      <c r="I37" s="157"/>
      <c r="J37" s="157"/>
      <c r="K37" s="157"/>
      <c r="L37" s="157"/>
      <c r="M37" s="157"/>
      <c r="N37" s="157"/>
      <c r="O37" s="157"/>
    </row>
    <row r="38" spans="1:15">
      <c r="A38" s="192" t="s">
        <v>145</v>
      </c>
      <c r="B38" s="192" t="s">
        <v>146</v>
      </c>
      <c r="C38" s="157">
        <v>1398403.13</v>
      </c>
      <c r="D38" s="157">
        <v>1398403.13</v>
      </c>
      <c r="E38" s="157">
        <v>1348003.13</v>
      </c>
      <c r="F38" s="157">
        <v>50400</v>
      </c>
      <c r="G38" s="157"/>
      <c r="H38" s="157"/>
      <c r="I38" s="157"/>
      <c r="J38" s="157"/>
      <c r="K38" s="157"/>
      <c r="L38" s="157"/>
      <c r="M38" s="157"/>
      <c r="N38" s="157"/>
      <c r="O38" s="157"/>
    </row>
    <row r="39" spans="1:15">
      <c r="A39" s="193" t="s">
        <v>147</v>
      </c>
      <c r="B39" s="193" t="s">
        <v>148</v>
      </c>
      <c r="C39" s="157">
        <v>19586.88</v>
      </c>
      <c r="D39" s="157">
        <v>19586.88</v>
      </c>
      <c r="E39" s="157">
        <v>19586.88</v>
      </c>
      <c r="F39" s="157"/>
      <c r="G39" s="157"/>
      <c r="H39" s="157"/>
      <c r="I39" s="157"/>
      <c r="J39" s="157"/>
      <c r="K39" s="157"/>
      <c r="L39" s="157"/>
      <c r="M39" s="157"/>
      <c r="N39" s="157"/>
      <c r="O39" s="157"/>
    </row>
    <row r="40" spans="1:15">
      <c r="A40" s="194" t="s">
        <v>149</v>
      </c>
      <c r="B40" s="194" t="s">
        <v>150</v>
      </c>
      <c r="C40" s="157">
        <v>19586.88</v>
      </c>
      <c r="D40" s="157">
        <v>19586.88</v>
      </c>
      <c r="E40" s="157">
        <v>19586.88</v>
      </c>
      <c r="F40" s="157"/>
      <c r="G40" s="157"/>
      <c r="H40" s="157"/>
      <c r="I40" s="157"/>
      <c r="J40" s="157"/>
      <c r="K40" s="157"/>
      <c r="L40" s="157"/>
      <c r="M40" s="157"/>
      <c r="N40" s="157"/>
      <c r="O40" s="157"/>
    </row>
    <row r="41" spans="1:15">
      <c r="A41" s="193" t="s">
        <v>151</v>
      </c>
      <c r="B41" s="193" t="s">
        <v>152</v>
      </c>
      <c r="C41" s="157">
        <v>1136151.05</v>
      </c>
      <c r="D41" s="157">
        <v>1136151.05</v>
      </c>
      <c r="E41" s="157">
        <v>1136151.05</v>
      </c>
      <c r="F41" s="157"/>
      <c r="G41" s="157"/>
      <c r="H41" s="157"/>
      <c r="I41" s="157"/>
      <c r="J41" s="157"/>
      <c r="K41" s="157"/>
      <c r="L41" s="157"/>
      <c r="M41" s="157"/>
      <c r="N41" s="157"/>
      <c r="O41" s="157"/>
    </row>
    <row r="42" spans="1:15">
      <c r="A42" s="194" t="s">
        <v>153</v>
      </c>
      <c r="B42" s="194" t="s">
        <v>154</v>
      </c>
      <c r="C42" s="157">
        <v>9000</v>
      </c>
      <c r="D42" s="157">
        <v>9000</v>
      </c>
      <c r="E42" s="157">
        <v>9000</v>
      </c>
      <c r="F42" s="157"/>
      <c r="G42" s="157"/>
      <c r="H42" s="157"/>
      <c r="I42" s="157"/>
      <c r="J42" s="157"/>
      <c r="K42" s="157"/>
      <c r="L42" s="157"/>
      <c r="M42" s="157"/>
      <c r="N42" s="157"/>
      <c r="O42" s="157"/>
    </row>
    <row r="43" spans="1:15">
      <c r="A43" s="194" t="s">
        <v>155</v>
      </c>
      <c r="B43" s="194" t="s">
        <v>156</v>
      </c>
      <c r="C43" s="157">
        <v>8400</v>
      </c>
      <c r="D43" s="157">
        <v>8400</v>
      </c>
      <c r="E43" s="157">
        <v>8400</v>
      </c>
      <c r="F43" s="157"/>
      <c r="G43" s="157"/>
      <c r="H43" s="157"/>
      <c r="I43" s="157"/>
      <c r="J43" s="157"/>
      <c r="K43" s="157"/>
      <c r="L43" s="157"/>
      <c r="M43" s="157"/>
      <c r="N43" s="157"/>
      <c r="O43" s="157"/>
    </row>
    <row r="44" spans="1:15">
      <c r="A44" s="194" t="s">
        <v>157</v>
      </c>
      <c r="B44" s="194" t="s">
        <v>158</v>
      </c>
      <c r="C44" s="157">
        <v>1051263.36</v>
      </c>
      <c r="D44" s="157">
        <v>1051263.36</v>
      </c>
      <c r="E44" s="157">
        <v>1051263.36</v>
      </c>
      <c r="F44" s="157"/>
      <c r="G44" s="157"/>
      <c r="H44" s="157"/>
      <c r="I44" s="157"/>
      <c r="J44" s="157"/>
      <c r="K44" s="157"/>
      <c r="L44" s="157"/>
      <c r="M44" s="157"/>
      <c r="N44" s="157"/>
      <c r="O44" s="157"/>
    </row>
    <row r="45" spans="1:15">
      <c r="A45" s="194" t="s">
        <v>159</v>
      </c>
      <c r="B45" s="194" t="s">
        <v>160</v>
      </c>
      <c r="C45" s="157">
        <v>67487.69</v>
      </c>
      <c r="D45" s="157">
        <v>67487.69</v>
      </c>
      <c r="E45" s="157">
        <v>67487.69</v>
      </c>
      <c r="F45" s="157"/>
      <c r="G45" s="157"/>
      <c r="H45" s="157"/>
      <c r="I45" s="157"/>
      <c r="J45" s="157"/>
      <c r="K45" s="157"/>
      <c r="L45" s="157"/>
      <c r="M45" s="157"/>
      <c r="N45" s="157"/>
      <c r="O45" s="157"/>
    </row>
    <row r="46" spans="1:15">
      <c r="A46" s="193" t="s">
        <v>161</v>
      </c>
      <c r="B46" s="193" t="s">
        <v>162</v>
      </c>
      <c r="C46" s="157">
        <v>60612</v>
      </c>
      <c r="D46" s="157">
        <v>60612</v>
      </c>
      <c r="E46" s="157">
        <v>60612</v>
      </c>
      <c r="F46" s="157"/>
      <c r="G46" s="157"/>
      <c r="H46" s="157"/>
      <c r="I46" s="157"/>
      <c r="J46" s="157"/>
      <c r="K46" s="157"/>
      <c r="L46" s="157"/>
      <c r="M46" s="157"/>
      <c r="N46" s="157"/>
      <c r="O46" s="157"/>
    </row>
    <row r="47" spans="1:15">
      <c r="A47" s="194" t="s">
        <v>163</v>
      </c>
      <c r="B47" s="194" t="s">
        <v>164</v>
      </c>
      <c r="C47" s="157">
        <v>60612</v>
      </c>
      <c r="D47" s="157">
        <v>60612</v>
      </c>
      <c r="E47" s="157">
        <v>60612</v>
      </c>
      <c r="F47" s="157"/>
      <c r="G47" s="157"/>
      <c r="H47" s="157"/>
      <c r="I47" s="157"/>
      <c r="J47" s="157"/>
      <c r="K47" s="157"/>
      <c r="L47" s="157"/>
      <c r="M47" s="157"/>
      <c r="N47" s="157"/>
      <c r="O47" s="157"/>
    </row>
    <row r="48" spans="1:15">
      <c r="A48" s="193" t="s">
        <v>165</v>
      </c>
      <c r="B48" s="193" t="s">
        <v>166</v>
      </c>
      <c r="C48" s="157">
        <v>108000</v>
      </c>
      <c r="D48" s="157">
        <v>108000</v>
      </c>
      <c r="E48" s="157">
        <v>108000</v>
      </c>
      <c r="F48" s="157"/>
      <c r="G48" s="157"/>
      <c r="H48" s="157"/>
      <c r="I48" s="157"/>
      <c r="J48" s="157"/>
      <c r="K48" s="157"/>
      <c r="L48" s="157"/>
      <c r="M48" s="157"/>
      <c r="N48" s="157"/>
      <c r="O48" s="157"/>
    </row>
    <row r="49" spans="1:15">
      <c r="A49" s="194" t="s">
        <v>167</v>
      </c>
      <c r="B49" s="194" t="s">
        <v>168</v>
      </c>
      <c r="C49" s="157">
        <v>108000</v>
      </c>
      <c r="D49" s="157">
        <v>108000</v>
      </c>
      <c r="E49" s="157">
        <v>108000</v>
      </c>
      <c r="F49" s="157"/>
      <c r="G49" s="157"/>
      <c r="H49" s="157"/>
      <c r="I49" s="157"/>
      <c r="J49" s="157"/>
      <c r="K49" s="157"/>
      <c r="L49" s="157"/>
      <c r="M49" s="157"/>
      <c r="N49" s="157"/>
      <c r="O49" s="157"/>
    </row>
    <row r="50" spans="1:15">
      <c r="A50" s="193" t="s">
        <v>169</v>
      </c>
      <c r="B50" s="193" t="s">
        <v>170</v>
      </c>
      <c r="C50" s="157">
        <v>74053.2</v>
      </c>
      <c r="D50" s="157">
        <v>74053.2</v>
      </c>
      <c r="E50" s="157">
        <v>23653.2</v>
      </c>
      <c r="F50" s="157">
        <v>50400</v>
      </c>
      <c r="G50" s="157"/>
      <c r="H50" s="157"/>
      <c r="I50" s="157"/>
      <c r="J50" s="157"/>
      <c r="K50" s="157"/>
      <c r="L50" s="157"/>
      <c r="M50" s="157"/>
      <c r="N50" s="157"/>
      <c r="O50" s="157"/>
    </row>
    <row r="51" spans="1:15">
      <c r="A51" s="194" t="s">
        <v>171</v>
      </c>
      <c r="B51" s="194" t="s">
        <v>170</v>
      </c>
      <c r="C51" s="157">
        <v>74053.2</v>
      </c>
      <c r="D51" s="157">
        <v>74053.2</v>
      </c>
      <c r="E51" s="157">
        <v>23653.2</v>
      </c>
      <c r="F51" s="157">
        <v>50400</v>
      </c>
      <c r="G51" s="157"/>
      <c r="H51" s="157"/>
      <c r="I51" s="157"/>
      <c r="J51" s="157"/>
      <c r="K51" s="157"/>
      <c r="L51" s="157"/>
      <c r="M51" s="157"/>
      <c r="N51" s="157"/>
      <c r="O51" s="157"/>
    </row>
    <row r="52" spans="1:15">
      <c r="A52" s="192" t="s">
        <v>172</v>
      </c>
      <c r="B52" s="192" t="s">
        <v>173</v>
      </c>
      <c r="C52" s="157">
        <v>603112.07</v>
      </c>
      <c r="D52" s="157">
        <v>603112.07</v>
      </c>
      <c r="E52" s="157">
        <v>563112.07</v>
      </c>
      <c r="F52" s="157">
        <v>40000</v>
      </c>
      <c r="G52" s="157"/>
      <c r="H52" s="157"/>
      <c r="I52" s="157"/>
      <c r="J52" s="157"/>
      <c r="K52" s="157"/>
      <c r="L52" s="157"/>
      <c r="M52" s="157"/>
      <c r="N52" s="157"/>
      <c r="O52" s="157"/>
    </row>
    <row r="53" spans="1:15">
      <c r="A53" s="193" t="s">
        <v>174</v>
      </c>
      <c r="B53" s="193" t="s">
        <v>175</v>
      </c>
      <c r="C53" s="157">
        <v>40000</v>
      </c>
      <c r="D53" s="157">
        <v>40000</v>
      </c>
      <c r="E53" s="157"/>
      <c r="F53" s="157">
        <v>40000</v>
      </c>
      <c r="G53" s="157"/>
      <c r="H53" s="157"/>
      <c r="I53" s="157"/>
      <c r="J53" s="157"/>
      <c r="K53" s="157"/>
      <c r="L53" s="157"/>
      <c r="M53" s="157"/>
      <c r="N53" s="157"/>
      <c r="O53" s="157"/>
    </row>
    <row r="54" spans="1:15">
      <c r="A54" s="194" t="s">
        <v>176</v>
      </c>
      <c r="B54" s="194" t="s">
        <v>177</v>
      </c>
      <c r="C54" s="157">
        <v>40000</v>
      </c>
      <c r="D54" s="157">
        <v>40000</v>
      </c>
      <c r="E54" s="157"/>
      <c r="F54" s="157">
        <v>40000</v>
      </c>
      <c r="G54" s="157"/>
      <c r="H54" s="157"/>
      <c r="I54" s="157"/>
      <c r="J54" s="157"/>
      <c r="K54" s="157"/>
      <c r="L54" s="157"/>
      <c r="M54" s="157"/>
      <c r="N54" s="157"/>
      <c r="O54" s="157"/>
    </row>
    <row r="55" spans="1:15">
      <c r="A55" s="193" t="s">
        <v>178</v>
      </c>
      <c r="B55" s="193" t="s">
        <v>179</v>
      </c>
      <c r="C55" s="157">
        <v>8160</v>
      </c>
      <c r="D55" s="157">
        <v>8160</v>
      </c>
      <c r="E55" s="157">
        <v>8160</v>
      </c>
      <c r="F55" s="157"/>
      <c r="G55" s="157"/>
      <c r="H55" s="157"/>
      <c r="I55" s="157"/>
      <c r="J55" s="157"/>
      <c r="K55" s="157"/>
      <c r="L55" s="157"/>
      <c r="M55" s="157"/>
      <c r="N55" s="157"/>
      <c r="O55" s="157"/>
    </row>
    <row r="56" spans="1:15">
      <c r="A56" s="194" t="s">
        <v>180</v>
      </c>
      <c r="B56" s="194" t="s">
        <v>181</v>
      </c>
      <c r="C56" s="157">
        <v>8160</v>
      </c>
      <c r="D56" s="157">
        <v>8160</v>
      </c>
      <c r="E56" s="157">
        <v>8160</v>
      </c>
      <c r="F56" s="157"/>
      <c r="G56" s="157"/>
      <c r="H56" s="157"/>
      <c r="I56" s="157"/>
      <c r="J56" s="157"/>
      <c r="K56" s="157"/>
      <c r="L56" s="157"/>
      <c r="M56" s="157"/>
      <c r="N56" s="157"/>
      <c r="O56" s="157"/>
    </row>
    <row r="57" spans="1:15">
      <c r="A57" s="193" t="s">
        <v>182</v>
      </c>
      <c r="B57" s="193" t="s">
        <v>183</v>
      </c>
      <c r="C57" s="157">
        <v>554952.07</v>
      </c>
      <c r="D57" s="157">
        <v>554952.07</v>
      </c>
      <c r="E57" s="157">
        <v>554952.07</v>
      </c>
      <c r="F57" s="157"/>
      <c r="G57" s="157"/>
      <c r="H57" s="157"/>
      <c r="I57" s="157"/>
      <c r="J57" s="157"/>
      <c r="K57" s="157"/>
      <c r="L57" s="157"/>
      <c r="M57" s="157"/>
      <c r="N57" s="157"/>
      <c r="O57" s="157"/>
    </row>
    <row r="58" spans="1:15">
      <c r="A58" s="194" t="s">
        <v>184</v>
      </c>
      <c r="B58" s="194" t="s">
        <v>185</v>
      </c>
      <c r="C58" s="157">
        <v>223903.8</v>
      </c>
      <c r="D58" s="157">
        <v>223903.8</v>
      </c>
      <c r="E58" s="157">
        <v>223903.8</v>
      </c>
      <c r="F58" s="157"/>
      <c r="G58" s="157"/>
      <c r="H58" s="157"/>
      <c r="I58" s="157"/>
      <c r="J58" s="157"/>
      <c r="K58" s="157"/>
      <c r="L58" s="157"/>
      <c r="M58" s="157"/>
      <c r="N58" s="157"/>
      <c r="O58" s="157"/>
    </row>
    <row r="59" spans="1:15">
      <c r="A59" s="194" t="s">
        <v>186</v>
      </c>
      <c r="B59" s="194" t="s">
        <v>187</v>
      </c>
      <c r="C59" s="157">
        <v>268875.9</v>
      </c>
      <c r="D59" s="157">
        <v>268875.9</v>
      </c>
      <c r="E59" s="157">
        <v>268875.9</v>
      </c>
      <c r="F59" s="157"/>
      <c r="G59" s="157"/>
      <c r="H59" s="157"/>
      <c r="I59" s="157"/>
      <c r="J59" s="157"/>
      <c r="K59" s="157"/>
      <c r="L59" s="157"/>
      <c r="M59" s="157"/>
      <c r="N59" s="157"/>
      <c r="O59" s="157"/>
    </row>
    <row r="60" spans="1:15">
      <c r="A60" s="194" t="s">
        <v>188</v>
      </c>
      <c r="B60" s="194" t="s">
        <v>189</v>
      </c>
      <c r="C60" s="157">
        <v>62172.37</v>
      </c>
      <c r="D60" s="157">
        <v>62172.37</v>
      </c>
      <c r="E60" s="157">
        <v>62172.37</v>
      </c>
      <c r="F60" s="157"/>
      <c r="G60" s="157"/>
      <c r="H60" s="157"/>
      <c r="I60" s="157"/>
      <c r="J60" s="157"/>
      <c r="K60" s="157"/>
      <c r="L60" s="157"/>
      <c r="M60" s="157"/>
      <c r="N60" s="157"/>
      <c r="O60" s="157"/>
    </row>
    <row r="61" spans="1:15">
      <c r="A61" s="192" t="s">
        <v>190</v>
      </c>
      <c r="B61" s="192" t="s">
        <v>191</v>
      </c>
      <c r="C61" s="157">
        <v>20000</v>
      </c>
      <c r="D61" s="157">
        <v>20000</v>
      </c>
      <c r="E61" s="157"/>
      <c r="F61" s="157">
        <v>20000</v>
      </c>
      <c r="G61" s="157"/>
      <c r="H61" s="157"/>
      <c r="I61" s="157"/>
      <c r="J61" s="157"/>
      <c r="K61" s="157"/>
      <c r="L61" s="157"/>
      <c r="M61" s="157"/>
      <c r="N61" s="157"/>
      <c r="O61" s="157"/>
    </row>
    <row r="62" spans="1:15">
      <c r="A62" s="193" t="s">
        <v>192</v>
      </c>
      <c r="B62" s="193" t="s">
        <v>193</v>
      </c>
      <c r="C62" s="157">
        <v>20000</v>
      </c>
      <c r="D62" s="157">
        <v>20000</v>
      </c>
      <c r="E62" s="157"/>
      <c r="F62" s="157">
        <v>20000</v>
      </c>
      <c r="G62" s="157"/>
      <c r="H62" s="157"/>
      <c r="I62" s="157"/>
      <c r="J62" s="157"/>
      <c r="K62" s="157"/>
      <c r="L62" s="157"/>
      <c r="M62" s="157"/>
      <c r="N62" s="157"/>
      <c r="O62" s="157"/>
    </row>
    <row r="63" spans="1:15">
      <c r="A63" s="194" t="s">
        <v>194</v>
      </c>
      <c r="B63" s="194" t="s">
        <v>193</v>
      </c>
      <c r="C63" s="157">
        <v>20000</v>
      </c>
      <c r="D63" s="157">
        <v>20000</v>
      </c>
      <c r="E63" s="157"/>
      <c r="F63" s="157">
        <v>20000</v>
      </c>
      <c r="G63" s="157"/>
      <c r="H63" s="157"/>
      <c r="I63" s="157"/>
      <c r="J63" s="157"/>
      <c r="K63" s="157"/>
      <c r="L63" s="157"/>
      <c r="M63" s="157"/>
      <c r="N63" s="157"/>
      <c r="O63" s="157"/>
    </row>
    <row r="64" spans="1:15">
      <c r="A64" s="192" t="s">
        <v>195</v>
      </c>
      <c r="B64" s="192" t="s">
        <v>196</v>
      </c>
      <c r="C64" s="157">
        <v>2994131.24</v>
      </c>
      <c r="D64" s="157">
        <v>2994131.24</v>
      </c>
      <c r="E64" s="157">
        <v>2667631.24</v>
      </c>
      <c r="F64" s="157">
        <v>326500</v>
      </c>
      <c r="G64" s="157"/>
      <c r="H64" s="157"/>
      <c r="I64" s="157"/>
      <c r="J64" s="157"/>
      <c r="K64" s="157"/>
      <c r="L64" s="157"/>
      <c r="M64" s="157"/>
      <c r="N64" s="157"/>
      <c r="O64" s="157"/>
    </row>
    <row r="65" spans="1:15">
      <c r="A65" s="193" t="s">
        <v>197</v>
      </c>
      <c r="B65" s="193" t="s">
        <v>198</v>
      </c>
      <c r="C65" s="157">
        <v>2974131.24</v>
      </c>
      <c r="D65" s="157">
        <v>2974131.24</v>
      </c>
      <c r="E65" s="157">
        <v>2667631.24</v>
      </c>
      <c r="F65" s="157">
        <v>306500</v>
      </c>
      <c r="G65" s="157"/>
      <c r="H65" s="157"/>
      <c r="I65" s="157"/>
      <c r="J65" s="157"/>
      <c r="K65" s="157"/>
      <c r="L65" s="157"/>
      <c r="M65" s="157"/>
      <c r="N65" s="157"/>
      <c r="O65" s="157"/>
    </row>
    <row r="66" spans="1:15">
      <c r="A66" s="194" t="s">
        <v>199</v>
      </c>
      <c r="B66" s="194" t="s">
        <v>110</v>
      </c>
      <c r="C66" s="157">
        <v>2667631.24</v>
      </c>
      <c r="D66" s="157">
        <v>2667631.24</v>
      </c>
      <c r="E66" s="157">
        <v>2667631.24</v>
      </c>
      <c r="F66" s="157"/>
      <c r="G66" s="157"/>
      <c r="H66" s="157"/>
      <c r="I66" s="157"/>
      <c r="J66" s="157"/>
      <c r="K66" s="157"/>
      <c r="L66" s="157"/>
      <c r="M66" s="157"/>
      <c r="N66" s="157"/>
      <c r="O66" s="157"/>
    </row>
    <row r="67" spans="1:15">
      <c r="A67" s="194" t="s">
        <v>200</v>
      </c>
      <c r="B67" s="194" t="s">
        <v>201</v>
      </c>
      <c r="C67" s="157">
        <v>306500</v>
      </c>
      <c r="D67" s="157">
        <v>306500</v>
      </c>
      <c r="E67" s="157"/>
      <c r="F67" s="157">
        <v>306500</v>
      </c>
      <c r="G67" s="157"/>
      <c r="H67" s="157"/>
      <c r="I67" s="157"/>
      <c r="J67" s="157"/>
      <c r="K67" s="157"/>
      <c r="L67" s="157"/>
      <c r="M67" s="157"/>
      <c r="N67" s="157"/>
      <c r="O67" s="157"/>
    </row>
    <row r="68" spans="1:15">
      <c r="A68" s="193" t="s">
        <v>202</v>
      </c>
      <c r="B68" s="193" t="s">
        <v>203</v>
      </c>
      <c r="C68" s="157">
        <v>20000</v>
      </c>
      <c r="D68" s="157">
        <v>20000</v>
      </c>
      <c r="E68" s="157"/>
      <c r="F68" s="157">
        <v>20000</v>
      </c>
      <c r="G68" s="157"/>
      <c r="H68" s="157"/>
      <c r="I68" s="157"/>
      <c r="J68" s="157"/>
      <c r="K68" s="157"/>
      <c r="L68" s="157"/>
      <c r="M68" s="157"/>
      <c r="N68" s="157"/>
      <c r="O68" s="157"/>
    </row>
    <row r="69" spans="1:15">
      <c r="A69" s="194" t="s">
        <v>204</v>
      </c>
      <c r="B69" s="194" t="s">
        <v>205</v>
      </c>
      <c r="C69" s="157">
        <v>20000</v>
      </c>
      <c r="D69" s="157">
        <v>20000</v>
      </c>
      <c r="E69" s="157"/>
      <c r="F69" s="157">
        <v>20000</v>
      </c>
      <c r="G69" s="157"/>
      <c r="H69" s="157"/>
      <c r="I69" s="157"/>
      <c r="J69" s="157"/>
      <c r="K69" s="157"/>
      <c r="L69" s="157"/>
      <c r="M69" s="157"/>
      <c r="N69" s="157"/>
      <c r="O69" s="157"/>
    </row>
    <row r="70" spans="1:15">
      <c r="A70" s="193" t="s">
        <v>206</v>
      </c>
      <c r="B70" s="193" t="s">
        <v>207</v>
      </c>
      <c r="C70" s="157"/>
      <c r="D70" s="157"/>
      <c r="E70" s="157"/>
      <c r="F70" s="157"/>
      <c r="G70" s="157"/>
      <c r="H70" s="157"/>
      <c r="I70" s="157"/>
      <c r="J70" s="157"/>
      <c r="K70" s="157"/>
      <c r="L70" s="157"/>
      <c r="M70" s="157"/>
      <c r="N70" s="157"/>
      <c r="O70" s="157"/>
    </row>
    <row r="71" spans="1:15">
      <c r="A71" s="194" t="s">
        <v>208</v>
      </c>
      <c r="B71" s="194" t="s">
        <v>209</v>
      </c>
      <c r="C71" s="157"/>
      <c r="D71" s="157"/>
      <c r="E71" s="157"/>
      <c r="F71" s="157"/>
      <c r="G71" s="157"/>
      <c r="H71" s="157"/>
      <c r="I71" s="157"/>
      <c r="J71" s="157"/>
      <c r="K71" s="157"/>
      <c r="L71" s="157"/>
      <c r="M71" s="157"/>
      <c r="N71" s="157"/>
      <c r="O71" s="157"/>
    </row>
    <row r="72" spans="1:15">
      <c r="A72" s="193" t="s">
        <v>210</v>
      </c>
      <c r="B72" s="193" t="s">
        <v>211</v>
      </c>
      <c r="C72" s="157"/>
      <c r="D72" s="157"/>
      <c r="E72" s="157"/>
      <c r="F72" s="157"/>
      <c r="G72" s="157"/>
      <c r="H72" s="157"/>
      <c r="I72" s="157"/>
      <c r="J72" s="157"/>
      <c r="K72" s="157"/>
      <c r="L72" s="157"/>
      <c r="M72" s="157"/>
      <c r="N72" s="157"/>
      <c r="O72" s="157"/>
    </row>
    <row r="73" spans="1:15">
      <c r="A73" s="194" t="s">
        <v>212</v>
      </c>
      <c r="B73" s="194" t="s">
        <v>213</v>
      </c>
      <c r="C73" s="157"/>
      <c r="D73" s="157"/>
      <c r="E73" s="157"/>
      <c r="F73" s="157"/>
      <c r="G73" s="157"/>
      <c r="H73" s="157"/>
      <c r="I73" s="157"/>
      <c r="J73" s="157"/>
      <c r="K73" s="157"/>
      <c r="L73" s="157"/>
      <c r="M73" s="157"/>
      <c r="N73" s="157"/>
      <c r="O73" s="157"/>
    </row>
    <row r="74" spans="1:15">
      <c r="A74" s="192" t="s">
        <v>214</v>
      </c>
      <c r="B74" s="192" t="s">
        <v>215</v>
      </c>
      <c r="C74" s="157">
        <v>99100</v>
      </c>
      <c r="D74" s="157">
        <v>99100</v>
      </c>
      <c r="E74" s="157"/>
      <c r="F74" s="157">
        <v>99100</v>
      </c>
      <c r="G74" s="157"/>
      <c r="H74" s="157"/>
      <c r="I74" s="157"/>
      <c r="J74" s="157"/>
      <c r="K74" s="157"/>
      <c r="L74" s="157"/>
      <c r="M74" s="157"/>
      <c r="N74" s="157"/>
      <c r="O74" s="157"/>
    </row>
    <row r="75" spans="1:15">
      <c r="A75" s="193" t="s">
        <v>216</v>
      </c>
      <c r="B75" s="193" t="s">
        <v>217</v>
      </c>
      <c r="C75" s="157">
        <v>99100</v>
      </c>
      <c r="D75" s="157">
        <v>99100</v>
      </c>
      <c r="E75" s="157"/>
      <c r="F75" s="157">
        <v>99100</v>
      </c>
      <c r="G75" s="157"/>
      <c r="H75" s="157"/>
      <c r="I75" s="157"/>
      <c r="J75" s="157"/>
      <c r="K75" s="157"/>
      <c r="L75" s="157"/>
      <c r="M75" s="157"/>
      <c r="N75" s="157"/>
      <c r="O75" s="157"/>
    </row>
    <row r="76" spans="1:15">
      <c r="A76" s="194" t="s">
        <v>218</v>
      </c>
      <c r="B76" s="194" t="s">
        <v>219</v>
      </c>
      <c r="C76" s="157">
        <v>99100</v>
      </c>
      <c r="D76" s="157">
        <v>99100</v>
      </c>
      <c r="E76" s="157"/>
      <c r="F76" s="157">
        <v>99100</v>
      </c>
      <c r="G76" s="157"/>
      <c r="H76" s="157"/>
      <c r="I76" s="157"/>
      <c r="J76" s="157"/>
      <c r="K76" s="157"/>
      <c r="L76" s="157"/>
      <c r="M76" s="157"/>
      <c r="N76" s="157"/>
      <c r="O76" s="157"/>
    </row>
    <row r="77" spans="1:15">
      <c r="A77" s="192" t="s">
        <v>220</v>
      </c>
      <c r="B77" s="192" t="s">
        <v>221</v>
      </c>
      <c r="C77" s="157">
        <v>788447.52</v>
      </c>
      <c r="D77" s="157">
        <v>788447.52</v>
      </c>
      <c r="E77" s="157">
        <v>788447.52</v>
      </c>
      <c r="F77" s="157"/>
      <c r="G77" s="157"/>
      <c r="H77" s="157"/>
      <c r="I77" s="157"/>
      <c r="J77" s="157"/>
      <c r="K77" s="157"/>
      <c r="L77" s="157"/>
      <c r="M77" s="157"/>
      <c r="N77" s="157"/>
      <c r="O77" s="157"/>
    </row>
    <row r="78" spans="1:15">
      <c r="A78" s="193" t="s">
        <v>222</v>
      </c>
      <c r="B78" s="193" t="s">
        <v>223</v>
      </c>
      <c r="C78" s="157">
        <v>788447.52</v>
      </c>
      <c r="D78" s="157">
        <v>788447.52</v>
      </c>
      <c r="E78" s="157">
        <v>788447.52</v>
      </c>
      <c r="F78" s="157"/>
      <c r="G78" s="157"/>
      <c r="H78" s="157"/>
      <c r="I78" s="157"/>
      <c r="J78" s="157"/>
      <c r="K78" s="157"/>
      <c r="L78" s="157"/>
      <c r="M78" s="157"/>
      <c r="N78" s="157"/>
      <c r="O78" s="157"/>
    </row>
    <row r="79" spans="1:15">
      <c r="A79" s="194" t="s">
        <v>224</v>
      </c>
      <c r="B79" s="194" t="s">
        <v>225</v>
      </c>
      <c r="C79" s="157">
        <v>788447.52</v>
      </c>
      <c r="D79" s="157">
        <v>788447.52</v>
      </c>
      <c r="E79" s="157">
        <v>788447.52</v>
      </c>
      <c r="F79" s="157"/>
      <c r="G79" s="157"/>
      <c r="H79" s="157"/>
      <c r="I79" s="157"/>
      <c r="J79" s="157"/>
      <c r="K79" s="157"/>
      <c r="L79" s="157"/>
      <c r="M79" s="157"/>
      <c r="N79" s="157"/>
      <c r="O79" s="157"/>
    </row>
    <row r="80" spans="1:15">
      <c r="A80" s="191" t="s">
        <v>30</v>
      </c>
      <c r="B80" s="191"/>
      <c r="C80" s="157">
        <v>15258034</v>
      </c>
      <c r="D80" s="157">
        <v>15008034</v>
      </c>
      <c r="E80" s="157">
        <v>13719534</v>
      </c>
      <c r="F80" s="157">
        <v>1288500</v>
      </c>
      <c r="G80" s="157"/>
      <c r="H80" s="157"/>
      <c r="I80" s="157"/>
      <c r="J80" s="157">
        <v>250000</v>
      </c>
      <c r="K80" s="157"/>
      <c r="L80" s="157"/>
      <c r="M80" s="157"/>
      <c r="N80" s="157"/>
      <c r="O80" s="157">
        <v>250000</v>
      </c>
    </row>
  </sheetData>
  <mergeCells count="13">
    <mergeCell ref="N1:O1"/>
    <mergeCell ref="A2:O2"/>
    <mergeCell ref="A3:F3"/>
    <mergeCell ref="N3:O3"/>
    <mergeCell ref="D4:F4"/>
    <mergeCell ref="J4:O4"/>
    <mergeCell ref="A80:B80"/>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25" workbookViewId="0">
      <selection activeCell="F5" sqref="F5"/>
    </sheetView>
  </sheetViews>
  <sheetFormatPr defaultColWidth="9.15044247787611" defaultRowHeight="14.25" customHeight="1" outlineLevelCol="3"/>
  <cols>
    <col min="1" max="1" width="32.7699115044248" customWidth="1"/>
    <col min="2" max="2" width="19" customWidth="1"/>
    <col min="3" max="3" width="35.4778761061947" customWidth="1"/>
    <col min="4" max="4" width="20" customWidth="1"/>
  </cols>
  <sheetData>
    <row r="1" ht="17.25" customHeight="1" spans="1:4">
      <c r="A1" s="180"/>
      <c r="B1" s="180"/>
      <c r="C1" s="180"/>
      <c r="D1" s="99" t="s">
        <v>226</v>
      </c>
    </row>
    <row r="2" ht="30.75" customHeight="1" spans="1:4">
      <c r="A2" s="181" t="str">
        <f>"2025"&amp;"年财政拨款收支预算总表"</f>
        <v>2025年财政拨款收支预算总表</v>
      </c>
      <c r="B2" s="181"/>
      <c r="C2" s="181"/>
      <c r="D2" s="181"/>
    </row>
    <row r="3" ht="18.75" customHeight="1" spans="1:4">
      <c r="A3" s="31" t="str">
        <f>"单位名称："&amp;"九保乡政府"</f>
        <v>单位名称：九保乡政府</v>
      </c>
      <c r="B3" s="182"/>
      <c r="C3" s="182"/>
      <c r="D3" s="100" t="s">
        <v>1</v>
      </c>
    </row>
    <row r="4" ht="19.5" customHeight="1" spans="1:4">
      <c r="A4" s="12" t="s">
        <v>227</v>
      </c>
      <c r="B4" s="14"/>
      <c r="C4" s="12" t="s">
        <v>228</v>
      </c>
      <c r="D4" s="14"/>
    </row>
    <row r="5" ht="21.75" customHeight="1" spans="1:4">
      <c r="A5" s="72" t="s">
        <v>229</v>
      </c>
      <c r="B5" s="11" t="s">
        <v>5</v>
      </c>
      <c r="C5" s="72" t="s">
        <v>230</v>
      </c>
      <c r="D5" s="11" t="s">
        <v>5</v>
      </c>
    </row>
    <row r="6" ht="17.25" customHeight="1" spans="1:4">
      <c r="A6" s="76"/>
      <c r="B6" s="18"/>
      <c r="C6" s="76"/>
      <c r="D6" s="18"/>
    </row>
    <row r="7" ht="19.5" customHeight="1" spans="1:4">
      <c r="A7" s="95" t="s">
        <v>231</v>
      </c>
      <c r="B7" s="23">
        <v>15008034</v>
      </c>
      <c r="C7" s="95" t="s">
        <v>232</v>
      </c>
      <c r="D7" s="23">
        <v>15008034</v>
      </c>
    </row>
    <row r="8" ht="19.5" customHeight="1" spans="1:4">
      <c r="A8" s="95" t="s">
        <v>233</v>
      </c>
      <c r="B8" s="23">
        <v>15008034</v>
      </c>
      <c r="C8" s="183" t="s">
        <v>234</v>
      </c>
      <c r="D8" s="23">
        <v>9084840.04</v>
      </c>
    </row>
    <row r="9" ht="19.5" customHeight="1" spans="1:4">
      <c r="A9" s="184" t="s">
        <v>235</v>
      </c>
      <c r="B9" s="23"/>
      <c r="C9" s="183" t="s">
        <v>236</v>
      </c>
      <c r="D9" s="23"/>
    </row>
    <row r="10" ht="19.5" customHeight="1" spans="1:4">
      <c r="A10" s="184" t="s">
        <v>237</v>
      </c>
      <c r="B10" s="23"/>
      <c r="C10" s="183" t="s">
        <v>238</v>
      </c>
      <c r="D10" s="23"/>
    </row>
    <row r="11" ht="19.5" customHeight="1" spans="1:4">
      <c r="A11" s="184" t="s">
        <v>239</v>
      </c>
      <c r="B11" s="23"/>
      <c r="C11" s="183" t="s">
        <v>240</v>
      </c>
      <c r="D11" s="23">
        <v>20000</v>
      </c>
    </row>
    <row r="12" ht="19.5" customHeight="1" spans="1:4">
      <c r="A12" s="184" t="s">
        <v>233</v>
      </c>
      <c r="B12" s="23"/>
      <c r="C12" s="183" t="s">
        <v>241</v>
      </c>
      <c r="D12" s="23"/>
    </row>
    <row r="13" ht="19.5" customHeight="1" spans="1:4">
      <c r="A13" s="184" t="s">
        <v>235</v>
      </c>
      <c r="B13" s="23"/>
      <c r="C13" s="183" t="s">
        <v>242</v>
      </c>
      <c r="D13" s="23"/>
    </row>
    <row r="14" ht="19.5" customHeight="1" spans="1:4">
      <c r="A14" s="184" t="s">
        <v>237</v>
      </c>
      <c r="B14" s="23"/>
      <c r="C14" s="183" t="s">
        <v>243</v>
      </c>
      <c r="D14" s="23"/>
    </row>
    <row r="15" ht="19.5" customHeight="1" spans="1:4">
      <c r="A15" s="185"/>
      <c r="B15" s="23"/>
      <c r="C15" s="183" t="s">
        <v>244</v>
      </c>
      <c r="D15" s="23">
        <v>1398403.13</v>
      </c>
    </row>
    <row r="16" ht="19.5" customHeight="1" spans="1:4">
      <c r="A16" s="185"/>
      <c r="B16" s="23"/>
      <c r="C16" s="183" t="s">
        <v>245</v>
      </c>
      <c r="D16" s="23">
        <v>603112.07</v>
      </c>
    </row>
    <row r="17" ht="19.5" customHeight="1" spans="1:4">
      <c r="A17" s="185"/>
      <c r="B17" s="23"/>
      <c r="C17" s="183" t="s">
        <v>246</v>
      </c>
      <c r="D17" s="23"/>
    </row>
    <row r="18" ht="19.5" customHeight="1" spans="1:4">
      <c r="A18" s="185"/>
      <c r="B18" s="23"/>
      <c r="C18" s="183" t="s">
        <v>247</v>
      </c>
      <c r="D18" s="23">
        <v>20000</v>
      </c>
    </row>
    <row r="19" ht="19.5" customHeight="1" spans="1:4">
      <c r="A19" s="185"/>
      <c r="B19" s="23"/>
      <c r="C19" s="183" t="s">
        <v>248</v>
      </c>
      <c r="D19" s="23">
        <v>2994131.24</v>
      </c>
    </row>
    <row r="20" ht="19.5" customHeight="1" spans="1:4">
      <c r="A20" s="95"/>
      <c r="B20" s="23"/>
      <c r="C20" s="183" t="s">
        <v>249</v>
      </c>
      <c r="D20" s="23">
        <v>99100</v>
      </c>
    </row>
    <row r="21" ht="19.5" customHeight="1" spans="1:4">
      <c r="A21" s="95"/>
      <c r="B21" s="23"/>
      <c r="C21" s="95" t="s">
        <v>250</v>
      </c>
      <c r="D21" s="23"/>
    </row>
    <row r="22" ht="19.5" customHeight="1" spans="1:4">
      <c r="A22" s="95"/>
      <c r="B22" s="23"/>
      <c r="C22" s="95" t="s">
        <v>251</v>
      </c>
      <c r="D22" s="23"/>
    </row>
    <row r="23" ht="19.5" customHeight="1" spans="1:4">
      <c r="A23" s="95"/>
      <c r="B23" s="23"/>
      <c r="C23" s="95" t="s">
        <v>252</v>
      </c>
      <c r="D23" s="23"/>
    </row>
    <row r="24" ht="19.5" customHeight="1" spans="1:4">
      <c r="A24" s="95"/>
      <c r="B24" s="23"/>
      <c r="C24" s="95" t="s">
        <v>253</v>
      </c>
      <c r="D24" s="23"/>
    </row>
    <row r="25" ht="19.5" customHeight="1" spans="1:4">
      <c r="A25" s="95"/>
      <c r="B25" s="23"/>
      <c r="C25" s="95" t="s">
        <v>254</v>
      </c>
      <c r="D25" s="23"/>
    </row>
    <row r="26" ht="19.5" customHeight="1" spans="1:4">
      <c r="A26" s="183"/>
      <c r="B26" s="23"/>
      <c r="C26" s="95" t="s">
        <v>255</v>
      </c>
      <c r="D26" s="23">
        <v>788447.52</v>
      </c>
    </row>
    <row r="27" ht="19.5" customHeight="1" spans="1:4">
      <c r="A27" s="95"/>
      <c r="B27" s="23"/>
      <c r="C27" s="95" t="s">
        <v>256</v>
      </c>
      <c r="D27" s="23"/>
    </row>
    <row r="28" customHeight="1" spans="1:4">
      <c r="A28" s="95"/>
      <c r="B28" s="23"/>
      <c r="C28" s="184" t="s">
        <v>257</v>
      </c>
      <c r="D28" s="23"/>
    </row>
    <row r="29" ht="19.5" customHeight="1" spans="1:4">
      <c r="A29" s="95"/>
      <c r="B29" s="23"/>
      <c r="C29" s="95" t="s">
        <v>258</v>
      </c>
      <c r="D29" s="23"/>
    </row>
    <row r="30" ht="19.5" customHeight="1" spans="1:4">
      <c r="A30" s="183"/>
      <c r="B30" s="23"/>
      <c r="C30" s="95" t="s">
        <v>259</v>
      </c>
      <c r="D30" s="23"/>
    </row>
    <row r="31" ht="18" customHeight="1" spans="1:4">
      <c r="A31" s="183"/>
      <c r="B31" s="23"/>
      <c r="C31" s="95" t="s">
        <v>260</v>
      </c>
      <c r="D31" s="23"/>
    </row>
    <row r="32" ht="18" customHeight="1" spans="1:4">
      <c r="A32" s="183"/>
      <c r="B32" s="23"/>
      <c r="C32" s="184" t="s">
        <v>261</v>
      </c>
      <c r="D32" s="23"/>
    </row>
    <row r="33" ht="18" customHeight="1" spans="1:4">
      <c r="A33" s="183"/>
      <c r="B33" s="23"/>
      <c r="C33" s="184" t="s">
        <v>262</v>
      </c>
      <c r="D33" s="23"/>
    </row>
    <row r="34" ht="19.5" customHeight="1" spans="1:4">
      <c r="A34" s="183"/>
      <c r="B34" s="186"/>
      <c r="C34" s="95" t="s">
        <v>263</v>
      </c>
      <c r="D34" s="186"/>
    </row>
    <row r="35" ht="19.5" customHeight="1" spans="1:4">
      <c r="A35" s="183"/>
      <c r="B35" s="23"/>
      <c r="C35" s="95" t="s">
        <v>264</v>
      </c>
      <c r="D35" s="23"/>
    </row>
    <row r="36" ht="19.5" customHeight="1" spans="1:4">
      <c r="A36" s="187" t="s">
        <v>24</v>
      </c>
      <c r="B36" s="23">
        <v>15008034</v>
      </c>
      <c r="C36" s="187" t="s">
        <v>25</v>
      </c>
      <c r="D36" s="23">
        <v>15008034</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74"/>
  <sheetViews>
    <sheetView showZeros="0" topLeftCell="A7" workbookViewId="0">
      <selection activeCell="A1" sqref="A1"/>
    </sheetView>
  </sheetViews>
  <sheetFormatPr defaultColWidth="10.2743362831858" defaultRowHeight="15" customHeight="1" outlineLevelCol="6"/>
  <cols>
    <col min="1" max="1" width="26.3451327433628" customWidth="1"/>
    <col min="2" max="2" width="24.6283185840708" customWidth="1"/>
    <col min="3" max="7" width="19.2743362831858" customWidth="1"/>
  </cols>
  <sheetData>
    <row r="1" ht="18.75" customHeight="1" spans="1:7">
      <c r="A1" s="146"/>
      <c r="B1" s="146"/>
      <c r="C1" s="146"/>
      <c r="D1" s="146"/>
      <c r="E1" s="146"/>
      <c r="F1" s="146"/>
      <c r="G1" s="150" t="s">
        <v>265</v>
      </c>
    </row>
    <row r="2" ht="33" customHeight="1" spans="1:7">
      <c r="A2" s="173" t="str">
        <f>"2025"&amp;"年一般公共预算支出预算表（按功能科目分类）"</f>
        <v>2025年一般公共预算支出预算表（按功能科目分类）</v>
      </c>
      <c r="B2" s="173"/>
      <c r="C2" s="173"/>
      <c r="D2" s="173"/>
      <c r="E2" s="173"/>
      <c r="F2" s="173"/>
      <c r="G2" s="173"/>
    </row>
    <row r="3" ht="18.75" customHeight="1" spans="1:7">
      <c r="A3" s="174" t="str">
        <f>"单位名称："&amp;"九保乡政府"</f>
        <v>单位名称：九保乡政府</v>
      </c>
      <c r="B3" s="174"/>
      <c r="C3" s="146"/>
      <c r="D3" s="146"/>
      <c r="E3" s="146"/>
      <c r="F3" s="146"/>
      <c r="G3" s="150" t="s">
        <v>1</v>
      </c>
    </row>
    <row r="4" ht="18.75" customHeight="1" spans="1:7">
      <c r="A4" s="175" t="s">
        <v>266</v>
      </c>
      <c r="B4" s="175"/>
      <c r="C4" s="175" t="s">
        <v>30</v>
      </c>
      <c r="D4" s="175" t="s">
        <v>68</v>
      </c>
      <c r="E4" s="175"/>
      <c r="F4" s="175"/>
      <c r="G4" s="175" t="s">
        <v>69</v>
      </c>
    </row>
    <row r="5" ht="18.75" customHeight="1" spans="1:7">
      <c r="A5" s="175" t="s">
        <v>64</v>
      </c>
      <c r="B5" s="175" t="s">
        <v>65</v>
      </c>
      <c r="C5" s="175"/>
      <c r="D5" s="175" t="s">
        <v>33</v>
      </c>
      <c r="E5" s="175" t="s">
        <v>267</v>
      </c>
      <c r="F5" s="175" t="s">
        <v>268</v>
      </c>
      <c r="G5" s="175"/>
    </row>
    <row r="6" ht="18.75" customHeight="1" spans="1:7">
      <c r="A6" s="175" t="s">
        <v>75</v>
      </c>
      <c r="B6" s="175" t="s">
        <v>76</v>
      </c>
      <c r="C6" s="175" t="s">
        <v>77</v>
      </c>
      <c r="D6" s="175" t="s">
        <v>78</v>
      </c>
      <c r="E6" s="175" t="s">
        <v>79</v>
      </c>
      <c r="F6" s="175" t="s">
        <v>80</v>
      </c>
      <c r="G6" s="175" t="s">
        <v>81</v>
      </c>
    </row>
    <row r="7" ht="18.75" customHeight="1" spans="1:7">
      <c r="A7" s="176" t="s">
        <v>90</v>
      </c>
      <c r="B7" s="176" t="s">
        <v>91</v>
      </c>
      <c r="C7" s="177">
        <v>9084840.04</v>
      </c>
      <c r="D7" s="177">
        <v>8352340.04</v>
      </c>
      <c r="E7" s="177">
        <v>7373678</v>
      </c>
      <c r="F7" s="177">
        <v>978662.04</v>
      </c>
      <c r="G7" s="177">
        <v>732500</v>
      </c>
    </row>
    <row r="8" ht="18.75" customHeight="1" outlineLevel="1" spans="1:7">
      <c r="A8" s="178" t="s">
        <v>92</v>
      </c>
      <c r="B8" s="178" t="s">
        <v>93</v>
      </c>
      <c r="C8" s="177">
        <v>126000</v>
      </c>
      <c r="D8" s="177"/>
      <c r="E8" s="177"/>
      <c r="F8" s="177"/>
      <c r="G8" s="177">
        <v>126000</v>
      </c>
    </row>
    <row r="9" ht="18.75" customHeight="1" outlineLevel="2" spans="1:7">
      <c r="A9" s="179" t="s">
        <v>94</v>
      </c>
      <c r="B9" s="179" t="s">
        <v>95</v>
      </c>
      <c r="C9" s="177">
        <v>19000</v>
      </c>
      <c r="D9" s="177"/>
      <c r="E9" s="177"/>
      <c r="F9" s="177"/>
      <c r="G9" s="177">
        <v>19000</v>
      </c>
    </row>
    <row r="10" ht="18.75" customHeight="1" outlineLevel="2" spans="1:7">
      <c r="A10" s="179" t="s">
        <v>96</v>
      </c>
      <c r="B10" s="179" t="s">
        <v>97</v>
      </c>
      <c r="C10" s="177">
        <v>50000</v>
      </c>
      <c r="D10" s="177"/>
      <c r="E10" s="177"/>
      <c r="F10" s="177"/>
      <c r="G10" s="177">
        <v>50000</v>
      </c>
    </row>
    <row r="11" ht="18.75" customHeight="1" outlineLevel="2" spans="1:7">
      <c r="A11" s="179" t="s">
        <v>98</v>
      </c>
      <c r="B11" s="179" t="s">
        <v>99</v>
      </c>
      <c r="C11" s="177">
        <v>57000</v>
      </c>
      <c r="D11" s="177"/>
      <c r="E11" s="177"/>
      <c r="F11" s="177"/>
      <c r="G11" s="177">
        <v>57000</v>
      </c>
    </row>
    <row r="12" ht="18.75" customHeight="1" outlineLevel="1" spans="1:7">
      <c r="A12" s="178" t="s">
        <v>100</v>
      </c>
      <c r="B12" s="178" t="s">
        <v>101</v>
      </c>
      <c r="C12" s="177">
        <v>10000</v>
      </c>
      <c r="D12" s="177"/>
      <c r="E12" s="177"/>
      <c r="F12" s="177"/>
      <c r="G12" s="177">
        <v>10000</v>
      </c>
    </row>
    <row r="13" ht="18.75" customHeight="1" outlineLevel="2" spans="1:7">
      <c r="A13" s="179" t="s">
        <v>102</v>
      </c>
      <c r="B13" s="179" t="s">
        <v>103</v>
      </c>
      <c r="C13" s="177">
        <v>10000</v>
      </c>
      <c r="D13" s="177"/>
      <c r="E13" s="177"/>
      <c r="F13" s="177"/>
      <c r="G13" s="177">
        <v>10000</v>
      </c>
    </row>
    <row r="14" ht="18.75" customHeight="1" outlineLevel="1" spans="1:7">
      <c r="A14" s="178" t="s">
        <v>104</v>
      </c>
      <c r="B14" s="178" t="s">
        <v>105</v>
      </c>
      <c r="C14" s="177">
        <v>7006960.04</v>
      </c>
      <c r="D14" s="177">
        <v>6856960.04</v>
      </c>
      <c r="E14" s="177">
        <v>6314998</v>
      </c>
      <c r="F14" s="177">
        <v>541962.04</v>
      </c>
      <c r="G14" s="177">
        <v>150000</v>
      </c>
    </row>
    <row r="15" ht="18.75" customHeight="1" outlineLevel="2" spans="1:7">
      <c r="A15" s="179" t="s">
        <v>106</v>
      </c>
      <c r="B15" s="179" t="s">
        <v>107</v>
      </c>
      <c r="C15" s="177">
        <v>5581302.04</v>
      </c>
      <c r="D15" s="177">
        <v>5481302.04</v>
      </c>
      <c r="E15" s="177">
        <v>4995848</v>
      </c>
      <c r="F15" s="177">
        <v>485454.04</v>
      </c>
      <c r="G15" s="177">
        <v>100000</v>
      </c>
    </row>
    <row r="16" ht="18.75" customHeight="1" outlineLevel="2" spans="1:7">
      <c r="A16" s="179" t="s">
        <v>108</v>
      </c>
      <c r="B16" s="179" t="s">
        <v>95</v>
      </c>
      <c r="C16" s="177">
        <v>50000</v>
      </c>
      <c r="D16" s="177"/>
      <c r="E16" s="177"/>
      <c r="F16" s="177"/>
      <c r="G16" s="177">
        <v>50000</v>
      </c>
    </row>
    <row r="17" ht="18.75" customHeight="1" outlineLevel="2" spans="1:7">
      <c r="A17" s="179" t="s">
        <v>109</v>
      </c>
      <c r="B17" s="179" t="s">
        <v>110</v>
      </c>
      <c r="C17" s="177">
        <v>1375658</v>
      </c>
      <c r="D17" s="177">
        <v>1375658</v>
      </c>
      <c r="E17" s="177">
        <v>1319150</v>
      </c>
      <c r="F17" s="177">
        <v>56508</v>
      </c>
      <c r="G17" s="177"/>
    </row>
    <row r="18" ht="18.75" customHeight="1" outlineLevel="1" spans="1:7">
      <c r="A18" s="178" t="s">
        <v>111</v>
      </c>
      <c r="B18" s="178" t="s">
        <v>112</v>
      </c>
      <c r="C18" s="177">
        <v>10000</v>
      </c>
      <c r="D18" s="177"/>
      <c r="E18" s="177"/>
      <c r="F18" s="177"/>
      <c r="G18" s="177">
        <v>10000</v>
      </c>
    </row>
    <row r="19" ht="18.75" customHeight="1" outlineLevel="2" spans="1:7">
      <c r="A19" s="179" t="s">
        <v>113</v>
      </c>
      <c r="B19" s="179" t="s">
        <v>95</v>
      </c>
      <c r="C19" s="177">
        <v>10000</v>
      </c>
      <c r="D19" s="177"/>
      <c r="E19" s="177"/>
      <c r="F19" s="177"/>
      <c r="G19" s="177">
        <v>10000</v>
      </c>
    </row>
    <row r="20" ht="18.75" customHeight="1" outlineLevel="1" spans="1:7">
      <c r="A20" s="178" t="s">
        <v>114</v>
      </c>
      <c r="B20" s="178" t="s">
        <v>115</v>
      </c>
      <c r="C20" s="177">
        <v>20000</v>
      </c>
      <c r="D20" s="177"/>
      <c r="E20" s="177"/>
      <c r="F20" s="177"/>
      <c r="G20" s="177">
        <v>20000</v>
      </c>
    </row>
    <row r="21" ht="18.75" customHeight="1" outlineLevel="2" spans="1:7">
      <c r="A21" s="179" t="s">
        <v>116</v>
      </c>
      <c r="B21" s="179" t="s">
        <v>117</v>
      </c>
      <c r="C21" s="177">
        <v>20000</v>
      </c>
      <c r="D21" s="177"/>
      <c r="E21" s="177"/>
      <c r="F21" s="177"/>
      <c r="G21" s="177">
        <v>20000</v>
      </c>
    </row>
    <row r="22" ht="18.75" customHeight="1" outlineLevel="1" spans="1:7">
      <c r="A22" s="178" t="s">
        <v>118</v>
      </c>
      <c r="B22" s="178" t="s">
        <v>119</v>
      </c>
      <c r="C22" s="177">
        <v>47400</v>
      </c>
      <c r="D22" s="177">
        <v>37400</v>
      </c>
      <c r="E22" s="177">
        <v>20400</v>
      </c>
      <c r="F22" s="177">
        <v>17000</v>
      </c>
      <c r="G22" s="177">
        <v>10000</v>
      </c>
    </row>
    <row r="23" ht="18.75" customHeight="1" outlineLevel="2" spans="1:7">
      <c r="A23" s="179" t="s">
        <v>120</v>
      </c>
      <c r="B23" s="179" t="s">
        <v>95</v>
      </c>
      <c r="C23" s="177">
        <v>30400</v>
      </c>
      <c r="D23" s="177">
        <v>20400</v>
      </c>
      <c r="E23" s="177">
        <v>20400</v>
      </c>
      <c r="F23" s="177"/>
      <c r="G23" s="177">
        <v>10000</v>
      </c>
    </row>
    <row r="24" ht="18.75" customHeight="1" outlineLevel="2" spans="1:7">
      <c r="A24" s="179" t="s">
        <v>121</v>
      </c>
      <c r="B24" s="179" t="s">
        <v>122</v>
      </c>
      <c r="C24" s="177">
        <v>17000</v>
      </c>
      <c r="D24" s="177">
        <v>17000</v>
      </c>
      <c r="E24" s="177"/>
      <c r="F24" s="177">
        <v>17000</v>
      </c>
      <c r="G24" s="177"/>
    </row>
    <row r="25" ht="18.75" customHeight="1" outlineLevel="1" spans="1:7">
      <c r="A25" s="178" t="s">
        <v>123</v>
      </c>
      <c r="B25" s="178" t="s">
        <v>124</v>
      </c>
      <c r="C25" s="177">
        <v>1772480</v>
      </c>
      <c r="D25" s="177">
        <v>1457980</v>
      </c>
      <c r="E25" s="177">
        <v>1038280</v>
      </c>
      <c r="F25" s="177">
        <v>419700</v>
      </c>
      <c r="G25" s="177">
        <v>314500</v>
      </c>
    </row>
    <row r="26" ht="18.75" customHeight="1" outlineLevel="2" spans="1:7">
      <c r="A26" s="179" t="s">
        <v>125</v>
      </c>
      <c r="B26" s="179" t="s">
        <v>126</v>
      </c>
      <c r="C26" s="177">
        <v>1772480</v>
      </c>
      <c r="D26" s="177">
        <v>1457980</v>
      </c>
      <c r="E26" s="177">
        <v>1038280</v>
      </c>
      <c r="F26" s="177">
        <v>419700</v>
      </c>
      <c r="G26" s="177">
        <v>314500</v>
      </c>
    </row>
    <row r="27" ht="18.75" customHeight="1" outlineLevel="1" spans="1:7">
      <c r="A27" s="178" t="s">
        <v>127</v>
      </c>
      <c r="B27" s="178" t="s">
        <v>128</v>
      </c>
      <c r="C27" s="177">
        <v>20000</v>
      </c>
      <c r="D27" s="177"/>
      <c r="E27" s="177"/>
      <c r="F27" s="177"/>
      <c r="G27" s="177">
        <v>20000</v>
      </c>
    </row>
    <row r="28" ht="18.75" customHeight="1" outlineLevel="2" spans="1:7">
      <c r="A28" s="179" t="s">
        <v>129</v>
      </c>
      <c r="B28" s="179" t="s">
        <v>95</v>
      </c>
      <c r="C28" s="177">
        <v>20000</v>
      </c>
      <c r="D28" s="177"/>
      <c r="E28" s="177"/>
      <c r="F28" s="177"/>
      <c r="G28" s="177">
        <v>20000</v>
      </c>
    </row>
    <row r="29" ht="18.75" customHeight="1" outlineLevel="1" spans="1:7">
      <c r="A29" s="178" t="s">
        <v>130</v>
      </c>
      <c r="B29" s="178" t="s">
        <v>131</v>
      </c>
      <c r="C29" s="177">
        <v>10000</v>
      </c>
      <c r="D29" s="177"/>
      <c r="E29" s="177"/>
      <c r="F29" s="177"/>
      <c r="G29" s="177">
        <v>10000</v>
      </c>
    </row>
    <row r="30" ht="18.75" customHeight="1" outlineLevel="2" spans="1:7">
      <c r="A30" s="179" t="s">
        <v>132</v>
      </c>
      <c r="B30" s="179" t="s">
        <v>133</v>
      </c>
      <c r="C30" s="177">
        <v>10000</v>
      </c>
      <c r="D30" s="177"/>
      <c r="E30" s="177"/>
      <c r="F30" s="177"/>
      <c r="G30" s="177">
        <v>10000</v>
      </c>
    </row>
    <row r="31" ht="18.75" customHeight="1" outlineLevel="1" spans="1:7">
      <c r="A31" s="178" t="s">
        <v>134</v>
      </c>
      <c r="B31" s="178" t="s">
        <v>135</v>
      </c>
      <c r="C31" s="177">
        <v>62000</v>
      </c>
      <c r="D31" s="177"/>
      <c r="E31" s="177"/>
      <c r="F31" s="177"/>
      <c r="G31" s="177">
        <v>62000</v>
      </c>
    </row>
    <row r="32" ht="18.75" customHeight="1" outlineLevel="2" spans="1:7">
      <c r="A32" s="179" t="s">
        <v>136</v>
      </c>
      <c r="B32" s="179" t="s">
        <v>135</v>
      </c>
      <c r="C32" s="177">
        <v>62000</v>
      </c>
      <c r="D32" s="177"/>
      <c r="E32" s="177"/>
      <c r="F32" s="177"/>
      <c r="G32" s="177">
        <v>62000</v>
      </c>
    </row>
    <row r="33" ht="18.75" customHeight="1" spans="1:7">
      <c r="A33" s="176" t="s">
        <v>140</v>
      </c>
      <c r="B33" s="176" t="s">
        <v>141</v>
      </c>
      <c r="C33" s="177">
        <v>20000</v>
      </c>
      <c r="D33" s="177"/>
      <c r="E33" s="177"/>
      <c r="F33" s="177"/>
      <c r="G33" s="177">
        <v>20000</v>
      </c>
    </row>
    <row r="34" ht="18.75" customHeight="1" outlineLevel="1" spans="1:7">
      <c r="A34" s="178" t="s">
        <v>142</v>
      </c>
      <c r="B34" s="178" t="s">
        <v>143</v>
      </c>
      <c r="C34" s="177">
        <v>20000</v>
      </c>
      <c r="D34" s="177"/>
      <c r="E34" s="177"/>
      <c r="F34" s="177"/>
      <c r="G34" s="177">
        <v>20000</v>
      </c>
    </row>
    <row r="35" ht="18.75" customHeight="1" outlineLevel="2" spans="1:7">
      <c r="A35" s="179" t="s">
        <v>144</v>
      </c>
      <c r="B35" s="179" t="s">
        <v>95</v>
      </c>
      <c r="C35" s="177">
        <v>20000</v>
      </c>
      <c r="D35" s="177"/>
      <c r="E35" s="177"/>
      <c r="F35" s="177"/>
      <c r="G35" s="177">
        <v>20000</v>
      </c>
    </row>
    <row r="36" ht="18.75" customHeight="1" spans="1:7">
      <c r="A36" s="176" t="s">
        <v>145</v>
      </c>
      <c r="B36" s="176" t="s">
        <v>146</v>
      </c>
      <c r="C36" s="177">
        <v>1398403.13</v>
      </c>
      <c r="D36" s="177">
        <v>1348003.13</v>
      </c>
      <c r="E36" s="177">
        <v>1330603.13</v>
      </c>
      <c r="F36" s="177">
        <v>17400</v>
      </c>
      <c r="G36" s="177">
        <v>50400</v>
      </c>
    </row>
    <row r="37" ht="18.75" customHeight="1" outlineLevel="1" spans="1:7">
      <c r="A37" s="178" t="s">
        <v>147</v>
      </c>
      <c r="B37" s="178" t="s">
        <v>148</v>
      </c>
      <c r="C37" s="177">
        <v>19586.88</v>
      </c>
      <c r="D37" s="177">
        <v>19586.88</v>
      </c>
      <c r="E37" s="177">
        <v>19586.88</v>
      </c>
      <c r="F37" s="177"/>
      <c r="G37" s="177"/>
    </row>
    <row r="38" ht="18.75" customHeight="1" outlineLevel="2" spans="1:7">
      <c r="A38" s="179" t="s">
        <v>149</v>
      </c>
      <c r="B38" s="179" t="s">
        <v>150</v>
      </c>
      <c r="C38" s="177">
        <v>19586.88</v>
      </c>
      <c r="D38" s="177">
        <v>19586.88</v>
      </c>
      <c r="E38" s="177">
        <v>19586.88</v>
      </c>
      <c r="F38" s="177"/>
      <c r="G38" s="177"/>
    </row>
    <row r="39" ht="18.75" customHeight="1" outlineLevel="1" spans="1:7">
      <c r="A39" s="178" t="s">
        <v>151</v>
      </c>
      <c r="B39" s="178" t="s">
        <v>152</v>
      </c>
      <c r="C39" s="177">
        <v>1136151.05</v>
      </c>
      <c r="D39" s="177">
        <v>1136151.05</v>
      </c>
      <c r="E39" s="177">
        <v>1118751.05</v>
      </c>
      <c r="F39" s="177">
        <v>17400</v>
      </c>
      <c r="G39" s="177"/>
    </row>
    <row r="40" ht="18.75" customHeight="1" outlineLevel="2" spans="1:7">
      <c r="A40" s="179" t="s">
        <v>153</v>
      </c>
      <c r="B40" s="179" t="s">
        <v>154</v>
      </c>
      <c r="C40" s="177">
        <v>9000</v>
      </c>
      <c r="D40" s="177">
        <v>9000</v>
      </c>
      <c r="E40" s="177"/>
      <c r="F40" s="177">
        <v>9000</v>
      </c>
      <c r="G40" s="177"/>
    </row>
    <row r="41" ht="18.75" customHeight="1" outlineLevel="2" spans="1:7">
      <c r="A41" s="179" t="s">
        <v>155</v>
      </c>
      <c r="B41" s="179" t="s">
        <v>156</v>
      </c>
      <c r="C41" s="177">
        <v>8400</v>
      </c>
      <c r="D41" s="177">
        <v>8400</v>
      </c>
      <c r="E41" s="177"/>
      <c r="F41" s="177">
        <v>8400</v>
      </c>
      <c r="G41" s="177"/>
    </row>
    <row r="42" ht="18.75" customHeight="1" outlineLevel="2" spans="1:7">
      <c r="A42" s="179" t="s">
        <v>157</v>
      </c>
      <c r="B42" s="179" t="s">
        <v>158</v>
      </c>
      <c r="C42" s="177">
        <v>1051263.36</v>
      </c>
      <c r="D42" s="177">
        <v>1051263.36</v>
      </c>
      <c r="E42" s="177">
        <v>1051263.36</v>
      </c>
      <c r="F42" s="177"/>
      <c r="G42" s="177"/>
    </row>
    <row r="43" ht="18.75" customHeight="1" outlineLevel="2" spans="1:7">
      <c r="A43" s="179" t="s">
        <v>159</v>
      </c>
      <c r="B43" s="179" t="s">
        <v>160</v>
      </c>
      <c r="C43" s="177">
        <v>67487.69</v>
      </c>
      <c r="D43" s="177">
        <v>67487.69</v>
      </c>
      <c r="E43" s="177">
        <v>67487.69</v>
      </c>
      <c r="F43" s="177"/>
      <c r="G43" s="177"/>
    </row>
    <row r="44" ht="18.75" customHeight="1" outlineLevel="1" spans="1:7">
      <c r="A44" s="178" t="s">
        <v>161</v>
      </c>
      <c r="B44" s="178" t="s">
        <v>162</v>
      </c>
      <c r="C44" s="177">
        <v>60612</v>
      </c>
      <c r="D44" s="177">
        <v>60612</v>
      </c>
      <c r="E44" s="177">
        <v>60612</v>
      </c>
      <c r="F44" s="177"/>
      <c r="G44" s="177"/>
    </row>
    <row r="45" ht="18.75" customHeight="1" outlineLevel="2" spans="1:7">
      <c r="A45" s="179" t="s">
        <v>163</v>
      </c>
      <c r="B45" s="179" t="s">
        <v>164</v>
      </c>
      <c r="C45" s="177">
        <v>60612</v>
      </c>
      <c r="D45" s="177">
        <v>60612</v>
      </c>
      <c r="E45" s="177">
        <v>60612</v>
      </c>
      <c r="F45" s="177"/>
      <c r="G45" s="177"/>
    </row>
    <row r="46" ht="18.75" customHeight="1" outlineLevel="1" spans="1:7">
      <c r="A46" s="178" t="s">
        <v>165</v>
      </c>
      <c r="B46" s="178" t="s">
        <v>166</v>
      </c>
      <c r="C46" s="177">
        <v>108000</v>
      </c>
      <c r="D46" s="177">
        <v>108000</v>
      </c>
      <c r="E46" s="177">
        <v>108000</v>
      </c>
      <c r="F46" s="177"/>
      <c r="G46" s="177"/>
    </row>
    <row r="47" ht="18.75" customHeight="1" outlineLevel="2" spans="1:7">
      <c r="A47" s="179" t="s">
        <v>167</v>
      </c>
      <c r="B47" s="179" t="s">
        <v>168</v>
      </c>
      <c r="C47" s="177">
        <v>108000</v>
      </c>
      <c r="D47" s="177">
        <v>108000</v>
      </c>
      <c r="E47" s="177">
        <v>108000</v>
      </c>
      <c r="F47" s="177"/>
      <c r="G47" s="177"/>
    </row>
    <row r="48" ht="18.75" customHeight="1" outlineLevel="1" spans="1:7">
      <c r="A48" s="178" t="s">
        <v>169</v>
      </c>
      <c r="B48" s="178" t="s">
        <v>170</v>
      </c>
      <c r="C48" s="177">
        <v>74053.2</v>
      </c>
      <c r="D48" s="177">
        <v>23653.2</v>
      </c>
      <c r="E48" s="177">
        <v>23653.2</v>
      </c>
      <c r="F48" s="177"/>
      <c r="G48" s="177">
        <v>50400</v>
      </c>
    </row>
    <row r="49" ht="18.75" customHeight="1" outlineLevel="2" spans="1:7">
      <c r="A49" s="179" t="s">
        <v>171</v>
      </c>
      <c r="B49" s="179" t="s">
        <v>170</v>
      </c>
      <c r="C49" s="177">
        <v>74053.2</v>
      </c>
      <c r="D49" s="177">
        <v>23653.2</v>
      </c>
      <c r="E49" s="177">
        <v>23653.2</v>
      </c>
      <c r="F49" s="177"/>
      <c r="G49" s="177">
        <v>50400</v>
      </c>
    </row>
    <row r="50" ht="18.75" customHeight="1" spans="1:7">
      <c r="A50" s="176" t="s">
        <v>172</v>
      </c>
      <c r="B50" s="176" t="s">
        <v>173</v>
      </c>
      <c r="C50" s="177">
        <v>603112.07</v>
      </c>
      <c r="D50" s="177">
        <v>563112.07</v>
      </c>
      <c r="E50" s="177">
        <v>563112.07</v>
      </c>
      <c r="F50" s="177"/>
      <c r="G50" s="177">
        <v>40000</v>
      </c>
    </row>
    <row r="51" ht="18.75" customHeight="1" outlineLevel="1" spans="1:7">
      <c r="A51" s="178" t="s">
        <v>174</v>
      </c>
      <c r="B51" s="178" t="s">
        <v>175</v>
      </c>
      <c r="C51" s="177">
        <v>40000</v>
      </c>
      <c r="D51" s="177"/>
      <c r="E51" s="177"/>
      <c r="F51" s="177"/>
      <c r="G51" s="177">
        <v>40000</v>
      </c>
    </row>
    <row r="52" ht="18.75" customHeight="1" outlineLevel="2" spans="1:7">
      <c r="A52" s="179" t="s">
        <v>176</v>
      </c>
      <c r="B52" s="179" t="s">
        <v>177</v>
      </c>
      <c r="C52" s="177">
        <v>40000</v>
      </c>
      <c r="D52" s="177"/>
      <c r="E52" s="177"/>
      <c r="F52" s="177"/>
      <c r="G52" s="177">
        <v>40000</v>
      </c>
    </row>
    <row r="53" ht="18.75" customHeight="1" outlineLevel="1" spans="1:7">
      <c r="A53" s="178" t="s">
        <v>178</v>
      </c>
      <c r="B53" s="178" t="s">
        <v>179</v>
      </c>
      <c r="C53" s="177">
        <v>8160</v>
      </c>
      <c r="D53" s="177">
        <v>8160</v>
      </c>
      <c r="E53" s="177">
        <v>8160</v>
      </c>
      <c r="F53" s="177"/>
      <c r="G53" s="177"/>
    </row>
    <row r="54" ht="18.75" customHeight="1" outlineLevel="2" spans="1:7">
      <c r="A54" s="179" t="s">
        <v>180</v>
      </c>
      <c r="B54" s="179" t="s">
        <v>181</v>
      </c>
      <c r="C54" s="177">
        <v>8160</v>
      </c>
      <c r="D54" s="177">
        <v>8160</v>
      </c>
      <c r="E54" s="177">
        <v>8160</v>
      </c>
      <c r="F54" s="177"/>
      <c r="G54" s="177"/>
    </row>
    <row r="55" ht="18.75" customHeight="1" outlineLevel="1" spans="1:7">
      <c r="A55" s="178" t="s">
        <v>182</v>
      </c>
      <c r="B55" s="178" t="s">
        <v>183</v>
      </c>
      <c r="C55" s="177">
        <v>554952.07</v>
      </c>
      <c r="D55" s="177">
        <v>554952.07</v>
      </c>
      <c r="E55" s="177">
        <v>554952.07</v>
      </c>
      <c r="F55" s="177"/>
      <c r="G55" s="177"/>
    </row>
    <row r="56" ht="18.75" customHeight="1" outlineLevel="2" spans="1:7">
      <c r="A56" s="179" t="s">
        <v>184</v>
      </c>
      <c r="B56" s="179" t="s">
        <v>185</v>
      </c>
      <c r="C56" s="177">
        <v>223903.8</v>
      </c>
      <c r="D56" s="177">
        <v>223903.8</v>
      </c>
      <c r="E56" s="177">
        <v>223903.8</v>
      </c>
      <c r="F56" s="177"/>
      <c r="G56" s="177"/>
    </row>
    <row r="57" ht="18.75" customHeight="1" outlineLevel="2" spans="1:7">
      <c r="A57" s="179" t="s">
        <v>186</v>
      </c>
      <c r="B57" s="179" t="s">
        <v>187</v>
      </c>
      <c r="C57" s="177">
        <v>268875.9</v>
      </c>
      <c r="D57" s="177">
        <v>268875.9</v>
      </c>
      <c r="E57" s="177">
        <v>268875.9</v>
      </c>
      <c r="F57" s="177"/>
      <c r="G57" s="177"/>
    </row>
    <row r="58" ht="18.75" customHeight="1" outlineLevel="2" spans="1:7">
      <c r="A58" s="179" t="s">
        <v>188</v>
      </c>
      <c r="B58" s="179" t="s">
        <v>189</v>
      </c>
      <c r="C58" s="177">
        <v>62172.37</v>
      </c>
      <c r="D58" s="177">
        <v>62172.37</v>
      </c>
      <c r="E58" s="177">
        <v>62172.37</v>
      </c>
      <c r="F58" s="177"/>
      <c r="G58" s="177"/>
    </row>
    <row r="59" ht="18.75" customHeight="1" spans="1:7">
      <c r="A59" s="176" t="s">
        <v>190</v>
      </c>
      <c r="B59" s="176" t="s">
        <v>191</v>
      </c>
      <c r="C59" s="177">
        <v>20000</v>
      </c>
      <c r="D59" s="177"/>
      <c r="E59" s="177"/>
      <c r="F59" s="177"/>
      <c r="G59" s="177">
        <v>20000</v>
      </c>
    </row>
    <row r="60" ht="18.75" customHeight="1" outlineLevel="1" spans="1:7">
      <c r="A60" s="178" t="s">
        <v>192</v>
      </c>
      <c r="B60" s="178" t="s">
        <v>193</v>
      </c>
      <c r="C60" s="177">
        <v>20000</v>
      </c>
      <c r="D60" s="177"/>
      <c r="E60" s="177"/>
      <c r="F60" s="177"/>
      <c r="G60" s="177">
        <v>20000</v>
      </c>
    </row>
    <row r="61" ht="18.75" customHeight="1" outlineLevel="2" spans="1:7">
      <c r="A61" s="179" t="s">
        <v>194</v>
      </c>
      <c r="B61" s="179" t="s">
        <v>193</v>
      </c>
      <c r="C61" s="177">
        <v>20000</v>
      </c>
      <c r="D61" s="177"/>
      <c r="E61" s="177"/>
      <c r="F61" s="177"/>
      <c r="G61" s="177">
        <v>20000</v>
      </c>
    </row>
    <row r="62" ht="18.75" customHeight="1" spans="1:7">
      <c r="A62" s="176" t="s">
        <v>195</v>
      </c>
      <c r="B62" s="176" t="s">
        <v>196</v>
      </c>
      <c r="C62" s="177">
        <v>2994131.24</v>
      </c>
      <c r="D62" s="177">
        <v>2667631.24</v>
      </c>
      <c r="E62" s="177">
        <v>2570569</v>
      </c>
      <c r="F62" s="177">
        <v>97062.24</v>
      </c>
      <c r="G62" s="177">
        <v>326500</v>
      </c>
    </row>
    <row r="63" ht="18.75" customHeight="1" outlineLevel="1" spans="1:7">
      <c r="A63" s="178" t="s">
        <v>197</v>
      </c>
      <c r="B63" s="178" t="s">
        <v>198</v>
      </c>
      <c r="C63" s="177">
        <v>2974131.24</v>
      </c>
      <c r="D63" s="177">
        <v>2667631.24</v>
      </c>
      <c r="E63" s="177">
        <v>2570569</v>
      </c>
      <c r="F63" s="177">
        <v>97062.24</v>
      </c>
      <c r="G63" s="177">
        <v>306500</v>
      </c>
    </row>
    <row r="64" ht="18.75" customHeight="1" outlineLevel="2" spans="1:7">
      <c r="A64" s="179" t="s">
        <v>199</v>
      </c>
      <c r="B64" s="179" t="s">
        <v>110</v>
      </c>
      <c r="C64" s="177">
        <v>2667631.24</v>
      </c>
      <c r="D64" s="177">
        <v>2667631.24</v>
      </c>
      <c r="E64" s="177">
        <v>2570569</v>
      </c>
      <c r="F64" s="177">
        <v>97062.24</v>
      </c>
      <c r="G64" s="177"/>
    </row>
    <row r="65" ht="18.75" customHeight="1" outlineLevel="2" spans="1:7">
      <c r="A65" s="179" t="s">
        <v>200</v>
      </c>
      <c r="B65" s="179" t="s">
        <v>201</v>
      </c>
      <c r="C65" s="177">
        <v>306500</v>
      </c>
      <c r="D65" s="177"/>
      <c r="E65" s="177"/>
      <c r="F65" s="177"/>
      <c r="G65" s="177">
        <v>306500</v>
      </c>
    </row>
    <row r="66" ht="18.75" customHeight="1" outlineLevel="1" spans="1:7">
      <c r="A66" s="178" t="s">
        <v>202</v>
      </c>
      <c r="B66" s="178" t="s">
        <v>203</v>
      </c>
      <c r="C66" s="177">
        <v>20000</v>
      </c>
      <c r="D66" s="177"/>
      <c r="E66" s="177"/>
      <c r="F66" s="177"/>
      <c r="G66" s="177">
        <v>20000</v>
      </c>
    </row>
    <row r="67" ht="18.75" customHeight="1" outlineLevel="2" spans="1:7">
      <c r="A67" s="179" t="s">
        <v>204</v>
      </c>
      <c r="B67" s="179" t="s">
        <v>205</v>
      </c>
      <c r="C67" s="177">
        <v>20000</v>
      </c>
      <c r="D67" s="177"/>
      <c r="E67" s="177"/>
      <c r="F67" s="177"/>
      <c r="G67" s="177">
        <v>20000</v>
      </c>
    </row>
    <row r="68" ht="18.75" customHeight="1" spans="1:7">
      <c r="A68" s="176" t="s">
        <v>214</v>
      </c>
      <c r="B68" s="176" t="s">
        <v>215</v>
      </c>
      <c r="C68" s="177">
        <v>99100</v>
      </c>
      <c r="D68" s="177"/>
      <c r="E68" s="177"/>
      <c r="F68" s="177"/>
      <c r="G68" s="177">
        <v>99100</v>
      </c>
    </row>
    <row r="69" ht="18.75" customHeight="1" outlineLevel="1" spans="1:7">
      <c r="A69" s="178" t="s">
        <v>216</v>
      </c>
      <c r="B69" s="178" t="s">
        <v>217</v>
      </c>
      <c r="C69" s="177">
        <v>99100</v>
      </c>
      <c r="D69" s="177"/>
      <c r="E69" s="177"/>
      <c r="F69" s="177"/>
      <c r="G69" s="177">
        <v>99100</v>
      </c>
    </row>
    <row r="70" ht="18.75" customHeight="1" outlineLevel="2" spans="1:7">
      <c r="A70" s="179" t="s">
        <v>218</v>
      </c>
      <c r="B70" s="179" t="s">
        <v>219</v>
      </c>
      <c r="C70" s="177">
        <v>99100</v>
      </c>
      <c r="D70" s="177"/>
      <c r="E70" s="177"/>
      <c r="F70" s="177"/>
      <c r="G70" s="177">
        <v>99100</v>
      </c>
    </row>
    <row r="71" ht="18.75" customHeight="1" spans="1:7">
      <c r="A71" s="176" t="s">
        <v>220</v>
      </c>
      <c r="B71" s="176" t="s">
        <v>221</v>
      </c>
      <c r="C71" s="177">
        <v>788447.52</v>
      </c>
      <c r="D71" s="177">
        <v>788447.52</v>
      </c>
      <c r="E71" s="177">
        <v>788447.52</v>
      </c>
      <c r="F71" s="177"/>
      <c r="G71" s="177"/>
    </row>
    <row r="72" ht="18.75" customHeight="1" outlineLevel="1" spans="1:7">
      <c r="A72" s="178" t="s">
        <v>222</v>
      </c>
      <c r="B72" s="178" t="s">
        <v>223</v>
      </c>
      <c r="C72" s="177">
        <v>788447.52</v>
      </c>
      <c r="D72" s="177">
        <v>788447.52</v>
      </c>
      <c r="E72" s="177">
        <v>788447.52</v>
      </c>
      <c r="F72" s="177"/>
      <c r="G72" s="177"/>
    </row>
    <row r="73" ht="18.75" customHeight="1" outlineLevel="2" spans="1:7">
      <c r="A73" s="179" t="s">
        <v>224</v>
      </c>
      <c r="B73" s="179" t="s">
        <v>225</v>
      </c>
      <c r="C73" s="177">
        <v>788447.52</v>
      </c>
      <c r="D73" s="177">
        <v>788447.52</v>
      </c>
      <c r="E73" s="177">
        <v>788447.52</v>
      </c>
      <c r="F73" s="177"/>
      <c r="G73" s="177"/>
    </row>
    <row r="74" ht="18.75" customHeight="1" spans="1:7">
      <c r="A74" s="175" t="s">
        <v>30</v>
      </c>
      <c r="B74" s="175"/>
      <c r="C74" s="177">
        <v>15008034</v>
      </c>
      <c r="D74" s="177">
        <v>13719534</v>
      </c>
      <c r="E74" s="177">
        <v>12626409.72</v>
      </c>
      <c r="F74" s="177">
        <v>1093124.28</v>
      </c>
      <c r="G74" s="177">
        <v>1288500</v>
      </c>
    </row>
  </sheetData>
  <mergeCells count="7">
    <mergeCell ref="A2:G2"/>
    <mergeCell ref="A3:C3"/>
    <mergeCell ref="A4:B4"/>
    <mergeCell ref="D4:F4"/>
    <mergeCell ref="A74:B7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E12" sqref="E12"/>
    </sheetView>
  </sheetViews>
  <sheetFormatPr defaultColWidth="9.15044247787611" defaultRowHeight="14.25" customHeight="1" outlineLevelRow="6" outlineLevelCol="5"/>
  <cols>
    <col min="1" max="1" width="28.2035398230088" customWidth="1"/>
    <col min="2" max="2" width="18.3451327433628" customWidth="1"/>
    <col min="3" max="3" width="17.2743362831858" customWidth="1"/>
    <col min="4" max="4" width="21.6283185840708" customWidth="1"/>
    <col min="5" max="5" width="19.7699115044248" customWidth="1"/>
    <col min="6" max="6" width="18.7256637168142" customWidth="1"/>
  </cols>
  <sheetData>
    <row r="1" customHeight="1" spans="1:6">
      <c r="A1" s="164"/>
      <c r="B1" s="164"/>
      <c r="C1" s="165"/>
      <c r="D1" s="1"/>
      <c r="E1" s="1"/>
      <c r="F1" s="166" t="s">
        <v>269</v>
      </c>
    </row>
    <row r="2" ht="33.75" customHeight="1" spans="1:6">
      <c r="A2" s="167" t="str">
        <f>"2025"&amp;"年一般公共预算“三公”经费支出预算表"</f>
        <v>2025年一般公共预算“三公”经费支出预算表</v>
      </c>
      <c r="B2" s="167"/>
      <c r="C2" s="167"/>
      <c r="D2" s="167"/>
      <c r="E2" s="167"/>
      <c r="F2" s="167"/>
    </row>
    <row r="3" ht="21.75" customHeight="1" spans="1:6">
      <c r="A3" s="168" t="str">
        <f>"单位名称："&amp;"九保乡政府"</f>
        <v>单位名称：九保乡政府</v>
      </c>
      <c r="B3" s="164"/>
      <c r="C3" s="165"/>
      <c r="D3" s="3"/>
      <c r="E3" s="1"/>
      <c r="F3" s="166" t="s">
        <v>27</v>
      </c>
    </row>
    <row r="4" ht="19.5" customHeight="1" spans="1:6">
      <c r="A4" s="11" t="s">
        <v>270</v>
      </c>
      <c r="B4" s="72" t="s">
        <v>271</v>
      </c>
      <c r="C4" s="12" t="s">
        <v>272</v>
      </c>
      <c r="D4" s="13"/>
      <c r="E4" s="14"/>
      <c r="F4" s="72" t="s">
        <v>273</v>
      </c>
    </row>
    <row r="5" ht="19.5" customHeight="1" spans="1:6">
      <c r="A5" s="18"/>
      <c r="B5" s="76"/>
      <c r="C5" s="35" t="s">
        <v>33</v>
      </c>
      <c r="D5" s="35" t="s">
        <v>274</v>
      </c>
      <c r="E5" s="35" t="s">
        <v>275</v>
      </c>
      <c r="F5" s="76"/>
    </row>
    <row r="6" ht="18.75" customHeight="1" spans="1:6">
      <c r="A6" s="169">
        <v>1</v>
      </c>
      <c r="B6" s="169">
        <v>2</v>
      </c>
      <c r="C6" s="170">
        <v>3</v>
      </c>
      <c r="D6" s="169">
        <v>4</v>
      </c>
      <c r="E6" s="169">
        <v>5</v>
      </c>
      <c r="F6" s="169">
        <v>6</v>
      </c>
    </row>
    <row r="7" ht="24.75" customHeight="1" spans="1:6">
      <c r="A7" s="171">
        <v>63045</v>
      </c>
      <c r="B7" s="171"/>
      <c r="C7" s="172">
        <v>47045</v>
      </c>
      <c r="D7" s="171"/>
      <c r="E7" s="171">
        <v>47045</v>
      </c>
      <c r="F7" s="171">
        <v>16000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77"/>
  <sheetViews>
    <sheetView showZeros="0" topLeftCell="A18" workbookViewId="0">
      <selection activeCell="K40" sqref="K40"/>
    </sheetView>
  </sheetViews>
  <sheetFormatPr defaultColWidth="10.2743362831858" defaultRowHeight="14.25"/>
  <cols>
    <col min="1" max="1" width="25.5752212389381" customWidth="1"/>
    <col min="2" max="2" width="12.4159292035398" customWidth="1"/>
    <col min="3" max="3" width="10.8407079646018" customWidth="1"/>
    <col min="4" max="4" width="9.42477876106195" customWidth="1"/>
    <col min="5" max="5" width="23.283185840708" customWidth="1"/>
    <col min="6" max="6" width="5.57522123893805" customWidth="1"/>
    <col min="7" max="7" width="22.858407079646" customWidth="1"/>
    <col min="8" max="8" width="12.9115044247788" customWidth="1"/>
    <col min="9" max="9" width="12.2743362831858" customWidth="1"/>
    <col min="10" max="11" width="6" customWidth="1"/>
    <col min="12" max="12" width="12.2743362831858" customWidth="1"/>
    <col min="13" max="13" width="3.72566371681416" customWidth="1"/>
    <col min="14" max="14" width="5.04424778761062" customWidth="1"/>
    <col min="15" max="15" width="5.76991150442478" customWidth="1"/>
    <col min="16" max="16" width="6.57522123893805" customWidth="1"/>
    <col min="17" max="17" width="4.76991150442478" customWidth="1"/>
    <col min="18" max="18" width="4.27433628318584" customWidth="1"/>
    <col min="19" max="23" width="4.72566371681416" customWidth="1"/>
  </cols>
  <sheetData>
    <row r="1" spans="1:23">
      <c r="A1" s="159"/>
      <c r="B1" s="159"/>
      <c r="C1" s="159"/>
      <c r="D1" s="159"/>
      <c r="E1" s="159"/>
      <c r="F1" s="159"/>
      <c r="G1" s="159"/>
      <c r="H1" s="159"/>
      <c r="I1" s="159"/>
      <c r="J1" s="159"/>
      <c r="K1" s="159"/>
      <c r="L1" s="159"/>
      <c r="M1" s="159"/>
      <c r="N1" s="159"/>
      <c r="O1" s="159"/>
      <c r="P1" s="159"/>
      <c r="Q1" s="159"/>
      <c r="R1" s="159"/>
      <c r="S1" s="159"/>
      <c r="T1" s="162" t="s">
        <v>276</v>
      </c>
      <c r="U1" s="162"/>
      <c r="V1" s="162"/>
      <c r="W1" s="162"/>
    </row>
    <row r="2" ht="25.1" spans="1:23">
      <c r="A2" s="160" t="s">
        <v>277</v>
      </c>
      <c r="B2" s="160"/>
      <c r="C2" s="160"/>
      <c r="D2" s="160"/>
      <c r="E2" s="160"/>
      <c r="F2" s="160"/>
      <c r="G2" s="160"/>
      <c r="H2" s="160"/>
      <c r="I2" s="160"/>
      <c r="J2" s="160"/>
      <c r="K2" s="160"/>
      <c r="L2" s="160"/>
      <c r="M2" s="160"/>
      <c r="N2" s="160"/>
      <c r="O2" s="160"/>
      <c r="P2" s="160"/>
      <c r="Q2" s="160"/>
      <c r="R2" s="160"/>
      <c r="S2" s="160"/>
      <c r="T2" s="160"/>
      <c r="U2" s="160"/>
      <c r="V2" s="160"/>
      <c r="W2" s="160"/>
    </row>
    <row r="3" spans="1:23">
      <c r="A3" s="159" t="str">
        <f>"单位名称："&amp;"九保乡政府"</f>
        <v>单位名称：九保乡政府</v>
      </c>
      <c r="B3" s="159"/>
      <c r="C3" s="159"/>
      <c r="D3" s="159"/>
      <c r="E3" s="159"/>
      <c r="F3" s="159"/>
      <c r="G3" s="159"/>
      <c r="H3" s="159"/>
      <c r="I3" s="159"/>
      <c r="J3" s="159"/>
      <c r="K3" s="159"/>
      <c r="L3" s="159"/>
      <c r="M3" s="159"/>
      <c r="N3" s="159"/>
      <c r="O3" s="159"/>
      <c r="P3" s="159"/>
      <c r="Q3" s="159"/>
      <c r="R3" s="159"/>
      <c r="S3" s="159"/>
      <c r="T3" s="162" t="s">
        <v>27</v>
      </c>
      <c r="U3" s="162"/>
      <c r="V3" s="162"/>
      <c r="W3" s="162"/>
    </row>
    <row r="4" spans="1:23">
      <c r="A4" s="161" t="s">
        <v>278</v>
      </c>
      <c r="B4" s="161" t="s">
        <v>279</v>
      </c>
      <c r="C4" s="161" t="s">
        <v>280</v>
      </c>
      <c r="D4" s="161" t="s">
        <v>281</v>
      </c>
      <c r="E4" s="161" t="s">
        <v>282</v>
      </c>
      <c r="F4" s="161" t="s">
        <v>283</v>
      </c>
      <c r="G4" s="161" t="s">
        <v>284</v>
      </c>
      <c r="H4" s="161" t="s">
        <v>285</v>
      </c>
      <c r="I4" s="161"/>
      <c r="J4" s="161"/>
      <c r="K4" s="161"/>
      <c r="L4" s="161"/>
      <c r="M4" s="161"/>
      <c r="N4" s="161"/>
      <c r="O4" s="161"/>
      <c r="P4" s="161"/>
      <c r="Q4" s="161"/>
      <c r="R4" s="161"/>
      <c r="S4" s="161"/>
      <c r="T4" s="161"/>
      <c r="U4" s="161"/>
      <c r="V4" s="161"/>
      <c r="W4" s="161"/>
    </row>
    <row r="5" spans="1:23">
      <c r="A5" s="161"/>
      <c r="B5" s="161"/>
      <c r="C5" s="161"/>
      <c r="D5" s="161"/>
      <c r="E5" s="161"/>
      <c r="F5" s="161"/>
      <c r="G5" s="161"/>
      <c r="H5" s="161" t="s">
        <v>286</v>
      </c>
      <c r="I5" s="161" t="s">
        <v>34</v>
      </c>
      <c r="J5" s="161" t="s">
        <v>287</v>
      </c>
      <c r="K5" s="161" t="s">
        <v>288</v>
      </c>
      <c r="L5" s="161" t="s">
        <v>289</v>
      </c>
      <c r="M5" s="161" t="s">
        <v>290</v>
      </c>
      <c r="N5" s="161" t="s">
        <v>291</v>
      </c>
      <c r="O5" s="161" t="s">
        <v>35</v>
      </c>
      <c r="P5" s="161" t="s">
        <v>36</v>
      </c>
      <c r="Q5" s="161" t="s">
        <v>37</v>
      </c>
      <c r="R5" s="161" t="s">
        <v>67</v>
      </c>
      <c r="S5" s="161"/>
      <c r="T5" s="161"/>
      <c r="U5" s="161"/>
      <c r="V5" s="161"/>
      <c r="W5" s="161"/>
    </row>
    <row r="6" spans="1:23">
      <c r="A6" s="161"/>
      <c r="B6" s="161"/>
      <c r="C6" s="161"/>
      <c r="D6" s="161"/>
      <c r="E6" s="161"/>
      <c r="F6" s="161"/>
      <c r="G6" s="161"/>
      <c r="H6" s="161"/>
      <c r="I6" s="161" t="s">
        <v>292</v>
      </c>
      <c r="J6" s="161" t="s">
        <v>287</v>
      </c>
      <c r="K6" s="161" t="s">
        <v>288</v>
      </c>
      <c r="L6" s="161" t="s">
        <v>289</v>
      </c>
      <c r="M6" s="161" t="s">
        <v>290</v>
      </c>
      <c r="N6" s="161" t="s">
        <v>34</v>
      </c>
      <c r="O6" s="161" t="s">
        <v>35</v>
      </c>
      <c r="P6" s="161" t="s">
        <v>36</v>
      </c>
      <c r="Q6" s="161"/>
      <c r="R6" s="161" t="s">
        <v>33</v>
      </c>
      <c r="S6" s="161" t="s">
        <v>40</v>
      </c>
      <c r="T6" s="161" t="s">
        <v>41</v>
      </c>
      <c r="U6" s="161" t="s">
        <v>42</v>
      </c>
      <c r="V6" s="161" t="s">
        <v>43</v>
      </c>
      <c r="W6" s="161" t="s">
        <v>44</v>
      </c>
    </row>
    <row r="7" spans="1:23">
      <c r="A7" s="161"/>
      <c r="B7" s="161"/>
      <c r="C7" s="161"/>
      <c r="D7" s="161"/>
      <c r="E7" s="161"/>
      <c r="F7" s="161"/>
      <c r="G7" s="161"/>
      <c r="H7" s="161"/>
      <c r="I7" s="161" t="s">
        <v>33</v>
      </c>
      <c r="J7" s="161"/>
      <c r="K7" s="161"/>
      <c r="L7" s="161"/>
      <c r="M7" s="161"/>
      <c r="N7" s="161"/>
      <c r="O7" s="161"/>
      <c r="P7" s="161"/>
      <c r="Q7" s="161"/>
      <c r="R7" s="161"/>
      <c r="S7" s="161"/>
      <c r="T7" s="161"/>
      <c r="U7" s="161"/>
      <c r="V7" s="161"/>
      <c r="W7" s="161"/>
    </row>
    <row r="8" spans="1:23">
      <c r="A8" s="161" t="s">
        <v>75</v>
      </c>
      <c r="B8" s="161" t="s">
        <v>76</v>
      </c>
      <c r="C8" s="161" t="s">
        <v>77</v>
      </c>
      <c r="D8" s="161" t="s">
        <v>78</v>
      </c>
      <c r="E8" s="161" t="s">
        <v>79</v>
      </c>
      <c r="F8" s="161" t="s">
        <v>80</v>
      </c>
      <c r="G8" s="161" t="s">
        <v>81</v>
      </c>
      <c r="H8" s="161" t="s">
        <v>82</v>
      </c>
      <c r="I8" s="161" t="s">
        <v>83</v>
      </c>
      <c r="J8" s="161" t="s">
        <v>84</v>
      </c>
      <c r="K8" s="161" t="s">
        <v>85</v>
      </c>
      <c r="L8" s="161" t="s">
        <v>86</v>
      </c>
      <c r="M8" s="161" t="s">
        <v>87</v>
      </c>
      <c r="N8" s="161" t="s">
        <v>88</v>
      </c>
      <c r="O8" s="161" t="s">
        <v>89</v>
      </c>
      <c r="P8" s="161" t="s">
        <v>293</v>
      </c>
      <c r="Q8" s="161" t="s">
        <v>294</v>
      </c>
      <c r="R8" s="161" t="s">
        <v>295</v>
      </c>
      <c r="S8" s="161" t="s">
        <v>296</v>
      </c>
      <c r="T8" s="161" t="s">
        <v>297</v>
      </c>
      <c r="U8" s="161" t="s">
        <v>298</v>
      </c>
      <c r="V8" s="161" t="s">
        <v>299</v>
      </c>
      <c r="W8" s="161" t="s">
        <v>300</v>
      </c>
    </row>
    <row r="9" spans="1:23">
      <c r="A9" s="156" t="s">
        <v>46</v>
      </c>
      <c r="B9" s="156"/>
      <c r="C9" s="156"/>
      <c r="D9" s="156"/>
      <c r="E9" s="156"/>
      <c r="F9" s="156"/>
      <c r="G9" s="156"/>
      <c r="H9" s="157">
        <v>457787.59</v>
      </c>
      <c r="I9" s="157">
        <v>457787.59</v>
      </c>
      <c r="J9" s="157"/>
      <c r="K9" s="157"/>
      <c r="L9" s="157">
        <v>457787.59</v>
      </c>
      <c r="M9" s="157"/>
      <c r="N9" s="157"/>
      <c r="O9" s="157"/>
      <c r="P9" s="157"/>
      <c r="Q9" s="157"/>
      <c r="R9" s="157"/>
      <c r="S9" s="157"/>
      <c r="T9" s="157"/>
      <c r="U9" s="157"/>
      <c r="V9" s="157"/>
      <c r="W9" s="157"/>
    </row>
    <row r="10" ht="22.5" outlineLevel="1" spans="1:23">
      <c r="A10" s="156" t="s">
        <v>46</v>
      </c>
      <c r="B10" s="156" t="s">
        <v>301</v>
      </c>
      <c r="C10" s="156" t="s">
        <v>302</v>
      </c>
      <c r="D10" s="156" t="s">
        <v>106</v>
      </c>
      <c r="E10" s="156" t="s">
        <v>107</v>
      </c>
      <c r="F10" s="156" t="s">
        <v>303</v>
      </c>
      <c r="G10" s="156" t="s">
        <v>304</v>
      </c>
      <c r="H10" s="157">
        <v>101892</v>
      </c>
      <c r="I10" s="157">
        <v>101892</v>
      </c>
      <c r="J10" s="157"/>
      <c r="K10" s="157"/>
      <c r="L10" s="157">
        <v>101892</v>
      </c>
      <c r="M10" s="157"/>
      <c r="N10" s="157"/>
      <c r="O10" s="157"/>
      <c r="P10" s="157"/>
      <c r="Q10" s="157"/>
      <c r="R10" s="157"/>
      <c r="S10" s="157"/>
      <c r="T10" s="157"/>
      <c r="U10" s="157"/>
      <c r="V10" s="157"/>
      <c r="W10" s="157"/>
    </row>
    <row r="11" ht="22.5" outlineLevel="1" spans="1:23">
      <c r="A11" s="156" t="s">
        <v>46</v>
      </c>
      <c r="B11" s="156" t="s">
        <v>301</v>
      </c>
      <c r="C11" s="156" t="s">
        <v>302</v>
      </c>
      <c r="D11" s="156" t="s">
        <v>106</v>
      </c>
      <c r="E11" s="156" t="s">
        <v>107</v>
      </c>
      <c r="F11" s="156" t="s">
        <v>305</v>
      </c>
      <c r="G11" s="156" t="s">
        <v>306</v>
      </c>
      <c r="H11" s="157">
        <v>161364</v>
      </c>
      <c r="I11" s="157">
        <v>161364</v>
      </c>
      <c r="J11" s="157"/>
      <c r="K11" s="157"/>
      <c r="L11" s="157">
        <v>161364</v>
      </c>
      <c r="M11" s="156"/>
      <c r="N11" s="157"/>
      <c r="O11" s="157"/>
      <c r="P11" s="157"/>
      <c r="Q11" s="157"/>
      <c r="R11" s="157"/>
      <c r="S11" s="157"/>
      <c r="T11" s="157"/>
      <c r="U11" s="157"/>
      <c r="V11" s="157"/>
      <c r="W11" s="157"/>
    </row>
    <row r="12" ht="22.5" outlineLevel="1" spans="1:23">
      <c r="A12" s="156" t="s">
        <v>46</v>
      </c>
      <c r="B12" s="156" t="s">
        <v>301</v>
      </c>
      <c r="C12" s="156" t="s">
        <v>302</v>
      </c>
      <c r="D12" s="156" t="s">
        <v>106</v>
      </c>
      <c r="E12" s="156" t="s">
        <v>107</v>
      </c>
      <c r="F12" s="156" t="s">
        <v>307</v>
      </c>
      <c r="G12" s="156" t="s">
        <v>308</v>
      </c>
      <c r="H12" s="157">
        <v>8491</v>
      </c>
      <c r="I12" s="157">
        <v>8491</v>
      </c>
      <c r="J12" s="157"/>
      <c r="K12" s="157"/>
      <c r="L12" s="157">
        <v>8491</v>
      </c>
      <c r="M12" s="156"/>
      <c r="N12" s="157"/>
      <c r="O12" s="157"/>
      <c r="P12" s="157"/>
      <c r="Q12" s="157"/>
      <c r="R12" s="157"/>
      <c r="S12" s="157"/>
      <c r="T12" s="157"/>
      <c r="U12" s="157"/>
      <c r="V12" s="157"/>
      <c r="W12" s="157"/>
    </row>
    <row r="13" ht="22.5" outlineLevel="1" spans="1:23">
      <c r="A13" s="156" t="s">
        <v>46</v>
      </c>
      <c r="B13" s="156" t="s">
        <v>309</v>
      </c>
      <c r="C13" s="156" t="s">
        <v>310</v>
      </c>
      <c r="D13" s="156" t="s">
        <v>106</v>
      </c>
      <c r="E13" s="156" t="s">
        <v>107</v>
      </c>
      <c r="F13" s="156" t="s">
        <v>307</v>
      </c>
      <c r="G13" s="156" t="s">
        <v>308</v>
      </c>
      <c r="H13" s="157">
        <v>48960</v>
      </c>
      <c r="I13" s="157">
        <v>48960</v>
      </c>
      <c r="J13" s="157"/>
      <c r="K13" s="157"/>
      <c r="L13" s="157">
        <v>48960</v>
      </c>
      <c r="M13" s="156"/>
      <c r="N13" s="157"/>
      <c r="O13" s="157"/>
      <c r="P13" s="157"/>
      <c r="Q13" s="157"/>
      <c r="R13" s="157"/>
      <c r="S13" s="157"/>
      <c r="T13" s="157"/>
      <c r="U13" s="157"/>
      <c r="V13" s="157"/>
      <c r="W13" s="157"/>
    </row>
    <row r="14" ht="33.75" outlineLevel="1" spans="1:23">
      <c r="A14" s="156" t="s">
        <v>46</v>
      </c>
      <c r="B14" s="156" t="s">
        <v>311</v>
      </c>
      <c r="C14" s="156" t="s">
        <v>312</v>
      </c>
      <c r="D14" s="156" t="s">
        <v>157</v>
      </c>
      <c r="E14" s="156" t="s">
        <v>158</v>
      </c>
      <c r="F14" s="156" t="s">
        <v>313</v>
      </c>
      <c r="G14" s="156" t="s">
        <v>312</v>
      </c>
      <c r="H14" s="157">
        <v>42322.56</v>
      </c>
      <c r="I14" s="157">
        <v>42322.56</v>
      </c>
      <c r="J14" s="157"/>
      <c r="K14" s="157"/>
      <c r="L14" s="157">
        <v>42322.56</v>
      </c>
      <c r="M14" s="156"/>
      <c r="N14" s="157"/>
      <c r="O14" s="157"/>
      <c r="P14" s="157"/>
      <c r="Q14" s="157"/>
      <c r="R14" s="157"/>
      <c r="S14" s="157"/>
      <c r="T14" s="157"/>
      <c r="U14" s="157"/>
      <c r="V14" s="157"/>
      <c r="W14" s="157"/>
    </row>
    <row r="15" ht="22.5" outlineLevel="1" spans="1:23">
      <c r="A15" s="156" t="s">
        <v>46</v>
      </c>
      <c r="B15" s="156" t="s">
        <v>314</v>
      </c>
      <c r="C15" s="156" t="s">
        <v>315</v>
      </c>
      <c r="D15" s="156" t="s">
        <v>184</v>
      </c>
      <c r="E15" s="156" t="s">
        <v>185</v>
      </c>
      <c r="F15" s="156" t="s">
        <v>316</v>
      </c>
      <c r="G15" s="156" t="s">
        <v>315</v>
      </c>
      <c r="H15" s="157">
        <v>19838.7</v>
      </c>
      <c r="I15" s="157">
        <v>19838.7</v>
      </c>
      <c r="J15" s="157"/>
      <c r="K15" s="157"/>
      <c r="L15" s="157">
        <v>19838.7</v>
      </c>
      <c r="M15" s="156"/>
      <c r="N15" s="157"/>
      <c r="O15" s="157"/>
      <c r="P15" s="157"/>
      <c r="Q15" s="157"/>
      <c r="R15" s="157"/>
      <c r="S15" s="157"/>
      <c r="T15" s="157"/>
      <c r="U15" s="157"/>
      <c r="V15" s="157"/>
      <c r="W15" s="157"/>
    </row>
    <row r="16" ht="22.5" outlineLevel="1" spans="1:23">
      <c r="A16" s="156" t="s">
        <v>46</v>
      </c>
      <c r="B16" s="156" t="s">
        <v>314</v>
      </c>
      <c r="C16" s="156" t="s">
        <v>315</v>
      </c>
      <c r="D16" s="156" t="s">
        <v>186</v>
      </c>
      <c r="E16" s="156" t="s">
        <v>187</v>
      </c>
      <c r="F16" s="156" t="s">
        <v>316</v>
      </c>
      <c r="G16" s="156" t="s">
        <v>315</v>
      </c>
      <c r="H16" s="157"/>
      <c r="I16" s="157"/>
      <c r="J16" s="157"/>
      <c r="K16" s="157"/>
      <c r="L16" s="157"/>
      <c r="M16" s="156"/>
      <c r="N16" s="157"/>
      <c r="O16" s="157"/>
      <c r="P16" s="157"/>
      <c r="Q16" s="157"/>
      <c r="R16" s="157"/>
      <c r="S16" s="157"/>
      <c r="T16" s="157"/>
      <c r="U16" s="157"/>
      <c r="V16" s="157"/>
      <c r="W16" s="157"/>
    </row>
    <row r="17" ht="22.5" outlineLevel="1" spans="1:23">
      <c r="A17" s="156" t="s">
        <v>46</v>
      </c>
      <c r="B17" s="156" t="s">
        <v>317</v>
      </c>
      <c r="C17" s="156" t="s">
        <v>318</v>
      </c>
      <c r="D17" s="156" t="s">
        <v>188</v>
      </c>
      <c r="E17" s="156" t="s">
        <v>189</v>
      </c>
      <c r="F17" s="156" t="s">
        <v>319</v>
      </c>
      <c r="G17" s="156" t="s">
        <v>320</v>
      </c>
      <c r="H17" s="157">
        <v>750</v>
      </c>
      <c r="I17" s="157">
        <v>750</v>
      </c>
      <c r="J17" s="157"/>
      <c r="K17" s="157"/>
      <c r="L17" s="157">
        <v>750</v>
      </c>
      <c r="M17" s="156"/>
      <c r="N17" s="157"/>
      <c r="O17" s="157"/>
      <c r="P17" s="157"/>
      <c r="Q17" s="157"/>
      <c r="R17" s="157"/>
      <c r="S17" s="157"/>
      <c r="T17" s="157"/>
      <c r="U17" s="157"/>
      <c r="V17" s="157"/>
      <c r="W17" s="157"/>
    </row>
    <row r="18" ht="22.5" outlineLevel="1" spans="1:23">
      <c r="A18" s="156" t="s">
        <v>46</v>
      </c>
      <c r="B18" s="156" t="s">
        <v>321</v>
      </c>
      <c r="C18" s="156" t="s">
        <v>322</v>
      </c>
      <c r="D18" s="156" t="s">
        <v>188</v>
      </c>
      <c r="E18" s="156" t="s">
        <v>189</v>
      </c>
      <c r="F18" s="156" t="s">
        <v>319</v>
      </c>
      <c r="G18" s="156" t="s">
        <v>320</v>
      </c>
      <c r="H18" s="157">
        <v>529.03</v>
      </c>
      <c r="I18" s="157">
        <v>529.03</v>
      </c>
      <c r="J18" s="157"/>
      <c r="K18" s="157"/>
      <c r="L18" s="157">
        <v>529.03</v>
      </c>
      <c r="M18" s="156"/>
      <c r="N18" s="157"/>
      <c r="O18" s="157"/>
      <c r="P18" s="157"/>
      <c r="Q18" s="157"/>
      <c r="R18" s="157"/>
      <c r="S18" s="157"/>
      <c r="T18" s="157"/>
      <c r="U18" s="157"/>
      <c r="V18" s="157"/>
      <c r="W18" s="157"/>
    </row>
    <row r="19" ht="22.5" outlineLevel="1" spans="1:23">
      <c r="A19" s="156" t="s">
        <v>46</v>
      </c>
      <c r="B19" s="156" t="s">
        <v>323</v>
      </c>
      <c r="C19" s="156" t="s">
        <v>324</v>
      </c>
      <c r="D19" s="156" t="s">
        <v>188</v>
      </c>
      <c r="E19" s="156" t="s">
        <v>189</v>
      </c>
      <c r="F19" s="156" t="s">
        <v>319</v>
      </c>
      <c r="G19" s="156" t="s">
        <v>320</v>
      </c>
      <c r="H19" s="157">
        <v>1058.06</v>
      </c>
      <c r="I19" s="157">
        <v>1058.06</v>
      </c>
      <c r="J19" s="157"/>
      <c r="K19" s="157"/>
      <c r="L19" s="157">
        <v>1058.06</v>
      </c>
      <c r="M19" s="156"/>
      <c r="N19" s="157"/>
      <c r="O19" s="157"/>
      <c r="P19" s="157"/>
      <c r="Q19" s="157"/>
      <c r="R19" s="157"/>
      <c r="S19" s="157"/>
      <c r="T19" s="157"/>
      <c r="U19" s="157"/>
      <c r="V19" s="157"/>
      <c r="W19" s="157"/>
    </row>
    <row r="20" ht="22.5" outlineLevel="1" spans="1:23">
      <c r="A20" s="156" t="s">
        <v>46</v>
      </c>
      <c r="B20" s="156" t="s">
        <v>325</v>
      </c>
      <c r="C20" s="156" t="s">
        <v>225</v>
      </c>
      <c r="D20" s="156" t="s">
        <v>224</v>
      </c>
      <c r="E20" s="156" t="s">
        <v>225</v>
      </c>
      <c r="F20" s="156" t="s">
        <v>326</v>
      </c>
      <c r="G20" s="156" t="s">
        <v>225</v>
      </c>
      <c r="H20" s="157">
        <v>31741.92</v>
      </c>
      <c r="I20" s="157">
        <v>31741.92</v>
      </c>
      <c r="J20" s="157"/>
      <c r="K20" s="157"/>
      <c r="L20" s="157">
        <v>31741.92</v>
      </c>
      <c r="M20" s="156"/>
      <c r="N20" s="157"/>
      <c r="O20" s="157"/>
      <c r="P20" s="157"/>
      <c r="Q20" s="157"/>
      <c r="R20" s="157"/>
      <c r="S20" s="157"/>
      <c r="T20" s="157"/>
      <c r="U20" s="157"/>
      <c r="V20" s="157"/>
      <c r="W20" s="157"/>
    </row>
    <row r="21" ht="22.5" outlineLevel="1" spans="1:23">
      <c r="A21" s="156" t="s">
        <v>46</v>
      </c>
      <c r="B21" s="156" t="s">
        <v>327</v>
      </c>
      <c r="C21" s="156" t="s">
        <v>328</v>
      </c>
      <c r="D21" s="156" t="s">
        <v>106</v>
      </c>
      <c r="E21" s="156" t="s">
        <v>107</v>
      </c>
      <c r="F21" s="156" t="s">
        <v>329</v>
      </c>
      <c r="G21" s="156" t="s">
        <v>330</v>
      </c>
      <c r="H21" s="157">
        <v>8550</v>
      </c>
      <c r="I21" s="157">
        <v>8550</v>
      </c>
      <c r="J21" s="157"/>
      <c r="K21" s="157"/>
      <c r="L21" s="157">
        <v>8550</v>
      </c>
      <c r="M21" s="156"/>
      <c r="N21" s="157"/>
      <c r="O21" s="157"/>
      <c r="P21" s="157"/>
      <c r="Q21" s="157"/>
      <c r="R21" s="157"/>
      <c r="S21" s="157"/>
      <c r="T21" s="157"/>
      <c r="U21" s="157"/>
      <c r="V21" s="157"/>
      <c r="W21" s="157"/>
    </row>
    <row r="22" ht="22.5" outlineLevel="1" spans="1:23">
      <c r="A22" s="156" t="s">
        <v>46</v>
      </c>
      <c r="B22" s="156" t="s">
        <v>331</v>
      </c>
      <c r="C22" s="156" t="s">
        <v>332</v>
      </c>
      <c r="D22" s="156" t="s">
        <v>106</v>
      </c>
      <c r="E22" s="156" t="s">
        <v>107</v>
      </c>
      <c r="F22" s="156" t="s">
        <v>333</v>
      </c>
      <c r="G22" s="156" t="s">
        <v>332</v>
      </c>
      <c r="H22" s="157">
        <v>5290.32</v>
      </c>
      <c r="I22" s="157">
        <v>5290.32</v>
      </c>
      <c r="J22" s="157"/>
      <c r="K22" s="157"/>
      <c r="L22" s="157">
        <v>5290.32</v>
      </c>
      <c r="M22" s="156"/>
      <c r="N22" s="157"/>
      <c r="O22" s="157"/>
      <c r="P22" s="157"/>
      <c r="Q22" s="157"/>
      <c r="R22" s="157"/>
      <c r="S22" s="157"/>
      <c r="T22" s="157"/>
      <c r="U22" s="157"/>
      <c r="V22" s="157"/>
      <c r="W22" s="157"/>
    </row>
    <row r="23" ht="22.5" outlineLevel="1" spans="1:23">
      <c r="A23" s="156" t="s">
        <v>46</v>
      </c>
      <c r="B23" s="156" t="s">
        <v>334</v>
      </c>
      <c r="C23" s="156" t="s">
        <v>335</v>
      </c>
      <c r="D23" s="156" t="s">
        <v>106</v>
      </c>
      <c r="E23" s="156" t="s">
        <v>107</v>
      </c>
      <c r="F23" s="156" t="s">
        <v>336</v>
      </c>
      <c r="G23" s="156" t="s">
        <v>337</v>
      </c>
      <c r="H23" s="157">
        <v>27000</v>
      </c>
      <c r="I23" s="157">
        <v>27000</v>
      </c>
      <c r="J23" s="157"/>
      <c r="K23" s="157"/>
      <c r="L23" s="157">
        <v>27000</v>
      </c>
      <c r="M23" s="156"/>
      <c r="N23" s="157"/>
      <c r="O23" s="157"/>
      <c r="P23" s="157"/>
      <c r="Q23" s="157"/>
      <c r="R23" s="157"/>
      <c r="S23" s="157"/>
      <c r="T23" s="157"/>
      <c r="U23" s="157"/>
      <c r="V23" s="157"/>
      <c r="W23" s="157"/>
    </row>
    <row r="24" spans="1:23">
      <c r="A24" s="156" t="s">
        <v>48</v>
      </c>
      <c r="B24" s="156"/>
      <c r="C24" s="156"/>
      <c r="D24" s="156"/>
      <c r="E24" s="156"/>
      <c r="F24" s="156"/>
      <c r="G24" s="156"/>
      <c r="H24" s="157">
        <v>4920385.6</v>
      </c>
      <c r="I24" s="157">
        <v>4920385.6</v>
      </c>
      <c r="J24" s="157"/>
      <c r="K24" s="157"/>
      <c r="L24" s="157">
        <v>4920385.6</v>
      </c>
      <c r="M24" s="156"/>
      <c r="N24" s="157"/>
      <c r="O24" s="157"/>
      <c r="P24" s="157"/>
      <c r="Q24" s="157"/>
      <c r="R24" s="157"/>
      <c r="S24" s="157"/>
      <c r="T24" s="157"/>
      <c r="U24" s="157"/>
      <c r="V24" s="157"/>
      <c r="W24" s="157"/>
    </row>
    <row r="25" ht="22.5" outlineLevel="1" spans="1:23">
      <c r="A25" s="156" t="s">
        <v>48</v>
      </c>
      <c r="B25" s="156" t="s">
        <v>338</v>
      </c>
      <c r="C25" s="156" t="s">
        <v>302</v>
      </c>
      <c r="D25" s="156" t="s">
        <v>106</v>
      </c>
      <c r="E25" s="156" t="s">
        <v>107</v>
      </c>
      <c r="F25" s="156" t="s">
        <v>303</v>
      </c>
      <c r="G25" s="156" t="s">
        <v>304</v>
      </c>
      <c r="H25" s="157">
        <v>390864</v>
      </c>
      <c r="I25" s="157">
        <v>390864</v>
      </c>
      <c r="J25" s="157"/>
      <c r="K25" s="157"/>
      <c r="L25" s="157">
        <v>390864</v>
      </c>
      <c r="M25" s="156"/>
      <c r="N25" s="157"/>
      <c r="O25" s="157"/>
      <c r="P25" s="157"/>
      <c r="Q25" s="157"/>
      <c r="R25" s="157"/>
      <c r="S25" s="157"/>
      <c r="T25" s="157"/>
      <c r="U25" s="157"/>
      <c r="V25" s="157"/>
      <c r="W25" s="157"/>
    </row>
    <row r="26" ht="22.5" outlineLevel="1" spans="1:23">
      <c r="A26" s="156" t="s">
        <v>48</v>
      </c>
      <c r="B26" s="156" t="s">
        <v>338</v>
      </c>
      <c r="C26" s="156" t="s">
        <v>302</v>
      </c>
      <c r="D26" s="156" t="s">
        <v>106</v>
      </c>
      <c r="E26" s="156" t="s">
        <v>107</v>
      </c>
      <c r="F26" s="156" t="s">
        <v>305</v>
      </c>
      <c r="G26" s="156" t="s">
        <v>306</v>
      </c>
      <c r="H26" s="157">
        <v>581784</v>
      </c>
      <c r="I26" s="157">
        <v>581784</v>
      </c>
      <c r="J26" s="157"/>
      <c r="K26" s="157"/>
      <c r="L26" s="157">
        <v>581784</v>
      </c>
      <c r="M26" s="156"/>
      <c r="N26" s="157"/>
      <c r="O26" s="157"/>
      <c r="P26" s="157"/>
      <c r="Q26" s="157"/>
      <c r="R26" s="157"/>
      <c r="S26" s="157"/>
      <c r="T26" s="157"/>
      <c r="U26" s="157"/>
      <c r="V26" s="157"/>
      <c r="W26" s="157"/>
    </row>
    <row r="27" ht="22.5" outlineLevel="1" spans="1:23">
      <c r="A27" s="156" t="s">
        <v>48</v>
      </c>
      <c r="B27" s="156" t="s">
        <v>338</v>
      </c>
      <c r="C27" s="156" t="s">
        <v>302</v>
      </c>
      <c r="D27" s="156" t="s">
        <v>106</v>
      </c>
      <c r="E27" s="156" t="s">
        <v>107</v>
      </c>
      <c r="F27" s="156" t="s">
        <v>307</v>
      </c>
      <c r="G27" s="156" t="s">
        <v>308</v>
      </c>
      <c r="H27" s="157">
        <v>32572</v>
      </c>
      <c r="I27" s="157">
        <v>32572</v>
      </c>
      <c r="J27" s="157"/>
      <c r="K27" s="157"/>
      <c r="L27" s="157">
        <v>32572</v>
      </c>
      <c r="M27" s="156"/>
      <c r="N27" s="157"/>
      <c r="O27" s="157"/>
      <c r="P27" s="157"/>
      <c r="Q27" s="157"/>
      <c r="R27" s="157"/>
      <c r="S27" s="157"/>
      <c r="T27" s="157"/>
      <c r="U27" s="157"/>
      <c r="V27" s="157"/>
      <c r="W27" s="157"/>
    </row>
    <row r="28" ht="22.5" outlineLevel="1" spans="1:23">
      <c r="A28" s="156" t="s">
        <v>48</v>
      </c>
      <c r="B28" s="156" t="s">
        <v>339</v>
      </c>
      <c r="C28" s="156" t="s">
        <v>310</v>
      </c>
      <c r="D28" s="156" t="s">
        <v>106</v>
      </c>
      <c r="E28" s="156" t="s">
        <v>107</v>
      </c>
      <c r="F28" s="156" t="s">
        <v>307</v>
      </c>
      <c r="G28" s="156" t="s">
        <v>308</v>
      </c>
      <c r="H28" s="157">
        <v>176040</v>
      </c>
      <c r="I28" s="157">
        <v>176040</v>
      </c>
      <c r="J28" s="157"/>
      <c r="K28" s="157"/>
      <c r="L28" s="157">
        <v>176040</v>
      </c>
      <c r="M28" s="156"/>
      <c r="N28" s="157"/>
      <c r="O28" s="157"/>
      <c r="P28" s="157"/>
      <c r="Q28" s="157"/>
      <c r="R28" s="157"/>
      <c r="S28" s="157"/>
      <c r="T28" s="157"/>
      <c r="U28" s="157"/>
      <c r="V28" s="157"/>
      <c r="W28" s="157"/>
    </row>
    <row r="29" ht="33.75" outlineLevel="1" spans="1:23">
      <c r="A29" s="156" t="s">
        <v>48</v>
      </c>
      <c r="B29" s="156" t="s">
        <v>340</v>
      </c>
      <c r="C29" s="156" t="s">
        <v>312</v>
      </c>
      <c r="D29" s="156" t="s">
        <v>157</v>
      </c>
      <c r="E29" s="156" t="s">
        <v>158</v>
      </c>
      <c r="F29" s="156" t="s">
        <v>313</v>
      </c>
      <c r="G29" s="156" t="s">
        <v>312</v>
      </c>
      <c r="H29" s="157">
        <v>155230.08</v>
      </c>
      <c r="I29" s="157">
        <v>155230.08</v>
      </c>
      <c r="J29" s="157"/>
      <c r="K29" s="157"/>
      <c r="L29" s="157">
        <v>155230.08</v>
      </c>
      <c r="M29" s="156"/>
      <c r="N29" s="157"/>
      <c r="O29" s="157"/>
      <c r="P29" s="157"/>
      <c r="Q29" s="157"/>
      <c r="R29" s="157"/>
      <c r="S29" s="157"/>
      <c r="T29" s="157"/>
      <c r="U29" s="157"/>
      <c r="V29" s="157"/>
      <c r="W29" s="157"/>
    </row>
    <row r="30" ht="22.5" outlineLevel="1" spans="1:23">
      <c r="A30" s="156" t="s">
        <v>48</v>
      </c>
      <c r="B30" s="156" t="s">
        <v>341</v>
      </c>
      <c r="C30" s="156" t="s">
        <v>342</v>
      </c>
      <c r="D30" s="156" t="s">
        <v>159</v>
      </c>
      <c r="E30" s="156" t="s">
        <v>160</v>
      </c>
      <c r="F30" s="156" t="s">
        <v>343</v>
      </c>
      <c r="G30" s="156" t="s">
        <v>342</v>
      </c>
      <c r="H30" s="157">
        <v>67487.69</v>
      </c>
      <c r="I30" s="157">
        <v>67487.69</v>
      </c>
      <c r="J30" s="157"/>
      <c r="K30" s="157"/>
      <c r="L30" s="157">
        <v>67487.69</v>
      </c>
      <c r="M30" s="156"/>
      <c r="N30" s="157"/>
      <c r="O30" s="157"/>
      <c r="P30" s="157"/>
      <c r="Q30" s="157"/>
      <c r="R30" s="157"/>
      <c r="S30" s="157"/>
      <c r="T30" s="157"/>
      <c r="U30" s="157"/>
      <c r="V30" s="157"/>
      <c r="W30" s="157"/>
    </row>
    <row r="31" ht="22.5" outlineLevel="1" spans="1:23">
      <c r="A31" s="156" t="s">
        <v>48</v>
      </c>
      <c r="B31" s="156" t="s">
        <v>344</v>
      </c>
      <c r="C31" s="156" t="s">
        <v>315</v>
      </c>
      <c r="D31" s="156" t="s">
        <v>184</v>
      </c>
      <c r="E31" s="156" t="s">
        <v>185</v>
      </c>
      <c r="F31" s="156" t="s">
        <v>316</v>
      </c>
      <c r="G31" s="156" t="s">
        <v>315</v>
      </c>
      <c r="H31" s="157">
        <v>72764.1</v>
      </c>
      <c r="I31" s="157">
        <v>72764.1</v>
      </c>
      <c r="J31" s="157"/>
      <c r="K31" s="157"/>
      <c r="L31" s="157">
        <v>72764.1</v>
      </c>
      <c r="M31" s="156"/>
      <c r="N31" s="157"/>
      <c r="O31" s="157"/>
      <c r="P31" s="157"/>
      <c r="Q31" s="157"/>
      <c r="R31" s="157"/>
      <c r="S31" s="157"/>
      <c r="T31" s="157"/>
      <c r="U31" s="157"/>
      <c r="V31" s="157"/>
      <c r="W31" s="157"/>
    </row>
    <row r="32" ht="22.5" outlineLevel="1" spans="1:23">
      <c r="A32" s="156" t="s">
        <v>48</v>
      </c>
      <c r="B32" s="156" t="s">
        <v>344</v>
      </c>
      <c r="C32" s="156" t="s">
        <v>315</v>
      </c>
      <c r="D32" s="156" t="s">
        <v>186</v>
      </c>
      <c r="E32" s="156" t="s">
        <v>187</v>
      </c>
      <c r="F32" s="156" t="s">
        <v>316</v>
      </c>
      <c r="G32" s="156" t="s">
        <v>315</v>
      </c>
      <c r="H32" s="157"/>
      <c r="I32" s="157"/>
      <c r="J32" s="157"/>
      <c r="K32" s="157"/>
      <c r="L32" s="157"/>
      <c r="M32" s="156"/>
      <c r="N32" s="157"/>
      <c r="O32" s="157"/>
      <c r="P32" s="157"/>
      <c r="Q32" s="157"/>
      <c r="R32" s="157"/>
      <c r="S32" s="157"/>
      <c r="T32" s="157"/>
      <c r="U32" s="157"/>
      <c r="V32" s="157"/>
      <c r="W32" s="157"/>
    </row>
    <row r="33" ht="22.5" outlineLevel="1" spans="1:23">
      <c r="A33" s="156" t="s">
        <v>48</v>
      </c>
      <c r="B33" s="156" t="s">
        <v>345</v>
      </c>
      <c r="C33" s="156" t="s">
        <v>318</v>
      </c>
      <c r="D33" s="156" t="s">
        <v>188</v>
      </c>
      <c r="E33" s="156" t="s">
        <v>189</v>
      </c>
      <c r="F33" s="156" t="s">
        <v>319</v>
      </c>
      <c r="G33" s="156" t="s">
        <v>320</v>
      </c>
      <c r="H33" s="157">
        <v>6250</v>
      </c>
      <c r="I33" s="157">
        <v>6250</v>
      </c>
      <c r="J33" s="157"/>
      <c r="K33" s="157"/>
      <c r="L33" s="157">
        <v>6250</v>
      </c>
      <c r="M33" s="156"/>
      <c r="N33" s="157"/>
      <c r="O33" s="157"/>
      <c r="P33" s="157"/>
      <c r="Q33" s="157"/>
      <c r="R33" s="157"/>
      <c r="S33" s="157"/>
      <c r="T33" s="157"/>
      <c r="U33" s="157"/>
      <c r="V33" s="157"/>
      <c r="W33" s="157"/>
    </row>
    <row r="34" ht="22.5" outlineLevel="1" spans="1:23">
      <c r="A34" s="156" t="s">
        <v>48</v>
      </c>
      <c r="B34" s="156" t="s">
        <v>346</v>
      </c>
      <c r="C34" s="156" t="s">
        <v>322</v>
      </c>
      <c r="D34" s="156" t="s">
        <v>188</v>
      </c>
      <c r="E34" s="156" t="s">
        <v>189</v>
      </c>
      <c r="F34" s="156" t="s">
        <v>319</v>
      </c>
      <c r="G34" s="156" t="s">
        <v>320</v>
      </c>
      <c r="H34" s="157">
        <v>1940.38</v>
      </c>
      <c r="I34" s="157">
        <v>1940.38</v>
      </c>
      <c r="J34" s="157"/>
      <c r="K34" s="157"/>
      <c r="L34" s="157">
        <v>1940.38</v>
      </c>
      <c r="M34" s="156"/>
      <c r="N34" s="157"/>
      <c r="O34" s="157"/>
      <c r="P34" s="157"/>
      <c r="Q34" s="157"/>
      <c r="R34" s="157"/>
      <c r="S34" s="157"/>
      <c r="T34" s="157"/>
      <c r="U34" s="157"/>
      <c r="V34" s="157"/>
      <c r="W34" s="157"/>
    </row>
    <row r="35" ht="22.5" outlineLevel="1" spans="1:23">
      <c r="A35" s="156" t="s">
        <v>48</v>
      </c>
      <c r="B35" s="156" t="s">
        <v>347</v>
      </c>
      <c r="C35" s="156" t="s">
        <v>324</v>
      </c>
      <c r="D35" s="156" t="s">
        <v>188</v>
      </c>
      <c r="E35" s="156" t="s">
        <v>189</v>
      </c>
      <c r="F35" s="156" t="s">
        <v>319</v>
      </c>
      <c r="G35" s="156" t="s">
        <v>320</v>
      </c>
      <c r="H35" s="157">
        <v>3880.75</v>
      </c>
      <c r="I35" s="157">
        <v>3880.75</v>
      </c>
      <c r="J35" s="157"/>
      <c r="K35" s="157"/>
      <c r="L35" s="157">
        <v>3880.75</v>
      </c>
      <c r="M35" s="156"/>
      <c r="N35" s="157"/>
      <c r="O35" s="157"/>
      <c r="P35" s="157"/>
      <c r="Q35" s="157"/>
      <c r="R35" s="157"/>
      <c r="S35" s="157"/>
      <c r="T35" s="157"/>
      <c r="U35" s="157"/>
      <c r="V35" s="157"/>
      <c r="W35" s="157"/>
    </row>
    <row r="36" ht="22.5" outlineLevel="1" spans="1:23">
      <c r="A36" s="156" t="s">
        <v>48</v>
      </c>
      <c r="B36" s="156" t="s">
        <v>348</v>
      </c>
      <c r="C36" s="156" t="s">
        <v>349</v>
      </c>
      <c r="D36" s="156" t="s">
        <v>171</v>
      </c>
      <c r="E36" s="156" t="s">
        <v>170</v>
      </c>
      <c r="F36" s="156" t="s">
        <v>319</v>
      </c>
      <c r="G36" s="156" t="s">
        <v>320</v>
      </c>
      <c r="H36" s="157">
        <v>23653.2</v>
      </c>
      <c r="I36" s="157">
        <v>23653.2</v>
      </c>
      <c r="J36" s="157"/>
      <c r="K36" s="157"/>
      <c r="L36" s="157">
        <v>23653.2</v>
      </c>
      <c r="M36" s="156"/>
      <c r="N36" s="157"/>
      <c r="O36" s="157"/>
      <c r="P36" s="157"/>
      <c r="Q36" s="157"/>
      <c r="R36" s="157"/>
      <c r="S36" s="157"/>
      <c r="T36" s="157"/>
      <c r="U36" s="157"/>
      <c r="V36" s="157"/>
      <c r="W36" s="157"/>
    </row>
    <row r="37" ht="22.5" outlineLevel="1" spans="1:23">
      <c r="A37" s="156" t="s">
        <v>48</v>
      </c>
      <c r="B37" s="156" t="s">
        <v>350</v>
      </c>
      <c r="C37" s="156" t="s">
        <v>225</v>
      </c>
      <c r="D37" s="156" t="s">
        <v>224</v>
      </c>
      <c r="E37" s="156" t="s">
        <v>225</v>
      </c>
      <c r="F37" s="156" t="s">
        <v>326</v>
      </c>
      <c r="G37" s="156" t="s">
        <v>225</v>
      </c>
      <c r="H37" s="157">
        <v>116422.56</v>
      </c>
      <c r="I37" s="157">
        <v>116422.56</v>
      </c>
      <c r="J37" s="157"/>
      <c r="K37" s="157"/>
      <c r="L37" s="157">
        <v>116422.56</v>
      </c>
      <c r="M37" s="156"/>
      <c r="N37" s="157"/>
      <c r="O37" s="157"/>
      <c r="P37" s="157"/>
      <c r="Q37" s="157"/>
      <c r="R37" s="157"/>
      <c r="S37" s="157"/>
      <c r="T37" s="157"/>
      <c r="U37" s="157"/>
      <c r="V37" s="157"/>
      <c r="W37" s="157"/>
    </row>
    <row r="38" ht="22.5" outlineLevel="1" spans="1:23">
      <c r="A38" s="156" t="s">
        <v>48</v>
      </c>
      <c r="B38" s="156" t="s">
        <v>351</v>
      </c>
      <c r="C38" s="156" t="s">
        <v>352</v>
      </c>
      <c r="D38" s="156" t="s">
        <v>106</v>
      </c>
      <c r="E38" s="156" t="s">
        <v>107</v>
      </c>
      <c r="F38" s="156" t="s">
        <v>329</v>
      </c>
      <c r="G38" s="156" t="s">
        <v>330</v>
      </c>
      <c r="H38" s="157">
        <v>23425</v>
      </c>
      <c r="I38" s="157">
        <v>23425</v>
      </c>
      <c r="J38" s="157"/>
      <c r="K38" s="157"/>
      <c r="L38" s="157">
        <v>23425</v>
      </c>
      <c r="M38" s="156"/>
      <c r="N38" s="157"/>
      <c r="O38" s="157"/>
      <c r="P38" s="157"/>
      <c r="Q38" s="157"/>
      <c r="R38" s="157"/>
      <c r="S38" s="157"/>
      <c r="T38" s="157"/>
      <c r="U38" s="157"/>
      <c r="V38" s="157"/>
      <c r="W38" s="157"/>
    </row>
    <row r="39" ht="22.5" outlineLevel="1" spans="1:23">
      <c r="A39" s="156" t="s">
        <v>48</v>
      </c>
      <c r="B39" s="156" t="s">
        <v>353</v>
      </c>
      <c r="C39" s="156" t="s">
        <v>354</v>
      </c>
      <c r="D39" s="156" t="s">
        <v>121</v>
      </c>
      <c r="E39" s="156" t="s">
        <v>122</v>
      </c>
      <c r="F39" s="156" t="s">
        <v>329</v>
      </c>
      <c r="G39" s="156" t="s">
        <v>330</v>
      </c>
      <c r="H39" s="157">
        <v>17000</v>
      </c>
      <c r="I39" s="157">
        <v>17000</v>
      </c>
      <c r="J39" s="157"/>
      <c r="K39" s="157"/>
      <c r="L39" s="157">
        <v>17000</v>
      </c>
      <c r="M39" s="156"/>
      <c r="N39" s="157"/>
      <c r="O39" s="157"/>
      <c r="P39" s="157"/>
      <c r="Q39" s="157"/>
      <c r="R39" s="157"/>
      <c r="S39" s="157"/>
      <c r="T39" s="157"/>
      <c r="U39" s="157"/>
      <c r="V39" s="157"/>
      <c r="W39" s="157"/>
    </row>
    <row r="40" ht="33.75" outlineLevel="1" spans="1:23">
      <c r="A40" s="156" t="s">
        <v>48</v>
      </c>
      <c r="B40" s="156" t="s">
        <v>355</v>
      </c>
      <c r="C40" s="156" t="s">
        <v>356</v>
      </c>
      <c r="D40" s="156" t="s">
        <v>125</v>
      </c>
      <c r="E40" s="156" t="s">
        <v>126</v>
      </c>
      <c r="F40" s="156" t="s">
        <v>329</v>
      </c>
      <c r="G40" s="156" t="s">
        <v>330</v>
      </c>
      <c r="H40" s="157">
        <v>108000</v>
      </c>
      <c r="I40" s="157">
        <v>108000</v>
      </c>
      <c r="J40" s="157"/>
      <c r="K40" s="157"/>
      <c r="L40" s="157">
        <v>108000</v>
      </c>
      <c r="M40" s="156"/>
      <c r="N40" s="157"/>
      <c r="O40" s="157"/>
      <c r="P40" s="157"/>
      <c r="Q40" s="157"/>
      <c r="R40" s="157"/>
      <c r="S40" s="157"/>
      <c r="T40" s="157"/>
      <c r="U40" s="157"/>
      <c r="V40" s="157"/>
      <c r="W40" s="157"/>
    </row>
    <row r="41" ht="22.5" outlineLevel="1" spans="1:23">
      <c r="A41" s="156" t="s">
        <v>48</v>
      </c>
      <c r="B41" s="156" t="s">
        <v>357</v>
      </c>
      <c r="C41" s="156" t="s">
        <v>358</v>
      </c>
      <c r="D41" s="156" t="s">
        <v>106</v>
      </c>
      <c r="E41" s="156" t="s">
        <v>107</v>
      </c>
      <c r="F41" s="156" t="s">
        <v>333</v>
      </c>
      <c r="G41" s="156" t="s">
        <v>332</v>
      </c>
      <c r="H41" s="157">
        <v>40000</v>
      </c>
      <c r="I41" s="157">
        <v>40000</v>
      </c>
      <c r="J41" s="157"/>
      <c r="K41" s="157"/>
      <c r="L41" s="157">
        <v>40000</v>
      </c>
      <c r="M41" s="156"/>
      <c r="N41" s="157"/>
      <c r="O41" s="157"/>
      <c r="P41" s="157"/>
      <c r="Q41" s="157"/>
      <c r="R41" s="157"/>
      <c r="S41" s="157"/>
      <c r="T41" s="157"/>
      <c r="U41" s="157"/>
      <c r="V41" s="157"/>
      <c r="W41" s="157"/>
    </row>
    <row r="42" ht="22.5" outlineLevel="1" spans="1:23">
      <c r="A42" s="156" t="s">
        <v>48</v>
      </c>
      <c r="B42" s="156" t="s">
        <v>359</v>
      </c>
      <c r="C42" s="156" t="s">
        <v>328</v>
      </c>
      <c r="D42" s="156" t="s">
        <v>106</v>
      </c>
      <c r="E42" s="156" t="s">
        <v>107</v>
      </c>
      <c r="F42" s="156" t="s">
        <v>360</v>
      </c>
      <c r="G42" s="156" t="s">
        <v>361</v>
      </c>
      <c r="H42" s="157">
        <v>13805</v>
      </c>
      <c r="I42" s="157">
        <v>13805</v>
      </c>
      <c r="J42" s="157"/>
      <c r="K42" s="157"/>
      <c r="L42" s="157">
        <v>13805</v>
      </c>
      <c r="M42" s="156"/>
      <c r="N42" s="157"/>
      <c r="O42" s="157"/>
      <c r="P42" s="157"/>
      <c r="Q42" s="157"/>
      <c r="R42" s="157"/>
      <c r="S42" s="157"/>
      <c r="T42" s="157"/>
      <c r="U42" s="157"/>
      <c r="V42" s="157"/>
      <c r="W42" s="157"/>
    </row>
    <row r="43" ht="33.75" outlineLevel="1" spans="1:23">
      <c r="A43" s="156" t="s">
        <v>48</v>
      </c>
      <c r="B43" s="156" t="s">
        <v>362</v>
      </c>
      <c r="C43" s="156" t="s">
        <v>363</v>
      </c>
      <c r="D43" s="156" t="s">
        <v>106</v>
      </c>
      <c r="E43" s="156" t="s">
        <v>107</v>
      </c>
      <c r="F43" s="156" t="s">
        <v>364</v>
      </c>
      <c r="G43" s="156" t="s">
        <v>365</v>
      </c>
      <c r="H43" s="157">
        <v>27045</v>
      </c>
      <c r="I43" s="157">
        <v>27045</v>
      </c>
      <c r="J43" s="157"/>
      <c r="K43" s="157"/>
      <c r="L43" s="157">
        <v>27045</v>
      </c>
      <c r="M43" s="156"/>
      <c r="N43" s="157"/>
      <c r="O43" s="157"/>
      <c r="P43" s="157"/>
      <c r="Q43" s="157"/>
      <c r="R43" s="157"/>
      <c r="S43" s="157"/>
      <c r="T43" s="157"/>
      <c r="U43" s="157"/>
      <c r="V43" s="157"/>
      <c r="W43" s="157"/>
    </row>
    <row r="44" ht="22.5" outlineLevel="1" spans="1:23">
      <c r="A44" s="156" t="s">
        <v>48</v>
      </c>
      <c r="B44" s="156" t="s">
        <v>366</v>
      </c>
      <c r="C44" s="156" t="s">
        <v>367</v>
      </c>
      <c r="D44" s="156" t="s">
        <v>153</v>
      </c>
      <c r="E44" s="156" t="s">
        <v>154</v>
      </c>
      <c r="F44" s="156" t="s">
        <v>329</v>
      </c>
      <c r="G44" s="156" t="s">
        <v>330</v>
      </c>
      <c r="H44" s="157">
        <v>9000</v>
      </c>
      <c r="I44" s="157">
        <v>9000</v>
      </c>
      <c r="J44" s="157"/>
      <c r="K44" s="157"/>
      <c r="L44" s="157">
        <v>9000</v>
      </c>
      <c r="M44" s="156"/>
      <c r="N44" s="157"/>
      <c r="O44" s="157"/>
      <c r="P44" s="157"/>
      <c r="Q44" s="157"/>
      <c r="R44" s="157"/>
      <c r="S44" s="157"/>
      <c r="T44" s="157"/>
      <c r="U44" s="157"/>
      <c r="V44" s="157"/>
      <c r="W44" s="157"/>
    </row>
    <row r="45" ht="22.5" outlineLevel="1" spans="1:23">
      <c r="A45" s="156" t="s">
        <v>48</v>
      </c>
      <c r="B45" s="156" t="s">
        <v>368</v>
      </c>
      <c r="C45" s="156" t="s">
        <v>332</v>
      </c>
      <c r="D45" s="156" t="s">
        <v>106</v>
      </c>
      <c r="E45" s="156" t="s">
        <v>107</v>
      </c>
      <c r="F45" s="156" t="s">
        <v>333</v>
      </c>
      <c r="G45" s="156" t="s">
        <v>332</v>
      </c>
      <c r="H45" s="157">
        <v>15882.96</v>
      </c>
      <c r="I45" s="157">
        <v>15882.96</v>
      </c>
      <c r="J45" s="157"/>
      <c r="K45" s="157"/>
      <c r="L45" s="157">
        <v>15882.96</v>
      </c>
      <c r="M45" s="156"/>
      <c r="N45" s="157"/>
      <c r="O45" s="157"/>
      <c r="P45" s="157"/>
      <c r="Q45" s="157"/>
      <c r="R45" s="157"/>
      <c r="S45" s="157"/>
      <c r="T45" s="157"/>
      <c r="U45" s="157"/>
      <c r="V45" s="157"/>
      <c r="W45" s="157"/>
    </row>
    <row r="46" ht="22.5" outlineLevel="1" spans="1:23">
      <c r="A46" s="156" t="s">
        <v>48</v>
      </c>
      <c r="B46" s="156" t="s">
        <v>369</v>
      </c>
      <c r="C46" s="156" t="s">
        <v>335</v>
      </c>
      <c r="D46" s="156" t="s">
        <v>106</v>
      </c>
      <c r="E46" s="156" t="s">
        <v>107</v>
      </c>
      <c r="F46" s="156" t="s">
        <v>336</v>
      </c>
      <c r="G46" s="156" t="s">
        <v>337</v>
      </c>
      <c r="H46" s="157">
        <v>90000</v>
      </c>
      <c r="I46" s="157">
        <v>90000</v>
      </c>
      <c r="J46" s="157"/>
      <c r="K46" s="157"/>
      <c r="L46" s="157">
        <v>90000</v>
      </c>
      <c r="M46" s="156"/>
      <c r="N46" s="157"/>
      <c r="O46" s="157"/>
      <c r="P46" s="157"/>
      <c r="Q46" s="157"/>
      <c r="R46" s="157"/>
      <c r="S46" s="157"/>
      <c r="T46" s="157"/>
      <c r="U46" s="157"/>
      <c r="V46" s="157"/>
      <c r="W46" s="157"/>
    </row>
    <row r="47" ht="45" outlineLevel="1" spans="1:23">
      <c r="A47" s="156" t="s">
        <v>48</v>
      </c>
      <c r="B47" s="156" t="s">
        <v>370</v>
      </c>
      <c r="C47" s="156" t="s">
        <v>371</v>
      </c>
      <c r="D47" s="156" t="s">
        <v>149</v>
      </c>
      <c r="E47" s="156" t="s">
        <v>150</v>
      </c>
      <c r="F47" s="156" t="s">
        <v>372</v>
      </c>
      <c r="G47" s="156" t="s">
        <v>373</v>
      </c>
      <c r="H47" s="157">
        <v>19586.88</v>
      </c>
      <c r="I47" s="157">
        <v>19586.88</v>
      </c>
      <c r="J47" s="157"/>
      <c r="K47" s="157"/>
      <c r="L47" s="157">
        <v>19586.88</v>
      </c>
      <c r="M47" s="156"/>
      <c r="N47" s="157"/>
      <c r="O47" s="157"/>
      <c r="P47" s="157"/>
      <c r="Q47" s="157"/>
      <c r="R47" s="157"/>
      <c r="S47" s="157"/>
      <c r="T47" s="157"/>
      <c r="U47" s="157"/>
      <c r="V47" s="157"/>
      <c r="W47" s="157"/>
    </row>
    <row r="48" ht="33.75" outlineLevel="1" spans="1:23">
      <c r="A48" s="156" t="s">
        <v>48</v>
      </c>
      <c r="B48" s="156" t="s">
        <v>374</v>
      </c>
      <c r="C48" s="156" t="s">
        <v>375</v>
      </c>
      <c r="D48" s="156" t="s">
        <v>167</v>
      </c>
      <c r="E48" s="156" t="s">
        <v>168</v>
      </c>
      <c r="F48" s="156" t="s">
        <v>372</v>
      </c>
      <c r="G48" s="156" t="s">
        <v>373</v>
      </c>
      <c r="H48" s="157">
        <v>108000</v>
      </c>
      <c r="I48" s="157">
        <v>108000</v>
      </c>
      <c r="J48" s="157"/>
      <c r="K48" s="157"/>
      <c r="L48" s="157">
        <v>108000</v>
      </c>
      <c r="M48" s="156"/>
      <c r="N48" s="157"/>
      <c r="O48" s="157"/>
      <c r="P48" s="157"/>
      <c r="Q48" s="157"/>
      <c r="R48" s="157"/>
      <c r="S48" s="157"/>
      <c r="T48" s="157"/>
      <c r="U48" s="157"/>
      <c r="V48" s="157"/>
      <c r="W48" s="157"/>
    </row>
    <row r="49" ht="33.75" outlineLevel="1" spans="1:23">
      <c r="A49" s="156" t="s">
        <v>48</v>
      </c>
      <c r="B49" s="156" t="s">
        <v>376</v>
      </c>
      <c r="C49" s="156" t="s">
        <v>377</v>
      </c>
      <c r="D49" s="156" t="s">
        <v>120</v>
      </c>
      <c r="E49" s="156" t="s">
        <v>95</v>
      </c>
      <c r="F49" s="156" t="s">
        <v>372</v>
      </c>
      <c r="G49" s="156" t="s">
        <v>373</v>
      </c>
      <c r="H49" s="157">
        <v>20400</v>
      </c>
      <c r="I49" s="157">
        <v>20400</v>
      </c>
      <c r="J49" s="157"/>
      <c r="K49" s="157"/>
      <c r="L49" s="157">
        <v>20400</v>
      </c>
      <c r="M49" s="156"/>
      <c r="N49" s="157"/>
      <c r="O49" s="157"/>
      <c r="P49" s="157"/>
      <c r="Q49" s="157"/>
      <c r="R49" s="157"/>
      <c r="S49" s="157"/>
      <c r="T49" s="157"/>
      <c r="U49" s="157"/>
      <c r="V49" s="157"/>
      <c r="W49" s="157"/>
    </row>
    <row r="50" ht="22.5" outlineLevel="1" spans="1:23">
      <c r="A50" s="156" t="s">
        <v>48</v>
      </c>
      <c r="B50" s="156" t="s">
        <v>378</v>
      </c>
      <c r="C50" s="156" t="s">
        <v>379</v>
      </c>
      <c r="D50" s="156" t="s">
        <v>125</v>
      </c>
      <c r="E50" s="156" t="s">
        <v>126</v>
      </c>
      <c r="F50" s="156" t="s">
        <v>380</v>
      </c>
      <c r="G50" s="156" t="s">
        <v>381</v>
      </c>
      <c r="H50" s="157">
        <v>392400</v>
      </c>
      <c r="I50" s="157">
        <v>392400</v>
      </c>
      <c r="J50" s="157"/>
      <c r="K50" s="157"/>
      <c r="L50" s="157">
        <v>392400</v>
      </c>
      <c r="M50" s="156"/>
      <c r="N50" s="157"/>
      <c r="O50" s="157"/>
      <c r="P50" s="157"/>
      <c r="Q50" s="157"/>
      <c r="R50" s="157"/>
      <c r="S50" s="157"/>
      <c r="T50" s="157"/>
      <c r="U50" s="157"/>
      <c r="V50" s="157"/>
      <c r="W50" s="157"/>
    </row>
    <row r="51" ht="22.5" outlineLevel="1" spans="1:23">
      <c r="A51" s="156" t="s">
        <v>48</v>
      </c>
      <c r="B51" s="156" t="s">
        <v>382</v>
      </c>
      <c r="C51" s="156" t="s">
        <v>383</v>
      </c>
      <c r="D51" s="156" t="s">
        <v>125</v>
      </c>
      <c r="E51" s="156" t="s">
        <v>126</v>
      </c>
      <c r="F51" s="156" t="s">
        <v>384</v>
      </c>
      <c r="G51" s="156" t="s">
        <v>385</v>
      </c>
      <c r="H51" s="157">
        <v>1700</v>
      </c>
      <c r="I51" s="157">
        <v>1700</v>
      </c>
      <c r="J51" s="157"/>
      <c r="K51" s="157"/>
      <c r="L51" s="157">
        <v>1700</v>
      </c>
      <c r="M51" s="156"/>
      <c r="N51" s="157"/>
      <c r="O51" s="157"/>
      <c r="P51" s="157"/>
      <c r="Q51" s="157"/>
      <c r="R51" s="157"/>
      <c r="S51" s="157"/>
      <c r="T51" s="157"/>
      <c r="U51" s="157"/>
      <c r="V51" s="157"/>
      <c r="W51" s="157"/>
    </row>
    <row r="52" ht="22.5" outlineLevel="1" spans="1:23">
      <c r="A52" s="156" t="s">
        <v>48</v>
      </c>
      <c r="B52" s="156" t="s">
        <v>386</v>
      </c>
      <c r="C52" s="156" t="s">
        <v>387</v>
      </c>
      <c r="D52" s="156" t="s">
        <v>125</v>
      </c>
      <c r="E52" s="156" t="s">
        <v>126</v>
      </c>
      <c r="F52" s="156" t="s">
        <v>329</v>
      </c>
      <c r="G52" s="156" t="s">
        <v>330</v>
      </c>
      <c r="H52" s="157">
        <v>5000</v>
      </c>
      <c r="I52" s="157">
        <v>5000</v>
      </c>
      <c r="J52" s="157"/>
      <c r="K52" s="157"/>
      <c r="L52" s="157">
        <v>5000</v>
      </c>
      <c r="M52" s="156"/>
      <c r="N52" s="157"/>
      <c r="O52" s="157"/>
      <c r="P52" s="157"/>
      <c r="Q52" s="157"/>
      <c r="R52" s="157"/>
      <c r="S52" s="157"/>
      <c r="T52" s="157"/>
      <c r="U52" s="157"/>
      <c r="V52" s="157"/>
      <c r="W52" s="157"/>
    </row>
    <row r="53" ht="22.5" outlineLevel="1" spans="1:23">
      <c r="A53" s="156" t="s">
        <v>48</v>
      </c>
      <c r="B53" s="156" t="s">
        <v>388</v>
      </c>
      <c r="C53" s="156" t="s">
        <v>389</v>
      </c>
      <c r="D53" s="156" t="s">
        <v>125</v>
      </c>
      <c r="E53" s="156" t="s">
        <v>126</v>
      </c>
      <c r="F53" s="156" t="s">
        <v>329</v>
      </c>
      <c r="G53" s="156" t="s">
        <v>330</v>
      </c>
      <c r="H53" s="157">
        <v>5000</v>
      </c>
      <c r="I53" s="157">
        <v>5000</v>
      </c>
      <c r="J53" s="157"/>
      <c r="K53" s="157"/>
      <c r="L53" s="157">
        <v>5000</v>
      </c>
      <c r="M53" s="156"/>
      <c r="N53" s="157"/>
      <c r="O53" s="157"/>
      <c r="P53" s="157"/>
      <c r="Q53" s="157"/>
      <c r="R53" s="157"/>
      <c r="S53" s="157"/>
      <c r="T53" s="157"/>
      <c r="U53" s="157"/>
      <c r="V53" s="157"/>
      <c r="W53" s="157"/>
    </row>
    <row r="54" ht="22.5" outlineLevel="1" spans="1:23">
      <c r="A54" s="156" t="s">
        <v>48</v>
      </c>
      <c r="B54" s="156" t="s">
        <v>390</v>
      </c>
      <c r="C54" s="156" t="s">
        <v>391</v>
      </c>
      <c r="D54" s="156" t="s">
        <v>125</v>
      </c>
      <c r="E54" s="156" t="s">
        <v>126</v>
      </c>
      <c r="F54" s="156" t="s">
        <v>392</v>
      </c>
      <c r="G54" s="156" t="s">
        <v>393</v>
      </c>
      <c r="H54" s="157">
        <v>75000</v>
      </c>
      <c r="I54" s="157">
        <v>75000</v>
      </c>
      <c r="J54" s="157"/>
      <c r="K54" s="157"/>
      <c r="L54" s="157">
        <v>75000</v>
      </c>
      <c r="M54" s="156"/>
      <c r="N54" s="157"/>
      <c r="O54" s="157"/>
      <c r="P54" s="157"/>
      <c r="Q54" s="157"/>
      <c r="R54" s="157"/>
      <c r="S54" s="157"/>
      <c r="T54" s="157"/>
      <c r="U54" s="157"/>
      <c r="V54" s="157"/>
      <c r="W54" s="157"/>
    </row>
    <row r="55" ht="22.5" outlineLevel="1" spans="1:23">
      <c r="A55" s="156" t="s">
        <v>48</v>
      </c>
      <c r="B55" s="156" t="s">
        <v>390</v>
      </c>
      <c r="C55" s="156" t="s">
        <v>391</v>
      </c>
      <c r="D55" s="156" t="s">
        <v>125</v>
      </c>
      <c r="E55" s="156" t="s">
        <v>126</v>
      </c>
      <c r="F55" s="156" t="s">
        <v>329</v>
      </c>
      <c r="G55" s="156" t="s">
        <v>330</v>
      </c>
      <c r="H55" s="157">
        <v>225000</v>
      </c>
      <c r="I55" s="157">
        <v>225000</v>
      </c>
      <c r="J55" s="157"/>
      <c r="K55" s="157"/>
      <c r="L55" s="157">
        <v>225000</v>
      </c>
      <c r="M55" s="156"/>
      <c r="N55" s="157"/>
      <c r="O55" s="157"/>
      <c r="P55" s="157"/>
      <c r="Q55" s="157"/>
      <c r="R55" s="157"/>
      <c r="S55" s="157"/>
      <c r="T55" s="157"/>
      <c r="U55" s="157"/>
      <c r="V55" s="157"/>
      <c r="W55" s="157"/>
    </row>
    <row r="56" ht="22.5" outlineLevel="1" spans="1:23">
      <c r="A56" s="156" t="s">
        <v>48</v>
      </c>
      <c r="B56" s="156" t="s">
        <v>394</v>
      </c>
      <c r="C56" s="156" t="s">
        <v>395</v>
      </c>
      <c r="D56" s="156" t="s">
        <v>125</v>
      </c>
      <c r="E56" s="156" t="s">
        <v>126</v>
      </c>
      <c r="F56" s="156" t="s">
        <v>380</v>
      </c>
      <c r="G56" s="156" t="s">
        <v>381</v>
      </c>
      <c r="H56" s="157">
        <v>136280</v>
      </c>
      <c r="I56" s="157">
        <v>136280</v>
      </c>
      <c r="J56" s="157"/>
      <c r="K56" s="157"/>
      <c r="L56" s="157">
        <v>136280</v>
      </c>
      <c r="M56" s="156"/>
      <c r="N56" s="157"/>
      <c r="O56" s="157"/>
      <c r="P56" s="157"/>
      <c r="Q56" s="157"/>
      <c r="R56" s="157"/>
      <c r="S56" s="157"/>
      <c r="T56" s="157"/>
      <c r="U56" s="157"/>
      <c r="V56" s="157"/>
      <c r="W56" s="157"/>
    </row>
    <row r="57" ht="22.5" outlineLevel="1" spans="1:23">
      <c r="A57" s="156" t="s">
        <v>48</v>
      </c>
      <c r="B57" s="156" t="s">
        <v>396</v>
      </c>
      <c r="C57" s="156" t="s">
        <v>397</v>
      </c>
      <c r="D57" s="156" t="s">
        <v>125</v>
      </c>
      <c r="E57" s="156" t="s">
        <v>126</v>
      </c>
      <c r="F57" s="156" t="s">
        <v>372</v>
      </c>
      <c r="G57" s="156" t="s">
        <v>373</v>
      </c>
      <c r="H57" s="157">
        <v>75600</v>
      </c>
      <c r="I57" s="157">
        <v>75600</v>
      </c>
      <c r="J57" s="157"/>
      <c r="K57" s="157"/>
      <c r="L57" s="157">
        <v>75600</v>
      </c>
      <c r="M57" s="156"/>
      <c r="N57" s="157"/>
      <c r="O57" s="157"/>
      <c r="P57" s="157"/>
      <c r="Q57" s="157"/>
      <c r="R57" s="157"/>
      <c r="S57" s="157"/>
      <c r="T57" s="157"/>
      <c r="U57" s="157"/>
      <c r="V57" s="157"/>
      <c r="W57" s="157"/>
    </row>
    <row r="58" ht="33.75" outlineLevel="1" spans="1:23">
      <c r="A58" s="156" t="s">
        <v>48</v>
      </c>
      <c r="B58" s="156" t="s">
        <v>398</v>
      </c>
      <c r="C58" s="156" t="s">
        <v>399</v>
      </c>
      <c r="D58" s="156" t="s">
        <v>163</v>
      </c>
      <c r="E58" s="156" t="s">
        <v>164</v>
      </c>
      <c r="F58" s="156" t="s">
        <v>372</v>
      </c>
      <c r="G58" s="156" t="s">
        <v>373</v>
      </c>
      <c r="H58" s="157">
        <v>60612</v>
      </c>
      <c r="I58" s="157">
        <v>60612</v>
      </c>
      <c r="J58" s="157"/>
      <c r="K58" s="157"/>
      <c r="L58" s="157">
        <v>60612</v>
      </c>
      <c r="M58" s="156"/>
      <c r="N58" s="157"/>
      <c r="O58" s="157"/>
      <c r="P58" s="157"/>
      <c r="Q58" s="157"/>
      <c r="R58" s="157"/>
      <c r="S58" s="157"/>
      <c r="T58" s="157"/>
      <c r="U58" s="157"/>
      <c r="V58" s="157"/>
      <c r="W58" s="157"/>
    </row>
    <row r="59" ht="22.5" outlineLevel="1" spans="1:23">
      <c r="A59" s="156" t="s">
        <v>48</v>
      </c>
      <c r="B59" s="156" t="s">
        <v>400</v>
      </c>
      <c r="C59" s="156" t="s">
        <v>401</v>
      </c>
      <c r="D59" s="156" t="s">
        <v>125</v>
      </c>
      <c r="E59" s="156" t="s">
        <v>126</v>
      </c>
      <c r="F59" s="156" t="s">
        <v>372</v>
      </c>
      <c r="G59" s="156" t="s">
        <v>373</v>
      </c>
      <c r="H59" s="157">
        <v>396000</v>
      </c>
      <c r="I59" s="157">
        <v>396000</v>
      </c>
      <c r="J59" s="157"/>
      <c r="K59" s="157"/>
      <c r="L59" s="157">
        <v>396000</v>
      </c>
      <c r="M59" s="156"/>
      <c r="N59" s="157"/>
      <c r="O59" s="157"/>
      <c r="P59" s="157"/>
      <c r="Q59" s="157"/>
      <c r="R59" s="157"/>
      <c r="S59" s="157"/>
      <c r="T59" s="157"/>
      <c r="U59" s="157"/>
      <c r="V59" s="157"/>
      <c r="W59" s="157"/>
    </row>
    <row r="60" ht="33.75" outlineLevel="1" spans="1:23">
      <c r="A60" s="156" t="s">
        <v>48</v>
      </c>
      <c r="B60" s="156" t="s">
        <v>402</v>
      </c>
      <c r="C60" s="156" t="s">
        <v>403</v>
      </c>
      <c r="D60" s="156" t="s">
        <v>125</v>
      </c>
      <c r="E60" s="156" t="s">
        <v>126</v>
      </c>
      <c r="F60" s="156" t="s">
        <v>372</v>
      </c>
      <c r="G60" s="156" t="s">
        <v>373</v>
      </c>
      <c r="H60" s="157">
        <v>38000</v>
      </c>
      <c r="I60" s="157">
        <v>38000</v>
      </c>
      <c r="J60" s="157"/>
      <c r="K60" s="157"/>
      <c r="L60" s="157">
        <v>38000</v>
      </c>
      <c r="M60" s="156"/>
      <c r="N60" s="157"/>
      <c r="O60" s="157"/>
      <c r="P60" s="157"/>
      <c r="Q60" s="157"/>
      <c r="R60" s="157"/>
      <c r="S60" s="157"/>
      <c r="T60" s="157"/>
      <c r="U60" s="157"/>
      <c r="V60" s="157"/>
      <c r="W60" s="157"/>
    </row>
    <row r="61" ht="22.5" outlineLevel="1" spans="1:23">
      <c r="A61" s="156" t="s">
        <v>48</v>
      </c>
      <c r="B61" s="156" t="s">
        <v>404</v>
      </c>
      <c r="C61" s="156" t="s">
        <v>405</v>
      </c>
      <c r="D61" s="156" t="s">
        <v>106</v>
      </c>
      <c r="E61" s="156" t="s">
        <v>107</v>
      </c>
      <c r="F61" s="156" t="s">
        <v>372</v>
      </c>
      <c r="G61" s="156" t="s">
        <v>373</v>
      </c>
      <c r="H61" s="157">
        <v>1380600</v>
      </c>
      <c r="I61" s="157">
        <v>1380600</v>
      </c>
      <c r="J61" s="157"/>
      <c r="K61" s="157"/>
      <c r="L61" s="157">
        <v>1380600</v>
      </c>
      <c r="M61" s="156"/>
      <c r="N61" s="157"/>
      <c r="O61" s="157"/>
      <c r="P61" s="157"/>
      <c r="Q61" s="157"/>
      <c r="R61" s="157"/>
      <c r="S61" s="157"/>
      <c r="T61" s="157"/>
      <c r="U61" s="157"/>
      <c r="V61" s="157"/>
      <c r="W61" s="157"/>
    </row>
    <row r="62" ht="22.5" outlineLevel="1" spans="1:23">
      <c r="A62" s="156" t="s">
        <v>48</v>
      </c>
      <c r="B62" s="156" t="s">
        <v>406</v>
      </c>
      <c r="C62" s="156" t="s">
        <v>407</v>
      </c>
      <c r="D62" s="156" t="s">
        <v>180</v>
      </c>
      <c r="E62" s="156" t="s">
        <v>181</v>
      </c>
      <c r="F62" s="156" t="s">
        <v>372</v>
      </c>
      <c r="G62" s="156" t="s">
        <v>373</v>
      </c>
      <c r="H62" s="157">
        <v>8160</v>
      </c>
      <c r="I62" s="157">
        <v>8160</v>
      </c>
      <c r="J62" s="157"/>
      <c r="K62" s="157"/>
      <c r="L62" s="157">
        <v>8160</v>
      </c>
      <c r="M62" s="156"/>
      <c r="N62" s="157"/>
      <c r="O62" s="157"/>
      <c r="P62" s="157"/>
      <c r="Q62" s="157"/>
      <c r="R62" s="157"/>
      <c r="S62" s="157"/>
      <c r="T62" s="157"/>
      <c r="U62" s="157"/>
      <c r="V62" s="157"/>
      <c r="W62" s="157"/>
    </row>
    <row r="63" spans="1:23">
      <c r="A63" s="156" t="s">
        <v>50</v>
      </c>
      <c r="B63" s="156"/>
      <c r="C63" s="156"/>
      <c r="D63" s="156"/>
      <c r="E63" s="156"/>
      <c r="F63" s="156"/>
      <c r="G63" s="156"/>
      <c r="H63" s="157">
        <v>3540305.17</v>
      </c>
      <c r="I63" s="157">
        <v>3540305.17</v>
      </c>
      <c r="J63" s="157"/>
      <c r="K63" s="157"/>
      <c r="L63" s="157">
        <v>3540305.17</v>
      </c>
      <c r="M63" s="156"/>
      <c r="N63" s="157"/>
      <c r="O63" s="157"/>
      <c r="P63" s="157"/>
      <c r="Q63" s="157"/>
      <c r="R63" s="157"/>
      <c r="S63" s="157"/>
      <c r="T63" s="157"/>
      <c r="U63" s="157"/>
      <c r="V63" s="157"/>
      <c r="W63" s="157"/>
    </row>
    <row r="64" ht="22.5" outlineLevel="1" spans="1:23">
      <c r="A64" s="156" t="s">
        <v>50</v>
      </c>
      <c r="B64" s="156" t="s">
        <v>408</v>
      </c>
      <c r="C64" s="156" t="s">
        <v>409</v>
      </c>
      <c r="D64" s="156" t="s">
        <v>199</v>
      </c>
      <c r="E64" s="156" t="s">
        <v>110</v>
      </c>
      <c r="F64" s="156" t="s">
        <v>303</v>
      </c>
      <c r="G64" s="156" t="s">
        <v>304</v>
      </c>
      <c r="H64" s="157">
        <v>995484</v>
      </c>
      <c r="I64" s="157">
        <v>995484</v>
      </c>
      <c r="J64" s="157"/>
      <c r="K64" s="157"/>
      <c r="L64" s="157">
        <v>995484</v>
      </c>
      <c r="M64" s="156"/>
      <c r="N64" s="157"/>
      <c r="O64" s="157"/>
      <c r="P64" s="157"/>
      <c r="Q64" s="157"/>
      <c r="R64" s="157"/>
      <c r="S64" s="157"/>
      <c r="T64" s="157"/>
      <c r="U64" s="157"/>
      <c r="V64" s="157"/>
      <c r="W64" s="157"/>
    </row>
    <row r="65" ht="22.5" outlineLevel="1" spans="1:23">
      <c r="A65" s="156" t="s">
        <v>50</v>
      </c>
      <c r="B65" s="156" t="s">
        <v>408</v>
      </c>
      <c r="C65" s="156" t="s">
        <v>409</v>
      </c>
      <c r="D65" s="156" t="s">
        <v>199</v>
      </c>
      <c r="E65" s="156" t="s">
        <v>110</v>
      </c>
      <c r="F65" s="156" t="s">
        <v>305</v>
      </c>
      <c r="G65" s="156" t="s">
        <v>306</v>
      </c>
      <c r="H65" s="157">
        <v>266436</v>
      </c>
      <c r="I65" s="157">
        <v>266436</v>
      </c>
      <c r="J65" s="157"/>
      <c r="K65" s="157"/>
      <c r="L65" s="157">
        <v>266436</v>
      </c>
      <c r="M65" s="156"/>
      <c r="N65" s="157"/>
      <c r="O65" s="157"/>
      <c r="P65" s="157"/>
      <c r="Q65" s="157"/>
      <c r="R65" s="157"/>
      <c r="S65" s="157"/>
      <c r="T65" s="157"/>
      <c r="U65" s="157"/>
      <c r="V65" s="157"/>
      <c r="W65" s="157"/>
    </row>
    <row r="66" ht="22.5" outlineLevel="1" spans="1:23">
      <c r="A66" s="156" t="s">
        <v>50</v>
      </c>
      <c r="B66" s="156" t="s">
        <v>408</v>
      </c>
      <c r="C66" s="156" t="s">
        <v>409</v>
      </c>
      <c r="D66" s="156" t="s">
        <v>199</v>
      </c>
      <c r="E66" s="156" t="s">
        <v>110</v>
      </c>
      <c r="F66" s="156" t="s">
        <v>410</v>
      </c>
      <c r="G66" s="156" t="s">
        <v>411</v>
      </c>
      <c r="H66" s="157">
        <v>82957</v>
      </c>
      <c r="I66" s="157">
        <v>82957</v>
      </c>
      <c r="J66" s="157"/>
      <c r="K66" s="157"/>
      <c r="L66" s="157">
        <v>82957</v>
      </c>
      <c r="M66" s="156"/>
      <c r="N66" s="157"/>
      <c r="O66" s="157"/>
      <c r="P66" s="157"/>
      <c r="Q66" s="157"/>
      <c r="R66" s="157"/>
      <c r="S66" s="157"/>
      <c r="T66" s="157"/>
      <c r="U66" s="157"/>
      <c r="V66" s="157"/>
      <c r="W66" s="157"/>
    </row>
    <row r="67" ht="22.5" outlineLevel="1" spans="1:23">
      <c r="A67" s="156" t="s">
        <v>50</v>
      </c>
      <c r="B67" s="156" t="s">
        <v>408</v>
      </c>
      <c r="C67" s="156" t="s">
        <v>409</v>
      </c>
      <c r="D67" s="156" t="s">
        <v>199</v>
      </c>
      <c r="E67" s="156" t="s">
        <v>110</v>
      </c>
      <c r="F67" s="156" t="s">
        <v>410</v>
      </c>
      <c r="G67" s="156" t="s">
        <v>411</v>
      </c>
      <c r="H67" s="157">
        <v>265740</v>
      </c>
      <c r="I67" s="157">
        <v>265740</v>
      </c>
      <c r="J67" s="157"/>
      <c r="K67" s="157"/>
      <c r="L67" s="157">
        <v>265740</v>
      </c>
      <c r="M67" s="156"/>
      <c r="N67" s="157"/>
      <c r="O67" s="157"/>
      <c r="P67" s="157"/>
      <c r="Q67" s="157"/>
      <c r="R67" s="157"/>
      <c r="S67" s="157"/>
      <c r="T67" s="157"/>
      <c r="U67" s="157"/>
      <c r="V67" s="157"/>
      <c r="W67" s="157"/>
    </row>
    <row r="68" ht="22.5" outlineLevel="1" spans="1:23">
      <c r="A68" s="156" t="s">
        <v>50</v>
      </c>
      <c r="B68" s="156" t="s">
        <v>408</v>
      </c>
      <c r="C68" s="156" t="s">
        <v>409</v>
      </c>
      <c r="D68" s="156" t="s">
        <v>199</v>
      </c>
      <c r="E68" s="156" t="s">
        <v>110</v>
      </c>
      <c r="F68" s="156" t="s">
        <v>410</v>
      </c>
      <c r="G68" s="156" t="s">
        <v>411</v>
      </c>
      <c r="H68" s="157">
        <v>290772</v>
      </c>
      <c r="I68" s="157">
        <v>290772</v>
      </c>
      <c r="J68" s="157"/>
      <c r="K68" s="157"/>
      <c r="L68" s="157">
        <v>290772</v>
      </c>
      <c r="M68" s="156"/>
      <c r="N68" s="157"/>
      <c r="O68" s="157"/>
      <c r="P68" s="157"/>
      <c r="Q68" s="157"/>
      <c r="R68" s="157"/>
      <c r="S68" s="157"/>
      <c r="T68" s="157"/>
      <c r="U68" s="157"/>
      <c r="V68" s="157"/>
      <c r="W68" s="157"/>
    </row>
    <row r="69" ht="22.5" outlineLevel="1" spans="1:23">
      <c r="A69" s="156" t="s">
        <v>50</v>
      </c>
      <c r="B69" s="156" t="s">
        <v>412</v>
      </c>
      <c r="C69" s="156" t="s">
        <v>413</v>
      </c>
      <c r="D69" s="156" t="s">
        <v>199</v>
      </c>
      <c r="E69" s="156" t="s">
        <v>110</v>
      </c>
      <c r="F69" s="156" t="s">
        <v>410</v>
      </c>
      <c r="G69" s="156" t="s">
        <v>411</v>
      </c>
      <c r="H69" s="157">
        <v>228000</v>
      </c>
      <c r="I69" s="157">
        <v>228000</v>
      </c>
      <c r="J69" s="157"/>
      <c r="K69" s="157"/>
      <c r="L69" s="157">
        <v>228000</v>
      </c>
      <c r="M69" s="156"/>
      <c r="N69" s="157"/>
      <c r="O69" s="157"/>
      <c r="P69" s="157"/>
      <c r="Q69" s="157"/>
      <c r="R69" s="157"/>
      <c r="S69" s="157"/>
      <c r="T69" s="157"/>
      <c r="U69" s="157"/>
      <c r="V69" s="157"/>
      <c r="W69" s="157"/>
    </row>
    <row r="70" ht="22.5" outlineLevel="1" spans="1:23">
      <c r="A70" s="156" t="s">
        <v>50</v>
      </c>
      <c r="B70" s="156" t="s">
        <v>408</v>
      </c>
      <c r="C70" s="156" t="s">
        <v>409</v>
      </c>
      <c r="D70" s="156" t="s">
        <v>199</v>
      </c>
      <c r="E70" s="156" t="s">
        <v>110</v>
      </c>
      <c r="F70" s="156" t="s">
        <v>410</v>
      </c>
      <c r="G70" s="156" t="s">
        <v>411</v>
      </c>
      <c r="H70" s="157">
        <v>441180</v>
      </c>
      <c r="I70" s="157">
        <v>441180</v>
      </c>
      <c r="J70" s="157"/>
      <c r="K70" s="157"/>
      <c r="L70" s="157">
        <v>441180</v>
      </c>
      <c r="M70" s="156"/>
      <c r="N70" s="157"/>
      <c r="O70" s="157"/>
      <c r="P70" s="157"/>
      <c r="Q70" s="157"/>
      <c r="R70" s="157"/>
      <c r="S70" s="157"/>
      <c r="T70" s="157"/>
      <c r="U70" s="157"/>
      <c r="V70" s="157"/>
      <c r="W70" s="157"/>
    </row>
    <row r="71" ht="33.75" outlineLevel="1" spans="1:23">
      <c r="A71" s="156" t="s">
        <v>50</v>
      </c>
      <c r="B71" s="156" t="s">
        <v>414</v>
      </c>
      <c r="C71" s="156" t="s">
        <v>312</v>
      </c>
      <c r="D71" s="156" t="s">
        <v>157</v>
      </c>
      <c r="E71" s="156" t="s">
        <v>158</v>
      </c>
      <c r="F71" s="156" t="s">
        <v>313</v>
      </c>
      <c r="G71" s="156" t="s">
        <v>312</v>
      </c>
      <c r="H71" s="157">
        <v>379777.92</v>
      </c>
      <c r="I71" s="157">
        <v>379777.92</v>
      </c>
      <c r="J71" s="157"/>
      <c r="K71" s="157"/>
      <c r="L71" s="157">
        <v>379777.92</v>
      </c>
      <c r="M71" s="156"/>
      <c r="N71" s="157"/>
      <c r="O71" s="157"/>
      <c r="P71" s="157"/>
      <c r="Q71" s="157"/>
      <c r="R71" s="157"/>
      <c r="S71" s="157"/>
      <c r="T71" s="157"/>
      <c r="U71" s="157"/>
      <c r="V71" s="157"/>
      <c r="W71" s="157"/>
    </row>
    <row r="72" ht="22.5" outlineLevel="1" spans="1:23">
      <c r="A72" s="156" t="s">
        <v>50</v>
      </c>
      <c r="B72" s="156" t="s">
        <v>415</v>
      </c>
      <c r="C72" s="156" t="s">
        <v>315</v>
      </c>
      <c r="D72" s="156" t="s">
        <v>184</v>
      </c>
      <c r="E72" s="156" t="s">
        <v>185</v>
      </c>
      <c r="F72" s="156" t="s">
        <v>316</v>
      </c>
      <c r="G72" s="156" t="s">
        <v>315</v>
      </c>
      <c r="H72" s="157"/>
      <c r="I72" s="157"/>
      <c r="J72" s="157"/>
      <c r="K72" s="157"/>
      <c r="L72" s="157"/>
      <c r="M72" s="156"/>
      <c r="N72" s="157"/>
      <c r="O72" s="157"/>
      <c r="P72" s="157"/>
      <c r="Q72" s="157"/>
      <c r="R72" s="157"/>
      <c r="S72" s="157"/>
      <c r="T72" s="157"/>
      <c r="U72" s="157"/>
      <c r="V72" s="157"/>
      <c r="W72" s="157"/>
    </row>
    <row r="73" ht="22.5" outlineLevel="1" spans="1:23">
      <c r="A73" s="156" t="s">
        <v>50</v>
      </c>
      <c r="B73" s="156" t="s">
        <v>415</v>
      </c>
      <c r="C73" s="156" t="s">
        <v>315</v>
      </c>
      <c r="D73" s="156" t="s">
        <v>186</v>
      </c>
      <c r="E73" s="156" t="s">
        <v>187</v>
      </c>
      <c r="F73" s="156" t="s">
        <v>316</v>
      </c>
      <c r="G73" s="156" t="s">
        <v>315</v>
      </c>
      <c r="H73" s="157">
        <v>178020.9</v>
      </c>
      <c r="I73" s="157">
        <v>178020.9</v>
      </c>
      <c r="J73" s="157"/>
      <c r="K73" s="157"/>
      <c r="L73" s="157">
        <v>178020.9</v>
      </c>
      <c r="M73" s="156"/>
      <c r="N73" s="157"/>
      <c r="O73" s="157"/>
      <c r="P73" s="157"/>
      <c r="Q73" s="157"/>
      <c r="R73" s="157"/>
      <c r="S73" s="157"/>
      <c r="T73" s="157"/>
      <c r="U73" s="157"/>
      <c r="V73" s="157"/>
      <c r="W73" s="157"/>
    </row>
    <row r="74" ht="22.5" outlineLevel="1" spans="1:23">
      <c r="A74" s="156" t="s">
        <v>50</v>
      </c>
      <c r="B74" s="156" t="s">
        <v>416</v>
      </c>
      <c r="C74" s="156" t="s">
        <v>318</v>
      </c>
      <c r="D74" s="156" t="s">
        <v>188</v>
      </c>
      <c r="E74" s="156" t="s">
        <v>189</v>
      </c>
      <c r="F74" s="156" t="s">
        <v>319</v>
      </c>
      <c r="G74" s="156" t="s">
        <v>320</v>
      </c>
      <c r="H74" s="157">
        <v>8000</v>
      </c>
      <c r="I74" s="157">
        <v>8000</v>
      </c>
      <c r="J74" s="157"/>
      <c r="K74" s="157"/>
      <c r="L74" s="157">
        <v>8000</v>
      </c>
      <c r="M74" s="156"/>
      <c r="N74" s="157"/>
      <c r="O74" s="157"/>
      <c r="P74" s="157"/>
      <c r="Q74" s="157"/>
      <c r="R74" s="157"/>
      <c r="S74" s="157"/>
      <c r="T74" s="157"/>
      <c r="U74" s="157"/>
      <c r="V74" s="157"/>
      <c r="W74" s="157"/>
    </row>
    <row r="75" ht="22.5" outlineLevel="1" spans="1:23">
      <c r="A75" s="156" t="s">
        <v>50</v>
      </c>
      <c r="B75" s="156" t="s">
        <v>417</v>
      </c>
      <c r="C75" s="156" t="s">
        <v>322</v>
      </c>
      <c r="D75" s="156" t="s">
        <v>188</v>
      </c>
      <c r="E75" s="156" t="s">
        <v>189</v>
      </c>
      <c r="F75" s="156" t="s">
        <v>319</v>
      </c>
      <c r="G75" s="156" t="s">
        <v>320</v>
      </c>
      <c r="H75" s="157">
        <v>4747.22</v>
      </c>
      <c r="I75" s="157">
        <v>4747.22</v>
      </c>
      <c r="J75" s="157"/>
      <c r="K75" s="157"/>
      <c r="L75" s="157">
        <v>4747.22</v>
      </c>
      <c r="M75" s="156"/>
      <c r="N75" s="157"/>
      <c r="O75" s="157"/>
      <c r="P75" s="157"/>
      <c r="Q75" s="157"/>
      <c r="R75" s="157"/>
      <c r="S75" s="157"/>
      <c r="T75" s="157"/>
      <c r="U75" s="157"/>
      <c r="V75" s="157"/>
      <c r="W75" s="157"/>
    </row>
    <row r="76" ht="22.5" outlineLevel="1" spans="1:23">
      <c r="A76" s="156" t="s">
        <v>50</v>
      </c>
      <c r="B76" s="156" t="s">
        <v>418</v>
      </c>
      <c r="C76" s="156" t="s">
        <v>324</v>
      </c>
      <c r="D76" s="156" t="s">
        <v>188</v>
      </c>
      <c r="E76" s="156" t="s">
        <v>189</v>
      </c>
      <c r="F76" s="156" t="s">
        <v>319</v>
      </c>
      <c r="G76" s="156" t="s">
        <v>320</v>
      </c>
      <c r="H76" s="157">
        <v>9494.45</v>
      </c>
      <c r="I76" s="157">
        <v>9494.45</v>
      </c>
      <c r="J76" s="157"/>
      <c r="K76" s="157"/>
      <c r="L76" s="157">
        <v>9494.45</v>
      </c>
      <c r="M76" s="156"/>
      <c r="N76" s="157"/>
      <c r="O76" s="157"/>
      <c r="P76" s="157"/>
      <c r="Q76" s="157"/>
      <c r="R76" s="157"/>
      <c r="S76" s="157"/>
      <c r="T76" s="157"/>
      <c r="U76" s="157"/>
      <c r="V76" s="157"/>
      <c r="W76" s="157"/>
    </row>
    <row r="77" ht="22.5" outlineLevel="1" spans="1:23">
      <c r="A77" s="156" t="s">
        <v>50</v>
      </c>
      <c r="B77" s="156" t="s">
        <v>419</v>
      </c>
      <c r="C77" s="156" t="s">
        <v>225</v>
      </c>
      <c r="D77" s="156" t="s">
        <v>224</v>
      </c>
      <c r="E77" s="156" t="s">
        <v>225</v>
      </c>
      <c r="F77" s="156" t="s">
        <v>326</v>
      </c>
      <c r="G77" s="156" t="s">
        <v>225</v>
      </c>
      <c r="H77" s="157">
        <v>284833.44</v>
      </c>
      <c r="I77" s="157">
        <v>284833.44</v>
      </c>
      <c r="J77" s="157"/>
      <c r="K77" s="157"/>
      <c r="L77" s="157">
        <v>284833.44</v>
      </c>
      <c r="M77" s="156"/>
      <c r="N77" s="157"/>
      <c r="O77" s="157"/>
      <c r="P77" s="157"/>
      <c r="Q77" s="157"/>
      <c r="R77" s="157"/>
      <c r="S77" s="157"/>
      <c r="T77" s="157"/>
      <c r="U77" s="157"/>
      <c r="V77" s="157"/>
      <c r="W77" s="157"/>
    </row>
    <row r="78" ht="22.5" outlineLevel="1" spans="1:23">
      <c r="A78" s="156" t="s">
        <v>50</v>
      </c>
      <c r="B78" s="156" t="s">
        <v>420</v>
      </c>
      <c r="C78" s="156" t="s">
        <v>328</v>
      </c>
      <c r="D78" s="156" t="s">
        <v>199</v>
      </c>
      <c r="E78" s="156" t="s">
        <v>110</v>
      </c>
      <c r="F78" s="156" t="s">
        <v>360</v>
      </c>
      <c r="G78" s="156" t="s">
        <v>361</v>
      </c>
      <c r="H78" s="157">
        <v>45195</v>
      </c>
      <c r="I78" s="157">
        <v>45195</v>
      </c>
      <c r="J78" s="157"/>
      <c r="K78" s="157"/>
      <c r="L78" s="157">
        <v>45195</v>
      </c>
      <c r="M78" s="156"/>
      <c r="N78" s="157"/>
      <c r="O78" s="157"/>
      <c r="P78" s="157"/>
      <c r="Q78" s="157"/>
      <c r="R78" s="157"/>
      <c r="S78" s="157"/>
      <c r="T78" s="157"/>
      <c r="U78" s="157"/>
      <c r="V78" s="157"/>
      <c r="W78" s="157"/>
    </row>
    <row r="79" ht="22.5" outlineLevel="1" spans="1:23">
      <c r="A79" s="156" t="s">
        <v>50</v>
      </c>
      <c r="B79" s="156" t="s">
        <v>420</v>
      </c>
      <c r="C79" s="156" t="s">
        <v>328</v>
      </c>
      <c r="D79" s="156" t="s">
        <v>199</v>
      </c>
      <c r="E79" s="156" t="s">
        <v>110</v>
      </c>
      <c r="F79" s="156" t="s">
        <v>329</v>
      </c>
      <c r="G79" s="156" t="s">
        <v>330</v>
      </c>
      <c r="H79" s="157">
        <v>8955</v>
      </c>
      <c r="I79" s="157">
        <v>8955</v>
      </c>
      <c r="J79" s="157"/>
      <c r="K79" s="157"/>
      <c r="L79" s="157">
        <v>8955</v>
      </c>
      <c r="M79" s="156"/>
      <c r="N79" s="157"/>
      <c r="O79" s="157"/>
      <c r="P79" s="157"/>
      <c r="Q79" s="157"/>
      <c r="R79" s="157"/>
      <c r="S79" s="157"/>
      <c r="T79" s="157"/>
      <c r="U79" s="157"/>
      <c r="V79" s="157"/>
      <c r="W79" s="157"/>
    </row>
    <row r="80" ht="22.5" outlineLevel="1" spans="1:23">
      <c r="A80" s="156" t="s">
        <v>50</v>
      </c>
      <c r="B80" s="156" t="s">
        <v>421</v>
      </c>
      <c r="C80" s="156" t="s">
        <v>367</v>
      </c>
      <c r="D80" s="156" t="s">
        <v>155</v>
      </c>
      <c r="E80" s="156" t="s">
        <v>156</v>
      </c>
      <c r="F80" s="156" t="s">
        <v>422</v>
      </c>
      <c r="G80" s="156" t="s">
        <v>423</v>
      </c>
      <c r="H80" s="157">
        <v>7800</v>
      </c>
      <c r="I80" s="157">
        <v>7800</v>
      </c>
      <c r="J80" s="157"/>
      <c r="K80" s="157"/>
      <c r="L80" s="157">
        <v>7800</v>
      </c>
      <c r="M80" s="156"/>
      <c r="N80" s="157"/>
      <c r="O80" s="157"/>
      <c r="P80" s="157"/>
      <c r="Q80" s="157"/>
      <c r="R80" s="157"/>
      <c r="S80" s="157"/>
      <c r="T80" s="157"/>
      <c r="U80" s="157"/>
      <c r="V80" s="157"/>
      <c r="W80" s="157"/>
    </row>
    <row r="81" ht="22.5" outlineLevel="1" spans="1:23">
      <c r="A81" s="156" t="s">
        <v>50</v>
      </c>
      <c r="B81" s="156" t="s">
        <v>424</v>
      </c>
      <c r="C81" s="156" t="s">
        <v>332</v>
      </c>
      <c r="D81" s="156" t="s">
        <v>199</v>
      </c>
      <c r="E81" s="156" t="s">
        <v>110</v>
      </c>
      <c r="F81" s="156" t="s">
        <v>333</v>
      </c>
      <c r="G81" s="156" t="s">
        <v>332</v>
      </c>
      <c r="H81" s="157">
        <v>42912.24</v>
      </c>
      <c r="I81" s="157">
        <v>42912.24</v>
      </c>
      <c r="J81" s="157"/>
      <c r="K81" s="157"/>
      <c r="L81" s="157">
        <v>42912.24</v>
      </c>
      <c r="M81" s="156"/>
      <c r="N81" s="157"/>
      <c r="O81" s="157"/>
      <c r="P81" s="157"/>
      <c r="Q81" s="157"/>
      <c r="R81" s="157"/>
      <c r="S81" s="157"/>
      <c r="T81" s="157"/>
      <c r="U81" s="157"/>
      <c r="V81" s="157"/>
      <c r="W81" s="157"/>
    </row>
    <row r="82" spans="1:23">
      <c r="A82" s="156" t="s">
        <v>52</v>
      </c>
      <c r="B82" s="156"/>
      <c r="C82" s="156"/>
      <c r="D82" s="156"/>
      <c r="E82" s="156"/>
      <c r="F82" s="156"/>
      <c r="G82" s="156"/>
      <c r="H82" s="157">
        <v>768986.53</v>
      </c>
      <c r="I82" s="157">
        <v>768986.53</v>
      </c>
      <c r="J82" s="157"/>
      <c r="K82" s="157"/>
      <c r="L82" s="157">
        <v>768986.53</v>
      </c>
      <c r="M82" s="156"/>
      <c r="N82" s="157"/>
      <c r="O82" s="157"/>
      <c r="P82" s="157"/>
      <c r="Q82" s="157"/>
      <c r="R82" s="157"/>
      <c r="S82" s="157"/>
      <c r="T82" s="157"/>
      <c r="U82" s="157"/>
      <c r="V82" s="157"/>
      <c r="W82" s="157"/>
    </row>
    <row r="83" ht="22.5" outlineLevel="1" spans="1:23">
      <c r="A83" s="156" t="s">
        <v>52</v>
      </c>
      <c r="B83" s="156" t="s">
        <v>425</v>
      </c>
      <c r="C83" s="156" t="s">
        <v>302</v>
      </c>
      <c r="D83" s="156" t="s">
        <v>106</v>
      </c>
      <c r="E83" s="156" t="s">
        <v>107</v>
      </c>
      <c r="F83" s="156" t="s">
        <v>303</v>
      </c>
      <c r="G83" s="156" t="s">
        <v>304</v>
      </c>
      <c r="H83" s="157">
        <v>172776</v>
      </c>
      <c r="I83" s="157">
        <v>172776</v>
      </c>
      <c r="J83" s="157"/>
      <c r="K83" s="157"/>
      <c r="L83" s="157">
        <v>172776</v>
      </c>
      <c r="M83" s="156"/>
      <c r="N83" s="157"/>
      <c r="O83" s="157"/>
      <c r="P83" s="157"/>
      <c r="Q83" s="157"/>
      <c r="R83" s="157"/>
      <c r="S83" s="157"/>
      <c r="T83" s="157"/>
      <c r="U83" s="157"/>
      <c r="V83" s="157"/>
      <c r="W83" s="157"/>
    </row>
    <row r="84" ht="22.5" outlineLevel="1" spans="1:23">
      <c r="A84" s="156" t="s">
        <v>52</v>
      </c>
      <c r="B84" s="156" t="s">
        <v>425</v>
      </c>
      <c r="C84" s="156" t="s">
        <v>302</v>
      </c>
      <c r="D84" s="156" t="s">
        <v>106</v>
      </c>
      <c r="E84" s="156" t="s">
        <v>107</v>
      </c>
      <c r="F84" s="156" t="s">
        <v>305</v>
      </c>
      <c r="G84" s="156" t="s">
        <v>306</v>
      </c>
      <c r="H84" s="157">
        <v>272856</v>
      </c>
      <c r="I84" s="157">
        <v>272856</v>
      </c>
      <c r="J84" s="157"/>
      <c r="K84" s="157"/>
      <c r="L84" s="157">
        <v>272856</v>
      </c>
      <c r="M84" s="156"/>
      <c r="N84" s="157"/>
      <c r="O84" s="157"/>
      <c r="P84" s="157"/>
      <c r="Q84" s="157"/>
      <c r="R84" s="157"/>
      <c r="S84" s="157"/>
      <c r="T84" s="157"/>
      <c r="U84" s="157"/>
      <c r="V84" s="157"/>
      <c r="W84" s="157"/>
    </row>
    <row r="85" ht="22.5" outlineLevel="1" spans="1:23">
      <c r="A85" s="156" t="s">
        <v>52</v>
      </c>
      <c r="B85" s="156" t="s">
        <v>425</v>
      </c>
      <c r="C85" s="156" t="s">
        <v>302</v>
      </c>
      <c r="D85" s="156" t="s">
        <v>106</v>
      </c>
      <c r="E85" s="156" t="s">
        <v>107</v>
      </c>
      <c r="F85" s="156" t="s">
        <v>307</v>
      </c>
      <c r="G85" s="156" t="s">
        <v>308</v>
      </c>
      <c r="H85" s="157">
        <v>14398</v>
      </c>
      <c r="I85" s="157">
        <v>14398</v>
      </c>
      <c r="J85" s="157"/>
      <c r="K85" s="157"/>
      <c r="L85" s="157">
        <v>14398</v>
      </c>
      <c r="M85" s="156"/>
      <c r="N85" s="157"/>
      <c r="O85" s="157"/>
      <c r="P85" s="157"/>
      <c r="Q85" s="157"/>
      <c r="R85" s="157"/>
      <c r="S85" s="157"/>
      <c r="T85" s="157"/>
      <c r="U85" s="157"/>
      <c r="V85" s="157"/>
      <c r="W85" s="157"/>
    </row>
    <row r="86" ht="22.5" outlineLevel="1" spans="1:23">
      <c r="A86" s="156" t="s">
        <v>52</v>
      </c>
      <c r="B86" s="156" t="s">
        <v>426</v>
      </c>
      <c r="C86" s="156" t="s">
        <v>310</v>
      </c>
      <c r="D86" s="156" t="s">
        <v>106</v>
      </c>
      <c r="E86" s="156" t="s">
        <v>107</v>
      </c>
      <c r="F86" s="156" t="s">
        <v>307</v>
      </c>
      <c r="G86" s="156" t="s">
        <v>308</v>
      </c>
      <c r="H86" s="157">
        <v>83040</v>
      </c>
      <c r="I86" s="157">
        <v>83040</v>
      </c>
      <c r="J86" s="157"/>
      <c r="K86" s="157"/>
      <c r="L86" s="157">
        <v>83040</v>
      </c>
      <c r="M86" s="156"/>
      <c r="N86" s="157"/>
      <c r="O86" s="157"/>
      <c r="P86" s="157"/>
      <c r="Q86" s="157"/>
      <c r="R86" s="157"/>
      <c r="S86" s="157"/>
      <c r="T86" s="157"/>
      <c r="U86" s="157"/>
      <c r="V86" s="157"/>
      <c r="W86" s="157"/>
    </row>
    <row r="87" ht="33.75" outlineLevel="1" spans="1:23">
      <c r="A87" s="156" t="s">
        <v>52</v>
      </c>
      <c r="B87" s="156" t="s">
        <v>427</v>
      </c>
      <c r="C87" s="156" t="s">
        <v>312</v>
      </c>
      <c r="D87" s="156" t="s">
        <v>157</v>
      </c>
      <c r="E87" s="156" t="s">
        <v>158</v>
      </c>
      <c r="F87" s="156" t="s">
        <v>313</v>
      </c>
      <c r="G87" s="156" t="s">
        <v>312</v>
      </c>
      <c r="H87" s="157">
        <v>71675.52</v>
      </c>
      <c r="I87" s="157">
        <v>71675.52</v>
      </c>
      <c r="J87" s="157"/>
      <c r="K87" s="157"/>
      <c r="L87" s="157">
        <v>71675.52</v>
      </c>
      <c r="M87" s="156"/>
      <c r="N87" s="157"/>
      <c r="O87" s="157"/>
      <c r="P87" s="157"/>
      <c r="Q87" s="157"/>
      <c r="R87" s="157"/>
      <c r="S87" s="157"/>
      <c r="T87" s="157"/>
      <c r="U87" s="157"/>
      <c r="V87" s="157"/>
      <c r="W87" s="157"/>
    </row>
    <row r="88" ht="22.5" outlineLevel="1" spans="1:23">
      <c r="A88" s="156" t="s">
        <v>52</v>
      </c>
      <c r="B88" s="156" t="s">
        <v>428</v>
      </c>
      <c r="C88" s="156" t="s">
        <v>315</v>
      </c>
      <c r="D88" s="156" t="s">
        <v>184</v>
      </c>
      <c r="E88" s="156" t="s">
        <v>185</v>
      </c>
      <c r="F88" s="156" t="s">
        <v>316</v>
      </c>
      <c r="G88" s="156" t="s">
        <v>315</v>
      </c>
      <c r="H88" s="157">
        <v>33597.9</v>
      </c>
      <c r="I88" s="157">
        <v>33597.9</v>
      </c>
      <c r="J88" s="157"/>
      <c r="K88" s="157"/>
      <c r="L88" s="157">
        <v>33597.9</v>
      </c>
      <c r="M88" s="156"/>
      <c r="N88" s="157"/>
      <c r="O88" s="157"/>
      <c r="P88" s="157"/>
      <c r="Q88" s="157"/>
      <c r="R88" s="157"/>
      <c r="S88" s="157"/>
      <c r="T88" s="157"/>
      <c r="U88" s="157"/>
      <c r="V88" s="157"/>
      <c r="W88" s="157"/>
    </row>
    <row r="89" ht="22.5" outlineLevel="1" spans="1:23">
      <c r="A89" s="156" t="s">
        <v>52</v>
      </c>
      <c r="B89" s="156" t="s">
        <v>428</v>
      </c>
      <c r="C89" s="156" t="s">
        <v>315</v>
      </c>
      <c r="D89" s="156" t="s">
        <v>186</v>
      </c>
      <c r="E89" s="156" t="s">
        <v>187</v>
      </c>
      <c r="F89" s="156" t="s">
        <v>316</v>
      </c>
      <c r="G89" s="156" t="s">
        <v>315</v>
      </c>
      <c r="H89" s="157"/>
      <c r="I89" s="157"/>
      <c r="J89" s="157"/>
      <c r="K89" s="157"/>
      <c r="L89" s="157"/>
      <c r="M89" s="156"/>
      <c r="N89" s="157"/>
      <c r="O89" s="157"/>
      <c r="P89" s="157"/>
      <c r="Q89" s="157"/>
      <c r="R89" s="157"/>
      <c r="S89" s="157"/>
      <c r="T89" s="157"/>
      <c r="U89" s="157"/>
      <c r="V89" s="157"/>
      <c r="W89" s="157"/>
    </row>
    <row r="90" ht="22.5" outlineLevel="1" spans="1:23">
      <c r="A90" s="156" t="s">
        <v>52</v>
      </c>
      <c r="B90" s="156" t="s">
        <v>429</v>
      </c>
      <c r="C90" s="156" t="s">
        <v>318</v>
      </c>
      <c r="D90" s="156" t="s">
        <v>188</v>
      </c>
      <c r="E90" s="156" t="s">
        <v>189</v>
      </c>
      <c r="F90" s="156" t="s">
        <v>319</v>
      </c>
      <c r="G90" s="156" t="s">
        <v>320</v>
      </c>
      <c r="H90" s="157">
        <v>1250</v>
      </c>
      <c r="I90" s="157">
        <v>1250</v>
      </c>
      <c r="J90" s="157"/>
      <c r="K90" s="157"/>
      <c r="L90" s="157">
        <v>1250</v>
      </c>
      <c r="M90" s="156"/>
      <c r="N90" s="157"/>
      <c r="O90" s="157"/>
      <c r="P90" s="157"/>
      <c r="Q90" s="157"/>
      <c r="R90" s="157"/>
      <c r="S90" s="157"/>
      <c r="T90" s="157"/>
      <c r="U90" s="157"/>
      <c r="V90" s="157"/>
      <c r="W90" s="157"/>
    </row>
    <row r="91" ht="22.5" outlineLevel="1" spans="1:23">
      <c r="A91" s="156" t="s">
        <v>52</v>
      </c>
      <c r="B91" s="156" t="s">
        <v>430</v>
      </c>
      <c r="C91" s="156" t="s">
        <v>322</v>
      </c>
      <c r="D91" s="156" t="s">
        <v>188</v>
      </c>
      <c r="E91" s="156" t="s">
        <v>189</v>
      </c>
      <c r="F91" s="156" t="s">
        <v>319</v>
      </c>
      <c r="G91" s="156" t="s">
        <v>320</v>
      </c>
      <c r="H91" s="157">
        <v>895.94</v>
      </c>
      <c r="I91" s="157">
        <v>895.94</v>
      </c>
      <c r="J91" s="157"/>
      <c r="K91" s="157"/>
      <c r="L91" s="157">
        <v>895.94</v>
      </c>
      <c r="M91" s="156"/>
      <c r="N91" s="157"/>
      <c r="O91" s="157"/>
      <c r="P91" s="157"/>
      <c r="Q91" s="157"/>
      <c r="R91" s="157"/>
      <c r="S91" s="157"/>
      <c r="T91" s="157"/>
      <c r="U91" s="157"/>
      <c r="V91" s="157"/>
      <c r="W91" s="157"/>
    </row>
    <row r="92" ht="22.5" outlineLevel="1" spans="1:23">
      <c r="A92" s="156" t="s">
        <v>52</v>
      </c>
      <c r="B92" s="156" t="s">
        <v>431</v>
      </c>
      <c r="C92" s="156" t="s">
        <v>324</v>
      </c>
      <c r="D92" s="156" t="s">
        <v>188</v>
      </c>
      <c r="E92" s="156" t="s">
        <v>189</v>
      </c>
      <c r="F92" s="156" t="s">
        <v>319</v>
      </c>
      <c r="G92" s="156" t="s">
        <v>320</v>
      </c>
      <c r="H92" s="157">
        <v>1791.89</v>
      </c>
      <c r="I92" s="157">
        <v>1791.89</v>
      </c>
      <c r="J92" s="157"/>
      <c r="K92" s="157"/>
      <c r="L92" s="157">
        <v>1791.89</v>
      </c>
      <c r="M92" s="156"/>
      <c r="N92" s="157"/>
      <c r="O92" s="157"/>
      <c r="P92" s="157"/>
      <c r="Q92" s="157"/>
      <c r="R92" s="157"/>
      <c r="S92" s="157"/>
      <c r="T92" s="157"/>
      <c r="U92" s="157"/>
      <c r="V92" s="157"/>
      <c r="W92" s="157"/>
    </row>
    <row r="93" ht="22.5" outlineLevel="1" spans="1:23">
      <c r="A93" s="156" t="s">
        <v>52</v>
      </c>
      <c r="B93" s="156" t="s">
        <v>432</v>
      </c>
      <c r="C93" s="156" t="s">
        <v>225</v>
      </c>
      <c r="D93" s="156" t="s">
        <v>224</v>
      </c>
      <c r="E93" s="156" t="s">
        <v>225</v>
      </c>
      <c r="F93" s="156" t="s">
        <v>326</v>
      </c>
      <c r="G93" s="156" t="s">
        <v>225</v>
      </c>
      <c r="H93" s="157">
        <v>53756.64</v>
      </c>
      <c r="I93" s="157">
        <v>53756.64</v>
      </c>
      <c r="J93" s="157"/>
      <c r="K93" s="157"/>
      <c r="L93" s="157">
        <v>53756.64</v>
      </c>
      <c r="M93" s="156"/>
      <c r="N93" s="157"/>
      <c r="O93" s="157"/>
      <c r="P93" s="157"/>
      <c r="Q93" s="157"/>
      <c r="R93" s="157"/>
      <c r="S93" s="157"/>
      <c r="T93" s="157"/>
      <c r="U93" s="157"/>
      <c r="V93" s="157"/>
      <c r="W93" s="157"/>
    </row>
    <row r="94" ht="22.5" outlineLevel="1" spans="1:23">
      <c r="A94" s="156" t="s">
        <v>52</v>
      </c>
      <c r="B94" s="156" t="s">
        <v>433</v>
      </c>
      <c r="C94" s="156" t="s">
        <v>328</v>
      </c>
      <c r="D94" s="156" t="s">
        <v>106</v>
      </c>
      <c r="E94" s="156" t="s">
        <v>107</v>
      </c>
      <c r="F94" s="156" t="s">
        <v>329</v>
      </c>
      <c r="G94" s="156" t="s">
        <v>330</v>
      </c>
      <c r="H94" s="157">
        <v>14250</v>
      </c>
      <c r="I94" s="157">
        <v>14250</v>
      </c>
      <c r="J94" s="157"/>
      <c r="K94" s="157"/>
      <c r="L94" s="157">
        <v>14250</v>
      </c>
      <c r="M94" s="156"/>
      <c r="N94" s="157"/>
      <c r="O94" s="157"/>
      <c r="P94" s="157"/>
      <c r="Q94" s="157"/>
      <c r="R94" s="157"/>
      <c r="S94" s="157"/>
      <c r="T94" s="157"/>
      <c r="U94" s="157"/>
      <c r="V94" s="157"/>
      <c r="W94" s="157"/>
    </row>
    <row r="95" ht="22.5" outlineLevel="1" spans="1:23">
      <c r="A95" s="156" t="s">
        <v>52</v>
      </c>
      <c r="B95" s="156" t="s">
        <v>434</v>
      </c>
      <c r="C95" s="156" t="s">
        <v>332</v>
      </c>
      <c r="D95" s="156" t="s">
        <v>106</v>
      </c>
      <c r="E95" s="156" t="s">
        <v>107</v>
      </c>
      <c r="F95" s="156" t="s">
        <v>333</v>
      </c>
      <c r="G95" s="156" t="s">
        <v>332</v>
      </c>
      <c r="H95" s="157">
        <v>7298.64</v>
      </c>
      <c r="I95" s="157">
        <v>7298.64</v>
      </c>
      <c r="J95" s="157"/>
      <c r="K95" s="157"/>
      <c r="L95" s="157">
        <v>7298.64</v>
      </c>
      <c r="M95" s="156"/>
      <c r="N95" s="157"/>
      <c r="O95" s="157"/>
      <c r="P95" s="157"/>
      <c r="Q95" s="157"/>
      <c r="R95" s="157"/>
      <c r="S95" s="157"/>
      <c r="T95" s="157"/>
      <c r="U95" s="157"/>
      <c r="V95" s="157"/>
      <c r="W95" s="157"/>
    </row>
    <row r="96" ht="22.5" outlineLevel="1" spans="1:23">
      <c r="A96" s="156" t="s">
        <v>52</v>
      </c>
      <c r="B96" s="156" t="s">
        <v>435</v>
      </c>
      <c r="C96" s="156" t="s">
        <v>335</v>
      </c>
      <c r="D96" s="156" t="s">
        <v>106</v>
      </c>
      <c r="E96" s="156" t="s">
        <v>107</v>
      </c>
      <c r="F96" s="156" t="s">
        <v>336</v>
      </c>
      <c r="G96" s="156" t="s">
        <v>337</v>
      </c>
      <c r="H96" s="157">
        <v>41400</v>
      </c>
      <c r="I96" s="157">
        <v>41400</v>
      </c>
      <c r="J96" s="157"/>
      <c r="K96" s="157"/>
      <c r="L96" s="157">
        <v>41400</v>
      </c>
      <c r="M96" s="156"/>
      <c r="N96" s="157"/>
      <c r="O96" s="157"/>
      <c r="P96" s="157"/>
      <c r="Q96" s="157"/>
      <c r="R96" s="157"/>
      <c r="S96" s="157"/>
      <c r="T96" s="157"/>
      <c r="U96" s="157"/>
      <c r="V96" s="157"/>
      <c r="W96" s="157"/>
    </row>
    <row r="97" spans="1:23">
      <c r="A97" s="156" t="s">
        <v>54</v>
      </c>
      <c r="B97" s="156"/>
      <c r="C97" s="156"/>
      <c r="D97" s="156"/>
      <c r="E97" s="156"/>
      <c r="F97" s="156"/>
      <c r="G97" s="156"/>
      <c r="H97" s="157">
        <v>850830.83</v>
      </c>
      <c r="I97" s="157">
        <v>850830.83</v>
      </c>
      <c r="J97" s="157"/>
      <c r="K97" s="157"/>
      <c r="L97" s="157">
        <v>850830.83</v>
      </c>
      <c r="M97" s="156"/>
      <c r="N97" s="157"/>
      <c r="O97" s="157"/>
      <c r="P97" s="157"/>
      <c r="Q97" s="157"/>
      <c r="R97" s="157"/>
      <c r="S97" s="157"/>
      <c r="T97" s="157"/>
      <c r="U97" s="157"/>
      <c r="V97" s="157"/>
      <c r="W97" s="157"/>
    </row>
    <row r="98" ht="22.5" outlineLevel="1" spans="1:23">
      <c r="A98" s="156" t="s">
        <v>54</v>
      </c>
      <c r="B98" s="156" t="s">
        <v>436</v>
      </c>
      <c r="C98" s="156" t="s">
        <v>302</v>
      </c>
      <c r="D98" s="156" t="s">
        <v>106</v>
      </c>
      <c r="E98" s="156" t="s">
        <v>107</v>
      </c>
      <c r="F98" s="156" t="s">
        <v>303</v>
      </c>
      <c r="G98" s="156" t="s">
        <v>304</v>
      </c>
      <c r="H98" s="157">
        <v>209520</v>
      </c>
      <c r="I98" s="157">
        <v>209520</v>
      </c>
      <c r="J98" s="157"/>
      <c r="K98" s="157"/>
      <c r="L98" s="157">
        <v>209520</v>
      </c>
      <c r="M98" s="156"/>
      <c r="N98" s="157"/>
      <c r="O98" s="157"/>
      <c r="P98" s="157"/>
      <c r="Q98" s="157"/>
      <c r="R98" s="157"/>
      <c r="S98" s="157"/>
      <c r="T98" s="157"/>
      <c r="U98" s="157"/>
      <c r="V98" s="157"/>
      <c r="W98" s="157"/>
    </row>
    <row r="99" ht="22.5" outlineLevel="1" spans="1:23">
      <c r="A99" s="156" t="s">
        <v>54</v>
      </c>
      <c r="B99" s="156" t="s">
        <v>436</v>
      </c>
      <c r="C99" s="156" t="s">
        <v>302</v>
      </c>
      <c r="D99" s="156" t="s">
        <v>106</v>
      </c>
      <c r="E99" s="156" t="s">
        <v>107</v>
      </c>
      <c r="F99" s="156" t="s">
        <v>305</v>
      </c>
      <c r="G99" s="156" t="s">
        <v>306</v>
      </c>
      <c r="H99" s="157">
        <v>289476</v>
      </c>
      <c r="I99" s="157">
        <v>289476</v>
      </c>
      <c r="J99" s="157"/>
      <c r="K99" s="157"/>
      <c r="L99" s="157">
        <v>289476</v>
      </c>
      <c r="M99" s="156"/>
      <c r="N99" s="157"/>
      <c r="O99" s="157"/>
      <c r="P99" s="157"/>
      <c r="Q99" s="157"/>
      <c r="R99" s="157"/>
      <c r="S99" s="157"/>
      <c r="T99" s="157"/>
      <c r="U99" s="157"/>
      <c r="V99" s="157"/>
      <c r="W99" s="157"/>
    </row>
    <row r="100" ht="22.5" outlineLevel="1" spans="1:23">
      <c r="A100" s="156" t="s">
        <v>54</v>
      </c>
      <c r="B100" s="156" t="s">
        <v>436</v>
      </c>
      <c r="C100" s="156" t="s">
        <v>302</v>
      </c>
      <c r="D100" s="156" t="s">
        <v>106</v>
      </c>
      <c r="E100" s="156" t="s">
        <v>107</v>
      </c>
      <c r="F100" s="156" t="s">
        <v>307</v>
      </c>
      <c r="G100" s="156" t="s">
        <v>308</v>
      </c>
      <c r="H100" s="157">
        <v>17460</v>
      </c>
      <c r="I100" s="157">
        <v>17460</v>
      </c>
      <c r="J100" s="157"/>
      <c r="K100" s="157"/>
      <c r="L100" s="157">
        <v>17460</v>
      </c>
      <c r="M100" s="156"/>
      <c r="N100" s="157"/>
      <c r="O100" s="157"/>
      <c r="P100" s="157"/>
      <c r="Q100" s="157"/>
      <c r="R100" s="157"/>
      <c r="S100" s="157"/>
      <c r="T100" s="157"/>
      <c r="U100" s="157"/>
      <c r="V100" s="157"/>
      <c r="W100" s="157"/>
    </row>
    <row r="101" ht="22.5" outlineLevel="1" spans="1:23">
      <c r="A101" s="156" t="s">
        <v>54</v>
      </c>
      <c r="B101" s="156" t="s">
        <v>437</v>
      </c>
      <c r="C101" s="156" t="s">
        <v>310</v>
      </c>
      <c r="D101" s="156" t="s">
        <v>106</v>
      </c>
      <c r="E101" s="156" t="s">
        <v>107</v>
      </c>
      <c r="F101" s="156" t="s">
        <v>307</v>
      </c>
      <c r="G101" s="156" t="s">
        <v>308</v>
      </c>
      <c r="H101" s="157">
        <v>85560</v>
      </c>
      <c r="I101" s="157">
        <v>85560</v>
      </c>
      <c r="J101" s="157"/>
      <c r="K101" s="157"/>
      <c r="L101" s="157">
        <v>85560</v>
      </c>
      <c r="M101" s="156"/>
      <c r="N101" s="157"/>
      <c r="O101" s="157"/>
      <c r="P101" s="157"/>
      <c r="Q101" s="157"/>
      <c r="R101" s="157"/>
      <c r="S101" s="157"/>
      <c r="T101" s="157"/>
      <c r="U101" s="157"/>
      <c r="V101" s="157"/>
      <c r="W101" s="157"/>
    </row>
    <row r="102" ht="33.75" outlineLevel="1" spans="1:23">
      <c r="A102" s="156" t="s">
        <v>54</v>
      </c>
      <c r="B102" s="156" t="s">
        <v>438</v>
      </c>
      <c r="C102" s="156" t="s">
        <v>312</v>
      </c>
      <c r="D102" s="156" t="s">
        <v>157</v>
      </c>
      <c r="E102" s="156" t="s">
        <v>158</v>
      </c>
      <c r="F102" s="156" t="s">
        <v>313</v>
      </c>
      <c r="G102" s="156" t="s">
        <v>312</v>
      </c>
      <c r="H102" s="157">
        <v>79800.96</v>
      </c>
      <c r="I102" s="157">
        <v>79800.96</v>
      </c>
      <c r="J102" s="157"/>
      <c r="K102" s="157"/>
      <c r="L102" s="157">
        <v>79800.96</v>
      </c>
      <c r="M102" s="156"/>
      <c r="N102" s="157"/>
      <c r="O102" s="157"/>
      <c r="P102" s="157"/>
      <c r="Q102" s="157"/>
      <c r="R102" s="157"/>
      <c r="S102" s="157"/>
      <c r="T102" s="157"/>
      <c r="U102" s="157"/>
      <c r="V102" s="157"/>
      <c r="W102" s="157"/>
    </row>
    <row r="103" ht="22.5" outlineLevel="1" spans="1:23">
      <c r="A103" s="156" t="s">
        <v>54</v>
      </c>
      <c r="B103" s="156" t="s">
        <v>439</v>
      </c>
      <c r="C103" s="156" t="s">
        <v>315</v>
      </c>
      <c r="D103" s="156" t="s">
        <v>184</v>
      </c>
      <c r="E103" s="156" t="s">
        <v>185</v>
      </c>
      <c r="F103" s="156" t="s">
        <v>316</v>
      </c>
      <c r="G103" s="156" t="s">
        <v>315</v>
      </c>
      <c r="H103" s="157">
        <v>37406.7</v>
      </c>
      <c r="I103" s="157">
        <v>37406.7</v>
      </c>
      <c r="J103" s="157"/>
      <c r="K103" s="157"/>
      <c r="L103" s="157">
        <v>37406.7</v>
      </c>
      <c r="M103" s="156"/>
      <c r="N103" s="157"/>
      <c r="O103" s="157"/>
      <c r="P103" s="157"/>
      <c r="Q103" s="157"/>
      <c r="R103" s="157"/>
      <c r="S103" s="157"/>
      <c r="T103" s="157"/>
      <c r="U103" s="157"/>
      <c r="V103" s="157"/>
      <c r="W103" s="157"/>
    </row>
    <row r="104" ht="22.5" outlineLevel="1" spans="1:23">
      <c r="A104" s="156" t="s">
        <v>54</v>
      </c>
      <c r="B104" s="156" t="s">
        <v>439</v>
      </c>
      <c r="C104" s="156" t="s">
        <v>315</v>
      </c>
      <c r="D104" s="156" t="s">
        <v>186</v>
      </c>
      <c r="E104" s="156" t="s">
        <v>187</v>
      </c>
      <c r="F104" s="156" t="s">
        <v>316</v>
      </c>
      <c r="G104" s="156" t="s">
        <v>315</v>
      </c>
      <c r="H104" s="157"/>
      <c r="I104" s="157"/>
      <c r="J104" s="157"/>
      <c r="K104" s="157"/>
      <c r="L104" s="157"/>
      <c r="M104" s="156"/>
      <c r="N104" s="157"/>
      <c r="O104" s="157"/>
      <c r="P104" s="157"/>
      <c r="Q104" s="157"/>
      <c r="R104" s="157"/>
      <c r="S104" s="157"/>
      <c r="T104" s="157"/>
      <c r="U104" s="157"/>
      <c r="V104" s="157"/>
      <c r="W104" s="157"/>
    </row>
    <row r="105" ht="22.5" outlineLevel="1" spans="1:23">
      <c r="A105" s="156" t="s">
        <v>54</v>
      </c>
      <c r="B105" s="156" t="s">
        <v>440</v>
      </c>
      <c r="C105" s="156" t="s">
        <v>318</v>
      </c>
      <c r="D105" s="156" t="s">
        <v>188</v>
      </c>
      <c r="E105" s="156" t="s">
        <v>189</v>
      </c>
      <c r="F105" s="156" t="s">
        <v>319</v>
      </c>
      <c r="G105" s="156" t="s">
        <v>320</v>
      </c>
      <c r="H105" s="157">
        <v>1250</v>
      </c>
      <c r="I105" s="157">
        <v>1250</v>
      </c>
      <c r="J105" s="157"/>
      <c r="K105" s="157"/>
      <c r="L105" s="157">
        <v>1250</v>
      </c>
      <c r="M105" s="156"/>
      <c r="N105" s="157"/>
      <c r="O105" s="157"/>
      <c r="P105" s="157"/>
      <c r="Q105" s="157"/>
      <c r="R105" s="157"/>
      <c r="S105" s="157"/>
      <c r="T105" s="157"/>
      <c r="U105" s="157"/>
      <c r="V105" s="157"/>
      <c r="W105" s="157"/>
    </row>
    <row r="106" ht="22.5" outlineLevel="1" spans="1:23">
      <c r="A106" s="156" t="s">
        <v>54</v>
      </c>
      <c r="B106" s="156" t="s">
        <v>441</v>
      </c>
      <c r="C106" s="156" t="s">
        <v>322</v>
      </c>
      <c r="D106" s="156" t="s">
        <v>188</v>
      </c>
      <c r="E106" s="156" t="s">
        <v>189</v>
      </c>
      <c r="F106" s="156" t="s">
        <v>319</v>
      </c>
      <c r="G106" s="156" t="s">
        <v>320</v>
      </c>
      <c r="H106" s="157">
        <v>997.51</v>
      </c>
      <c r="I106" s="157">
        <v>997.51</v>
      </c>
      <c r="J106" s="157"/>
      <c r="K106" s="157"/>
      <c r="L106" s="157">
        <v>997.51</v>
      </c>
      <c r="M106" s="156"/>
      <c r="N106" s="157"/>
      <c r="O106" s="157"/>
      <c r="P106" s="157"/>
      <c r="Q106" s="157"/>
      <c r="R106" s="157"/>
      <c r="S106" s="157"/>
      <c r="T106" s="157"/>
      <c r="U106" s="157"/>
      <c r="V106" s="157"/>
      <c r="W106" s="157"/>
    </row>
    <row r="107" ht="22.5" outlineLevel="1" spans="1:23">
      <c r="A107" s="156" t="s">
        <v>54</v>
      </c>
      <c r="B107" s="156" t="s">
        <v>442</v>
      </c>
      <c r="C107" s="156" t="s">
        <v>324</v>
      </c>
      <c r="D107" s="156" t="s">
        <v>188</v>
      </c>
      <c r="E107" s="156" t="s">
        <v>189</v>
      </c>
      <c r="F107" s="156" t="s">
        <v>319</v>
      </c>
      <c r="G107" s="156" t="s">
        <v>320</v>
      </c>
      <c r="H107" s="157">
        <v>1995.02</v>
      </c>
      <c r="I107" s="157">
        <v>1995.02</v>
      </c>
      <c r="J107" s="157"/>
      <c r="K107" s="157"/>
      <c r="L107" s="157">
        <v>1995.02</v>
      </c>
      <c r="M107" s="156"/>
      <c r="N107" s="157"/>
      <c r="O107" s="157"/>
      <c r="P107" s="157"/>
      <c r="Q107" s="157"/>
      <c r="R107" s="157"/>
      <c r="S107" s="157"/>
      <c r="T107" s="157"/>
      <c r="U107" s="157"/>
      <c r="V107" s="157"/>
      <c r="W107" s="157"/>
    </row>
    <row r="108" ht="22.5" outlineLevel="1" spans="1:23">
      <c r="A108" s="156" t="s">
        <v>54</v>
      </c>
      <c r="B108" s="156" t="s">
        <v>443</v>
      </c>
      <c r="C108" s="156" t="s">
        <v>225</v>
      </c>
      <c r="D108" s="156" t="s">
        <v>224</v>
      </c>
      <c r="E108" s="156" t="s">
        <v>225</v>
      </c>
      <c r="F108" s="156" t="s">
        <v>326</v>
      </c>
      <c r="G108" s="156" t="s">
        <v>225</v>
      </c>
      <c r="H108" s="157">
        <v>59850.72</v>
      </c>
      <c r="I108" s="157">
        <v>59850.72</v>
      </c>
      <c r="J108" s="157"/>
      <c r="K108" s="157"/>
      <c r="L108" s="157">
        <v>59850.72</v>
      </c>
      <c r="M108" s="156"/>
      <c r="N108" s="157"/>
      <c r="O108" s="157"/>
      <c r="P108" s="157"/>
      <c r="Q108" s="157"/>
      <c r="R108" s="157"/>
      <c r="S108" s="157"/>
      <c r="T108" s="157"/>
      <c r="U108" s="157"/>
      <c r="V108" s="157"/>
      <c r="W108" s="157"/>
    </row>
    <row r="109" ht="22.5" outlineLevel="1" spans="1:23">
      <c r="A109" s="156" t="s">
        <v>54</v>
      </c>
      <c r="B109" s="156" t="s">
        <v>444</v>
      </c>
      <c r="C109" s="156" t="s">
        <v>328</v>
      </c>
      <c r="D109" s="156" t="s">
        <v>106</v>
      </c>
      <c r="E109" s="156" t="s">
        <v>107</v>
      </c>
      <c r="F109" s="156" t="s">
        <v>329</v>
      </c>
      <c r="G109" s="156" t="s">
        <v>330</v>
      </c>
      <c r="H109" s="157">
        <v>14250</v>
      </c>
      <c r="I109" s="157">
        <v>14250</v>
      </c>
      <c r="J109" s="157"/>
      <c r="K109" s="157"/>
      <c r="L109" s="157">
        <v>14250</v>
      </c>
      <c r="M109" s="156"/>
      <c r="N109" s="157"/>
      <c r="O109" s="157"/>
      <c r="P109" s="157"/>
      <c r="Q109" s="157"/>
      <c r="R109" s="157"/>
      <c r="S109" s="157"/>
      <c r="T109" s="157"/>
      <c r="U109" s="157"/>
      <c r="V109" s="157"/>
      <c r="W109" s="157"/>
    </row>
    <row r="110" ht="22.5" outlineLevel="1" spans="1:23">
      <c r="A110" s="156" t="s">
        <v>54</v>
      </c>
      <c r="B110" s="156" t="s">
        <v>445</v>
      </c>
      <c r="C110" s="156" t="s">
        <v>332</v>
      </c>
      <c r="D110" s="156" t="s">
        <v>106</v>
      </c>
      <c r="E110" s="156" t="s">
        <v>107</v>
      </c>
      <c r="F110" s="156" t="s">
        <v>333</v>
      </c>
      <c r="G110" s="156" t="s">
        <v>332</v>
      </c>
      <c r="H110" s="157">
        <v>8263.92</v>
      </c>
      <c r="I110" s="157">
        <v>8263.92</v>
      </c>
      <c r="J110" s="157"/>
      <c r="K110" s="157"/>
      <c r="L110" s="157">
        <v>8263.92</v>
      </c>
      <c r="M110" s="156"/>
      <c r="N110" s="157"/>
      <c r="O110" s="157"/>
      <c r="P110" s="157"/>
      <c r="Q110" s="157"/>
      <c r="R110" s="157"/>
      <c r="S110" s="157"/>
      <c r="T110" s="157"/>
      <c r="U110" s="157"/>
      <c r="V110" s="157"/>
      <c r="W110" s="157"/>
    </row>
    <row r="111" ht="22.5" outlineLevel="1" spans="1:23">
      <c r="A111" s="156" t="s">
        <v>54</v>
      </c>
      <c r="B111" s="156" t="s">
        <v>446</v>
      </c>
      <c r="C111" s="156" t="s">
        <v>335</v>
      </c>
      <c r="D111" s="156" t="s">
        <v>106</v>
      </c>
      <c r="E111" s="156" t="s">
        <v>107</v>
      </c>
      <c r="F111" s="156" t="s">
        <v>336</v>
      </c>
      <c r="G111" s="156" t="s">
        <v>337</v>
      </c>
      <c r="H111" s="157">
        <v>45000</v>
      </c>
      <c r="I111" s="157">
        <v>45000</v>
      </c>
      <c r="J111" s="157"/>
      <c r="K111" s="157"/>
      <c r="L111" s="157">
        <v>45000</v>
      </c>
      <c r="M111" s="156"/>
      <c r="N111" s="157"/>
      <c r="O111" s="157"/>
      <c r="P111" s="157"/>
      <c r="Q111" s="157"/>
      <c r="R111" s="157"/>
      <c r="S111" s="157"/>
      <c r="T111" s="157"/>
      <c r="U111" s="157"/>
      <c r="V111" s="157"/>
      <c r="W111" s="157"/>
    </row>
    <row r="112" spans="1:23">
      <c r="A112" s="156" t="s">
        <v>56</v>
      </c>
      <c r="B112" s="156"/>
      <c r="C112" s="156"/>
      <c r="D112" s="156"/>
      <c r="E112" s="156"/>
      <c r="F112" s="156"/>
      <c r="G112" s="156"/>
      <c r="H112" s="157">
        <v>520355.61</v>
      </c>
      <c r="I112" s="157">
        <v>520355.61</v>
      </c>
      <c r="J112" s="157"/>
      <c r="K112" s="157"/>
      <c r="L112" s="157">
        <v>520355.61</v>
      </c>
      <c r="M112" s="156"/>
      <c r="N112" s="157"/>
      <c r="O112" s="157"/>
      <c r="P112" s="157"/>
      <c r="Q112" s="157"/>
      <c r="R112" s="157"/>
      <c r="S112" s="157"/>
      <c r="T112" s="157"/>
      <c r="U112" s="157"/>
      <c r="V112" s="157"/>
      <c r="W112" s="157"/>
    </row>
    <row r="113" ht="22.5" outlineLevel="1" spans="1:23">
      <c r="A113" s="156" t="s">
        <v>56</v>
      </c>
      <c r="B113" s="156" t="s">
        <v>447</v>
      </c>
      <c r="C113" s="156" t="s">
        <v>302</v>
      </c>
      <c r="D113" s="156" t="s">
        <v>106</v>
      </c>
      <c r="E113" s="156" t="s">
        <v>107</v>
      </c>
      <c r="F113" s="156" t="s">
        <v>303</v>
      </c>
      <c r="G113" s="156" t="s">
        <v>304</v>
      </c>
      <c r="H113" s="157">
        <v>131772</v>
      </c>
      <c r="I113" s="157">
        <v>131772</v>
      </c>
      <c r="J113" s="157"/>
      <c r="K113" s="157"/>
      <c r="L113" s="157">
        <v>131772</v>
      </c>
      <c r="M113" s="156"/>
      <c r="N113" s="157"/>
      <c r="O113" s="157"/>
      <c r="P113" s="157"/>
      <c r="Q113" s="157"/>
      <c r="R113" s="157"/>
      <c r="S113" s="157"/>
      <c r="T113" s="157"/>
      <c r="U113" s="157"/>
      <c r="V113" s="157"/>
      <c r="W113" s="157"/>
    </row>
    <row r="114" ht="22.5" outlineLevel="1" spans="1:23">
      <c r="A114" s="156" t="s">
        <v>56</v>
      </c>
      <c r="B114" s="156" t="s">
        <v>447</v>
      </c>
      <c r="C114" s="156" t="s">
        <v>302</v>
      </c>
      <c r="D114" s="156" t="s">
        <v>106</v>
      </c>
      <c r="E114" s="156" t="s">
        <v>107</v>
      </c>
      <c r="F114" s="156" t="s">
        <v>305</v>
      </c>
      <c r="G114" s="156" t="s">
        <v>306</v>
      </c>
      <c r="H114" s="157">
        <v>175656</v>
      </c>
      <c r="I114" s="157">
        <v>175656</v>
      </c>
      <c r="J114" s="157"/>
      <c r="K114" s="157"/>
      <c r="L114" s="157">
        <v>175656</v>
      </c>
      <c r="M114" s="156"/>
      <c r="N114" s="157"/>
      <c r="O114" s="157"/>
      <c r="P114" s="157"/>
      <c r="Q114" s="157"/>
      <c r="R114" s="157"/>
      <c r="S114" s="157"/>
      <c r="T114" s="157"/>
      <c r="U114" s="157"/>
      <c r="V114" s="157"/>
      <c r="W114" s="157"/>
    </row>
    <row r="115" ht="22.5" outlineLevel="1" spans="1:23">
      <c r="A115" s="156" t="s">
        <v>56</v>
      </c>
      <c r="B115" s="156" t="s">
        <v>447</v>
      </c>
      <c r="C115" s="156" t="s">
        <v>302</v>
      </c>
      <c r="D115" s="156" t="s">
        <v>106</v>
      </c>
      <c r="E115" s="156" t="s">
        <v>107</v>
      </c>
      <c r="F115" s="156" t="s">
        <v>307</v>
      </c>
      <c r="G115" s="156" t="s">
        <v>308</v>
      </c>
      <c r="H115" s="157">
        <v>10981</v>
      </c>
      <c r="I115" s="157">
        <v>10981</v>
      </c>
      <c r="J115" s="157"/>
      <c r="K115" s="157"/>
      <c r="L115" s="157">
        <v>10981</v>
      </c>
      <c r="M115" s="156"/>
      <c r="N115" s="157"/>
      <c r="O115" s="157"/>
      <c r="P115" s="157"/>
      <c r="Q115" s="157"/>
      <c r="R115" s="157"/>
      <c r="S115" s="157"/>
      <c r="T115" s="157"/>
      <c r="U115" s="157"/>
      <c r="V115" s="157"/>
      <c r="W115" s="157"/>
    </row>
    <row r="116" ht="22.5" outlineLevel="1" spans="1:23">
      <c r="A116" s="156" t="s">
        <v>56</v>
      </c>
      <c r="B116" s="156" t="s">
        <v>448</v>
      </c>
      <c r="C116" s="156" t="s">
        <v>310</v>
      </c>
      <c r="D116" s="156" t="s">
        <v>106</v>
      </c>
      <c r="E116" s="156" t="s">
        <v>107</v>
      </c>
      <c r="F116" s="156" t="s">
        <v>307</v>
      </c>
      <c r="G116" s="156" t="s">
        <v>308</v>
      </c>
      <c r="H116" s="157">
        <v>51480</v>
      </c>
      <c r="I116" s="157">
        <v>51480</v>
      </c>
      <c r="J116" s="157"/>
      <c r="K116" s="157"/>
      <c r="L116" s="157">
        <v>51480</v>
      </c>
      <c r="M116" s="156"/>
      <c r="N116" s="157"/>
      <c r="O116" s="157"/>
      <c r="P116" s="157"/>
      <c r="Q116" s="157"/>
      <c r="R116" s="157"/>
      <c r="S116" s="157"/>
      <c r="T116" s="157"/>
      <c r="U116" s="157"/>
      <c r="V116" s="157"/>
      <c r="W116" s="157"/>
    </row>
    <row r="117" ht="33.75" outlineLevel="1" spans="1:23">
      <c r="A117" s="156" t="s">
        <v>56</v>
      </c>
      <c r="B117" s="156" t="s">
        <v>449</v>
      </c>
      <c r="C117" s="156" t="s">
        <v>312</v>
      </c>
      <c r="D117" s="156" t="s">
        <v>157</v>
      </c>
      <c r="E117" s="156" t="s">
        <v>158</v>
      </c>
      <c r="F117" s="156" t="s">
        <v>313</v>
      </c>
      <c r="G117" s="156" t="s">
        <v>312</v>
      </c>
      <c r="H117" s="157">
        <v>49121.28</v>
      </c>
      <c r="I117" s="157">
        <v>49121.28</v>
      </c>
      <c r="J117" s="157"/>
      <c r="K117" s="157"/>
      <c r="L117" s="157">
        <v>49121.28</v>
      </c>
      <c r="M117" s="156"/>
      <c r="N117" s="157"/>
      <c r="O117" s="157"/>
      <c r="P117" s="157"/>
      <c r="Q117" s="157"/>
      <c r="R117" s="157"/>
      <c r="S117" s="157"/>
      <c r="T117" s="157"/>
      <c r="U117" s="157"/>
      <c r="V117" s="157"/>
      <c r="W117" s="157"/>
    </row>
    <row r="118" ht="22.5" outlineLevel="1" spans="1:23">
      <c r="A118" s="156" t="s">
        <v>56</v>
      </c>
      <c r="B118" s="156" t="s">
        <v>450</v>
      </c>
      <c r="C118" s="156" t="s">
        <v>315</v>
      </c>
      <c r="D118" s="156" t="s">
        <v>184</v>
      </c>
      <c r="E118" s="156" t="s">
        <v>185</v>
      </c>
      <c r="F118" s="156" t="s">
        <v>316</v>
      </c>
      <c r="G118" s="156" t="s">
        <v>315</v>
      </c>
      <c r="H118" s="157">
        <v>23025.6</v>
      </c>
      <c r="I118" s="157">
        <v>23025.6</v>
      </c>
      <c r="J118" s="157"/>
      <c r="K118" s="157"/>
      <c r="L118" s="157">
        <v>23025.6</v>
      </c>
      <c r="M118" s="156"/>
      <c r="N118" s="157"/>
      <c r="O118" s="157"/>
      <c r="P118" s="157"/>
      <c r="Q118" s="157"/>
      <c r="R118" s="157"/>
      <c r="S118" s="157"/>
      <c r="T118" s="157"/>
      <c r="U118" s="157"/>
      <c r="V118" s="157"/>
      <c r="W118" s="157"/>
    </row>
    <row r="119" ht="22.5" outlineLevel="1" spans="1:23">
      <c r="A119" s="156" t="s">
        <v>56</v>
      </c>
      <c r="B119" s="156" t="s">
        <v>450</v>
      </c>
      <c r="C119" s="156" t="s">
        <v>315</v>
      </c>
      <c r="D119" s="156" t="s">
        <v>186</v>
      </c>
      <c r="E119" s="156" t="s">
        <v>187</v>
      </c>
      <c r="F119" s="156" t="s">
        <v>316</v>
      </c>
      <c r="G119" s="156" t="s">
        <v>315</v>
      </c>
      <c r="H119" s="157"/>
      <c r="I119" s="157"/>
      <c r="J119" s="157"/>
      <c r="K119" s="157"/>
      <c r="L119" s="157"/>
      <c r="M119" s="156"/>
      <c r="N119" s="157"/>
      <c r="O119" s="157"/>
      <c r="P119" s="157"/>
      <c r="Q119" s="157"/>
      <c r="R119" s="157"/>
      <c r="S119" s="157"/>
      <c r="T119" s="157"/>
      <c r="U119" s="157"/>
      <c r="V119" s="157"/>
      <c r="W119" s="157"/>
    </row>
    <row r="120" ht="22.5" outlineLevel="1" spans="1:23">
      <c r="A120" s="156" t="s">
        <v>56</v>
      </c>
      <c r="B120" s="156" t="s">
        <v>451</v>
      </c>
      <c r="C120" s="156" t="s">
        <v>318</v>
      </c>
      <c r="D120" s="156" t="s">
        <v>188</v>
      </c>
      <c r="E120" s="156" t="s">
        <v>189</v>
      </c>
      <c r="F120" s="156" t="s">
        <v>319</v>
      </c>
      <c r="G120" s="156" t="s">
        <v>320</v>
      </c>
      <c r="H120" s="157">
        <v>750</v>
      </c>
      <c r="I120" s="157">
        <v>750</v>
      </c>
      <c r="J120" s="157"/>
      <c r="K120" s="157"/>
      <c r="L120" s="157">
        <v>750</v>
      </c>
      <c r="M120" s="156"/>
      <c r="N120" s="157"/>
      <c r="O120" s="157"/>
      <c r="P120" s="157"/>
      <c r="Q120" s="157"/>
      <c r="R120" s="157"/>
      <c r="S120" s="157"/>
      <c r="T120" s="157"/>
      <c r="U120" s="157"/>
      <c r="V120" s="157"/>
      <c r="W120" s="157"/>
    </row>
    <row r="121" ht="22.5" outlineLevel="1" spans="1:23">
      <c r="A121" s="156" t="s">
        <v>56</v>
      </c>
      <c r="B121" s="156" t="s">
        <v>452</v>
      </c>
      <c r="C121" s="156" t="s">
        <v>322</v>
      </c>
      <c r="D121" s="156" t="s">
        <v>188</v>
      </c>
      <c r="E121" s="156" t="s">
        <v>189</v>
      </c>
      <c r="F121" s="156" t="s">
        <v>319</v>
      </c>
      <c r="G121" s="156" t="s">
        <v>320</v>
      </c>
      <c r="H121" s="157">
        <v>614.02</v>
      </c>
      <c r="I121" s="157">
        <v>614.02</v>
      </c>
      <c r="J121" s="157"/>
      <c r="K121" s="157"/>
      <c r="L121" s="157">
        <v>614.02</v>
      </c>
      <c r="M121" s="156"/>
      <c r="N121" s="157"/>
      <c r="O121" s="157"/>
      <c r="P121" s="157"/>
      <c r="Q121" s="157"/>
      <c r="R121" s="157"/>
      <c r="S121" s="157"/>
      <c r="T121" s="157"/>
      <c r="U121" s="157"/>
      <c r="V121" s="157"/>
      <c r="W121" s="157"/>
    </row>
    <row r="122" ht="22.5" outlineLevel="1" spans="1:23">
      <c r="A122" s="156" t="s">
        <v>56</v>
      </c>
      <c r="B122" s="156" t="s">
        <v>453</v>
      </c>
      <c r="C122" s="156" t="s">
        <v>324</v>
      </c>
      <c r="D122" s="156" t="s">
        <v>188</v>
      </c>
      <c r="E122" s="156" t="s">
        <v>189</v>
      </c>
      <c r="F122" s="156" t="s">
        <v>319</v>
      </c>
      <c r="G122" s="156" t="s">
        <v>320</v>
      </c>
      <c r="H122" s="157">
        <v>1228.03</v>
      </c>
      <c r="I122" s="157">
        <v>1228.03</v>
      </c>
      <c r="J122" s="157"/>
      <c r="K122" s="157"/>
      <c r="L122" s="157">
        <v>1228.03</v>
      </c>
      <c r="M122" s="156"/>
      <c r="N122" s="157"/>
      <c r="O122" s="157"/>
      <c r="P122" s="157"/>
      <c r="Q122" s="157"/>
      <c r="R122" s="157"/>
      <c r="S122" s="157"/>
      <c r="T122" s="157"/>
      <c r="U122" s="157"/>
      <c r="V122" s="157"/>
      <c r="W122" s="157"/>
    </row>
    <row r="123" ht="22.5" outlineLevel="1" spans="1:23">
      <c r="A123" s="156" t="s">
        <v>56</v>
      </c>
      <c r="B123" s="156" t="s">
        <v>454</v>
      </c>
      <c r="C123" s="156" t="s">
        <v>225</v>
      </c>
      <c r="D123" s="156" t="s">
        <v>224</v>
      </c>
      <c r="E123" s="156" t="s">
        <v>225</v>
      </c>
      <c r="F123" s="156" t="s">
        <v>326</v>
      </c>
      <c r="G123" s="156" t="s">
        <v>225</v>
      </c>
      <c r="H123" s="157">
        <v>36840.96</v>
      </c>
      <c r="I123" s="157">
        <v>36840.96</v>
      </c>
      <c r="J123" s="157"/>
      <c r="K123" s="157"/>
      <c r="L123" s="157">
        <v>36840.96</v>
      </c>
      <c r="M123" s="156"/>
      <c r="N123" s="157"/>
      <c r="O123" s="157"/>
      <c r="P123" s="157"/>
      <c r="Q123" s="157"/>
      <c r="R123" s="157"/>
      <c r="S123" s="157"/>
      <c r="T123" s="157"/>
      <c r="U123" s="157"/>
      <c r="V123" s="157"/>
      <c r="W123" s="157"/>
    </row>
    <row r="124" ht="22.5" outlineLevel="1" spans="1:23">
      <c r="A124" s="156" t="s">
        <v>56</v>
      </c>
      <c r="B124" s="156" t="s">
        <v>455</v>
      </c>
      <c r="C124" s="156" t="s">
        <v>328</v>
      </c>
      <c r="D124" s="156" t="s">
        <v>106</v>
      </c>
      <c r="E124" s="156" t="s">
        <v>107</v>
      </c>
      <c r="F124" s="156" t="s">
        <v>329</v>
      </c>
      <c r="G124" s="156" t="s">
        <v>330</v>
      </c>
      <c r="H124" s="157">
        <v>8550</v>
      </c>
      <c r="I124" s="157">
        <v>8550</v>
      </c>
      <c r="J124" s="157"/>
      <c r="K124" s="157"/>
      <c r="L124" s="157">
        <v>8550</v>
      </c>
      <c r="M124" s="156"/>
      <c r="N124" s="157"/>
      <c r="O124" s="157"/>
      <c r="P124" s="157"/>
      <c r="Q124" s="157"/>
      <c r="R124" s="157"/>
      <c r="S124" s="157"/>
      <c r="T124" s="157"/>
      <c r="U124" s="157"/>
      <c r="V124" s="157"/>
      <c r="W124" s="157"/>
    </row>
    <row r="125" ht="22.5" outlineLevel="1" spans="1:23">
      <c r="A125" s="156" t="s">
        <v>56</v>
      </c>
      <c r="B125" s="156" t="s">
        <v>456</v>
      </c>
      <c r="C125" s="156" t="s">
        <v>332</v>
      </c>
      <c r="D125" s="156" t="s">
        <v>106</v>
      </c>
      <c r="E125" s="156" t="s">
        <v>107</v>
      </c>
      <c r="F125" s="156" t="s">
        <v>333</v>
      </c>
      <c r="G125" s="156" t="s">
        <v>332</v>
      </c>
      <c r="H125" s="157">
        <v>3336.72</v>
      </c>
      <c r="I125" s="157">
        <v>3336.72</v>
      </c>
      <c r="J125" s="157"/>
      <c r="K125" s="157"/>
      <c r="L125" s="157">
        <v>3336.72</v>
      </c>
      <c r="M125" s="156"/>
      <c r="N125" s="157"/>
      <c r="O125" s="157"/>
      <c r="P125" s="157"/>
      <c r="Q125" s="157"/>
      <c r="R125" s="157"/>
      <c r="S125" s="157"/>
      <c r="T125" s="157"/>
      <c r="U125" s="157"/>
      <c r="V125" s="157"/>
      <c r="W125" s="157"/>
    </row>
    <row r="126" ht="22.5" outlineLevel="1" spans="1:23">
      <c r="A126" s="156" t="s">
        <v>56</v>
      </c>
      <c r="B126" s="156" t="s">
        <v>457</v>
      </c>
      <c r="C126" s="156" t="s">
        <v>335</v>
      </c>
      <c r="D126" s="156" t="s">
        <v>106</v>
      </c>
      <c r="E126" s="156" t="s">
        <v>107</v>
      </c>
      <c r="F126" s="156" t="s">
        <v>336</v>
      </c>
      <c r="G126" s="156" t="s">
        <v>337</v>
      </c>
      <c r="H126" s="157">
        <v>27000</v>
      </c>
      <c r="I126" s="157">
        <v>27000</v>
      </c>
      <c r="J126" s="157"/>
      <c r="K126" s="157"/>
      <c r="L126" s="157">
        <v>27000</v>
      </c>
      <c r="M126" s="156"/>
      <c r="N126" s="157"/>
      <c r="O126" s="157"/>
      <c r="P126" s="157"/>
      <c r="Q126" s="157"/>
      <c r="R126" s="157"/>
      <c r="S126" s="157"/>
      <c r="T126" s="157"/>
      <c r="U126" s="157"/>
      <c r="V126" s="157"/>
      <c r="W126" s="157"/>
    </row>
    <row r="127" spans="1:23">
      <c r="A127" s="156" t="s">
        <v>58</v>
      </c>
      <c r="B127" s="156"/>
      <c r="C127" s="156"/>
      <c r="D127" s="156"/>
      <c r="E127" s="156"/>
      <c r="F127" s="156"/>
      <c r="G127" s="156"/>
      <c r="H127" s="157">
        <v>844059.27</v>
      </c>
      <c r="I127" s="157">
        <v>844059.27</v>
      </c>
      <c r="J127" s="157"/>
      <c r="K127" s="157"/>
      <c r="L127" s="157">
        <v>844059.27</v>
      </c>
      <c r="M127" s="156"/>
      <c r="N127" s="157"/>
      <c r="O127" s="157"/>
      <c r="P127" s="157"/>
      <c r="Q127" s="157"/>
      <c r="R127" s="157"/>
      <c r="S127" s="157"/>
      <c r="T127" s="157"/>
      <c r="U127" s="157"/>
      <c r="V127" s="157"/>
      <c r="W127" s="157"/>
    </row>
    <row r="128" ht="22.5" outlineLevel="1" spans="1:23">
      <c r="A128" s="156" t="s">
        <v>58</v>
      </c>
      <c r="B128" s="156" t="s">
        <v>458</v>
      </c>
      <c r="C128" s="156" t="s">
        <v>302</v>
      </c>
      <c r="D128" s="156" t="s">
        <v>106</v>
      </c>
      <c r="E128" s="156" t="s">
        <v>107</v>
      </c>
      <c r="F128" s="156" t="s">
        <v>303</v>
      </c>
      <c r="G128" s="156" t="s">
        <v>304</v>
      </c>
      <c r="H128" s="157">
        <v>211944</v>
      </c>
      <c r="I128" s="157">
        <v>211944</v>
      </c>
      <c r="J128" s="157"/>
      <c r="K128" s="157"/>
      <c r="L128" s="157">
        <v>211944</v>
      </c>
      <c r="M128" s="156"/>
      <c r="N128" s="157"/>
      <c r="O128" s="157"/>
      <c r="P128" s="157"/>
      <c r="Q128" s="157"/>
      <c r="R128" s="157"/>
      <c r="S128" s="157"/>
      <c r="T128" s="157"/>
      <c r="U128" s="157"/>
      <c r="V128" s="157"/>
      <c r="W128" s="157"/>
    </row>
    <row r="129" ht="22.5" outlineLevel="1" spans="1:23">
      <c r="A129" s="156" t="s">
        <v>58</v>
      </c>
      <c r="B129" s="156" t="s">
        <v>458</v>
      </c>
      <c r="C129" s="156" t="s">
        <v>302</v>
      </c>
      <c r="D129" s="156" t="s">
        <v>106</v>
      </c>
      <c r="E129" s="156" t="s">
        <v>107</v>
      </c>
      <c r="F129" s="156" t="s">
        <v>305</v>
      </c>
      <c r="G129" s="156" t="s">
        <v>306</v>
      </c>
      <c r="H129" s="157">
        <v>284580</v>
      </c>
      <c r="I129" s="157">
        <v>284580</v>
      </c>
      <c r="J129" s="157"/>
      <c r="K129" s="157"/>
      <c r="L129" s="157">
        <v>284580</v>
      </c>
      <c r="M129" s="156"/>
      <c r="N129" s="157"/>
      <c r="O129" s="157"/>
      <c r="P129" s="157"/>
      <c r="Q129" s="157"/>
      <c r="R129" s="157"/>
      <c r="S129" s="157"/>
      <c r="T129" s="157"/>
      <c r="U129" s="157"/>
      <c r="V129" s="157"/>
      <c r="W129" s="157"/>
    </row>
    <row r="130" ht="22.5" outlineLevel="1" spans="1:23">
      <c r="A130" s="156" t="s">
        <v>58</v>
      </c>
      <c r="B130" s="156" t="s">
        <v>458</v>
      </c>
      <c r="C130" s="156" t="s">
        <v>302</v>
      </c>
      <c r="D130" s="156" t="s">
        <v>106</v>
      </c>
      <c r="E130" s="156" t="s">
        <v>107</v>
      </c>
      <c r="F130" s="156" t="s">
        <v>307</v>
      </c>
      <c r="G130" s="156" t="s">
        <v>308</v>
      </c>
      <c r="H130" s="157">
        <v>17662</v>
      </c>
      <c r="I130" s="157">
        <v>17662</v>
      </c>
      <c r="J130" s="157"/>
      <c r="K130" s="157"/>
      <c r="L130" s="157">
        <v>17662</v>
      </c>
      <c r="M130" s="156"/>
      <c r="N130" s="157"/>
      <c r="O130" s="157"/>
      <c r="P130" s="157"/>
      <c r="Q130" s="157"/>
      <c r="R130" s="157"/>
      <c r="S130" s="157"/>
      <c r="T130" s="157"/>
      <c r="U130" s="157"/>
      <c r="V130" s="157"/>
      <c r="W130" s="157"/>
    </row>
    <row r="131" ht="22.5" outlineLevel="1" spans="1:23">
      <c r="A131" s="156" t="s">
        <v>58</v>
      </c>
      <c r="B131" s="156" t="s">
        <v>459</v>
      </c>
      <c r="C131" s="156" t="s">
        <v>310</v>
      </c>
      <c r="D131" s="156" t="s">
        <v>106</v>
      </c>
      <c r="E131" s="156" t="s">
        <v>107</v>
      </c>
      <c r="F131" s="156" t="s">
        <v>307</v>
      </c>
      <c r="G131" s="156" t="s">
        <v>308</v>
      </c>
      <c r="H131" s="157">
        <v>84120</v>
      </c>
      <c r="I131" s="157">
        <v>84120</v>
      </c>
      <c r="J131" s="157"/>
      <c r="K131" s="157"/>
      <c r="L131" s="157">
        <v>84120</v>
      </c>
      <c r="M131" s="156"/>
      <c r="N131" s="157"/>
      <c r="O131" s="157"/>
      <c r="P131" s="157"/>
      <c r="Q131" s="157"/>
      <c r="R131" s="157"/>
      <c r="S131" s="157"/>
      <c r="T131" s="157"/>
      <c r="U131" s="157"/>
      <c r="V131" s="157"/>
      <c r="W131" s="157"/>
    </row>
    <row r="132" ht="33.75" outlineLevel="1" spans="1:23">
      <c r="A132" s="156" t="s">
        <v>58</v>
      </c>
      <c r="B132" s="156" t="s">
        <v>460</v>
      </c>
      <c r="C132" s="156" t="s">
        <v>312</v>
      </c>
      <c r="D132" s="156" t="s">
        <v>157</v>
      </c>
      <c r="E132" s="156" t="s">
        <v>158</v>
      </c>
      <c r="F132" s="156" t="s">
        <v>313</v>
      </c>
      <c r="G132" s="156" t="s">
        <v>312</v>
      </c>
      <c r="H132" s="157">
        <v>79511.04</v>
      </c>
      <c r="I132" s="157">
        <v>79511.04</v>
      </c>
      <c r="J132" s="157"/>
      <c r="K132" s="157"/>
      <c r="L132" s="157">
        <v>79511.04</v>
      </c>
      <c r="M132" s="156"/>
      <c r="N132" s="157"/>
      <c r="O132" s="157"/>
      <c r="P132" s="157"/>
      <c r="Q132" s="157"/>
      <c r="R132" s="157"/>
      <c r="S132" s="157"/>
      <c r="T132" s="157"/>
      <c r="U132" s="157"/>
      <c r="V132" s="157"/>
      <c r="W132" s="157"/>
    </row>
    <row r="133" ht="22.5" outlineLevel="1" spans="1:23">
      <c r="A133" s="156" t="s">
        <v>58</v>
      </c>
      <c r="B133" s="156" t="s">
        <v>461</v>
      </c>
      <c r="C133" s="156" t="s">
        <v>315</v>
      </c>
      <c r="D133" s="156" t="s">
        <v>184</v>
      </c>
      <c r="E133" s="156" t="s">
        <v>185</v>
      </c>
      <c r="F133" s="156" t="s">
        <v>316</v>
      </c>
      <c r="G133" s="156" t="s">
        <v>315</v>
      </c>
      <c r="H133" s="157">
        <v>37270.8</v>
      </c>
      <c r="I133" s="157">
        <v>37270.8</v>
      </c>
      <c r="J133" s="157"/>
      <c r="K133" s="157"/>
      <c r="L133" s="157">
        <v>37270.8</v>
      </c>
      <c r="M133" s="156"/>
      <c r="N133" s="157"/>
      <c r="O133" s="157"/>
      <c r="P133" s="157"/>
      <c r="Q133" s="157"/>
      <c r="R133" s="157"/>
      <c r="S133" s="157"/>
      <c r="T133" s="157"/>
      <c r="U133" s="157"/>
      <c r="V133" s="157"/>
      <c r="W133" s="157"/>
    </row>
    <row r="134" ht="22.5" outlineLevel="1" spans="1:23">
      <c r="A134" s="156" t="s">
        <v>58</v>
      </c>
      <c r="B134" s="156" t="s">
        <v>461</v>
      </c>
      <c r="C134" s="156" t="s">
        <v>315</v>
      </c>
      <c r="D134" s="156" t="s">
        <v>186</v>
      </c>
      <c r="E134" s="156" t="s">
        <v>187</v>
      </c>
      <c r="F134" s="156" t="s">
        <v>316</v>
      </c>
      <c r="G134" s="156" t="s">
        <v>315</v>
      </c>
      <c r="H134" s="157"/>
      <c r="I134" s="157"/>
      <c r="J134" s="157"/>
      <c r="K134" s="157"/>
      <c r="L134" s="157"/>
      <c r="M134" s="156"/>
      <c r="N134" s="157"/>
      <c r="O134" s="157"/>
      <c r="P134" s="157"/>
      <c r="Q134" s="157"/>
      <c r="R134" s="157"/>
      <c r="S134" s="157"/>
      <c r="T134" s="157"/>
      <c r="U134" s="157"/>
      <c r="V134" s="157"/>
      <c r="W134" s="157"/>
    </row>
    <row r="135" ht="22.5" outlineLevel="1" spans="1:23">
      <c r="A135" s="156" t="s">
        <v>58</v>
      </c>
      <c r="B135" s="156" t="s">
        <v>462</v>
      </c>
      <c r="C135" s="156" t="s">
        <v>318</v>
      </c>
      <c r="D135" s="156" t="s">
        <v>188</v>
      </c>
      <c r="E135" s="156" t="s">
        <v>189</v>
      </c>
      <c r="F135" s="156" t="s">
        <v>319</v>
      </c>
      <c r="G135" s="156" t="s">
        <v>320</v>
      </c>
      <c r="H135" s="157">
        <v>1250</v>
      </c>
      <c r="I135" s="157">
        <v>1250</v>
      </c>
      <c r="J135" s="157"/>
      <c r="K135" s="157"/>
      <c r="L135" s="157">
        <v>1250</v>
      </c>
      <c r="M135" s="156"/>
      <c r="N135" s="157"/>
      <c r="O135" s="157"/>
      <c r="P135" s="157"/>
      <c r="Q135" s="157"/>
      <c r="R135" s="157"/>
      <c r="S135" s="157"/>
      <c r="T135" s="157"/>
      <c r="U135" s="157"/>
      <c r="V135" s="157"/>
      <c r="W135" s="157"/>
    </row>
    <row r="136" ht="22.5" outlineLevel="1" spans="1:23">
      <c r="A136" s="156" t="s">
        <v>58</v>
      </c>
      <c r="B136" s="156" t="s">
        <v>463</v>
      </c>
      <c r="C136" s="156" t="s">
        <v>322</v>
      </c>
      <c r="D136" s="156" t="s">
        <v>188</v>
      </c>
      <c r="E136" s="156" t="s">
        <v>189</v>
      </c>
      <c r="F136" s="156" t="s">
        <v>319</v>
      </c>
      <c r="G136" s="156" t="s">
        <v>320</v>
      </c>
      <c r="H136" s="157">
        <v>993.89</v>
      </c>
      <c r="I136" s="157">
        <v>993.89</v>
      </c>
      <c r="J136" s="157"/>
      <c r="K136" s="157"/>
      <c r="L136" s="157">
        <v>993.89</v>
      </c>
      <c r="M136" s="156"/>
      <c r="N136" s="157"/>
      <c r="O136" s="157"/>
      <c r="P136" s="157"/>
      <c r="Q136" s="157"/>
      <c r="R136" s="157"/>
      <c r="S136" s="157"/>
      <c r="T136" s="157"/>
      <c r="U136" s="157"/>
      <c r="V136" s="157"/>
      <c r="W136" s="157"/>
    </row>
    <row r="137" ht="22.5" outlineLevel="1" spans="1:23">
      <c r="A137" s="156" t="s">
        <v>58</v>
      </c>
      <c r="B137" s="156" t="s">
        <v>464</v>
      </c>
      <c r="C137" s="156" t="s">
        <v>324</v>
      </c>
      <c r="D137" s="156" t="s">
        <v>188</v>
      </c>
      <c r="E137" s="156" t="s">
        <v>189</v>
      </c>
      <c r="F137" s="156" t="s">
        <v>319</v>
      </c>
      <c r="G137" s="156" t="s">
        <v>320</v>
      </c>
      <c r="H137" s="157">
        <v>1987.78</v>
      </c>
      <c r="I137" s="157">
        <v>1987.78</v>
      </c>
      <c r="J137" s="157"/>
      <c r="K137" s="157"/>
      <c r="L137" s="157">
        <v>1987.78</v>
      </c>
      <c r="M137" s="156"/>
      <c r="N137" s="157"/>
      <c r="O137" s="157"/>
      <c r="P137" s="157"/>
      <c r="Q137" s="157"/>
      <c r="R137" s="157"/>
      <c r="S137" s="157"/>
      <c r="T137" s="157"/>
      <c r="U137" s="157"/>
      <c r="V137" s="157"/>
      <c r="W137" s="157"/>
    </row>
    <row r="138" ht="22.5" outlineLevel="1" spans="1:23">
      <c r="A138" s="156" t="s">
        <v>58</v>
      </c>
      <c r="B138" s="156" t="s">
        <v>465</v>
      </c>
      <c r="C138" s="156" t="s">
        <v>225</v>
      </c>
      <c r="D138" s="156" t="s">
        <v>224</v>
      </c>
      <c r="E138" s="156" t="s">
        <v>225</v>
      </c>
      <c r="F138" s="156" t="s">
        <v>326</v>
      </c>
      <c r="G138" s="156" t="s">
        <v>225</v>
      </c>
      <c r="H138" s="157">
        <v>59633.28</v>
      </c>
      <c r="I138" s="157">
        <v>59633.28</v>
      </c>
      <c r="J138" s="157"/>
      <c r="K138" s="157"/>
      <c r="L138" s="157">
        <v>59633.28</v>
      </c>
      <c r="M138" s="156"/>
      <c r="N138" s="157"/>
      <c r="O138" s="157"/>
      <c r="P138" s="157"/>
      <c r="Q138" s="157"/>
      <c r="R138" s="157"/>
      <c r="S138" s="157"/>
      <c r="T138" s="157"/>
      <c r="U138" s="157"/>
      <c r="V138" s="157"/>
      <c r="W138" s="157"/>
    </row>
    <row r="139" ht="22.5" outlineLevel="1" spans="1:23">
      <c r="A139" s="156" t="s">
        <v>58</v>
      </c>
      <c r="B139" s="156" t="s">
        <v>466</v>
      </c>
      <c r="C139" s="156" t="s">
        <v>328</v>
      </c>
      <c r="D139" s="156" t="s">
        <v>106</v>
      </c>
      <c r="E139" s="156" t="s">
        <v>107</v>
      </c>
      <c r="F139" s="156" t="s">
        <v>329</v>
      </c>
      <c r="G139" s="156" t="s">
        <v>330</v>
      </c>
      <c r="H139" s="157">
        <v>14250</v>
      </c>
      <c r="I139" s="157">
        <v>14250</v>
      </c>
      <c r="J139" s="157"/>
      <c r="K139" s="157"/>
      <c r="L139" s="157">
        <v>14250</v>
      </c>
      <c r="M139" s="156"/>
      <c r="N139" s="157"/>
      <c r="O139" s="157"/>
      <c r="P139" s="157"/>
      <c r="Q139" s="157"/>
      <c r="R139" s="157"/>
      <c r="S139" s="157"/>
      <c r="T139" s="157"/>
      <c r="U139" s="157"/>
      <c r="V139" s="157"/>
      <c r="W139" s="157"/>
    </row>
    <row r="140" ht="22.5" outlineLevel="1" spans="1:23">
      <c r="A140" s="156" t="s">
        <v>58</v>
      </c>
      <c r="B140" s="156" t="s">
        <v>467</v>
      </c>
      <c r="C140" s="156" t="s">
        <v>332</v>
      </c>
      <c r="D140" s="156" t="s">
        <v>106</v>
      </c>
      <c r="E140" s="156" t="s">
        <v>107</v>
      </c>
      <c r="F140" s="156" t="s">
        <v>333</v>
      </c>
      <c r="G140" s="156" t="s">
        <v>332</v>
      </c>
      <c r="H140" s="157">
        <v>8256.48</v>
      </c>
      <c r="I140" s="157">
        <v>8256.48</v>
      </c>
      <c r="J140" s="157"/>
      <c r="K140" s="157"/>
      <c r="L140" s="157">
        <v>8256.48</v>
      </c>
      <c r="M140" s="156"/>
      <c r="N140" s="157"/>
      <c r="O140" s="157"/>
      <c r="P140" s="157"/>
      <c r="Q140" s="157"/>
      <c r="R140" s="157"/>
      <c r="S140" s="157"/>
      <c r="T140" s="157"/>
      <c r="U140" s="157"/>
      <c r="V140" s="157"/>
      <c r="W140" s="157"/>
    </row>
    <row r="141" ht="22.5" outlineLevel="1" spans="1:23">
      <c r="A141" s="156" t="s">
        <v>58</v>
      </c>
      <c r="B141" s="156" t="s">
        <v>468</v>
      </c>
      <c r="C141" s="156" t="s">
        <v>335</v>
      </c>
      <c r="D141" s="156" t="s">
        <v>106</v>
      </c>
      <c r="E141" s="156" t="s">
        <v>107</v>
      </c>
      <c r="F141" s="156" t="s">
        <v>336</v>
      </c>
      <c r="G141" s="156" t="s">
        <v>337</v>
      </c>
      <c r="H141" s="157">
        <v>42600</v>
      </c>
      <c r="I141" s="157">
        <v>42600</v>
      </c>
      <c r="J141" s="157"/>
      <c r="K141" s="157"/>
      <c r="L141" s="157">
        <v>42600</v>
      </c>
      <c r="M141" s="156"/>
      <c r="N141" s="157"/>
      <c r="O141" s="157"/>
      <c r="P141" s="157"/>
      <c r="Q141" s="157"/>
      <c r="R141" s="157"/>
      <c r="S141" s="157"/>
      <c r="T141" s="157"/>
      <c r="U141" s="157"/>
      <c r="V141" s="157"/>
      <c r="W141" s="157"/>
    </row>
    <row r="142" spans="1:23">
      <c r="A142" s="156" t="s">
        <v>60</v>
      </c>
      <c r="B142" s="156"/>
      <c r="C142" s="156"/>
      <c r="D142" s="156"/>
      <c r="E142" s="156"/>
      <c r="F142" s="156"/>
      <c r="G142" s="156"/>
      <c r="H142" s="157">
        <v>1232723.92</v>
      </c>
      <c r="I142" s="157">
        <v>1232723.92</v>
      </c>
      <c r="J142" s="157"/>
      <c r="K142" s="157"/>
      <c r="L142" s="157">
        <v>1232723.92</v>
      </c>
      <c r="M142" s="156"/>
      <c r="N142" s="157"/>
      <c r="O142" s="157"/>
      <c r="P142" s="157"/>
      <c r="Q142" s="157"/>
      <c r="R142" s="157"/>
      <c r="S142" s="157"/>
      <c r="T142" s="157"/>
      <c r="U142" s="157"/>
      <c r="V142" s="157"/>
      <c r="W142" s="157"/>
    </row>
    <row r="143" ht="22.5" outlineLevel="1" spans="1:23">
      <c r="A143" s="156" t="s">
        <v>60</v>
      </c>
      <c r="B143" s="156" t="s">
        <v>469</v>
      </c>
      <c r="C143" s="156" t="s">
        <v>409</v>
      </c>
      <c r="D143" s="156" t="s">
        <v>109</v>
      </c>
      <c r="E143" s="156" t="s">
        <v>110</v>
      </c>
      <c r="F143" s="156" t="s">
        <v>303</v>
      </c>
      <c r="G143" s="156" t="s">
        <v>304</v>
      </c>
      <c r="H143" s="157">
        <v>298068</v>
      </c>
      <c r="I143" s="157">
        <v>298068</v>
      </c>
      <c r="J143" s="157"/>
      <c r="K143" s="157"/>
      <c r="L143" s="157">
        <v>298068</v>
      </c>
      <c r="M143" s="156"/>
      <c r="N143" s="157"/>
      <c r="O143" s="157"/>
      <c r="P143" s="157"/>
      <c r="Q143" s="157"/>
      <c r="R143" s="157"/>
      <c r="S143" s="157"/>
      <c r="T143" s="157"/>
      <c r="U143" s="157"/>
      <c r="V143" s="157"/>
      <c r="W143" s="157"/>
    </row>
    <row r="144" ht="22.5" outlineLevel="1" spans="1:23">
      <c r="A144" s="156" t="s">
        <v>60</v>
      </c>
      <c r="B144" s="156" t="s">
        <v>469</v>
      </c>
      <c r="C144" s="156" t="s">
        <v>409</v>
      </c>
      <c r="D144" s="156" t="s">
        <v>109</v>
      </c>
      <c r="E144" s="156" t="s">
        <v>110</v>
      </c>
      <c r="F144" s="156" t="s">
        <v>305</v>
      </c>
      <c r="G144" s="156" t="s">
        <v>306</v>
      </c>
      <c r="H144" s="157">
        <v>86520</v>
      </c>
      <c r="I144" s="157">
        <v>86520</v>
      </c>
      <c r="J144" s="157"/>
      <c r="K144" s="157"/>
      <c r="L144" s="157">
        <v>86520</v>
      </c>
      <c r="M144" s="156"/>
      <c r="N144" s="157"/>
      <c r="O144" s="157"/>
      <c r="P144" s="157"/>
      <c r="Q144" s="157"/>
      <c r="R144" s="157"/>
      <c r="S144" s="157"/>
      <c r="T144" s="157"/>
      <c r="U144" s="157"/>
      <c r="V144" s="157"/>
      <c r="W144" s="157"/>
    </row>
    <row r="145" ht="22.5" outlineLevel="1" spans="1:23">
      <c r="A145" s="156" t="s">
        <v>60</v>
      </c>
      <c r="B145" s="156" t="s">
        <v>469</v>
      </c>
      <c r="C145" s="156" t="s">
        <v>409</v>
      </c>
      <c r="D145" s="156" t="s">
        <v>109</v>
      </c>
      <c r="E145" s="156" t="s">
        <v>110</v>
      </c>
      <c r="F145" s="156" t="s">
        <v>410</v>
      </c>
      <c r="G145" s="156" t="s">
        <v>411</v>
      </c>
      <c r="H145" s="157">
        <v>24839</v>
      </c>
      <c r="I145" s="157">
        <v>24839</v>
      </c>
      <c r="J145" s="157"/>
      <c r="K145" s="157"/>
      <c r="L145" s="157">
        <v>24839</v>
      </c>
      <c r="M145" s="156"/>
      <c r="N145" s="157"/>
      <c r="O145" s="157"/>
      <c r="P145" s="157"/>
      <c r="Q145" s="157"/>
      <c r="R145" s="157"/>
      <c r="S145" s="157"/>
      <c r="T145" s="157"/>
      <c r="U145" s="157"/>
      <c r="V145" s="157"/>
      <c r="W145" s="157"/>
    </row>
    <row r="146" ht="22.5" outlineLevel="1" spans="1:23">
      <c r="A146" s="156" t="s">
        <v>60</v>
      </c>
      <c r="B146" s="156" t="s">
        <v>469</v>
      </c>
      <c r="C146" s="156" t="s">
        <v>409</v>
      </c>
      <c r="D146" s="156" t="s">
        <v>109</v>
      </c>
      <c r="E146" s="156" t="s">
        <v>110</v>
      </c>
      <c r="F146" s="156" t="s">
        <v>410</v>
      </c>
      <c r="G146" s="156" t="s">
        <v>411</v>
      </c>
      <c r="H146" s="157">
        <v>103200</v>
      </c>
      <c r="I146" s="157">
        <v>103200</v>
      </c>
      <c r="J146" s="157"/>
      <c r="K146" s="157"/>
      <c r="L146" s="157">
        <v>103200</v>
      </c>
      <c r="M146" s="156"/>
      <c r="N146" s="157"/>
      <c r="O146" s="157"/>
      <c r="P146" s="157"/>
      <c r="Q146" s="157"/>
      <c r="R146" s="157"/>
      <c r="S146" s="157"/>
      <c r="T146" s="157"/>
      <c r="U146" s="157"/>
      <c r="V146" s="157"/>
      <c r="W146" s="157"/>
    </row>
    <row r="147" ht="22.5" outlineLevel="1" spans="1:23">
      <c r="A147" s="156" t="s">
        <v>60</v>
      </c>
      <c r="B147" s="156" t="s">
        <v>469</v>
      </c>
      <c r="C147" s="156" t="s">
        <v>409</v>
      </c>
      <c r="D147" s="156" t="s">
        <v>109</v>
      </c>
      <c r="E147" s="156" t="s">
        <v>110</v>
      </c>
      <c r="F147" s="156" t="s">
        <v>410</v>
      </c>
      <c r="G147" s="156" t="s">
        <v>411</v>
      </c>
      <c r="H147" s="157">
        <v>111072</v>
      </c>
      <c r="I147" s="157">
        <v>111072</v>
      </c>
      <c r="J147" s="157"/>
      <c r="K147" s="157"/>
      <c r="L147" s="157">
        <v>111072</v>
      </c>
      <c r="M147" s="156"/>
      <c r="N147" s="157"/>
      <c r="O147" s="157"/>
      <c r="P147" s="157"/>
      <c r="Q147" s="157"/>
      <c r="R147" s="157"/>
      <c r="S147" s="157"/>
      <c r="T147" s="157"/>
      <c r="U147" s="157"/>
      <c r="V147" s="157"/>
      <c r="W147" s="157"/>
    </row>
    <row r="148" ht="22.5" outlineLevel="1" spans="1:23">
      <c r="A148" s="156" t="s">
        <v>60</v>
      </c>
      <c r="B148" s="156" t="s">
        <v>470</v>
      </c>
      <c r="C148" s="156" t="s">
        <v>413</v>
      </c>
      <c r="D148" s="156" t="s">
        <v>109</v>
      </c>
      <c r="E148" s="156" t="s">
        <v>110</v>
      </c>
      <c r="F148" s="156" t="s">
        <v>410</v>
      </c>
      <c r="G148" s="156" t="s">
        <v>411</v>
      </c>
      <c r="H148" s="157">
        <v>96000</v>
      </c>
      <c r="I148" s="157">
        <v>96000</v>
      </c>
      <c r="J148" s="157"/>
      <c r="K148" s="157"/>
      <c r="L148" s="157">
        <v>96000</v>
      </c>
      <c r="M148" s="156"/>
      <c r="N148" s="157"/>
      <c r="O148" s="157"/>
      <c r="P148" s="157"/>
      <c r="Q148" s="157"/>
      <c r="R148" s="157"/>
      <c r="S148" s="157"/>
      <c r="T148" s="157"/>
      <c r="U148" s="157"/>
      <c r="V148" s="157"/>
      <c r="W148" s="157"/>
    </row>
    <row r="149" ht="22.5" outlineLevel="1" spans="1:23">
      <c r="A149" s="156" t="s">
        <v>60</v>
      </c>
      <c r="B149" s="156" t="s">
        <v>469</v>
      </c>
      <c r="C149" s="156" t="s">
        <v>409</v>
      </c>
      <c r="D149" s="156" t="s">
        <v>109</v>
      </c>
      <c r="E149" s="156" t="s">
        <v>110</v>
      </c>
      <c r="F149" s="156" t="s">
        <v>410</v>
      </c>
      <c r="G149" s="156" t="s">
        <v>411</v>
      </c>
      <c r="H149" s="157">
        <v>176460</v>
      </c>
      <c r="I149" s="157">
        <v>176460</v>
      </c>
      <c r="J149" s="157"/>
      <c r="K149" s="157"/>
      <c r="L149" s="157">
        <v>176460</v>
      </c>
      <c r="M149" s="156"/>
      <c r="N149" s="157"/>
      <c r="O149" s="157"/>
      <c r="P149" s="157"/>
      <c r="Q149" s="157"/>
      <c r="R149" s="157"/>
      <c r="S149" s="157"/>
      <c r="T149" s="157"/>
      <c r="U149" s="157"/>
      <c r="V149" s="157"/>
      <c r="W149" s="157"/>
    </row>
    <row r="150" ht="33.75" outlineLevel="1" spans="1:23">
      <c r="A150" s="156" t="s">
        <v>60</v>
      </c>
      <c r="B150" s="156" t="s">
        <v>471</v>
      </c>
      <c r="C150" s="156" t="s">
        <v>312</v>
      </c>
      <c r="D150" s="156" t="s">
        <v>157</v>
      </c>
      <c r="E150" s="156" t="s">
        <v>158</v>
      </c>
      <c r="F150" s="156" t="s">
        <v>313</v>
      </c>
      <c r="G150" s="156" t="s">
        <v>312</v>
      </c>
      <c r="H150" s="157">
        <v>131731.2</v>
      </c>
      <c r="I150" s="157">
        <v>131731.2</v>
      </c>
      <c r="J150" s="157"/>
      <c r="K150" s="157"/>
      <c r="L150" s="157">
        <v>131731.2</v>
      </c>
      <c r="M150" s="156"/>
      <c r="N150" s="157"/>
      <c r="O150" s="157"/>
      <c r="P150" s="157"/>
      <c r="Q150" s="157"/>
      <c r="R150" s="157"/>
      <c r="S150" s="157"/>
      <c r="T150" s="157"/>
      <c r="U150" s="157"/>
      <c r="V150" s="157"/>
      <c r="W150" s="157"/>
    </row>
    <row r="151" ht="22.5" outlineLevel="1" spans="1:23">
      <c r="A151" s="156" t="s">
        <v>60</v>
      </c>
      <c r="B151" s="156" t="s">
        <v>472</v>
      </c>
      <c r="C151" s="156" t="s">
        <v>315</v>
      </c>
      <c r="D151" s="156" t="s">
        <v>184</v>
      </c>
      <c r="E151" s="156" t="s">
        <v>185</v>
      </c>
      <c r="F151" s="156" t="s">
        <v>316</v>
      </c>
      <c r="G151" s="156" t="s">
        <v>315</v>
      </c>
      <c r="H151" s="157"/>
      <c r="I151" s="157"/>
      <c r="J151" s="157"/>
      <c r="K151" s="157"/>
      <c r="L151" s="157"/>
      <c r="M151" s="156"/>
      <c r="N151" s="157"/>
      <c r="O151" s="157"/>
      <c r="P151" s="157"/>
      <c r="Q151" s="157"/>
      <c r="R151" s="157"/>
      <c r="S151" s="157"/>
      <c r="T151" s="157"/>
      <c r="U151" s="157"/>
      <c r="V151" s="157"/>
      <c r="W151" s="157"/>
    </row>
    <row r="152" ht="22.5" outlineLevel="1" spans="1:23">
      <c r="A152" s="156" t="s">
        <v>60</v>
      </c>
      <c r="B152" s="156" t="s">
        <v>472</v>
      </c>
      <c r="C152" s="156" t="s">
        <v>315</v>
      </c>
      <c r="D152" s="156" t="s">
        <v>186</v>
      </c>
      <c r="E152" s="156" t="s">
        <v>187</v>
      </c>
      <c r="F152" s="156" t="s">
        <v>316</v>
      </c>
      <c r="G152" s="156" t="s">
        <v>315</v>
      </c>
      <c r="H152" s="157">
        <v>61749</v>
      </c>
      <c r="I152" s="157">
        <v>61749</v>
      </c>
      <c r="J152" s="157"/>
      <c r="K152" s="157"/>
      <c r="L152" s="157">
        <v>61749</v>
      </c>
      <c r="M152" s="156"/>
      <c r="N152" s="157"/>
      <c r="O152" s="157"/>
      <c r="P152" s="157"/>
      <c r="Q152" s="157"/>
      <c r="R152" s="157"/>
      <c r="S152" s="157"/>
      <c r="T152" s="157"/>
      <c r="U152" s="157"/>
      <c r="V152" s="157"/>
      <c r="W152" s="157"/>
    </row>
    <row r="153" ht="22.5" outlineLevel="1" spans="1:23">
      <c r="A153" s="156" t="s">
        <v>60</v>
      </c>
      <c r="B153" s="156" t="s">
        <v>473</v>
      </c>
      <c r="C153" s="156" t="s">
        <v>318</v>
      </c>
      <c r="D153" s="156" t="s">
        <v>188</v>
      </c>
      <c r="E153" s="156" t="s">
        <v>189</v>
      </c>
      <c r="F153" s="156" t="s">
        <v>319</v>
      </c>
      <c r="G153" s="156" t="s">
        <v>320</v>
      </c>
      <c r="H153" s="157">
        <v>2000</v>
      </c>
      <c r="I153" s="157">
        <v>2000</v>
      </c>
      <c r="J153" s="157"/>
      <c r="K153" s="157"/>
      <c r="L153" s="157">
        <v>2000</v>
      </c>
      <c r="M153" s="156"/>
      <c r="N153" s="157"/>
      <c r="O153" s="157"/>
      <c r="P153" s="157"/>
      <c r="Q153" s="157"/>
      <c r="R153" s="157"/>
      <c r="S153" s="157"/>
      <c r="T153" s="157"/>
      <c r="U153" s="157"/>
      <c r="V153" s="157"/>
      <c r="W153" s="157"/>
    </row>
    <row r="154" ht="22.5" outlineLevel="1" spans="1:23">
      <c r="A154" s="156" t="s">
        <v>60</v>
      </c>
      <c r="B154" s="156" t="s">
        <v>474</v>
      </c>
      <c r="C154" s="156" t="s">
        <v>322</v>
      </c>
      <c r="D154" s="156" t="s">
        <v>188</v>
      </c>
      <c r="E154" s="156" t="s">
        <v>189</v>
      </c>
      <c r="F154" s="156" t="s">
        <v>319</v>
      </c>
      <c r="G154" s="156" t="s">
        <v>320</v>
      </c>
      <c r="H154" s="157">
        <v>1646.64</v>
      </c>
      <c r="I154" s="157">
        <v>1646.64</v>
      </c>
      <c r="J154" s="157"/>
      <c r="K154" s="157"/>
      <c r="L154" s="157">
        <v>1646.64</v>
      </c>
      <c r="M154" s="156"/>
      <c r="N154" s="157"/>
      <c r="O154" s="157"/>
      <c r="P154" s="157"/>
      <c r="Q154" s="157"/>
      <c r="R154" s="157"/>
      <c r="S154" s="157"/>
      <c r="T154" s="157"/>
      <c r="U154" s="157"/>
      <c r="V154" s="157"/>
      <c r="W154" s="157"/>
    </row>
    <row r="155" ht="22.5" outlineLevel="1" spans="1:23">
      <c r="A155" s="156" t="s">
        <v>60</v>
      </c>
      <c r="B155" s="156" t="s">
        <v>475</v>
      </c>
      <c r="C155" s="156" t="s">
        <v>324</v>
      </c>
      <c r="D155" s="156" t="s">
        <v>188</v>
      </c>
      <c r="E155" s="156" t="s">
        <v>189</v>
      </c>
      <c r="F155" s="156" t="s">
        <v>319</v>
      </c>
      <c r="G155" s="156" t="s">
        <v>320</v>
      </c>
      <c r="H155" s="157">
        <v>3293.28</v>
      </c>
      <c r="I155" s="157">
        <v>3293.28</v>
      </c>
      <c r="J155" s="157"/>
      <c r="K155" s="157"/>
      <c r="L155" s="157">
        <v>3293.28</v>
      </c>
      <c r="M155" s="156"/>
      <c r="N155" s="157"/>
      <c r="O155" s="157"/>
      <c r="P155" s="157"/>
      <c r="Q155" s="157"/>
      <c r="R155" s="157"/>
      <c r="S155" s="157"/>
      <c r="T155" s="157"/>
      <c r="U155" s="157"/>
      <c r="V155" s="157"/>
      <c r="W155" s="157"/>
    </row>
    <row r="156" ht="22.5" outlineLevel="1" spans="1:23">
      <c r="A156" s="156" t="s">
        <v>60</v>
      </c>
      <c r="B156" s="156" t="s">
        <v>476</v>
      </c>
      <c r="C156" s="156" t="s">
        <v>225</v>
      </c>
      <c r="D156" s="156" t="s">
        <v>224</v>
      </c>
      <c r="E156" s="156" t="s">
        <v>225</v>
      </c>
      <c r="F156" s="156" t="s">
        <v>326</v>
      </c>
      <c r="G156" s="156" t="s">
        <v>225</v>
      </c>
      <c r="H156" s="157">
        <v>98798.4</v>
      </c>
      <c r="I156" s="157">
        <v>98798.4</v>
      </c>
      <c r="J156" s="157"/>
      <c r="K156" s="157"/>
      <c r="L156" s="157">
        <v>98798.4</v>
      </c>
      <c r="M156" s="156"/>
      <c r="N156" s="157"/>
      <c r="O156" s="157"/>
      <c r="P156" s="157"/>
      <c r="Q156" s="157"/>
      <c r="R156" s="157"/>
      <c r="S156" s="157"/>
      <c r="T156" s="157"/>
      <c r="U156" s="157"/>
      <c r="V156" s="157"/>
      <c r="W156" s="157"/>
    </row>
    <row r="157" ht="22.5" outlineLevel="1" spans="1:23">
      <c r="A157" s="156" t="s">
        <v>60</v>
      </c>
      <c r="B157" s="156" t="s">
        <v>477</v>
      </c>
      <c r="C157" s="156" t="s">
        <v>328</v>
      </c>
      <c r="D157" s="156" t="s">
        <v>109</v>
      </c>
      <c r="E157" s="156" t="s">
        <v>110</v>
      </c>
      <c r="F157" s="156" t="s">
        <v>329</v>
      </c>
      <c r="G157" s="156" t="s">
        <v>330</v>
      </c>
      <c r="H157" s="157">
        <v>22800</v>
      </c>
      <c r="I157" s="157">
        <v>22800</v>
      </c>
      <c r="J157" s="157"/>
      <c r="K157" s="157"/>
      <c r="L157" s="157">
        <v>22800</v>
      </c>
      <c r="M157" s="156"/>
      <c r="N157" s="157"/>
      <c r="O157" s="157"/>
      <c r="P157" s="157"/>
      <c r="Q157" s="157"/>
      <c r="R157" s="157"/>
      <c r="S157" s="157"/>
      <c r="T157" s="157"/>
      <c r="U157" s="157"/>
      <c r="V157" s="157"/>
      <c r="W157" s="157"/>
    </row>
    <row r="158" ht="22.5" outlineLevel="1" spans="1:23">
      <c r="A158" s="156" t="s">
        <v>60</v>
      </c>
      <c r="B158" s="156" t="s">
        <v>478</v>
      </c>
      <c r="C158" s="156" t="s">
        <v>332</v>
      </c>
      <c r="D158" s="156" t="s">
        <v>109</v>
      </c>
      <c r="E158" s="156" t="s">
        <v>110</v>
      </c>
      <c r="F158" s="156" t="s">
        <v>333</v>
      </c>
      <c r="G158" s="156" t="s">
        <v>332</v>
      </c>
      <c r="H158" s="157">
        <v>14546.4</v>
      </c>
      <c r="I158" s="157">
        <v>14546.4</v>
      </c>
      <c r="J158" s="157"/>
      <c r="K158" s="157"/>
      <c r="L158" s="157">
        <v>14546.4</v>
      </c>
      <c r="M158" s="156"/>
      <c r="N158" s="157"/>
      <c r="O158" s="157"/>
      <c r="P158" s="157"/>
      <c r="Q158" s="157"/>
      <c r="R158" s="157"/>
      <c r="S158" s="157"/>
      <c r="T158" s="157"/>
      <c r="U158" s="157"/>
      <c r="V158" s="157"/>
      <c r="W158" s="157"/>
    </row>
    <row r="159" spans="1:23">
      <c r="A159" s="156" t="s">
        <v>62</v>
      </c>
      <c r="B159" s="156"/>
      <c r="C159" s="156"/>
      <c r="D159" s="156"/>
      <c r="E159" s="156"/>
      <c r="F159" s="156"/>
      <c r="G159" s="156"/>
      <c r="H159" s="157">
        <v>584099.48</v>
      </c>
      <c r="I159" s="157">
        <v>584099.48</v>
      </c>
      <c r="J159" s="157"/>
      <c r="K159" s="157"/>
      <c r="L159" s="157">
        <v>584099.48</v>
      </c>
      <c r="M159" s="156"/>
      <c r="N159" s="157"/>
      <c r="O159" s="157"/>
      <c r="P159" s="157"/>
      <c r="Q159" s="157"/>
      <c r="R159" s="157"/>
      <c r="S159" s="157"/>
      <c r="T159" s="157"/>
      <c r="U159" s="157"/>
      <c r="V159" s="157"/>
      <c r="W159" s="157"/>
    </row>
    <row r="160" ht="22.5" outlineLevel="1" spans="1:23">
      <c r="A160" s="156" t="s">
        <v>62</v>
      </c>
      <c r="B160" s="156" t="s">
        <v>479</v>
      </c>
      <c r="C160" s="156" t="s">
        <v>409</v>
      </c>
      <c r="D160" s="156" t="s">
        <v>109</v>
      </c>
      <c r="E160" s="156" t="s">
        <v>110</v>
      </c>
      <c r="F160" s="156" t="s">
        <v>303</v>
      </c>
      <c r="G160" s="156" t="s">
        <v>304</v>
      </c>
      <c r="H160" s="157">
        <v>130932</v>
      </c>
      <c r="I160" s="157">
        <v>130932</v>
      </c>
      <c r="J160" s="157"/>
      <c r="K160" s="157"/>
      <c r="L160" s="157">
        <v>130932</v>
      </c>
      <c r="M160" s="156"/>
      <c r="N160" s="157"/>
      <c r="O160" s="157"/>
      <c r="P160" s="157"/>
      <c r="Q160" s="157"/>
      <c r="R160" s="157"/>
      <c r="S160" s="157"/>
      <c r="T160" s="157"/>
      <c r="U160" s="157"/>
      <c r="V160" s="157"/>
      <c r="W160" s="157"/>
    </row>
    <row r="161" ht="22.5" outlineLevel="1" spans="1:23">
      <c r="A161" s="156" t="s">
        <v>62</v>
      </c>
      <c r="B161" s="156" t="s">
        <v>479</v>
      </c>
      <c r="C161" s="156" t="s">
        <v>409</v>
      </c>
      <c r="D161" s="156" t="s">
        <v>109</v>
      </c>
      <c r="E161" s="156" t="s">
        <v>110</v>
      </c>
      <c r="F161" s="156" t="s">
        <v>305</v>
      </c>
      <c r="G161" s="156" t="s">
        <v>306</v>
      </c>
      <c r="H161" s="157">
        <v>42000</v>
      </c>
      <c r="I161" s="157">
        <v>42000</v>
      </c>
      <c r="J161" s="157"/>
      <c r="K161" s="157"/>
      <c r="L161" s="157">
        <v>42000</v>
      </c>
      <c r="M161" s="156"/>
      <c r="N161" s="157"/>
      <c r="O161" s="157"/>
      <c r="P161" s="157"/>
      <c r="Q161" s="157"/>
      <c r="R161" s="157"/>
      <c r="S161" s="157"/>
      <c r="T161" s="157"/>
      <c r="U161" s="157"/>
      <c r="V161" s="157"/>
      <c r="W161" s="157"/>
    </row>
    <row r="162" ht="22.5" outlineLevel="1" spans="1:23">
      <c r="A162" s="156" t="s">
        <v>62</v>
      </c>
      <c r="B162" s="156" t="s">
        <v>479</v>
      </c>
      <c r="C162" s="156" t="s">
        <v>409</v>
      </c>
      <c r="D162" s="156" t="s">
        <v>109</v>
      </c>
      <c r="E162" s="156" t="s">
        <v>110</v>
      </c>
      <c r="F162" s="156" t="s">
        <v>410</v>
      </c>
      <c r="G162" s="156" t="s">
        <v>411</v>
      </c>
      <c r="H162" s="157">
        <v>10911</v>
      </c>
      <c r="I162" s="157">
        <v>10911</v>
      </c>
      <c r="J162" s="157"/>
      <c r="K162" s="157"/>
      <c r="L162" s="157">
        <v>10911</v>
      </c>
      <c r="M162" s="156"/>
      <c r="N162" s="157"/>
      <c r="O162" s="157"/>
      <c r="P162" s="157"/>
      <c r="Q162" s="157"/>
      <c r="R162" s="157"/>
      <c r="S162" s="157"/>
      <c r="T162" s="157"/>
      <c r="U162" s="157"/>
      <c r="V162" s="157"/>
      <c r="W162" s="157"/>
    </row>
    <row r="163" ht="22.5" outlineLevel="1" spans="1:23">
      <c r="A163" s="156" t="s">
        <v>62</v>
      </c>
      <c r="B163" s="156" t="s">
        <v>479</v>
      </c>
      <c r="C163" s="156" t="s">
        <v>409</v>
      </c>
      <c r="D163" s="156" t="s">
        <v>109</v>
      </c>
      <c r="E163" s="156" t="s">
        <v>110</v>
      </c>
      <c r="F163" s="156" t="s">
        <v>410</v>
      </c>
      <c r="G163" s="156" t="s">
        <v>411</v>
      </c>
      <c r="H163" s="157">
        <v>49080</v>
      </c>
      <c r="I163" s="157">
        <v>49080</v>
      </c>
      <c r="J163" s="157"/>
      <c r="K163" s="157"/>
      <c r="L163" s="157">
        <v>49080</v>
      </c>
      <c r="M163" s="156"/>
      <c r="N163" s="157"/>
      <c r="O163" s="157"/>
      <c r="P163" s="157"/>
      <c r="Q163" s="157"/>
      <c r="R163" s="157"/>
      <c r="S163" s="157"/>
      <c r="T163" s="157"/>
      <c r="U163" s="157"/>
      <c r="V163" s="157"/>
      <c r="W163" s="157"/>
    </row>
    <row r="164" ht="22.5" outlineLevel="1" spans="1:23">
      <c r="A164" s="156" t="s">
        <v>62</v>
      </c>
      <c r="B164" s="156" t="s">
        <v>479</v>
      </c>
      <c r="C164" s="156" t="s">
        <v>409</v>
      </c>
      <c r="D164" s="156" t="s">
        <v>109</v>
      </c>
      <c r="E164" s="156" t="s">
        <v>110</v>
      </c>
      <c r="F164" s="156" t="s">
        <v>410</v>
      </c>
      <c r="G164" s="156" t="s">
        <v>411</v>
      </c>
      <c r="H164" s="157">
        <v>55248</v>
      </c>
      <c r="I164" s="157">
        <v>55248</v>
      </c>
      <c r="J164" s="157"/>
      <c r="K164" s="157"/>
      <c r="L164" s="157">
        <v>55248</v>
      </c>
      <c r="M164" s="156"/>
      <c r="N164" s="157"/>
      <c r="O164" s="157"/>
      <c r="P164" s="157"/>
      <c r="Q164" s="157"/>
      <c r="R164" s="157"/>
      <c r="S164" s="157"/>
      <c r="T164" s="157"/>
      <c r="U164" s="157"/>
      <c r="V164" s="157"/>
      <c r="W164" s="157"/>
    </row>
    <row r="165" ht="22.5" outlineLevel="1" spans="1:23">
      <c r="A165" s="156" t="s">
        <v>62</v>
      </c>
      <c r="B165" s="156" t="s">
        <v>480</v>
      </c>
      <c r="C165" s="156" t="s">
        <v>413</v>
      </c>
      <c r="D165" s="156" t="s">
        <v>109</v>
      </c>
      <c r="E165" s="156" t="s">
        <v>110</v>
      </c>
      <c r="F165" s="156" t="s">
        <v>410</v>
      </c>
      <c r="G165" s="156" t="s">
        <v>411</v>
      </c>
      <c r="H165" s="157">
        <v>48000</v>
      </c>
      <c r="I165" s="157">
        <v>48000</v>
      </c>
      <c r="J165" s="157"/>
      <c r="K165" s="157"/>
      <c r="L165" s="157">
        <v>48000</v>
      </c>
      <c r="M165" s="156"/>
      <c r="N165" s="157"/>
      <c r="O165" s="157"/>
      <c r="P165" s="157"/>
      <c r="Q165" s="157"/>
      <c r="R165" s="157"/>
      <c r="S165" s="157"/>
      <c r="T165" s="157"/>
      <c r="U165" s="157"/>
      <c r="V165" s="157"/>
      <c r="W165" s="157"/>
    </row>
    <row r="166" ht="22.5" outlineLevel="1" spans="1:23">
      <c r="A166" s="156" t="s">
        <v>62</v>
      </c>
      <c r="B166" s="156" t="s">
        <v>479</v>
      </c>
      <c r="C166" s="156" t="s">
        <v>409</v>
      </c>
      <c r="D166" s="156" t="s">
        <v>109</v>
      </c>
      <c r="E166" s="156" t="s">
        <v>110</v>
      </c>
      <c r="F166" s="156" t="s">
        <v>410</v>
      </c>
      <c r="G166" s="156" t="s">
        <v>411</v>
      </c>
      <c r="H166" s="157">
        <v>86820</v>
      </c>
      <c r="I166" s="157">
        <v>86820</v>
      </c>
      <c r="J166" s="157"/>
      <c r="K166" s="157"/>
      <c r="L166" s="157">
        <v>86820</v>
      </c>
      <c r="M166" s="156"/>
      <c r="N166" s="157"/>
      <c r="O166" s="157"/>
      <c r="P166" s="157"/>
      <c r="Q166" s="157"/>
      <c r="R166" s="157"/>
      <c r="S166" s="157"/>
      <c r="T166" s="157"/>
      <c r="U166" s="157"/>
      <c r="V166" s="157"/>
      <c r="W166" s="157"/>
    </row>
    <row r="167" ht="33.75" outlineLevel="1" spans="1:23">
      <c r="A167" s="156" t="s">
        <v>62</v>
      </c>
      <c r="B167" s="156" t="s">
        <v>481</v>
      </c>
      <c r="C167" s="156" t="s">
        <v>312</v>
      </c>
      <c r="D167" s="156" t="s">
        <v>157</v>
      </c>
      <c r="E167" s="156" t="s">
        <v>158</v>
      </c>
      <c r="F167" s="156" t="s">
        <v>313</v>
      </c>
      <c r="G167" s="156" t="s">
        <v>312</v>
      </c>
      <c r="H167" s="157">
        <v>62092.8</v>
      </c>
      <c r="I167" s="157">
        <v>62092.8</v>
      </c>
      <c r="J167" s="157"/>
      <c r="K167" s="157"/>
      <c r="L167" s="157">
        <v>62092.8</v>
      </c>
      <c r="M167" s="156"/>
      <c r="N167" s="157"/>
      <c r="O167" s="157"/>
      <c r="P167" s="157"/>
      <c r="Q167" s="157"/>
      <c r="R167" s="157"/>
      <c r="S167" s="157"/>
      <c r="T167" s="157"/>
      <c r="U167" s="157"/>
      <c r="V167" s="157"/>
      <c r="W167" s="157"/>
    </row>
    <row r="168" ht="22.5" outlineLevel="1" spans="1:23">
      <c r="A168" s="156" t="s">
        <v>62</v>
      </c>
      <c r="B168" s="156" t="s">
        <v>482</v>
      </c>
      <c r="C168" s="156" t="s">
        <v>315</v>
      </c>
      <c r="D168" s="156" t="s">
        <v>184</v>
      </c>
      <c r="E168" s="156" t="s">
        <v>185</v>
      </c>
      <c r="F168" s="156" t="s">
        <v>316</v>
      </c>
      <c r="G168" s="156" t="s">
        <v>315</v>
      </c>
      <c r="H168" s="157"/>
      <c r="I168" s="157"/>
      <c r="J168" s="157"/>
      <c r="K168" s="157"/>
      <c r="L168" s="157"/>
      <c r="M168" s="156"/>
      <c r="N168" s="157"/>
      <c r="O168" s="157"/>
      <c r="P168" s="157"/>
      <c r="Q168" s="157"/>
      <c r="R168" s="157"/>
      <c r="S168" s="157"/>
      <c r="T168" s="157"/>
      <c r="U168" s="157"/>
      <c r="V168" s="157"/>
      <c r="W168" s="157"/>
    </row>
    <row r="169" ht="22.5" outlineLevel="1" spans="1:23">
      <c r="A169" s="156" t="s">
        <v>62</v>
      </c>
      <c r="B169" s="156" t="s">
        <v>482</v>
      </c>
      <c r="C169" s="156" t="s">
        <v>315</v>
      </c>
      <c r="D169" s="156" t="s">
        <v>186</v>
      </c>
      <c r="E169" s="156" t="s">
        <v>187</v>
      </c>
      <c r="F169" s="156" t="s">
        <v>316</v>
      </c>
      <c r="G169" s="156" t="s">
        <v>315</v>
      </c>
      <c r="H169" s="157">
        <v>29106</v>
      </c>
      <c r="I169" s="157">
        <v>29106</v>
      </c>
      <c r="J169" s="157"/>
      <c r="K169" s="157"/>
      <c r="L169" s="157">
        <v>29106</v>
      </c>
      <c r="M169" s="156"/>
      <c r="N169" s="157"/>
      <c r="O169" s="157"/>
      <c r="P169" s="157"/>
      <c r="Q169" s="157"/>
      <c r="R169" s="157"/>
      <c r="S169" s="157"/>
      <c r="T169" s="157"/>
      <c r="U169" s="157"/>
      <c r="V169" s="157"/>
      <c r="W169" s="157"/>
    </row>
    <row r="170" ht="22.5" outlineLevel="1" spans="1:23">
      <c r="A170" s="156" t="s">
        <v>62</v>
      </c>
      <c r="B170" s="156" t="s">
        <v>483</v>
      </c>
      <c r="C170" s="156" t="s">
        <v>318</v>
      </c>
      <c r="D170" s="156" t="s">
        <v>188</v>
      </c>
      <c r="E170" s="156" t="s">
        <v>189</v>
      </c>
      <c r="F170" s="156" t="s">
        <v>319</v>
      </c>
      <c r="G170" s="156" t="s">
        <v>320</v>
      </c>
      <c r="H170" s="157">
        <v>1250</v>
      </c>
      <c r="I170" s="157">
        <v>1250</v>
      </c>
      <c r="J170" s="157"/>
      <c r="K170" s="157"/>
      <c r="L170" s="157">
        <v>1250</v>
      </c>
      <c r="M170" s="156"/>
      <c r="N170" s="157"/>
      <c r="O170" s="157"/>
      <c r="P170" s="157"/>
      <c r="Q170" s="157"/>
      <c r="R170" s="157"/>
      <c r="S170" s="157"/>
      <c r="T170" s="157"/>
      <c r="U170" s="157"/>
      <c r="V170" s="157"/>
      <c r="W170" s="157"/>
    </row>
    <row r="171" ht="22.5" outlineLevel="1" spans="1:23">
      <c r="A171" s="156" t="s">
        <v>62</v>
      </c>
      <c r="B171" s="156" t="s">
        <v>484</v>
      </c>
      <c r="C171" s="156" t="s">
        <v>322</v>
      </c>
      <c r="D171" s="156" t="s">
        <v>188</v>
      </c>
      <c r="E171" s="156" t="s">
        <v>189</v>
      </c>
      <c r="F171" s="156" t="s">
        <v>319</v>
      </c>
      <c r="G171" s="156" t="s">
        <v>320</v>
      </c>
      <c r="H171" s="157">
        <v>776.16</v>
      </c>
      <c r="I171" s="157">
        <v>776.16</v>
      </c>
      <c r="J171" s="157"/>
      <c r="K171" s="157"/>
      <c r="L171" s="157">
        <v>776.16</v>
      </c>
      <c r="M171" s="156"/>
      <c r="N171" s="157"/>
      <c r="O171" s="157"/>
      <c r="P171" s="157"/>
      <c r="Q171" s="157"/>
      <c r="R171" s="157"/>
      <c r="S171" s="157"/>
      <c r="T171" s="157"/>
      <c r="U171" s="157"/>
      <c r="V171" s="157"/>
      <c r="W171" s="157"/>
    </row>
    <row r="172" ht="22.5" outlineLevel="1" spans="1:23">
      <c r="A172" s="156" t="s">
        <v>62</v>
      </c>
      <c r="B172" s="156" t="s">
        <v>485</v>
      </c>
      <c r="C172" s="156" t="s">
        <v>324</v>
      </c>
      <c r="D172" s="156" t="s">
        <v>188</v>
      </c>
      <c r="E172" s="156" t="s">
        <v>189</v>
      </c>
      <c r="F172" s="156" t="s">
        <v>319</v>
      </c>
      <c r="G172" s="156" t="s">
        <v>320</v>
      </c>
      <c r="H172" s="157">
        <v>1552.32</v>
      </c>
      <c r="I172" s="157">
        <v>1552.32</v>
      </c>
      <c r="J172" s="157"/>
      <c r="K172" s="157"/>
      <c r="L172" s="157">
        <v>1552.32</v>
      </c>
      <c r="M172" s="156"/>
      <c r="N172" s="157"/>
      <c r="O172" s="157"/>
      <c r="P172" s="157"/>
      <c r="Q172" s="157"/>
      <c r="R172" s="157"/>
      <c r="S172" s="157"/>
      <c r="T172" s="157"/>
      <c r="U172" s="157"/>
      <c r="V172" s="157"/>
      <c r="W172" s="157"/>
    </row>
    <row r="173" ht="22.5" outlineLevel="1" spans="1:23">
      <c r="A173" s="156" t="s">
        <v>62</v>
      </c>
      <c r="B173" s="156" t="s">
        <v>486</v>
      </c>
      <c r="C173" s="156" t="s">
        <v>225</v>
      </c>
      <c r="D173" s="156" t="s">
        <v>224</v>
      </c>
      <c r="E173" s="156" t="s">
        <v>225</v>
      </c>
      <c r="F173" s="156" t="s">
        <v>326</v>
      </c>
      <c r="G173" s="156" t="s">
        <v>225</v>
      </c>
      <c r="H173" s="157">
        <v>46569.6</v>
      </c>
      <c r="I173" s="157">
        <v>46569.6</v>
      </c>
      <c r="J173" s="157"/>
      <c r="K173" s="157"/>
      <c r="L173" s="157">
        <v>46569.6</v>
      </c>
      <c r="M173" s="156"/>
      <c r="N173" s="157"/>
      <c r="O173" s="157"/>
      <c r="P173" s="157"/>
      <c r="Q173" s="157"/>
      <c r="R173" s="157"/>
      <c r="S173" s="157"/>
      <c r="T173" s="157"/>
      <c r="U173" s="157"/>
      <c r="V173" s="157"/>
      <c r="W173" s="157"/>
    </row>
    <row r="174" ht="22.5" outlineLevel="1" spans="1:23">
      <c r="A174" s="156" t="s">
        <v>62</v>
      </c>
      <c r="B174" s="156" t="s">
        <v>487</v>
      </c>
      <c r="C174" s="156" t="s">
        <v>328</v>
      </c>
      <c r="D174" s="156" t="s">
        <v>109</v>
      </c>
      <c r="E174" s="156" t="s">
        <v>110</v>
      </c>
      <c r="F174" s="156" t="s">
        <v>329</v>
      </c>
      <c r="G174" s="156" t="s">
        <v>330</v>
      </c>
      <c r="H174" s="157">
        <v>11400</v>
      </c>
      <c r="I174" s="157">
        <v>11400</v>
      </c>
      <c r="J174" s="157"/>
      <c r="K174" s="157"/>
      <c r="L174" s="157">
        <v>11400</v>
      </c>
      <c r="M174" s="156"/>
      <c r="N174" s="157"/>
      <c r="O174" s="157"/>
      <c r="P174" s="157"/>
      <c r="Q174" s="157"/>
      <c r="R174" s="157"/>
      <c r="S174" s="157"/>
      <c r="T174" s="157"/>
      <c r="U174" s="157"/>
      <c r="V174" s="157"/>
      <c r="W174" s="157"/>
    </row>
    <row r="175" ht="22.5" outlineLevel="1" spans="1:23">
      <c r="A175" s="156" t="s">
        <v>62</v>
      </c>
      <c r="B175" s="156" t="s">
        <v>488</v>
      </c>
      <c r="C175" s="156" t="s">
        <v>367</v>
      </c>
      <c r="D175" s="156" t="s">
        <v>155</v>
      </c>
      <c r="E175" s="156" t="s">
        <v>156</v>
      </c>
      <c r="F175" s="156" t="s">
        <v>422</v>
      </c>
      <c r="G175" s="156" t="s">
        <v>423</v>
      </c>
      <c r="H175" s="157">
        <v>600</v>
      </c>
      <c r="I175" s="157">
        <v>600</v>
      </c>
      <c r="J175" s="157"/>
      <c r="K175" s="157"/>
      <c r="L175" s="157">
        <v>600</v>
      </c>
      <c r="M175" s="156"/>
      <c r="N175" s="157"/>
      <c r="O175" s="157"/>
      <c r="P175" s="157"/>
      <c r="Q175" s="157"/>
      <c r="R175" s="157"/>
      <c r="S175" s="157"/>
      <c r="T175" s="157"/>
      <c r="U175" s="157"/>
      <c r="V175" s="157"/>
      <c r="W175" s="157"/>
    </row>
    <row r="176" ht="22.5" outlineLevel="1" spans="1:23">
      <c r="A176" s="156" t="s">
        <v>62</v>
      </c>
      <c r="B176" s="156" t="s">
        <v>489</v>
      </c>
      <c r="C176" s="156" t="s">
        <v>332</v>
      </c>
      <c r="D176" s="156" t="s">
        <v>109</v>
      </c>
      <c r="E176" s="156" t="s">
        <v>110</v>
      </c>
      <c r="F176" s="156" t="s">
        <v>333</v>
      </c>
      <c r="G176" s="156" t="s">
        <v>332</v>
      </c>
      <c r="H176" s="157">
        <v>7761.6</v>
      </c>
      <c r="I176" s="157">
        <v>7761.6</v>
      </c>
      <c r="J176" s="157"/>
      <c r="K176" s="157"/>
      <c r="L176" s="157">
        <v>7761.6</v>
      </c>
      <c r="M176" s="156"/>
      <c r="N176" s="157"/>
      <c r="O176" s="157"/>
      <c r="P176" s="157"/>
      <c r="Q176" s="157"/>
      <c r="R176" s="157"/>
      <c r="S176" s="157"/>
      <c r="T176" s="157"/>
      <c r="U176" s="157"/>
      <c r="V176" s="157"/>
      <c r="W176" s="157"/>
    </row>
    <row r="177" spans="1:23">
      <c r="A177" s="163" t="s">
        <v>30</v>
      </c>
      <c r="B177" s="163"/>
      <c r="C177" s="163"/>
      <c r="D177" s="163"/>
      <c r="E177" s="163"/>
      <c r="F177" s="163"/>
      <c r="G177" s="163"/>
      <c r="H177" s="157">
        <v>13719534</v>
      </c>
      <c r="I177" s="157">
        <v>13719534</v>
      </c>
      <c r="J177" s="157"/>
      <c r="K177" s="157"/>
      <c r="L177" s="157">
        <v>13719534</v>
      </c>
      <c r="M177" s="157"/>
      <c r="N177" s="157"/>
      <c r="O177" s="157"/>
      <c r="P177" s="157"/>
      <c r="Q177" s="157"/>
      <c r="R177" s="157"/>
      <c r="S177" s="157"/>
      <c r="T177" s="157"/>
      <c r="U177" s="157"/>
      <c r="V177" s="157"/>
      <c r="W177" s="157"/>
    </row>
  </sheetData>
  <mergeCells count="32">
    <mergeCell ref="T1:W1"/>
    <mergeCell ref="A2:W2"/>
    <mergeCell ref="A3:G3"/>
    <mergeCell ref="T3:W3"/>
    <mergeCell ref="H4:W4"/>
    <mergeCell ref="I5:M5"/>
    <mergeCell ref="N5:P5"/>
    <mergeCell ref="R5:W5"/>
    <mergeCell ref="A177:G17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05"/>
  <sheetViews>
    <sheetView showZeros="0" topLeftCell="A85" workbookViewId="0">
      <selection activeCell="E9" sqref="E9"/>
    </sheetView>
  </sheetViews>
  <sheetFormatPr defaultColWidth="10.2743362831858" defaultRowHeight="14.25"/>
  <cols>
    <col min="1" max="1" width="5.72566371681416" customWidth="1"/>
    <col min="2" max="2" width="7.72566371681416" customWidth="1"/>
    <col min="3" max="3" width="27" customWidth="1"/>
    <col min="4" max="4" width="10.5752212389381" customWidth="1"/>
    <col min="5" max="5" width="6" customWidth="1"/>
    <col min="6" max="6" width="7.27433628318584" customWidth="1"/>
    <col min="7" max="7" width="5.27433628318584" customWidth="1"/>
    <col min="8" max="8" width="5.84070796460177" customWidth="1"/>
    <col min="9" max="11" width="12.8407079646018" customWidth="1"/>
    <col min="12" max="12" width="7.27433628318584" customWidth="1"/>
    <col min="13" max="13" width="5.84070796460177" customWidth="1"/>
    <col min="14" max="16" width="4.72566371681416" customWidth="1"/>
    <col min="17" max="17" width="8" customWidth="1"/>
    <col min="18" max="18" width="11" customWidth="1"/>
    <col min="19" max="20" width="9.84070796460177" customWidth="1"/>
    <col min="21" max="21" width="7.57522123893805" customWidth="1"/>
    <col min="22" max="22" width="5" customWidth="1"/>
    <col min="23" max="23" width="11" customWidth="1"/>
  </cols>
  <sheetData>
    <row r="1" spans="1:23">
      <c r="A1" s="152" t="s">
        <v>490</v>
      </c>
      <c r="B1" s="152"/>
      <c r="C1" s="152"/>
      <c r="D1" s="152"/>
      <c r="E1" s="152"/>
      <c r="F1" s="152"/>
      <c r="G1" s="152"/>
      <c r="H1" s="152"/>
      <c r="I1" s="152"/>
      <c r="J1" s="152"/>
      <c r="K1" s="152"/>
      <c r="L1" s="152"/>
      <c r="M1" s="152"/>
      <c r="N1" s="152"/>
      <c r="O1" s="152"/>
      <c r="P1" s="152"/>
      <c r="Q1" s="152"/>
      <c r="R1" s="152"/>
      <c r="S1" s="152"/>
      <c r="T1" s="152"/>
      <c r="U1" s="152"/>
      <c r="V1" s="152"/>
      <c r="W1" s="152"/>
    </row>
    <row r="2" ht="25.1" spans="1:23">
      <c r="A2" s="147" t="s">
        <v>491</v>
      </c>
      <c r="B2" s="147"/>
      <c r="C2" s="147" t="s">
        <v>75</v>
      </c>
      <c r="D2" s="147"/>
      <c r="E2" s="147"/>
      <c r="F2" s="147"/>
      <c r="G2" s="147"/>
      <c r="H2" s="147"/>
      <c r="I2" s="147"/>
      <c r="J2" s="147"/>
      <c r="K2" s="147"/>
      <c r="L2" s="147"/>
      <c r="M2" s="147"/>
      <c r="N2" s="147"/>
      <c r="O2" s="147"/>
      <c r="P2" s="147"/>
      <c r="Q2" s="147"/>
      <c r="R2" s="147"/>
      <c r="S2" s="147"/>
      <c r="T2" s="147"/>
      <c r="U2" s="147"/>
      <c r="V2" s="147"/>
      <c r="W2" s="147"/>
    </row>
    <row r="3" spans="1:23">
      <c r="A3" s="153" t="str">
        <f>"单位名称："&amp;"九保乡政府"</f>
        <v>单位名称：九保乡政府</v>
      </c>
      <c r="B3" s="153"/>
      <c r="C3" s="153"/>
      <c r="D3" s="153"/>
      <c r="E3" s="153"/>
      <c r="F3" s="153"/>
      <c r="G3" s="153"/>
      <c r="H3" s="154"/>
      <c r="I3" s="154"/>
      <c r="J3" s="154"/>
      <c r="K3" s="154"/>
      <c r="L3" s="154"/>
      <c r="M3" s="154"/>
      <c r="N3" s="154"/>
      <c r="O3" s="154"/>
      <c r="P3" s="154"/>
      <c r="Q3" s="154"/>
      <c r="R3" s="154"/>
      <c r="S3" s="154"/>
      <c r="T3" s="154"/>
      <c r="U3" s="154"/>
      <c r="V3" s="152" t="s">
        <v>27</v>
      </c>
      <c r="W3" s="152"/>
    </row>
    <row r="4" spans="1:23">
      <c r="A4" s="155" t="s">
        <v>492</v>
      </c>
      <c r="B4" s="155" t="s">
        <v>279</v>
      </c>
      <c r="C4" s="155" t="s">
        <v>280</v>
      </c>
      <c r="D4" s="155" t="s">
        <v>493</v>
      </c>
      <c r="E4" s="155" t="s">
        <v>281</v>
      </c>
      <c r="F4" s="155" t="s">
        <v>282</v>
      </c>
      <c r="G4" s="155" t="s">
        <v>494</v>
      </c>
      <c r="H4" s="155" t="s">
        <v>495</v>
      </c>
      <c r="I4" s="155" t="s">
        <v>30</v>
      </c>
      <c r="J4" s="155" t="s">
        <v>496</v>
      </c>
      <c r="K4" s="155"/>
      <c r="L4" s="155"/>
      <c r="M4" s="155"/>
      <c r="N4" s="155" t="s">
        <v>291</v>
      </c>
      <c r="O4" s="155"/>
      <c r="P4" s="155"/>
      <c r="Q4" s="155" t="s">
        <v>37</v>
      </c>
      <c r="R4" s="155" t="s">
        <v>67</v>
      </c>
      <c r="S4" s="155"/>
      <c r="T4" s="155"/>
      <c r="U4" s="155"/>
      <c r="V4" s="155"/>
      <c r="W4" s="155"/>
    </row>
    <row r="5" spans="1:23">
      <c r="A5" s="155"/>
      <c r="B5" s="155"/>
      <c r="C5" s="155"/>
      <c r="D5" s="155"/>
      <c r="E5" s="155"/>
      <c r="F5" s="155"/>
      <c r="G5" s="155"/>
      <c r="H5" s="155"/>
      <c r="I5" s="155"/>
      <c r="J5" s="155" t="s">
        <v>34</v>
      </c>
      <c r="K5" s="155"/>
      <c r="L5" s="155" t="s">
        <v>35</v>
      </c>
      <c r="M5" s="155" t="s">
        <v>36</v>
      </c>
      <c r="N5" s="155" t="s">
        <v>34</v>
      </c>
      <c r="O5" s="155" t="s">
        <v>35</v>
      </c>
      <c r="P5" s="155" t="s">
        <v>36</v>
      </c>
      <c r="Q5" s="155"/>
      <c r="R5" s="155" t="s">
        <v>33</v>
      </c>
      <c r="S5" s="155" t="s">
        <v>40</v>
      </c>
      <c r="T5" s="155" t="s">
        <v>41</v>
      </c>
      <c r="U5" s="155" t="s">
        <v>42</v>
      </c>
      <c r="V5" s="155" t="s">
        <v>43</v>
      </c>
      <c r="W5" s="155" t="s">
        <v>44</v>
      </c>
    </row>
    <row r="6" spans="1:23">
      <c r="A6" s="155"/>
      <c r="B6" s="155"/>
      <c r="C6" s="155"/>
      <c r="D6" s="155"/>
      <c r="E6" s="155"/>
      <c r="F6" s="155"/>
      <c r="G6" s="155"/>
      <c r="H6" s="155"/>
      <c r="I6" s="155"/>
      <c r="J6" s="155" t="s">
        <v>33</v>
      </c>
      <c r="K6" s="155" t="s">
        <v>497</v>
      </c>
      <c r="L6" s="155"/>
      <c r="M6" s="155"/>
      <c r="N6" s="155"/>
      <c r="O6" s="155"/>
      <c r="P6" s="155"/>
      <c r="Q6" s="155"/>
      <c r="R6" s="155"/>
      <c r="S6" s="155"/>
      <c r="T6" s="155"/>
      <c r="U6" s="155"/>
      <c r="V6" s="155"/>
      <c r="W6" s="155"/>
    </row>
    <row r="7" spans="1:23">
      <c r="A7" s="155" t="s">
        <v>75</v>
      </c>
      <c r="B7" s="155" t="s">
        <v>76</v>
      </c>
      <c r="C7" s="155" t="s">
        <v>77</v>
      </c>
      <c r="D7" s="155" t="s">
        <v>78</v>
      </c>
      <c r="E7" s="155" t="s">
        <v>79</v>
      </c>
      <c r="F7" s="155" t="s">
        <v>80</v>
      </c>
      <c r="G7" s="155" t="s">
        <v>81</v>
      </c>
      <c r="H7" s="155" t="s">
        <v>82</v>
      </c>
      <c r="I7" s="155" t="s">
        <v>83</v>
      </c>
      <c r="J7" s="155" t="s">
        <v>84</v>
      </c>
      <c r="K7" s="155" t="s">
        <v>85</v>
      </c>
      <c r="L7" s="155" t="s">
        <v>86</v>
      </c>
      <c r="M7" s="155" t="s">
        <v>87</v>
      </c>
      <c r="N7" s="155" t="s">
        <v>88</v>
      </c>
      <c r="O7" s="155" t="s">
        <v>89</v>
      </c>
      <c r="P7" s="155" t="s">
        <v>293</v>
      </c>
      <c r="Q7" s="155" t="s">
        <v>294</v>
      </c>
      <c r="R7" s="155" t="s">
        <v>295</v>
      </c>
      <c r="S7" s="155" t="s">
        <v>296</v>
      </c>
      <c r="T7" s="155" t="s">
        <v>297</v>
      </c>
      <c r="U7" s="155" t="s">
        <v>298</v>
      </c>
      <c r="V7" s="155" t="s">
        <v>299</v>
      </c>
      <c r="W7" s="155" t="s">
        <v>300</v>
      </c>
    </row>
    <row r="8" ht="22.5" spans="1:23">
      <c r="A8" s="156"/>
      <c r="B8" s="156"/>
      <c r="C8" s="156" t="s">
        <v>498</v>
      </c>
      <c r="D8" s="156"/>
      <c r="E8" s="156"/>
      <c r="F8" s="156"/>
      <c r="G8" s="156"/>
      <c r="H8" s="156"/>
      <c r="I8" s="157"/>
      <c r="J8" s="157"/>
      <c r="K8" s="157"/>
      <c r="L8" s="157"/>
      <c r="M8" s="157"/>
      <c r="N8" s="157"/>
      <c r="O8" s="157"/>
      <c r="P8" s="157"/>
      <c r="Q8" s="157"/>
      <c r="R8" s="157"/>
      <c r="S8" s="157"/>
      <c r="T8" s="157"/>
      <c r="U8" s="157"/>
      <c r="V8" s="157"/>
      <c r="W8" s="157"/>
    </row>
    <row r="9" ht="56.25" outlineLevel="1" spans="1:23">
      <c r="A9" s="156" t="s">
        <v>499</v>
      </c>
      <c r="B9" s="156" t="s">
        <v>500</v>
      </c>
      <c r="C9" s="156" t="s">
        <v>498</v>
      </c>
      <c r="D9" s="156" t="s">
        <v>48</v>
      </c>
      <c r="E9" s="156" t="s">
        <v>208</v>
      </c>
      <c r="F9" s="156" t="s">
        <v>209</v>
      </c>
      <c r="G9" s="156" t="s">
        <v>329</v>
      </c>
      <c r="H9" s="156" t="s">
        <v>330</v>
      </c>
      <c r="I9" s="157"/>
      <c r="J9" s="157"/>
      <c r="K9" s="157"/>
      <c r="L9" s="157"/>
      <c r="M9" s="157"/>
      <c r="N9" s="157"/>
      <c r="O9" s="157"/>
      <c r="P9" s="157"/>
      <c r="Q9" s="157"/>
      <c r="R9" s="157"/>
      <c r="S9" s="157"/>
      <c r="T9" s="157"/>
      <c r="U9" s="157"/>
      <c r="V9" s="157"/>
      <c r="W9" s="157"/>
    </row>
    <row r="10" ht="33.75" spans="1:23">
      <c r="A10" s="156"/>
      <c r="B10" s="156"/>
      <c r="C10" s="156" t="s">
        <v>501</v>
      </c>
      <c r="D10" s="156"/>
      <c r="E10" s="156"/>
      <c r="F10" s="156"/>
      <c r="G10" s="156"/>
      <c r="H10" s="156"/>
      <c r="I10" s="157"/>
      <c r="J10" s="157"/>
      <c r="K10" s="157"/>
      <c r="L10" s="157"/>
      <c r="M10" s="157"/>
      <c r="N10" s="156"/>
      <c r="O10" s="156"/>
      <c r="P10" s="156"/>
      <c r="Q10" s="157"/>
      <c r="R10" s="157"/>
      <c r="S10" s="157"/>
      <c r="T10" s="157"/>
      <c r="U10" s="157"/>
      <c r="V10" s="157"/>
      <c r="W10" s="157"/>
    </row>
    <row r="11" ht="33.75" outlineLevel="1" spans="1:23">
      <c r="A11" s="156" t="s">
        <v>499</v>
      </c>
      <c r="B11" s="156" t="s">
        <v>502</v>
      </c>
      <c r="C11" s="156" t="s">
        <v>501</v>
      </c>
      <c r="D11" s="156" t="s">
        <v>48</v>
      </c>
      <c r="E11" s="156" t="s">
        <v>212</v>
      </c>
      <c r="F11" s="156" t="s">
        <v>213</v>
      </c>
      <c r="G11" s="156" t="s">
        <v>503</v>
      </c>
      <c r="H11" s="156" t="s">
        <v>504</v>
      </c>
      <c r="I11" s="157"/>
      <c r="J11" s="157"/>
      <c r="K11" s="157"/>
      <c r="L11" s="157"/>
      <c r="M11" s="157"/>
      <c r="N11" s="156"/>
      <c r="O11" s="156"/>
      <c r="P11" s="156"/>
      <c r="Q11" s="157"/>
      <c r="R11" s="157"/>
      <c r="S11" s="157"/>
      <c r="T11" s="157"/>
      <c r="U11" s="157"/>
      <c r="V11" s="157"/>
      <c r="W11" s="157"/>
    </row>
    <row r="12" spans="1:23">
      <c r="A12" s="156"/>
      <c r="B12" s="156"/>
      <c r="C12" s="156" t="s">
        <v>505</v>
      </c>
      <c r="D12" s="156"/>
      <c r="E12" s="156"/>
      <c r="F12" s="156"/>
      <c r="G12" s="156"/>
      <c r="H12" s="156"/>
      <c r="I12" s="157">
        <v>250000</v>
      </c>
      <c r="J12" s="157"/>
      <c r="K12" s="157"/>
      <c r="L12" s="157"/>
      <c r="M12" s="157"/>
      <c r="N12" s="156"/>
      <c r="O12" s="156"/>
      <c r="P12" s="156"/>
      <c r="Q12" s="157"/>
      <c r="R12" s="157">
        <v>250000</v>
      </c>
      <c r="S12" s="157"/>
      <c r="T12" s="157"/>
      <c r="U12" s="157"/>
      <c r="V12" s="157"/>
      <c r="W12" s="157">
        <v>250000</v>
      </c>
    </row>
    <row r="13" ht="33.75" outlineLevel="1" spans="1:23">
      <c r="A13" s="156" t="s">
        <v>506</v>
      </c>
      <c r="B13" s="156" t="s">
        <v>507</v>
      </c>
      <c r="C13" s="156" t="s">
        <v>505</v>
      </c>
      <c r="D13" s="156" t="s">
        <v>48</v>
      </c>
      <c r="E13" s="156" t="s">
        <v>139</v>
      </c>
      <c r="F13" s="156" t="s">
        <v>138</v>
      </c>
      <c r="G13" s="156" t="s">
        <v>329</v>
      </c>
      <c r="H13" s="156" t="s">
        <v>330</v>
      </c>
      <c r="I13" s="157">
        <v>200000</v>
      </c>
      <c r="J13" s="157"/>
      <c r="K13" s="157"/>
      <c r="L13" s="157"/>
      <c r="M13" s="157"/>
      <c r="N13" s="156"/>
      <c r="O13" s="156"/>
      <c r="P13" s="156"/>
      <c r="Q13" s="157"/>
      <c r="R13" s="157">
        <v>200000</v>
      </c>
      <c r="S13" s="157"/>
      <c r="T13" s="157"/>
      <c r="U13" s="157"/>
      <c r="V13" s="157"/>
      <c r="W13" s="157">
        <v>200000</v>
      </c>
    </row>
    <row r="14" ht="45" outlineLevel="1" spans="1:23">
      <c r="A14" s="156" t="s">
        <v>506</v>
      </c>
      <c r="B14" s="156" t="s">
        <v>507</v>
      </c>
      <c r="C14" s="156" t="s">
        <v>505</v>
      </c>
      <c r="D14" s="156" t="s">
        <v>48</v>
      </c>
      <c r="E14" s="156" t="s">
        <v>139</v>
      </c>
      <c r="F14" s="156" t="s">
        <v>138</v>
      </c>
      <c r="G14" s="156" t="s">
        <v>508</v>
      </c>
      <c r="H14" s="156" t="s">
        <v>509</v>
      </c>
      <c r="I14" s="157">
        <v>50000</v>
      </c>
      <c r="J14" s="157"/>
      <c r="K14" s="157"/>
      <c r="L14" s="157"/>
      <c r="M14" s="157"/>
      <c r="N14" s="156"/>
      <c r="O14" s="156"/>
      <c r="P14" s="156"/>
      <c r="Q14" s="157"/>
      <c r="R14" s="157">
        <v>50000</v>
      </c>
      <c r="S14" s="157"/>
      <c r="T14" s="157"/>
      <c r="U14" s="157"/>
      <c r="V14" s="157"/>
      <c r="W14" s="157">
        <v>50000</v>
      </c>
    </row>
    <row r="15" spans="1:23">
      <c r="A15" s="156"/>
      <c r="B15" s="156"/>
      <c r="C15" s="156" t="s">
        <v>510</v>
      </c>
      <c r="D15" s="156"/>
      <c r="E15" s="156"/>
      <c r="F15" s="156"/>
      <c r="G15" s="156"/>
      <c r="H15" s="156"/>
      <c r="I15" s="157">
        <v>50000</v>
      </c>
      <c r="J15" s="157">
        <v>50000</v>
      </c>
      <c r="K15" s="157">
        <v>50000</v>
      </c>
      <c r="L15" s="157"/>
      <c r="M15" s="157"/>
      <c r="N15" s="156"/>
      <c r="O15" s="156"/>
      <c r="P15" s="156"/>
      <c r="Q15" s="157"/>
      <c r="R15" s="157"/>
      <c r="S15" s="157"/>
      <c r="T15" s="157"/>
      <c r="U15" s="157"/>
      <c r="V15" s="157"/>
      <c r="W15" s="157"/>
    </row>
    <row r="16" ht="33.75" outlineLevel="1" spans="1:23">
      <c r="A16" s="156" t="s">
        <v>499</v>
      </c>
      <c r="B16" s="156" t="s">
        <v>511</v>
      </c>
      <c r="C16" s="156" t="s">
        <v>510</v>
      </c>
      <c r="D16" s="156" t="s">
        <v>48</v>
      </c>
      <c r="E16" s="156" t="s">
        <v>125</v>
      </c>
      <c r="F16" s="156" t="s">
        <v>126</v>
      </c>
      <c r="G16" s="156" t="s">
        <v>329</v>
      </c>
      <c r="H16" s="156" t="s">
        <v>330</v>
      </c>
      <c r="I16" s="157">
        <v>20000</v>
      </c>
      <c r="J16" s="157">
        <v>20000</v>
      </c>
      <c r="K16" s="157">
        <v>20000</v>
      </c>
      <c r="L16" s="157"/>
      <c r="M16" s="157"/>
      <c r="N16" s="156"/>
      <c r="O16" s="156"/>
      <c r="P16" s="156"/>
      <c r="Q16" s="157"/>
      <c r="R16" s="157"/>
      <c r="S16" s="157"/>
      <c r="T16" s="157"/>
      <c r="U16" s="157"/>
      <c r="V16" s="157"/>
      <c r="W16" s="157"/>
    </row>
    <row r="17" ht="33.75" outlineLevel="1" spans="1:23">
      <c r="A17" s="156" t="s">
        <v>499</v>
      </c>
      <c r="B17" s="156" t="s">
        <v>511</v>
      </c>
      <c r="C17" s="156" t="s">
        <v>510</v>
      </c>
      <c r="D17" s="156" t="s">
        <v>48</v>
      </c>
      <c r="E17" s="156" t="s">
        <v>125</v>
      </c>
      <c r="F17" s="156" t="s">
        <v>126</v>
      </c>
      <c r="G17" s="156" t="s">
        <v>512</v>
      </c>
      <c r="H17" s="156" t="s">
        <v>513</v>
      </c>
      <c r="I17" s="157">
        <v>30000</v>
      </c>
      <c r="J17" s="157">
        <v>30000</v>
      </c>
      <c r="K17" s="157">
        <v>30000</v>
      </c>
      <c r="L17" s="157"/>
      <c r="M17" s="157"/>
      <c r="N17" s="156"/>
      <c r="O17" s="156"/>
      <c r="P17" s="156"/>
      <c r="Q17" s="157"/>
      <c r="R17" s="157"/>
      <c r="S17" s="157"/>
      <c r="T17" s="157"/>
      <c r="U17" s="157"/>
      <c r="V17" s="157"/>
      <c r="W17" s="157"/>
    </row>
    <row r="18" spans="1:23">
      <c r="A18" s="156"/>
      <c r="B18" s="156"/>
      <c r="C18" s="156" t="s">
        <v>514</v>
      </c>
      <c r="D18" s="156"/>
      <c r="E18" s="156"/>
      <c r="F18" s="156"/>
      <c r="G18" s="156"/>
      <c r="H18" s="156"/>
      <c r="I18" s="157">
        <v>57000</v>
      </c>
      <c r="J18" s="157">
        <v>57000</v>
      </c>
      <c r="K18" s="157">
        <v>57000</v>
      </c>
      <c r="L18" s="157"/>
      <c r="M18" s="157"/>
      <c r="N18" s="156"/>
      <c r="O18" s="156"/>
      <c r="P18" s="156"/>
      <c r="Q18" s="157"/>
      <c r="R18" s="157"/>
      <c r="S18" s="157"/>
      <c r="T18" s="157"/>
      <c r="U18" s="157"/>
      <c r="V18" s="157"/>
      <c r="W18" s="157"/>
    </row>
    <row r="19" ht="33.75" outlineLevel="1" spans="1:23">
      <c r="A19" s="156" t="s">
        <v>506</v>
      </c>
      <c r="B19" s="156" t="s">
        <v>515</v>
      </c>
      <c r="C19" s="156" t="s">
        <v>514</v>
      </c>
      <c r="D19" s="156" t="s">
        <v>48</v>
      </c>
      <c r="E19" s="156" t="s">
        <v>200</v>
      </c>
      <c r="F19" s="156" t="s">
        <v>201</v>
      </c>
      <c r="G19" s="156" t="s">
        <v>392</v>
      </c>
      <c r="H19" s="156" t="s">
        <v>393</v>
      </c>
      <c r="I19" s="157">
        <v>10000</v>
      </c>
      <c r="J19" s="157">
        <v>10000</v>
      </c>
      <c r="K19" s="157">
        <v>10000</v>
      </c>
      <c r="L19" s="157"/>
      <c r="M19" s="157"/>
      <c r="N19" s="156"/>
      <c r="O19" s="156"/>
      <c r="P19" s="156"/>
      <c r="Q19" s="157"/>
      <c r="R19" s="157"/>
      <c r="S19" s="157"/>
      <c r="T19" s="157"/>
      <c r="U19" s="157"/>
      <c r="V19" s="157"/>
      <c r="W19" s="157"/>
    </row>
    <row r="20" ht="33.75" outlineLevel="1" spans="1:23">
      <c r="A20" s="156" t="s">
        <v>506</v>
      </c>
      <c r="B20" s="156" t="s">
        <v>515</v>
      </c>
      <c r="C20" s="156" t="s">
        <v>514</v>
      </c>
      <c r="D20" s="156" t="s">
        <v>48</v>
      </c>
      <c r="E20" s="156" t="s">
        <v>200</v>
      </c>
      <c r="F20" s="156" t="s">
        <v>201</v>
      </c>
      <c r="G20" s="156" t="s">
        <v>516</v>
      </c>
      <c r="H20" s="156" t="s">
        <v>517</v>
      </c>
      <c r="I20" s="157">
        <v>47000</v>
      </c>
      <c r="J20" s="157">
        <v>47000</v>
      </c>
      <c r="K20" s="157">
        <v>47000</v>
      </c>
      <c r="L20" s="157"/>
      <c r="M20" s="157"/>
      <c r="N20" s="156"/>
      <c r="O20" s="156"/>
      <c r="P20" s="156"/>
      <c r="Q20" s="157"/>
      <c r="R20" s="157"/>
      <c r="S20" s="157"/>
      <c r="T20" s="157"/>
      <c r="U20" s="157"/>
      <c r="V20" s="157"/>
      <c r="W20" s="157"/>
    </row>
    <row r="21" spans="1:23">
      <c r="A21" s="156"/>
      <c r="B21" s="156"/>
      <c r="C21" s="156" t="s">
        <v>518</v>
      </c>
      <c r="D21" s="156"/>
      <c r="E21" s="156"/>
      <c r="F21" s="156"/>
      <c r="G21" s="156"/>
      <c r="H21" s="156"/>
      <c r="I21" s="157">
        <v>50000</v>
      </c>
      <c r="J21" s="157">
        <v>50000</v>
      </c>
      <c r="K21" s="157">
        <v>50000</v>
      </c>
      <c r="L21" s="157"/>
      <c r="M21" s="157"/>
      <c r="N21" s="156"/>
      <c r="O21" s="156"/>
      <c r="P21" s="156"/>
      <c r="Q21" s="157"/>
      <c r="R21" s="157"/>
      <c r="S21" s="157"/>
      <c r="T21" s="157"/>
      <c r="U21" s="157"/>
      <c r="V21" s="157"/>
      <c r="W21" s="157"/>
    </row>
    <row r="22" ht="33.75" outlineLevel="1" spans="1:23">
      <c r="A22" s="156" t="s">
        <v>506</v>
      </c>
      <c r="B22" s="156" t="s">
        <v>519</v>
      </c>
      <c r="C22" s="156" t="s">
        <v>518</v>
      </c>
      <c r="D22" s="156" t="s">
        <v>48</v>
      </c>
      <c r="E22" s="156" t="s">
        <v>116</v>
      </c>
      <c r="F22" s="156" t="s">
        <v>117</v>
      </c>
      <c r="G22" s="156" t="s">
        <v>392</v>
      </c>
      <c r="H22" s="156" t="s">
        <v>393</v>
      </c>
      <c r="I22" s="157">
        <v>10000</v>
      </c>
      <c r="J22" s="157">
        <v>10000</v>
      </c>
      <c r="K22" s="157">
        <v>10000</v>
      </c>
      <c r="L22" s="157"/>
      <c r="M22" s="157"/>
      <c r="N22" s="156"/>
      <c r="O22" s="156"/>
      <c r="P22" s="156"/>
      <c r="Q22" s="157"/>
      <c r="R22" s="157"/>
      <c r="S22" s="157"/>
      <c r="T22" s="157"/>
      <c r="U22" s="157"/>
      <c r="V22" s="157"/>
      <c r="W22" s="157"/>
    </row>
    <row r="23" ht="33.75" outlineLevel="1" spans="1:23">
      <c r="A23" s="156" t="s">
        <v>506</v>
      </c>
      <c r="B23" s="156" t="s">
        <v>519</v>
      </c>
      <c r="C23" s="156" t="s">
        <v>518</v>
      </c>
      <c r="D23" s="156" t="s">
        <v>48</v>
      </c>
      <c r="E23" s="156" t="s">
        <v>116</v>
      </c>
      <c r="F23" s="156" t="s">
        <v>117</v>
      </c>
      <c r="G23" s="156" t="s">
        <v>512</v>
      </c>
      <c r="H23" s="156" t="s">
        <v>513</v>
      </c>
      <c r="I23" s="157">
        <v>10000</v>
      </c>
      <c r="J23" s="157">
        <v>10000</v>
      </c>
      <c r="K23" s="157">
        <v>10000</v>
      </c>
      <c r="L23" s="157"/>
      <c r="M23" s="157"/>
      <c r="N23" s="156"/>
      <c r="O23" s="156"/>
      <c r="P23" s="156"/>
      <c r="Q23" s="157"/>
      <c r="R23" s="157"/>
      <c r="S23" s="157"/>
      <c r="T23" s="157"/>
      <c r="U23" s="157"/>
      <c r="V23" s="157"/>
      <c r="W23" s="157"/>
    </row>
    <row r="24" ht="33.75" outlineLevel="1" spans="1:23">
      <c r="A24" s="156" t="s">
        <v>506</v>
      </c>
      <c r="B24" s="156" t="s">
        <v>519</v>
      </c>
      <c r="C24" s="156" t="s">
        <v>518</v>
      </c>
      <c r="D24" s="156" t="s">
        <v>48</v>
      </c>
      <c r="E24" s="156" t="s">
        <v>176</v>
      </c>
      <c r="F24" s="156" t="s">
        <v>177</v>
      </c>
      <c r="G24" s="156" t="s">
        <v>392</v>
      </c>
      <c r="H24" s="156" t="s">
        <v>393</v>
      </c>
      <c r="I24" s="157">
        <v>20000</v>
      </c>
      <c r="J24" s="157">
        <v>20000</v>
      </c>
      <c r="K24" s="157">
        <v>20000</v>
      </c>
      <c r="L24" s="157"/>
      <c r="M24" s="157"/>
      <c r="N24" s="156"/>
      <c r="O24" s="156"/>
      <c r="P24" s="156"/>
      <c r="Q24" s="157"/>
      <c r="R24" s="157"/>
      <c r="S24" s="157"/>
      <c r="T24" s="157"/>
      <c r="U24" s="157"/>
      <c r="V24" s="157"/>
      <c r="W24" s="157"/>
    </row>
    <row r="25" ht="33.75" outlineLevel="1" spans="1:23">
      <c r="A25" s="156" t="s">
        <v>506</v>
      </c>
      <c r="B25" s="156" t="s">
        <v>519</v>
      </c>
      <c r="C25" s="156" t="s">
        <v>518</v>
      </c>
      <c r="D25" s="156" t="s">
        <v>48</v>
      </c>
      <c r="E25" s="156" t="s">
        <v>176</v>
      </c>
      <c r="F25" s="156" t="s">
        <v>177</v>
      </c>
      <c r="G25" s="156" t="s">
        <v>512</v>
      </c>
      <c r="H25" s="156" t="s">
        <v>513</v>
      </c>
      <c r="I25" s="157">
        <v>10000</v>
      </c>
      <c r="J25" s="157">
        <v>10000</v>
      </c>
      <c r="K25" s="157">
        <v>10000</v>
      </c>
      <c r="L25" s="157"/>
      <c r="M25" s="157"/>
      <c r="N25" s="156"/>
      <c r="O25" s="156"/>
      <c r="P25" s="156"/>
      <c r="Q25" s="157"/>
      <c r="R25" s="157"/>
      <c r="S25" s="157"/>
      <c r="T25" s="157"/>
      <c r="U25" s="157"/>
      <c r="V25" s="157"/>
      <c r="W25" s="157"/>
    </row>
    <row r="26" spans="1:23">
      <c r="A26" s="156"/>
      <c r="B26" s="156"/>
      <c r="C26" s="156" t="s">
        <v>520</v>
      </c>
      <c r="D26" s="156"/>
      <c r="E26" s="156"/>
      <c r="F26" s="156"/>
      <c r="G26" s="156"/>
      <c r="H26" s="156"/>
      <c r="I26" s="157">
        <v>264500</v>
      </c>
      <c r="J26" s="157">
        <v>264500</v>
      </c>
      <c r="K26" s="157">
        <v>264500</v>
      </c>
      <c r="L26" s="157"/>
      <c r="M26" s="157"/>
      <c r="N26" s="156"/>
      <c r="O26" s="156"/>
      <c r="P26" s="156"/>
      <c r="Q26" s="157"/>
      <c r="R26" s="157"/>
      <c r="S26" s="157"/>
      <c r="T26" s="157"/>
      <c r="U26" s="157"/>
      <c r="V26" s="157"/>
      <c r="W26" s="157"/>
    </row>
    <row r="27" ht="33.75" outlineLevel="1" spans="1:23">
      <c r="A27" s="156" t="s">
        <v>499</v>
      </c>
      <c r="B27" s="156" t="s">
        <v>521</v>
      </c>
      <c r="C27" s="156" t="s">
        <v>520</v>
      </c>
      <c r="D27" s="156" t="s">
        <v>48</v>
      </c>
      <c r="E27" s="156" t="s">
        <v>125</v>
      </c>
      <c r="F27" s="156" t="s">
        <v>126</v>
      </c>
      <c r="G27" s="156" t="s">
        <v>329</v>
      </c>
      <c r="H27" s="156" t="s">
        <v>330</v>
      </c>
      <c r="I27" s="157">
        <v>31000</v>
      </c>
      <c r="J27" s="157">
        <v>31000</v>
      </c>
      <c r="K27" s="157">
        <v>31000</v>
      </c>
      <c r="L27" s="157"/>
      <c r="M27" s="157"/>
      <c r="N27" s="156"/>
      <c r="O27" s="156"/>
      <c r="P27" s="156"/>
      <c r="Q27" s="157"/>
      <c r="R27" s="157"/>
      <c r="S27" s="157"/>
      <c r="T27" s="157"/>
      <c r="U27" s="157"/>
      <c r="V27" s="157"/>
      <c r="W27" s="157"/>
    </row>
    <row r="28" ht="33.75" outlineLevel="1" spans="1:23">
      <c r="A28" s="156" t="s">
        <v>499</v>
      </c>
      <c r="B28" s="156" t="s">
        <v>521</v>
      </c>
      <c r="C28" s="156" t="s">
        <v>520</v>
      </c>
      <c r="D28" s="156" t="s">
        <v>48</v>
      </c>
      <c r="E28" s="156" t="s">
        <v>125</v>
      </c>
      <c r="F28" s="156" t="s">
        <v>126</v>
      </c>
      <c r="G28" s="156" t="s">
        <v>329</v>
      </c>
      <c r="H28" s="156" t="s">
        <v>330</v>
      </c>
      <c r="I28" s="157">
        <v>34500</v>
      </c>
      <c r="J28" s="157">
        <v>34500</v>
      </c>
      <c r="K28" s="157">
        <v>34500</v>
      </c>
      <c r="L28" s="157"/>
      <c r="M28" s="157"/>
      <c r="N28" s="156"/>
      <c r="O28" s="156"/>
      <c r="P28" s="156"/>
      <c r="Q28" s="157"/>
      <c r="R28" s="157"/>
      <c r="S28" s="157"/>
      <c r="T28" s="157"/>
      <c r="U28" s="157"/>
      <c r="V28" s="157"/>
      <c r="W28" s="157"/>
    </row>
    <row r="29" ht="33.75" outlineLevel="1" spans="1:23">
      <c r="A29" s="156" t="s">
        <v>499</v>
      </c>
      <c r="B29" s="156" t="s">
        <v>521</v>
      </c>
      <c r="C29" s="156" t="s">
        <v>520</v>
      </c>
      <c r="D29" s="156" t="s">
        <v>48</v>
      </c>
      <c r="E29" s="156" t="s">
        <v>125</v>
      </c>
      <c r="F29" s="156" t="s">
        <v>126</v>
      </c>
      <c r="G29" s="156" t="s">
        <v>522</v>
      </c>
      <c r="H29" s="156" t="s">
        <v>523</v>
      </c>
      <c r="I29" s="157">
        <v>25000</v>
      </c>
      <c r="J29" s="157">
        <v>25000</v>
      </c>
      <c r="K29" s="157">
        <v>25000</v>
      </c>
      <c r="L29" s="157"/>
      <c r="M29" s="157"/>
      <c r="N29" s="156"/>
      <c r="O29" s="156"/>
      <c r="P29" s="156"/>
      <c r="Q29" s="157"/>
      <c r="R29" s="157"/>
      <c r="S29" s="157"/>
      <c r="T29" s="157"/>
      <c r="U29" s="157"/>
      <c r="V29" s="157"/>
      <c r="W29" s="157"/>
    </row>
    <row r="30" ht="33.75" outlineLevel="1" spans="1:23">
      <c r="A30" s="156" t="s">
        <v>499</v>
      </c>
      <c r="B30" s="156" t="s">
        <v>521</v>
      </c>
      <c r="C30" s="156" t="s">
        <v>520</v>
      </c>
      <c r="D30" s="156" t="s">
        <v>48</v>
      </c>
      <c r="E30" s="156" t="s">
        <v>125</v>
      </c>
      <c r="F30" s="156" t="s">
        <v>126</v>
      </c>
      <c r="G30" s="156" t="s">
        <v>422</v>
      </c>
      <c r="H30" s="156" t="s">
        <v>423</v>
      </c>
      <c r="I30" s="157">
        <v>30000</v>
      </c>
      <c r="J30" s="157">
        <v>30000</v>
      </c>
      <c r="K30" s="157">
        <v>30000</v>
      </c>
      <c r="L30" s="157"/>
      <c r="M30" s="157"/>
      <c r="N30" s="156"/>
      <c r="O30" s="156"/>
      <c r="P30" s="156"/>
      <c r="Q30" s="157"/>
      <c r="R30" s="157"/>
      <c r="S30" s="157"/>
      <c r="T30" s="157"/>
      <c r="U30" s="157"/>
      <c r="V30" s="157"/>
      <c r="W30" s="157"/>
    </row>
    <row r="31" ht="33.75" outlineLevel="1" spans="1:23">
      <c r="A31" s="156" t="s">
        <v>499</v>
      </c>
      <c r="B31" s="156" t="s">
        <v>521</v>
      </c>
      <c r="C31" s="156" t="s">
        <v>520</v>
      </c>
      <c r="D31" s="156" t="s">
        <v>48</v>
      </c>
      <c r="E31" s="156" t="s">
        <v>125</v>
      </c>
      <c r="F31" s="156" t="s">
        <v>126</v>
      </c>
      <c r="G31" s="156" t="s">
        <v>392</v>
      </c>
      <c r="H31" s="156" t="s">
        <v>393</v>
      </c>
      <c r="I31" s="157">
        <v>30000</v>
      </c>
      <c r="J31" s="157">
        <v>30000</v>
      </c>
      <c r="K31" s="157">
        <v>30000</v>
      </c>
      <c r="L31" s="157"/>
      <c r="M31" s="157"/>
      <c r="N31" s="156"/>
      <c r="O31" s="156"/>
      <c r="P31" s="156"/>
      <c r="Q31" s="157"/>
      <c r="R31" s="157"/>
      <c r="S31" s="157"/>
      <c r="T31" s="157"/>
      <c r="U31" s="157"/>
      <c r="V31" s="157"/>
      <c r="W31" s="157"/>
    </row>
    <row r="32" ht="33.75" outlineLevel="1" spans="1:23">
      <c r="A32" s="156" t="s">
        <v>499</v>
      </c>
      <c r="B32" s="156" t="s">
        <v>521</v>
      </c>
      <c r="C32" s="156" t="s">
        <v>520</v>
      </c>
      <c r="D32" s="156" t="s">
        <v>48</v>
      </c>
      <c r="E32" s="156" t="s">
        <v>125</v>
      </c>
      <c r="F32" s="156" t="s">
        <v>126</v>
      </c>
      <c r="G32" s="156" t="s">
        <v>364</v>
      </c>
      <c r="H32" s="156" t="s">
        <v>365</v>
      </c>
      <c r="I32" s="157">
        <v>20000</v>
      </c>
      <c r="J32" s="157">
        <v>20000</v>
      </c>
      <c r="K32" s="157">
        <v>20000</v>
      </c>
      <c r="L32" s="157"/>
      <c r="M32" s="157"/>
      <c r="N32" s="156"/>
      <c r="O32" s="156"/>
      <c r="P32" s="156"/>
      <c r="Q32" s="157"/>
      <c r="R32" s="157"/>
      <c r="S32" s="157"/>
      <c r="T32" s="157"/>
      <c r="U32" s="157"/>
      <c r="V32" s="157"/>
      <c r="W32" s="157"/>
    </row>
    <row r="33" ht="33.75" outlineLevel="1" spans="1:23">
      <c r="A33" s="156" t="s">
        <v>499</v>
      </c>
      <c r="B33" s="156" t="s">
        <v>521</v>
      </c>
      <c r="C33" s="156" t="s">
        <v>520</v>
      </c>
      <c r="D33" s="156" t="s">
        <v>48</v>
      </c>
      <c r="E33" s="156" t="s">
        <v>125</v>
      </c>
      <c r="F33" s="156" t="s">
        <v>126</v>
      </c>
      <c r="G33" s="156" t="s">
        <v>512</v>
      </c>
      <c r="H33" s="156" t="s">
        <v>513</v>
      </c>
      <c r="I33" s="157">
        <v>94000</v>
      </c>
      <c r="J33" s="157">
        <v>94000</v>
      </c>
      <c r="K33" s="157">
        <v>94000</v>
      </c>
      <c r="L33" s="157"/>
      <c r="M33" s="157"/>
      <c r="N33" s="156"/>
      <c r="O33" s="156"/>
      <c r="P33" s="156"/>
      <c r="Q33" s="157"/>
      <c r="R33" s="157"/>
      <c r="S33" s="157"/>
      <c r="T33" s="157"/>
      <c r="U33" s="157"/>
      <c r="V33" s="157"/>
      <c r="W33" s="157"/>
    </row>
    <row r="34" spans="1:23">
      <c r="A34" s="156"/>
      <c r="B34" s="156"/>
      <c r="C34" s="156" t="s">
        <v>524</v>
      </c>
      <c r="D34" s="156"/>
      <c r="E34" s="156"/>
      <c r="F34" s="156"/>
      <c r="G34" s="156"/>
      <c r="H34" s="156"/>
      <c r="I34" s="157">
        <v>189500</v>
      </c>
      <c r="J34" s="157">
        <v>189500</v>
      </c>
      <c r="K34" s="157">
        <v>189500</v>
      </c>
      <c r="L34" s="157"/>
      <c r="M34" s="157"/>
      <c r="N34" s="156"/>
      <c r="O34" s="156"/>
      <c r="P34" s="156"/>
      <c r="Q34" s="157"/>
      <c r="R34" s="157"/>
      <c r="S34" s="157"/>
      <c r="T34" s="157"/>
      <c r="U34" s="157"/>
      <c r="V34" s="157"/>
      <c r="W34" s="157"/>
    </row>
    <row r="35" ht="33.75" outlineLevel="1" spans="1:23">
      <c r="A35" s="156" t="s">
        <v>506</v>
      </c>
      <c r="B35" s="156" t="s">
        <v>525</v>
      </c>
      <c r="C35" s="156" t="s">
        <v>524</v>
      </c>
      <c r="D35" s="156" t="s">
        <v>48</v>
      </c>
      <c r="E35" s="156" t="s">
        <v>200</v>
      </c>
      <c r="F35" s="156" t="s">
        <v>201</v>
      </c>
      <c r="G35" s="156" t="s">
        <v>392</v>
      </c>
      <c r="H35" s="156" t="s">
        <v>393</v>
      </c>
      <c r="I35" s="157">
        <v>122000</v>
      </c>
      <c r="J35" s="157">
        <v>122000</v>
      </c>
      <c r="K35" s="157">
        <v>122000</v>
      </c>
      <c r="L35" s="157"/>
      <c r="M35" s="157"/>
      <c r="N35" s="156"/>
      <c r="O35" s="156"/>
      <c r="P35" s="156"/>
      <c r="Q35" s="157"/>
      <c r="R35" s="157"/>
      <c r="S35" s="157"/>
      <c r="T35" s="157"/>
      <c r="U35" s="157"/>
      <c r="V35" s="157"/>
      <c r="W35" s="157"/>
    </row>
    <row r="36" ht="33.75" outlineLevel="1" spans="1:23">
      <c r="A36" s="156" t="s">
        <v>506</v>
      </c>
      <c r="B36" s="156" t="s">
        <v>525</v>
      </c>
      <c r="C36" s="156" t="s">
        <v>524</v>
      </c>
      <c r="D36" s="156" t="s">
        <v>48</v>
      </c>
      <c r="E36" s="156" t="s">
        <v>200</v>
      </c>
      <c r="F36" s="156" t="s">
        <v>201</v>
      </c>
      <c r="G36" s="156" t="s">
        <v>516</v>
      </c>
      <c r="H36" s="156" t="s">
        <v>517</v>
      </c>
      <c r="I36" s="157">
        <v>67500</v>
      </c>
      <c r="J36" s="157">
        <v>67500</v>
      </c>
      <c r="K36" s="157">
        <v>67500</v>
      </c>
      <c r="L36" s="157"/>
      <c r="M36" s="157"/>
      <c r="N36" s="156"/>
      <c r="O36" s="156"/>
      <c r="P36" s="156"/>
      <c r="Q36" s="157"/>
      <c r="R36" s="157"/>
      <c r="S36" s="157"/>
      <c r="T36" s="157"/>
      <c r="U36" s="157"/>
      <c r="V36" s="157"/>
      <c r="W36" s="157"/>
    </row>
    <row r="37" spans="1:23">
      <c r="A37" s="156"/>
      <c r="B37" s="156"/>
      <c r="C37" s="156" t="s">
        <v>526</v>
      </c>
      <c r="D37" s="156"/>
      <c r="E37" s="156"/>
      <c r="F37" s="156"/>
      <c r="G37" s="156"/>
      <c r="H37" s="156"/>
      <c r="I37" s="157">
        <v>99100</v>
      </c>
      <c r="J37" s="157">
        <v>99100</v>
      </c>
      <c r="K37" s="157">
        <v>99100</v>
      </c>
      <c r="L37" s="157"/>
      <c r="M37" s="157"/>
      <c r="N37" s="156"/>
      <c r="O37" s="156"/>
      <c r="P37" s="156"/>
      <c r="Q37" s="157"/>
      <c r="R37" s="157"/>
      <c r="S37" s="157"/>
      <c r="T37" s="157"/>
      <c r="U37" s="157"/>
      <c r="V37" s="157"/>
      <c r="W37" s="157"/>
    </row>
    <row r="38" ht="33.75" outlineLevel="1" spans="1:23">
      <c r="A38" s="156" t="s">
        <v>506</v>
      </c>
      <c r="B38" s="156" t="s">
        <v>527</v>
      </c>
      <c r="C38" s="156" t="s">
        <v>526</v>
      </c>
      <c r="D38" s="156" t="s">
        <v>48</v>
      </c>
      <c r="E38" s="156" t="s">
        <v>218</v>
      </c>
      <c r="F38" s="156" t="s">
        <v>219</v>
      </c>
      <c r="G38" s="156" t="s">
        <v>392</v>
      </c>
      <c r="H38" s="156" t="s">
        <v>393</v>
      </c>
      <c r="I38" s="157">
        <v>31508.4</v>
      </c>
      <c r="J38" s="157">
        <v>31508.4</v>
      </c>
      <c r="K38" s="157">
        <v>31508.4</v>
      </c>
      <c r="L38" s="157"/>
      <c r="M38" s="157"/>
      <c r="N38" s="156"/>
      <c r="O38" s="156"/>
      <c r="P38" s="156"/>
      <c r="Q38" s="157"/>
      <c r="R38" s="157"/>
      <c r="S38" s="157"/>
      <c r="T38" s="157"/>
      <c r="U38" s="157"/>
      <c r="V38" s="157"/>
      <c r="W38" s="157"/>
    </row>
    <row r="39" ht="45" outlineLevel="1" spans="1:23">
      <c r="A39" s="156" t="s">
        <v>506</v>
      </c>
      <c r="B39" s="156" t="s">
        <v>527</v>
      </c>
      <c r="C39" s="156" t="s">
        <v>526</v>
      </c>
      <c r="D39" s="156" t="s">
        <v>48</v>
      </c>
      <c r="E39" s="156" t="s">
        <v>218</v>
      </c>
      <c r="F39" s="156" t="s">
        <v>219</v>
      </c>
      <c r="G39" s="156" t="s">
        <v>508</v>
      </c>
      <c r="H39" s="156" t="s">
        <v>509</v>
      </c>
      <c r="I39" s="157">
        <v>67591.6</v>
      </c>
      <c r="J39" s="157">
        <v>67591.6</v>
      </c>
      <c r="K39" s="157">
        <v>67591.6</v>
      </c>
      <c r="L39" s="157"/>
      <c r="M39" s="157"/>
      <c r="N39" s="156"/>
      <c r="O39" s="156"/>
      <c r="P39" s="156"/>
      <c r="Q39" s="157"/>
      <c r="R39" s="157"/>
      <c r="S39" s="157"/>
      <c r="T39" s="157"/>
      <c r="U39" s="157"/>
      <c r="V39" s="157"/>
      <c r="W39" s="157"/>
    </row>
    <row r="40" spans="1:23">
      <c r="A40" s="156"/>
      <c r="B40" s="156"/>
      <c r="C40" s="156" t="s">
        <v>528</v>
      </c>
      <c r="D40" s="156"/>
      <c r="E40" s="156"/>
      <c r="F40" s="156"/>
      <c r="G40" s="156"/>
      <c r="H40" s="156"/>
      <c r="I40" s="157">
        <v>76000</v>
      </c>
      <c r="J40" s="157">
        <v>76000</v>
      </c>
      <c r="K40" s="157">
        <v>76000</v>
      </c>
      <c r="L40" s="157"/>
      <c r="M40" s="157"/>
      <c r="N40" s="156"/>
      <c r="O40" s="156"/>
      <c r="P40" s="156"/>
      <c r="Q40" s="157"/>
      <c r="R40" s="157"/>
      <c r="S40" s="157"/>
      <c r="T40" s="157"/>
      <c r="U40" s="157"/>
      <c r="V40" s="157"/>
      <c r="W40" s="157"/>
    </row>
    <row r="41" ht="33.75" outlineLevel="1" spans="1:23">
      <c r="A41" s="156" t="s">
        <v>506</v>
      </c>
      <c r="B41" s="156" t="s">
        <v>529</v>
      </c>
      <c r="C41" s="156" t="s">
        <v>528</v>
      </c>
      <c r="D41" s="156" t="s">
        <v>48</v>
      </c>
      <c r="E41" s="156" t="s">
        <v>94</v>
      </c>
      <c r="F41" s="156" t="s">
        <v>95</v>
      </c>
      <c r="G41" s="156" t="s">
        <v>422</v>
      </c>
      <c r="H41" s="156" t="s">
        <v>423</v>
      </c>
      <c r="I41" s="157">
        <v>9000</v>
      </c>
      <c r="J41" s="157">
        <v>9000</v>
      </c>
      <c r="K41" s="157">
        <v>9000</v>
      </c>
      <c r="L41" s="157"/>
      <c r="M41" s="157"/>
      <c r="N41" s="156"/>
      <c r="O41" s="156"/>
      <c r="P41" s="156"/>
      <c r="Q41" s="157"/>
      <c r="R41" s="157"/>
      <c r="S41" s="157"/>
      <c r="T41" s="157"/>
      <c r="U41" s="157"/>
      <c r="V41" s="157"/>
      <c r="W41" s="157"/>
    </row>
    <row r="42" ht="33.75" outlineLevel="1" spans="1:23">
      <c r="A42" s="156" t="s">
        <v>506</v>
      </c>
      <c r="B42" s="156" t="s">
        <v>529</v>
      </c>
      <c r="C42" s="156" t="s">
        <v>528</v>
      </c>
      <c r="D42" s="156" t="s">
        <v>48</v>
      </c>
      <c r="E42" s="156" t="s">
        <v>94</v>
      </c>
      <c r="F42" s="156" t="s">
        <v>95</v>
      </c>
      <c r="G42" s="156" t="s">
        <v>422</v>
      </c>
      <c r="H42" s="156" t="s">
        <v>423</v>
      </c>
      <c r="I42" s="157">
        <v>10000</v>
      </c>
      <c r="J42" s="157">
        <v>10000</v>
      </c>
      <c r="K42" s="157">
        <v>10000</v>
      </c>
      <c r="L42" s="157"/>
      <c r="M42" s="157"/>
      <c r="N42" s="156"/>
      <c r="O42" s="156"/>
      <c r="P42" s="156"/>
      <c r="Q42" s="157"/>
      <c r="R42" s="157"/>
      <c r="S42" s="157"/>
      <c r="T42" s="157"/>
      <c r="U42" s="157"/>
      <c r="V42" s="157"/>
      <c r="W42" s="157"/>
    </row>
    <row r="43" ht="33.75" outlineLevel="1" spans="1:23">
      <c r="A43" s="156" t="s">
        <v>506</v>
      </c>
      <c r="B43" s="156" t="s">
        <v>529</v>
      </c>
      <c r="C43" s="156" t="s">
        <v>528</v>
      </c>
      <c r="D43" s="156" t="s">
        <v>48</v>
      </c>
      <c r="E43" s="156" t="s">
        <v>98</v>
      </c>
      <c r="F43" s="156" t="s">
        <v>99</v>
      </c>
      <c r="G43" s="156" t="s">
        <v>522</v>
      </c>
      <c r="H43" s="156" t="s">
        <v>523</v>
      </c>
      <c r="I43" s="157">
        <v>20000</v>
      </c>
      <c r="J43" s="157">
        <v>20000</v>
      </c>
      <c r="K43" s="157">
        <v>20000</v>
      </c>
      <c r="L43" s="157"/>
      <c r="M43" s="157"/>
      <c r="N43" s="156"/>
      <c r="O43" s="156"/>
      <c r="P43" s="156"/>
      <c r="Q43" s="157"/>
      <c r="R43" s="157"/>
      <c r="S43" s="157"/>
      <c r="T43" s="157"/>
      <c r="U43" s="157"/>
      <c r="V43" s="157"/>
      <c r="W43" s="157"/>
    </row>
    <row r="44" ht="33.75" outlineLevel="1" spans="1:23">
      <c r="A44" s="156" t="s">
        <v>506</v>
      </c>
      <c r="B44" s="156" t="s">
        <v>529</v>
      </c>
      <c r="C44" s="156" t="s">
        <v>528</v>
      </c>
      <c r="D44" s="156" t="s">
        <v>48</v>
      </c>
      <c r="E44" s="156" t="s">
        <v>98</v>
      </c>
      <c r="F44" s="156" t="s">
        <v>99</v>
      </c>
      <c r="G44" s="156" t="s">
        <v>422</v>
      </c>
      <c r="H44" s="156" t="s">
        <v>423</v>
      </c>
      <c r="I44" s="157">
        <v>20000</v>
      </c>
      <c r="J44" s="157">
        <v>20000</v>
      </c>
      <c r="K44" s="157">
        <v>20000</v>
      </c>
      <c r="L44" s="157"/>
      <c r="M44" s="157"/>
      <c r="N44" s="156"/>
      <c r="O44" s="156"/>
      <c r="P44" s="156"/>
      <c r="Q44" s="157"/>
      <c r="R44" s="157"/>
      <c r="S44" s="157"/>
      <c r="T44" s="157"/>
      <c r="U44" s="157"/>
      <c r="V44" s="157"/>
      <c r="W44" s="157"/>
    </row>
    <row r="45" ht="33.75" outlineLevel="1" spans="1:23">
      <c r="A45" s="156" t="s">
        <v>506</v>
      </c>
      <c r="B45" s="156" t="s">
        <v>529</v>
      </c>
      <c r="C45" s="156" t="s">
        <v>528</v>
      </c>
      <c r="D45" s="156" t="s">
        <v>48</v>
      </c>
      <c r="E45" s="156" t="s">
        <v>98</v>
      </c>
      <c r="F45" s="156" t="s">
        <v>99</v>
      </c>
      <c r="G45" s="156" t="s">
        <v>512</v>
      </c>
      <c r="H45" s="156" t="s">
        <v>513</v>
      </c>
      <c r="I45" s="157">
        <v>12000</v>
      </c>
      <c r="J45" s="157">
        <v>12000</v>
      </c>
      <c r="K45" s="157">
        <v>12000</v>
      </c>
      <c r="L45" s="157"/>
      <c r="M45" s="157"/>
      <c r="N45" s="156"/>
      <c r="O45" s="156"/>
      <c r="P45" s="156"/>
      <c r="Q45" s="157"/>
      <c r="R45" s="157"/>
      <c r="S45" s="157"/>
      <c r="T45" s="157"/>
      <c r="U45" s="157"/>
      <c r="V45" s="157"/>
      <c r="W45" s="157"/>
    </row>
    <row r="46" ht="45" outlineLevel="1" spans="1:23">
      <c r="A46" s="156" t="s">
        <v>506</v>
      </c>
      <c r="B46" s="156" t="s">
        <v>529</v>
      </c>
      <c r="C46" s="156" t="s">
        <v>528</v>
      </c>
      <c r="D46" s="156" t="s">
        <v>48</v>
      </c>
      <c r="E46" s="156" t="s">
        <v>98</v>
      </c>
      <c r="F46" s="156" t="s">
        <v>99</v>
      </c>
      <c r="G46" s="156" t="s">
        <v>508</v>
      </c>
      <c r="H46" s="156" t="s">
        <v>509</v>
      </c>
      <c r="I46" s="157">
        <v>5000</v>
      </c>
      <c r="J46" s="157">
        <v>5000</v>
      </c>
      <c r="K46" s="157">
        <v>5000</v>
      </c>
      <c r="L46" s="157"/>
      <c r="M46" s="157"/>
      <c r="N46" s="156"/>
      <c r="O46" s="156"/>
      <c r="P46" s="156"/>
      <c r="Q46" s="157"/>
      <c r="R46" s="157"/>
      <c r="S46" s="157"/>
      <c r="T46" s="157"/>
      <c r="U46" s="157"/>
      <c r="V46" s="157"/>
      <c r="W46" s="157"/>
    </row>
    <row r="47" spans="1:23">
      <c r="A47" s="156"/>
      <c r="B47" s="156"/>
      <c r="C47" s="156" t="s">
        <v>530</v>
      </c>
      <c r="D47" s="156"/>
      <c r="E47" s="156"/>
      <c r="F47" s="156"/>
      <c r="G47" s="156"/>
      <c r="H47" s="156"/>
      <c r="I47" s="157">
        <v>50000</v>
      </c>
      <c r="J47" s="157">
        <v>50000</v>
      </c>
      <c r="K47" s="157">
        <v>50000</v>
      </c>
      <c r="L47" s="157"/>
      <c r="M47" s="157"/>
      <c r="N47" s="156"/>
      <c r="O47" s="156"/>
      <c r="P47" s="156"/>
      <c r="Q47" s="157"/>
      <c r="R47" s="157"/>
      <c r="S47" s="157"/>
      <c r="T47" s="157"/>
      <c r="U47" s="157"/>
      <c r="V47" s="157"/>
      <c r="W47" s="157"/>
    </row>
    <row r="48" ht="33.75" outlineLevel="1" spans="1:23">
      <c r="A48" s="156" t="s">
        <v>506</v>
      </c>
      <c r="B48" s="156" t="s">
        <v>531</v>
      </c>
      <c r="C48" s="156" t="s">
        <v>530</v>
      </c>
      <c r="D48" s="156" t="s">
        <v>48</v>
      </c>
      <c r="E48" s="156" t="s">
        <v>96</v>
      </c>
      <c r="F48" s="156" t="s">
        <v>97</v>
      </c>
      <c r="G48" s="156" t="s">
        <v>532</v>
      </c>
      <c r="H48" s="156" t="s">
        <v>533</v>
      </c>
      <c r="I48" s="157">
        <v>10000</v>
      </c>
      <c r="J48" s="157">
        <v>10000</v>
      </c>
      <c r="K48" s="157">
        <v>10000</v>
      </c>
      <c r="L48" s="157"/>
      <c r="M48" s="157"/>
      <c r="N48" s="156"/>
      <c r="O48" s="156"/>
      <c r="P48" s="156"/>
      <c r="Q48" s="157"/>
      <c r="R48" s="157"/>
      <c r="S48" s="157"/>
      <c r="T48" s="157"/>
      <c r="U48" s="157"/>
      <c r="V48" s="157"/>
      <c r="W48" s="157"/>
    </row>
    <row r="49" ht="33.75" outlineLevel="1" spans="1:23">
      <c r="A49" s="156" t="s">
        <v>506</v>
      </c>
      <c r="B49" s="156" t="s">
        <v>531</v>
      </c>
      <c r="C49" s="156" t="s">
        <v>530</v>
      </c>
      <c r="D49" s="156" t="s">
        <v>48</v>
      </c>
      <c r="E49" s="156" t="s">
        <v>96</v>
      </c>
      <c r="F49" s="156" t="s">
        <v>97</v>
      </c>
      <c r="G49" s="156" t="s">
        <v>422</v>
      </c>
      <c r="H49" s="156" t="s">
        <v>423</v>
      </c>
      <c r="I49" s="157">
        <v>40000</v>
      </c>
      <c r="J49" s="157">
        <v>40000</v>
      </c>
      <c r="K49" s="157">
        <v>40000</v>
      </c>
      <c r="L49" s="157"/>
      <c r="M49" s="157"/>
      <c r="N49" s="156"/>
      <c r="O49" s="156"/>
      <c r="P49" s="156"/>
      <c r="Q49" s="157"/>
      <c r="R49" s="157"/>
      <c r="S49" s="157"/>
      <c r="T49" s="157"/>
      <c r="U49" s="157"/>
      <c r="V49" s="157"/>
      <c r="W49" s="157"/>
    </row>
    <row r="50" spans="1:23">
      <c r="A50" s="156"/>
      <c r="B50" s="156"/>
      <c r="C50" s="156" t="s">
        <v>534</v>
      </c>
      <c r="D50" s="156"/>
      <c r="E50" s="156"/>
      <c r="F50" s="156"/>
      <c r="G50" s="156"/>
      <c r="H50" s="156"/>
      <c r="I50" s="157">
        <v>50400</v>
      </c>
      <c r="J50" s="157">
        <v>50400</v>
      </c>
      <c r="K50" s="157">
        <v>50400</v>
      </c>
      <c r="L50" s="157"/>
      <c r="M50" s="157"/>
      <c r="N50" s="156"/>
      <c r="O50" s="156"/>
      <c r="P50" s="156"/>
      <c r="Q50" s="157"/>
      <c r="R50" s="157"/>
      <c r="S50" s="157"/>
      <c r="T50" s="157"/>
      <c r="U50" s="157"/>
      <c r="V50" s="157"/>
      <c r="W50" s="157"/>
    </row>
    <row r="51" ht="33.75" outlineLevel="1" spans="1:23">
      <c r="A51" s="156" t="s">
        <v>499</v>
      </c>
      <c r="B51" s="156" t="s">
        <v>535</v>
      </c>
      <c r="C51" s="156" t="s">
        <v>534</v>
      </c>
      <c r="D51" s="156" t="s">
        <v>48</v>
      </c>
      <c r="E51" s="156" t="s">
        <v>171</v>
      </c>
      <c r="F51" s="156" t="s">
        <v>170</v>
      </c>
      <c r="G51" s="156" t="s">
        <v>422</v>
      </c>
      <c r="H51" s="156" t="s">
        <v>423</v>
      </c>
      <c r="I51" s="157">
        <v>6000</v>
      </c>
      <c r="J51" s="157">
        <v>6000</v>
      </c>
      <c r="K51" s="157">
        <v>6000</v>
      </c>
      <c r="L51" s="157"/>
      <c r="M51" s="157"/>
      <c r="N51" s="156"/>
      <c r="O51" s="156"/>
      <c r="P51" s="156"/>
      <c r="Q51" s="157"/>
      <c r="R51" s="157"/>
      <c r="S51" s="157"/>
      <c r="T51" s="157"/>
      <c r="U51" s="157"/>
      <c r="V51" s="157"/>
      <c r="W51" s="157"/>
    </row>
    <row r="52" ht="45" outlineLevel="1" spans="1:23">
      <c r="A52" s="156" t="s">
        <v>499</v>
      </c>
      <c r="B52" s="156" t="s">
        <v>535</v>
      </c>
      <c r="C52" s="156" t="s">
        <v>534</v>
      </c>
      <c r="D52" s="156" t="s">
        <v>48</v>
      </c>
      <c r="E52" s="156" t="s">
        <v>171</v>
      </c>
      <c r="F52" s="156" t="s">
        <v>170</v>
      </c>
      <c r="G52" s="156" t="s">
        <v>508</v>
      </c>
      <c r="H52" s="156" t="s">
        <v>509</v>
      </c>
      <c r="I52" s="157">
        <v>44400</v>
      </c>
      <c r="J52" s="157">
        <v>44400</v>
      </c>
      <c r="K52" s="157">
        <v>44400</v>
      </c>
      <c r="L52" s="157"/>
      <c r="M52" s="157"/>
      <c r="N52" s="156"/>
      <c r="O52" s="156"/>
      <c r="P52" s="156"/>
      <c r="Q52" s="157"/>
      <c r="R52" s="157"/>
      <c r="S52" s="157"/>
      <c r="T52" s="157"/>
      <c r="U52" s="157"/>
      <c r="V52" s="157"/>
      <c r="W52" s="157"/>
    </row>
    <row r="53" spans="1:23">
      <c r="A53" s="156"/>
      <c r="B53" s="156"/>
      <c r="C53" s="156" t="s">
        <v>536</v>
      </c>
      <c r="D53" s="156"/>
      <c r="E53" s="156"/>
      <c r="F53" s="156"/>
      <c r="G53" s="156"/>
      <c r="H53" s="156"/>
      <c r="I53" s="157">
        <v>290000</v>
      </c>
      <c r="J53" s="157">
        <v>290000</v>
      </c>
      <c r="K53" s="157">
        <v>290000</v>
      </c>
      <c r="L53" s="157"/>
      <c r="M53" s="157"/>
      <c r="N53" s="156"/>
      <c r="O53" s="156"/>
      <c r="P53" s="156"/>
      <c r="Q53" s="157"/>
      <c r="R53" s="157"/>
      <c r="S53" s="157"/>
      <c r="T53" s="157"/>
      <c r="U53" s="157"/>
      <c r="V53" s="157"/>
      <c r="W53" s="157"/>
    </row>
    <row r="54" ht="33.75" outlineLevel="1" spans="1:23">
      <c r="A54" s="156" t="s">
        <v>506</v>
      </c>
      <c r="B54" s="156" t="s">
        <v>537</v>
      </c>
      <c r="C54" s="156" t="s">
        <v>536</v>
      </c>
      <c r="D54" s="156" t="s">
        <v>48</v>
      </c>
      <c r="E54" s="156" t="s">
        <v>102</v>
      </c>
      <c r="F54" s="156" t="s">
        <v>103</v>
      </c>
      <c r="G54" s="156" t="s">
        <v>329</v>
      </c>
      <c r="H54" s="156" t="s">
        <v>330</v>
      </c>
      <c r="I54" s="157">
        <v>10000</v>
      </c>
      <c r="J54" s="157">
        <v>10000</v>
      </c>
      <c r="K54" s="157">
        <v>10000</v>
      </c>
      <c r="L54" s="157"/>
      <c r="M54" s="157"/>
      <c r="N54" s="156"/>
      <c r="O54" s="156"/>
      <c r="P54" s="156"/>
      <c r="Q54" s="157"/>
      <c r="R54" s="157"/>
      <c r="S54" s="157"/>
      <c r="T54" s="157"/>
      <c r="U54" s="157"/>
      <c r="V54" s="157"/>
      <c r="W54" s="157"/>
    </row>
    <row r="55" ht="33.75" outlineLevel="1" spans="1:23">
      <c r="A55" s="156" t="s">
        <v>506</v>
      </c>
      <c r="B55" s="156" t="s">
        <v>537</v>
      </c>
      <c r="C55" s="156" t="s">
        <v>536</v>
      </c>
      <c r="D55" s="156" t="s">
        <v>48</v>
      </c>
      <c r="E55" s="156" t="s">
        <v>106</v>
      </c>
      <c r="F55" s="156" t="s">
        <v>107</v>
      </c>
      <c r="G55" s="156" t="s">
        <v>329</v>
      </c>
      <c r="H55" s="156" t="s">
        <v>330</v>
      </c>
      <c r="I55" s="157">
        <v>21700</v>
      </c>
      <c r="J55" s="157">
        <v>21700</v>
      </c>
      <c r="K55" s="157">
        <v>21700</v>
      </c>
      <c r="L55" s="157"/>
      <c r="M55" s="157"/>
      <c r="N55" s="156"/>
      <c r="O55" s="156"/>
      <c r="P55" s="156"/>
      <c r="Q55" s="157"/>
      <c r="R55" s="157"/>
      <c r="S55" s="157"/>
      <c r="T55" s="157"/>
      <c r="U55" s="157"/>
      <c r="V55" s="157"/>
      <c r="W55" s="157"/>
    </row>
    <row r="56" ht="33.75" outlineLevel="1" spans="1:23">
      <c r="A56" s="156" t="s">
        <v>506</v>
      </c>
      <c r="B56" s="156" t="s">
        <v>537</v>
      </c>
      <c r="C56" s="156" t="s">
        <v>536</v>
      </c>
      <c r="D56" s="156" t="s">
        <v>48</v>
      </c>
      <c r="E56" s="156" t="s">
        <v>106</v>
      </c>
      <c r="F56" s="156" t="s">
        <v>107</v>
      </c>
      <c r="G56" s="156" t="s">
        <v>532</v>
      </c>
      <c r="H56" s="156" t="s">
        <v>533</v>
      </c>
      <c r="I56" s="157">
        <v>13000</v>
      </c>
      <c r="J56" s="157">
        <v>13000</v>
      </c>
      <c r="K56" s="157">
        <v>13000</v>
      </c>
      <c r="L56" s="157"/>
      <c r="M56" s="157"/>
      <c r="N56" s="156"/>
      <c r="O56" s="156"/>
      <c r="P56" s="156"/>
      <c r="Q56" s="157"/>
      <c r="R56" s="157"/>
      <c r="S56" s="157"/>
      <c r="T56" s="157"/>
      <c r="U56" s="157"/>
      <c r="V56" s="157"/>
      <c r="W56" s="157"/>
    </row>
    <row r="57" ht="33.75" outlineLevel="1" spans="1:23">
      <c r="A57" s="156" t="s">
        <v>506</v>
      </c>
      <c r="B57" s="156" t="s">
        <v>537</v>
      </c>
      <c r="C57" s="156" t="s">
        <v>536</v>
      </c>
      <c r="D57" s="156" t="s">
        <v>48</v>
      </c>
      <c r="E57" s="156" t="s">
        <v>106</v>
      </c>
      <c r="F57" s="156" t="s">
        <v>107</v>
      </c>
      <c r="G57" s="156" t="s">
        <v>538</v>
      </c>
      <c r="H57" s="156" t="s">
        <v>273</v>
      </c>
      <c r="I57" s="157">
        <v>16000</v>
      </c>
      <c r="J57" s="157">
        <v>16000</v>
      </c>
      <c r="K57" s="157">
        <v>16000</v>
      </c>
      <c r="L57" s="157"/>
      <c r="M57" s="157"/>
      <c r="N57" s="156"/>
      <c r="O57" s="156"/>
      <c r="P57" s="156"/>
      <c r="Q57" s="157"/>
      <c r="R57" s="157"/>
      <c r="S57" s="157"/>
      <c r="T57" s="157"/>
      <c r="U57" s="157"/>
      <c r="V57" s="157"/>
      <c r="W57" s="157"/>
    </row>
    <row r="58" ht="33.75" outlineLevel="1" spans="1:23">
      <c r="A58" s="156" t="s">
        <v>506</v>
      </c>
      <c r="B58" s="156" t="s">
        <v>537</v>
      </c>
      <c r="C58" s="156" t="s">
        <v>536</v>
      </c>
      <c r="D58" s="156" t="s">
        <v>48</v>
      </c>
      <c r="E58" s="156" t="s">
        <v>106</v>
      </c>
      <c r="F58" s="156" t="s">
        <v>107</v>
      </c>
      <c r="G58" s="156" t="s">
        <v>392</v>
      </c>
      <c r="H58" s="156" t="s">
        <v>393</v>
      </c>
      <c r="I58" s="157">
        <v>49300</v>
      </c>
      <c r="J58" s="157">
        <v>49300</v>
      </c>
      <c r="K58" s="157">
        <v>49300</v>
      </c>
      <c r="L58" s="157"/>
      <c r="M58" s="157"/>
      <c r="N58" s="156"/>
      <c r="O58" s="156"/>
      <c r="P58" s="156"/>
      <c r="Q58" s="157"/>
      <c r="R58" s="157"/>
      <c r="S58" s="157"/>
      <c r="T58" s="157"/>
      <c r="U58" s="157"/>
      <c r="V58" s="157"/>
      <c r="W58" s="157"/>
    </row>
    <row r="59" ht="33.75" outlineLevel="1" spans="1:23">
      <c r="A59" s="156" t="s">
        <v>506</v>
      </c>
      <c r="B59" s="156" t="s">
        <v>537</v>
      </c>
      <c r="C59" s="156" t="s">
        <v>536</v>
      </c>
      <c r="D59" s="156" t="s">
        <v>48</v>
      </c>
      <c r="E59" s="156" t="s">
        <v>108</v>
      </c>
      <c r="F59" s="156" t="s">
        <v>95</v>
      </c>
      <c r="G59" s="156" t="s">
        <v>539</v>
      </c>
      <c r="H59" s="156" t="s">
        <v>540</v>
      </c>
      <c r="I59" s="157">
        <v>1190</v>
      </c>
      <c r="J59" s="157">
        <v>1190</v>
      </c>
      <c r="K59" s="157">
        <v>1190</v>
      </c>
      <c r="L59" s="157"/>
      <c r="M59" s="157"/>
      <c r="N59" s="156"/>
      <c r="O59" s="156"/>
      <c r="P59" s="156"/>
      <c r="Q59" s="157"/>
      <c r="R59" s="157"/>
      <c r="S59" s="157"/>
      <c r="T59" s="157"/>
      <c r="U59" s="157"/>
      <c r="V59" s="157"/>
      <c r="W59" s="157"/>
    </row>
    <row r="60" ht="33.75" outlineLevel="1" spans="1:23">
      <c r="A60" s="156" t="s">
        <v>506</v>
      </c>
      <c r="B60" s="156" t="s">
        <v>537</v>
      </c>
      <c r="C60" s="156" t="s">
        <v>536</v>
      </c>
      <c r="D60" s="156" t="s">
        <v>48</v>
      </c>
      <c r="E60" s="156" t="s">
        <v>108</v>
      </c>
      <c r="F60" s="156" t="s">
        <v>95</v>
      </c>
      <c r="G60" s="156" t="s">
        <v>541</v>
      </c>
      <c r="H60" s="156" t="s">
        <v>542</v>
      </c>
      <c r="I60" s="157">
        <v>2200</v>
      </c>
      <c r="J60" s="157">
        <v>2200</v>
      </c>
      <c r="K60" s="157">
        <v>2200</v>
      </c>
      <c r="L60" s="157"/>
      <c r="M60" s="157"/>
      <c r="N60" s="156"/>
      <c r="O60" s="156"/>
      <c r="P60" s="156"/>
      <c r="Q60" s="157"/>
      <c r="R60" s="157"/>
      <c r="S60" s="157"/>
      <c r="T60" s="157"/>
      <c r="U60" s="157"/>
      <c r="V60" s="157"/>
      <c r="W60" s="157"/>
    </row>
    <row r="61" ht="33.75" outlineLevel="1" spans="1:23">
      <c r="A61" s="156" t="s">
        <v>506</v>
      </c>
      <c r="B61" s="156" t="s">
        <v>537</v>
      </c>
      <c r="C61" s="156" t="s">
        <v>536</v>
      </c>
      <c r="D61" s="156" t="s">
        <v>48</v>
      </c>
      <c r="E61" s="156" t="s">
        <v>108</v>
      </c>
      <c r="F61" s="156" t="s">
        <v>95</v>
      </c>
      <c r="G61" s="156" t="s">
        <v>392</v>
      </c>
      <c r="H61" s="156" t="s">
        <v>393</v>
      </c>
      <c r="I61" s="157">
        <v>3500</v>
      </c>
      <c r="J61" s="157">
        <v>3500</v>
      </c>
      <c r="K61" s="157">
        <v>3500</v>
      </c>
      <c r="L61" s="157"/>
      <c r="M61" s="157"/>
      <c r="N61" s="156"/>
      <c r="O61" s="156"/>
      <c r="P61" s="156"/>
      <c r="Q61" s="157"/>
      <c r="R61" s="157"/>
      <c r="S61" s="157"/>
      <c r="T61" s="157"/>
      <c r="U61" s="157"/>
      <c r="V61" s="157"/>
      <c r="W61" s="157"/>
    </row>
    <row r="62" ht="33.75" outlineLevel="1" spans="1:23">
      <c r="A62" s="156" t="s">
        <v>506</v>
      </c>
      <c r="B62" s="156" t="s">
        <v>537</v>
      </c>
      <c r="C62" s="156" t="s">
        <v>536</v>
      </c>
      <c r="D62" s="156" t="s">
        <v>48</v>
      </c>
      <c r="E62" s="156" t="s">
        <v>108</v>
      </c>
      <c r="F62" s="156" t="s">
        <v>95</v>
      </c>
      <c r="G62" s="156" t="s">
        <v>512</v>
      </c>
      <c r="H62" s="156" t="s">
        <v>513</v>
      </c>
      <c r="I62" s="157">
        <v>43110</v>
      </c>
      <c r="J62" s="157">
        <v>43110</v>
      </c>
      <c r="K62" s="157">
        <v>43110</v>
      </c>
      <c r="L62" s="157"/>
      <c r="M62" s="157"/>
      <c r="N62" s="156"/>
      <c r="O62" s="156"/>
      <c r="P62" s="156"/>
      <c r="Q62" s="157"/>
      <c r="R62" s="157"/>
      <c r="S62" s="157"/>
      <c r="T62" s="157"/>
      <c r="U62" s="157"/>
      <c r="V62" s="157"/>
      <c r="W62" s="157"/>
    </row>
    <row r="63" ht="33.75" outlineLevel="1" spans="1:23">
      <c r="A63" s="156" t="s">
        <v>506</v>
      </c>
      <c r="B63" s="156" t="s">
        <v>537</v>
      </c>
      <c r="C63" s="156" t="s">
        <v>536</v>
      </c>
      <c r="D63" s="156" t="s">
        <v>48</v>
      </c>
      <c r="E63" s="156" t="s">
        <v>113</v>
      </c>
      <c r="F63" s="156" t="s">
        <v>95</v>
      </c>
      <c r="G63" s="156" t="s">
        <v>329</v>
      </c>
      <c r="H63" s="156" t="s">
        <v>330</v>
      </c>
      <c r="I63" s="157">
        <v>1310</v>
      </c>
      <c r="J63" s="157">
        <v>1310</v>
      </c>
      <c r="K63" s="157">
        <v>1310</v>
      </c>
      <c r="L63" s="157"/>
      <c r="M63" s="157"/>
      <c r="N63" s="156"/>
      <c r="O63" s="156"/>
      <c r="P63" s="156"/>
      <c r="Q63" s="157"/>
      <c r="R63" s="157"/>
      <c r="S63" s="157"/>
      <c r="T63" s="157"/>
      <c r="U63" s="157"/>
      <c r="V63" s="157"/>
      <c r="W63" s="157"/>
    </row>
    <row r="64" ht="33.75" outlineLevel="1" spans="1:23">
      <c r="A64" s="156" t="s">
        <v>506</v>
      </c>
      <c r="B64" s="156" t="s">
        <v>537</v>
      </c>
      <c r="C64" s="156" t="s">
        <v>536</v>
      </c>
      <c r="D64" s="156" t="s">
        <v>48</v>
      </c>
      <c r="E64" s="156" t="s">
        <v>113</v>
      </c>
      <c r="F64" s="156" t="s">
        <v>95</v>
      </c>
      <c r="G64" s="156" t="s">
        <v>539</v>
      </c>
      <c r="H64" s="156" t="s">
        <v>540</v>
      </c>
      <c r="I64" s="157">
        <v>1190</v>
      </c>
      <c r="J64" s="157">
        <v>1190</v>
      </c>
      <c r="K64" s="157">
        <v>1190</v>
      </c>
      <c r="L64" s="157"/>
      <c r="M64" s="157"/>
      <c r="N64" s="156"/>
      <c r="O64" s="156"/>
      <c r="P64" s="156"/>
      <c r="Q64" s="157"/>
      <c r="R64" s="157"/>
      <c r="S64" s="157"/>
      <c r="T64" s="157"/>
      <c r="U64" s="157"/>
      <c r="V64" s="157"/>
      <c r="W64" s="157"/>
    </row>
    <row r="65" ht="33.75" outlineLevel="1" spans="1:23">
      <c r="A65" s="156" t="s">
        <v>506</v>
      </c>
      <c r="B65" s="156" t="s">
        <v>537</v>
      </c>
      <c r="C65" s="156" t="s">
        <v>536</v>
      </c>
      <c r="D65" s="156" t="s">
        <v>48</v>
      </c>
      <c r="E65" s="156" t="s">
        <v>113</v>
      </c>
      <c r="F65" s="156" t="s">
        <v>95</v>
      </c>
      <c r="G65" s="156" t="s">
        <v>541</v>
      </c>
      <c r="H65" s="156" t="s">
        <v>542</v>
      </c>
      <c r="I65" s="157">
        <v>2200</v>
      </c>
      <c r="J65" s="157">
        <v>2200</v>
      </c>
      <c r="K65" s="157">
        <v>2200</v>
      </c>
      <c r="L65" s="157"/>
      <c r="M65" s="157"/>
      <c r="N65" s="156"/>
      <c r="O65" s="156"/>
      <c r="P65" s="156"/>
      <c r="Q65" s="157"/>
      <c r="R65" s="157"/>
      <c r="S65" s="157"/>
      <c r="T65" s="157"/>
      <c r="U65" s="157"/>
      <c r="V65" s="157"/>
      <c r="W65" s="157"/>
    </row>
    <row r="66" ht="33.75" outlineLevel="1" spans="1:23">
      <c r="A66" s="156" t="s">
        <v>506</v>
      </c>
      <c r="B66" s="156" t="s">
        <v>537</v>
      </c>
      <c r="C66" s="156" t="s">
        <v>536</v>
      </c>
      <c r="D66" s="156" t="s">
        <v>48</v>
      </c>
      <c r="E66" s="156" t="s">
        <v>113</v>
      </c>
      <c r="F66" s="156" t="s">
        <v>95</v>
      </c>
      <c r="G66" s="156" t="s">
        <v>543</v>
      </c>
      <c r="H66" s="156" t="s">
        <v>544</v>
      </c>
      <c r="I66" s="157">
        <v>5300</v>
      </c>
      <c r="J66" s="157">
        <v>5300</v>
      </c>
      <c r="K66" s="157">
        <v>5300</v>
      </c>
      <c r="L66" s="157"/>
      <c r="M66" s="157"/>
      <c r="N66" s="156"/>
      <c r="O66" s="156"/>
      <c r="P66" s="156"/>
      <c r="Q66" s="157"/>
      <c r="R66" s="157"/>
      <c r="S66" s="157"/>
      <c r="T66" s="157"/>
      <c r="U66" s="157"/>
      <c r="V66" s="157"/>
      <c r="W66" s="157"/>
    </row>
    <row r="67" ht="33.75" outlineLevel="1" spans="1:23">
      <c r="A67" s="156" t="s">
        <v>506</v>
      </c>
      <c r="B67" s="156" t="s">
        <v>537</v>
      </c>
      <c r="C67" s="156" t="s">
        <v>536</v>
      </c>
      <c r="D67" s="156" t="s">
        <v>48</v>
      </c>
      <c r="E67" s="156" t="s">
        <v>120</v>
      </c>
      <c r="F67" s="156" t="s">
        <v>95</v>
      </c>
      <c r="G67" s="156" t="s">
        <v>329</v>
      </c>
      <c r="H67" s="156" t="s">
        <v>330</v>
      </c>
      <c r="I67" s="157">
        <v>1610</v>
      </c>
      <c r="J67" s="157">
        <v>1610</v>
      </c>
      <c r="K67" s="157">
        <v>1610</v>
      </c>
      <c r="L67" s="157"/>
      <c r="M67" s="157"/>
      <c r="N67" s="156"/>
      <c r="O67" s="156"/>
      <c r="P67" s="156"/>
      <c r="Q67" s="157"/>
      <c r="R67" s="157"/>
      <c r="S67" s="157"/>
      <c r="T67" s="157"/>
      <c r="U67" s="157"/>
      <c r="V67" s="157"/>
      <c r="W67" s="157"/>
    </row>
    <row r="68" ht="33.75" outlineLevel="1" spans="1:23">
      <c r="A68" s="156" t="s">
        <v>506</v>
      </c>
      <c r="B68" s="156" t="s">
        <v>537</v>
      </c>
      <c r="C68" s="156" t="s">
        <v>536</v>
      </c>
      <c r="D68" s="156" t="s">
        <v>48</v>
      </c>
      <c r="E68" s="156" t="s">
        <v>120</v>
      </c>
      <c r="F68" s="156" t="s">
        <v>95</v>
      </c>
      <c r="G68" s="156" t="s">
        <v>329</v>
      </c>
      <c r="H68" s="156" t="s">
        <v>330</v>
      </c>
      <c r="I68" s="157">
        <v>1610</v>
      </c>
      <c r="J68" s="157">
        <v>1610</v>
      </c>
      <c r="K68" s="157">
        <v>1610</v>
      </c>
      <c r="L68" s="157"/>
      <c r="M68" s="157"/>
      <c r="N68" s="156"/>
      <c r="O68" s="156"/>
      <c r="P68" s="156"/>
      <c r="Q68" s="157"/>
      <c r="R68" s="157"/>
      <c r="S68" s="157"/>
      <c r="T68" s="157"/>
      <c r="U68" s="157"/>
      <c r="V68" s="157"/>
      <c r="W68" s="157"/>
    </row>
    <row r="69" ht="33.75" outlineLevel="1" spans="1:23">
      <c r="A69" s="156" t="s">
        <v>506</v>
      </c>
      <c r="B69" s="156" t="s">
        <v>537</v>
      </c>
      <c r="C69" s="156" t="s">
        <v>536</v>
      </c>
      <c r="D69" s="156" t="s">
        <v>48</v>
      </c>
      <c r="E69" s="156" t="s">
        <v>120</v>
      </c>
      <c r="F69" s="156" t="s">
        <v>95</v>
      </c>
      <c r="G69" s="156" t="s">
        <v>539</v>
      </c>
      <c r="H69" s="156" t="s">
        <v>540</v>
      </c>
      <c r="I69" s="157">
        <v>1190</v>
      </c>
      <c r="J69" s="157">
        <v>1190</v>
      </c>
      <c r="K69" s="157">
        <v>1190</v>
      </c>
      <c r="L69" s="157"/>
      <c r="M69" s="157"/>
      <c r="N69" s="156"/>
      <c r="O69" s="156"/>
      <c r="P69" s="156"/>
      <c r="Q69" s="157"/>
      <c r="R69" s="157"/>
      <c r="S69" s="157"/>
      <c r="T69" s="157"/>
      <c r="U69" s="157"/>
      <c r="V69" s="157"/>
      <c r="W69" s="157"/>
    </row>
    <row r="70" ht="33.75" outlineLevel="1" spans="1:23">
      <c r="A70" s="156" t="s">
        <v>506</v>
      </c>
      <c r="B70" s="156" t="s">
        <v>537</v>
      </c>
      <c r="C70" s="156" t="s">
        <v>536</v>
      </c>
      <c r="D70" s="156" t="s">
        <v>48</v>
      </c>
      <c r="E70" s="156" t="s">
        <v>120</v>
      </c>
      <c r="F70" s="156" t="s">
        <v>95</v>
      </c>
      <c r="G70" s="156" t="s">
        <v>539</v>
      </c>
      <c r="H70" s="156" t="s">
        <v>540</v>
      </c>
      <c r="I70" s="157">
        <v>1190</v>
      </c>
      <c r="J70" s="157">
        <v>1190</v>
      </c>
      <c r="K70" s="157">
        <v>1190</v>
      </c>
      <c r="L70" s="157"/>
      <c r="M70" s="157"/>
      <c r="N70" s="156"/>
      <c r="O70" s="156"/>
      <c r="P70" s="156"/>
      <c r="Q70" s="157"/>
      <c r="R70" s="157"/>
      <c r="S70" s="157"/>
      <c r="T70" s="157"/>
      <c r="U70" s="157"/>
      <c r="V70" s="157"/>
      <c r="W70" s="157"/>
    </row>
    <row r="71" ht="33.75" outlineLevel="1" spans="1:23">
      <c r="A71" s="156" t="s">
        <v>506</v>
      </c>
      <c r="B71" s="156" t="s">
        <v>537</v>
      </c>
      <c r="C71" s="156" t="s">
        <v>536</v>
      </c>
      <c r="D71" s="156" t="s">
        <v>48</v>
      </c>
      <c r="E71" s="156" t="s">
        <v>120</v>
      </c>
      <c r="F71" s="156" t="s">
        <v>95</v>
      </c>
      <c r="G71" s="156" t="s">
        <v>541</v>
      </c>
      <c r="H71" s="156" t="s">
        <v>542</v>
      </c>
      <c r="I71" s="157">
        <v>2200</v>
      </c>
      <c r="J71" s="157">
        <v>2200</v>
      </c>
      <c r="K71" s="157">
        <v>2200</v>
      </c>
      <c r="L71" s="157"/>
      <c r="M71" s="157"/>
      <c r="N71" s="156"/>
      <c r="O71" s="156"/>
      <c r="P71" s="156"/>
      <c r="Q71" s="157"/>
      <c r="R71" s="157"/>
      <c r="S71" s="157"/>
      <c r="T71" s="157"/>
      <c r="U71" s="157"/>
      <c r="V71" s="157"/>
      <c r="W71" s="157"/>
    </row>
    <row r="72" ht="33.75" outlineLevel="1" spans="1:23">
      <c r="A72" s="156" t="s">
        <v>506</v>
      </c>
      <c r="B72" s="156" t="s">
        <v>537</v>
      </c>
      <c r="C72" s="156" t="s">
        <v>536</v>
      </c>
      <c r="D72" s="156" t="s">
        <v>48</v>
      </c>
      <c r="E72" s="156" t="s">
        <v>120</v>
      </c>
      <c r="F72" s="156" t="s">
        <v>95</v>
      </c>
      <c r="G72" s="156" t="s">
        <v>541</v>
      </c>
      <c r="H72" s="156" t="s">
        <v>542</v>
      </c>
      <c r="I72" s="157">
        <v>2200</v>
      </c>
      <c r="J72" s="157">
        <v>2200</v>
      </c>
      <c r="K72" s="157">
        <v>2200</v>
      </c>
      <c r="L72" s="157"/>
      <c r="M72" s="157"/>
      <c r="N72" s="156"/>
      <c r="O72" s="156"/>
      <c r="P72" s="156"/>
      <c r="Q72" s="157"/>
      <c r="R72" s="157"/>
      <c r="S72" s="157"/>
      <c r="T72" s="157"/>
      <c r="U72" s="157"/>
      <c r="V72" s="157"/>
      <c r="W72" s="157"/>
    </row>
    <row r="73" ht="33.75" outlineLevel="1" spans="1:23">
      <c r="A73" s="156" t="s">
        <v>506</v>
      </c>
      <c r="B73" s="156" t="s">
        <v>537</v>
      </c>
      <c r="C73" s="156" t="s">
        <v>536</v>
      </c>
      <c r="D73" s="156" t="s">
        <v>48</v>
      </c>
      <c r="E73" s="156" t="s">
        <v>176</v>
      </c>
      <c r="F73" s="156" t="s">
        <v>177</v>
      </c>
      <c r="G73" s="156" t="s">
        <v>329</v>
      </c>
      <c r="H73" s="156" t="s">
        <v>330</v>
      </c>
      <c r="I73" s="157">
        <v>6610</v>
      </c>
      <c r="J73" s="157">
        <v>6610</v>
      </c>
      <c r="K73" s="157">
        <v>6610</v>
      </c>
      <c r="L73" s="157"/>
      <c r="M73" s="157"/>
      <c r="N73" s="156"/>
      <c r="O73" s="156"/>
      <c r="P73" s="156"/>
      <c r="Q73" s="157"/>
      <c r="R73" s="157"/>
      <c r="S73" s="157"/>
      <c r="T73" s="157"/>
      <c r="U73" s="157"/>
      <c r="V73" s="157"/>
      <c r="W73" s="157"/>
    </row>
    <row r="74" ht="33.75" outlineLevel="1" spans="1:23">
      <c r="A74" s="156" t="s">
        <v>506</v>
      </c>
      <c r="B74" s="156" t="s">
        <v>537</v>
      </c>
      <c r="C74" s="156" t="s">
        <v>536</v>
      </c>
      <c r="D74" s="156" t="s">
        <v>48</v>
      </c>
      <c r="E74" s="156" t="s">
        <v>176</v>
      </c>
      <c r="F74" s="156" t="s">
        <v>177</v>
      </c>
      <c r="G74" s="156" t="s">
        <v>539</v>
      </c>
      <c r="H74" s="156" t="s">
        <v>540</v>
      </c>
      <c r="I74" s="157">
        <v>1190</v>
      </c>
      <c r="J74" s="157">
        <v>1190</v>
      </c>
      <c r="K74" s="157">
        <v>1190</v>
      </c>
      <c r="L74" s="157"/>
      <c r="M74" s="157"/>
      <c r="N74" s="156"/>
      <c r="O74" s="156"/>
      <c r="P74" s="156"/>
      <c r="Q74" s="157"/>
      <c r="R74" s="157"/>
      <c r="S74" s="157"/>
      <c r="T74" s="157"/>
      <c r="U74" s="157"/>
      <c r="V74" s="157"/>
      <c r="W74" s="157"/>
    </row>
    <row r="75" ht="33.75" outlineLevel="1" spans="1:23">
      <c r="A75" s="156" t="s">
        <v>506</v>
      </c>
      <c r="B75" s="156" t="s">
        <v>537</v>
      </c>
      <c r="C75" s="156" t="s">
        <v>536</v>
      </c>
      <c r="D75" s="156" t="s">
        <v>48</v>
      </c>
      <c r="E75" s="156" t="s">
        <v>176</v>
      </c>
      <c r="F75" s="156" t="s">
        <v>177</v>
      </c>
      <c r="G75" s="156" t="s">
        <v>541</v>
      </c>
      <c r="H75" s="156" t="s">
        <v>542</v>
      </c>
      <c r="I75" s="157">
        <v>2200</v>
      </c>
      <c r="J75" s="157">
        <v>2200</v>
      </c>
      <c r="K75" s="157">
        <v>2200</v>
      </c>
      <c r="L75" s="157"/>
      <c r="M75" s="157"/>
      <c r="N75" s="156"/>
      <c r="O75" s="156"/>
      <c r="P75" s="156"/>
      <c r="Q75" s="157"/>
      <c r="R75" s="157"/>
      <c r="S75" s="157"/>
      <c r="T75" s="157"/>
      <c r="U75" s="157"/>
      <c r="V75" s="157"/>
      <c r="W75" s="157"/>
    </row>
    <row r="76" ht="33.75" outlineLevel="1" spans="1:23">
      <c r="A76" s="156" t="s">
        <v>506</v>
      </c>
      <c r="B76" s="156" t="s">
        <v>537</v>
      </c>
      <c r="C76" s="156" t="s">
        <v>536</v>
      </c>
      <c r="D76" s="156" t="s">
        <v>48</v>
      </c>
      <c r="E76" s="156" t="s">
        <v>194</v>
      </c>
      <c r="F76" s="156" t="s">
        <v>193</v>
      </c>
      <c r="G76" s="156" t="s">
        <v>539</v>
      </c>
      <c r="H76" s="156" t="s">
        <v>540</v>
      </c>
      <c r="I76" s="157">
        <v>1190</v>
      </c>
      <c r="J76" s="157">
        <v>1190</v>
      </c>
      <c r="K76" s="157">
        <v>1190</v>
      </c>
      <c r="L76" s="157"/>
      <c r="M76" s="157"/>
      <c r="N76" s="156"/>
      <c r="O76" s="156"/>
      <c r="P76" s="156"/>
      <c r="Q76" s="157"/>
      <c r="R76" s="157"/>
      <c r="S76" s="157"/>
      <c r="T76" s="157"/>
      <c r="U76" s="157"/>
      <c r="V76" s="157"/>
      <c r="W76" s="157"/>
    </row>
    <row r="77" ht="33.75" outlineLevel="1" spans="1:23">
      <c r="A77" s="156" t="s">
        <v>506</v>
      </c>
      <c r="B77" s="156" t="s">
        <v>537</v>
      </c>
      <c r="C77" s="156" t="s">
        <v>536</v>
      </c>
      <c r="D77" s="156" t="s">
        <v>48</v>
      </c>
      <c r="E77" s="156" t="s">
        <v>194</v>
      </c>
      <c r="F77" s="156" t="s">
        <v>193</v>
      </c>
      <c r="G77" s="156" t="s">
        <v>541</v>
      </c>
      <c r="H77" s="156" t="s">
        <v>542</v>
      </c>
      <c r="I77" s="157">
        <v>2200</v>
      </c>
      <c r="J77" s="157">
        <v>2200</v>
      </c>
      <c r="K77" s="157">
        <v>2200</v>
      </c>
      <c r="L77" s="157"/>
      <c r="M77" s="157"/>
      <c r="N77" s="156"/>
      <c r="O77" s="156"/>
      <c r="P77" s="156"/>
      <c r="Q77" s="157"/>
      <c r="R77" s="157"/>
      <c r="S77" s="157"/>
      <c r="T77" s="157"/>
      <c r="U77" s="157"/>
      <c r="V77" s="157"/>
      <c r="W77" s="157"/>
    </row>
    <row r="78" ht="33.75" outlineLevel="1" spans="1:23">
      <c r="A78" s="156" t="s">
        <v>506</v>
      </c>
      <c r="B78" s="156" t="s">
        <v>537</v>
      </c>
      <c r="C78" s="156" t="s">
        <v>536</v>
      </c>
      <c r="D78" s="156" t="s">
        <v>48</v>
      </c>
      <c r="E78" s="156" t="s">
        <v>194</v>
      </c>
      <c r="F78" s="156" t="s">
        <v>193</v>
      </c>
      <c r="G78" s="156" t="s">
        <v>512</v>
      </c>
      <c r="H78" s="156" t="s">
        <v>513</v>
      </c>
      <c r="I78" s="157">
        <v>16610</v>
      </c>
      <c r="J78" s="157">
        <v>16610</v>
      </c>
      <c r="K78" s="157">
        <v>16610</v>
      </c>
      <c r="L78" s="157"/>
      <c r="M78" s="157"/>
      <c r="N78" s="156"/>
      <c r="O78" s="156"/>
      <c r="P78" s="156"/>
      <c r="Q78" s="157"/>
      <c r="R78" s="157"/>
      <c r="S78" s="157"/>
      <c r="T78" s="157"/>
      <c r="U78" s="157"/>
      <c r="V78" s="157"/>
      <c r="W78" s="157"/>
    </row>
    <row r="79" ht="33.75" outlineLevel="1" spans="1:23">
      <c r="A79" s="156" t="s">
        <v>506</v>
      </c>
      <c r="B79" s="156" t="s">
        <v>537</v>
      </c>
      <c r="C79" s="156" t="s">
        <v>536</v>
      </c>
      <c r="D79" s="156" t="s">
        <v>48</v>
      </c>
      <c r="E79" s="156" t="s">
        <v>200</v>
      </c>
      <c r="F79" s="156" t="s">
        <v>201</v>
      </c>
      <c r="G79" s="156" t="s">
        <v>329</v>
      </c>
      <c r="H79" s="156" t="s">
        <v>330</v>
      </c>
      <c r="I79" s="157">
        <v>6610</v>
      </c>
      <c r="J79" s="157">
        <v>6610</v>
      </c>
      <c r="K79" s="157">
        <v>6610</v>
      </c>
      <c r="L79" s="157"/>
      <c r="M79" s="157"/>
      <c r="N79" s="156"/>
      <c r="O79" s="156"/>
      <c r="P79" s="156"/>
      <c r="Q79" s="157"/>
      <c r="R79" s="157"/>
      <c r="S79" s="157"/>
      <c r="T79" s="157"/>
      <c r="U79" s="157"/>
      <c r="V79" s="157"/>
      <c r="W79" s="157"/>
    </row>
    <row r="80" ht="33.75" outlineLevel="1" spans="1:23">
      <c r="A80" s="156" t="s">
        <v>506</v>
      </c>
      <c r="B80" s="156" t="s">
        <v>537</v>
      </c>
      <c r="C80" s="156" t="s">
        <v>536</v>
      </c>
      <c r="D80" s="156" t="s">
        <v>48</v>
      </c>
      <c r="E80" s="156" t="s">
        <v>200</v>
      </c>
      <c r="F80" s="156" t="s">
        <v>201</v>
      </c>
      <c r="G80" s="156" t="s">
        <v>329</v>
      </c>
      <c r="H80" s="156" t="s">
        <v>330</v>
      </c>
      <c r="I80" s="157">
        <v>1310</v>
      </c>
      <c r="J80" s="157">
        <v>1310</v>
      </c>
      <c r="K80" s="157">
        <v>1310</v>
      </c>
      <c r="L80" s="157"/>
      <c r="M80" s="157"/>
      <c r="N80" s="156"/>
      <c r="O80" s="156"/>
      <c r="P80" s="156"/>
      <c r="Q80" s="157"/>
      <c r="R80" s="157"/>
      <c r="S80" s="157"/>
      <c r="T80" s="157"/>
      <c r="U80" s="157"/>
      <c r="V80" s="157"/>
      <c r="W80" s="157"/>
    </row>
    <row r="81" ht="33.75" outlineLevel="1" spans="1:23">
      <c r="A81" s="156" t="s">
        <v>506</v>
      </c>
      <c r="B81" s="156" t="s">
        <v>537</v>
      </c>
      <c r="C81" s="156" t="s">
        <v>536</v>
      </c>
      <c r="D81" s="156" t="s">
        <v>48</v>
      </c>
      <c r="E81" s="156" t="s">
        <v>200</v>
      </c>
      <c r="F81" s="156" t="s">
        <v>201</v>
      </c>
      <c r="G81" s="156" t="s">
        <v>539</v>
      </c>
      <c r="H81" s="156" t="s">
        <v>540</v>
      </c>
      <c r="I81" s="157">
        <v>1190</v>
      </c>
      <c r="J81" s="157">
        <v>1190</v>
      </c>
      <c r="K81" s="157">
        <v>1190</v>
      </c>
      <c r="L81" s="157"/>
      <c r="M81" s="157"/>
      <c r="N81" s="156"/>
      <c r="O81" s="156"/>
      <c r="P81" s="156"/>
      <c r="Q81" s="157"/>
      <c r="R81" s="157"/>
      <c r="S81" s="157"/>
      <c r="T81" s="157"/>
      <c r="U81" s="157"/>
      <c r="V81" s="157"/>
      <c r="W81" s="157"/>
    </row>
    <row r="82" ht="33.75" outlineLevel="1" spans="1:23">
      <c r="A82" s="156" t="s">
        <v>506</v>
      </c>
      <c r="B82" s="156" t="s">
        <v>537</v>
      </c>
      <c r="C82" s="156" t="s">
        <v>536</v>
      </c>
      <c r="D82" s="156" t="s">
        <v>48</v>
      </c>
      <c r="E82" s="156" t="s">
        <v>200</v>
      </c>
      <c r="F82" s="156" t="s">
        <v>201</v>
      </c>
      <c r="G82" s="156" t="s">
        <v>539</v>
      </c>
      <c r="H82" s="156" t="s">
        <v>540</v>
      </c>
      <c r="I82" s="157">
        <v>1190</v>
      </c>
      <c r="J82" s="157">
        <v>1190</v>
      </c>
      <c r="K82" s="157">
        <v>1190</v>
      </c>
      <c r="L82" s="157"/>
      <c r="M82" s="157"/>
      <c r="N82" s="156"/>
      <c r="O82" s="156"/>
      <c r="P82" s="156"/>
      <c r="Q82" s="157"/>
      <c r="R82" s="157"/>
      <c r="S82" s="157"/>
      <c r="T82" s="157"/>
      <c r="U82" s="157"/>
      <c r="V82" s="157"/>
      <c r="W82" s="157"/>
    </row>
    <row r="83" ht="33.75" outlineLevel="1" spans="1:23">
      <c r="A83" s="156" t="s">
        <v>506</v>
      </c>
      <c r="B83" s="156" t="s">
        <v>537</v>
      </c>
      <c r="C83" s="156" t="s">
        <v>536</v>
      </c>
      <c r="D83" s="156" t="s">
        <v>48</v>
      </c>
      <c r="E83" s="156" t="s">
        <v>200</v>
      </c>
      <c r="F83" s="156" t="s">
        <v>201</v>
      </c>
      <c r="G83" s="156" t="s">
        <v>539</v>
      </c>
      <c r="H83" s="156" t="s">
        <v>540</v>
      </c>
      <c r="I83" s="157">
        <v>1190</v>
      </c>
      <c r="J83" s="157">
        <v>1190</v>
      </c>
      <c r="K83" s="157">
        <v>1190</v>
      </c>
      <c r="L83" s="157"/>
      <c r="M83" s="157"/>
      <c r="N83" s="156"/>
      <c r="O83" s="156"/>
      <c r="P83" s="156"/>
      <c r="Q83" s="157"/>
      <c r="R83" s="157"/>
      <c r="S83" s="157"/>
      <c r="T83" s="157"/>
      <c r="U83" s="157"/>
      <c r="V83" s="157"/>
      <c r="W83" s="157"/>
    </row>
    <row r="84" ht="33.75" outlineLevel="1" spans="1:23">
      <c r="A84" s="156" t="s">
        <v>506</v>
      </c>
      <c r="B84" s="156" t="s">
        <v>537</v>
      </c>
      <c r="C84" s="156" t="s">
        <v>536</v>
      </c>
      <c r="D84" s="156" t="s">
        <v>48</v>
      </c>
      <c r="E84" s="156" t="s">
        <v>200</v>
      </c>
      <c r="F84" s="156" t="s">
        <v>201</v>
      </c>
      <c r="G84" s="156" t="s">
        <v>541</v>
      </c>
      <c r="H84" s="156" t="s">
        <v>542</v>
      </c>
      <c r="I84" s="157">
        <v>2200</v>
      </c>
      <c r="J84" s="157">
        <v>2200</v>
      </c>
      <c r="K84" s="157">
        <v>2200</v>
      </c>
      <c r="L84" s="157"/>
      <c r="M84" s="157"/>
      <c r="N84" s="156"/>
      <c r="O84" s="156"/>
      <c r="P84" s="156"/>
      <c r="Q84" s="157"/>
      <c r="R84" s="157"/>
      <c r="S84" s="157"/>
      <c r="T84" s="157"/>
      <c r="U84" s="157"/>
      <c r="V84" s="157"/>
      <c r="W84" s="157"/>
    </row>
    <row r="85" ht="33.75" outlineLevel="1" spans="1:23">
      <c r="A85" s="156" t="s">
        <v>506</v>
      </c>
      <c r="B85" s="156" t="s">
        <v>537</v>
      </c>
      <c r="C85" s="156" t="s">
        <v>536</v>
      </c>
      <c r="D85" s="156" t="s">
        <v>48</v>
      </c>
      <c r="E85" s="156" t="s">
        <v>200</v>
      </c>
      <c r="F85" s="156" t="s">
        <v>201</v>
      </c>
      <c r="G85" s="156" t="s">
        <v>541</v>
      </c>
      <c r="H85" s="156" t="s">
        <v>542</v>
      </c>
      <c r="I85" s="157">
        <v>2200</v>
      </c>
      <c r="J85" s="157">
        <v>2200</v>
      </c>
      <c r="K85" s="157">
        <v>2200</v>
      </c>
      <c r="L85" s="157"/>
      <c r="M85" s="157"/>
      <c r="N85" s="156"/>
      <c r="O85" s="156"/>
      <c r="P85" s="156"/>
      <c r="Q85" s="157"/>
      <c r="R85" s="157"/>
      <c r="S85" s="157"/>
      <c r="T85" s="157"/>
      <c r="U85" s="157"/>
      <c r="V85" s="157"/>
      <c r="W85" s="157"/>
    </row>
    <row r="86" ht="33.75" outlineLevel="1" spans="1:23">
      <c r="A86" s="156" t="s">
        <v>506</v>
      </c>
      <c r="B86" s="156" t="s">
        <v>537</v>
      </c>
      <c r="C86" s="156" t="s">
        <v>536</v>
      </c>
      <c r="D86" s="156" t="s">
        <v>48</v>
      </c>
      <c r="E86" s="156" t="s">
        <v>200</v>
      </c>
      <c r="F86" s="156" t="s">
        <v>201</v>
      </c>
      <c r="G86" s="156" t="s">
        <v>541</v>
      </c>
      <c r="H86" s="156" t="s">
        <v>542</v>
      </c>
      <c r="I86" s="157">
        <v>2200</v>
      </c>
      <c r="J86" s="157">
        <v>2200</v>
      </c>
      <c r="K86" s="157">
        <v>2200</v>
      </c>
      <c r="L86" s="157"/>
      <c r="M86" s="157"/>
      <c r="N86" s="156"/>
      <c r="O86" s="156"/>
      <c r="P86" s="156"/>
      <c r="Q86" s="157"/>
      <c r="R86" s="157"/>
      <c r="S86" s="157"/>
      <c r="T86" s="157"/>
      <c r="U86" s="157"/>
      <c r="V86" s="157"/>
      <c r="W86" s="157"/>
    </row>
    <row r="87" ht="33.75" outlineLevel="1" spans="1:23">
      <c r="A87" s="156" t="s">
        <v>506</v>
      </c>
      <c r="B87" s="156" t="s">
        <v>537</v>
      </c>
      <c r="C87" s="156" t="s">
        <v>536</v>
      </c>
      <c r="D87" s="156" t="s">
        <v>48</v>
      </c>
      <c r="E87" s="156" t="s">
        <v>200</v>
      </c>
      <c r="F87" s="156" t="s">
        <v>201</v>
      </c>
      <c r="G87" s="156" t="s">
        <v>543</v>
      </c>
      <c r="H87" s="156" t="s">
        <v>544</v>
      </c>
      <c r="I87" s="157">
        <v>16610</v>
      </c>
      <c r="J87" s="157">
        <v>16610</v>
      </c>
      <c r="K87" s="157">
        <v>16610</v>
      </c>
      <c r="L87" s="157"/>
      <c r="M87" s="157"/>
      <c r="N87" s="156"/>
      <c r="O87" s="156"/>
      <c r="P87" s="156"/>
      <c r="Q87" s="157"/>
      <c r="R87" s="157"/>
      <c r="S87" s="157"/>
      <c r="T87" s="157"/>
      <c r="U87" s="157"/>
      <c r="V87" s="157"/>
      <c r="W87" s="157"/>
    </row>
    <row r="88" ht="33.75" outlineLevel="1" spans="1:23">
      <c r="A88" s="156" t="s">
        <v>506</v>
      </c>
      <c r="B88" s="156" t="s">
        <v>537</v>
      </c>
      <c r="C88" s="156" t="s">
        <v>536</v>
      </c>
      <c r="D88" s="156" t="s">
        <v>48</v>
      </c>
      <c r="E88" s="156" t="s">
        <v>200</v>
      </c>
      <c r="F88" s="156" t="s">
        <v>201</v>
      </c>
      <c r="G88" s="156" t="s">
        <v>543</v>
      </c>
      <c r="H88" s="156" t="s">
        <v>544</v>
      </c>
      <c r="I88" s="157">
        <v>5300</v>
      </c>
      <c r="J88" s="157">
        <v>5300</v>
      </c>
      <c r="K88" s="157">
        <v>5300</v>
      </c>
      <c r="L88" s="157"/>
      <c r="M88" s="157"/>
      <c r="N88" s="156"/>
      <c r="O88" s="156"/>
      <c r="P88" s="156"/>
      <c r="Q88" s="157"/>
      <c r="R88" s="157"/>
      <c r="S88" s="157"/>
      <c r="T88" s="157"/>
      <c r="U88" s="157"/>
      <c r="V88" s="157"/>
      <c r="W88" s="157"/>
    </row>
    <row r="89" ht="33.75" outlineLevel="1" spans="1:23">
      <c r="A89" s="156" t="s">
        <v>506</v>
      </c>
      <c r="B89" s="156" t="s">
        <v>537</v>
      </c>
      <c r="C89" s="156" t="s">
        <v>536</v>
      </c>
      <c r="D89" s="156" t="s">
        <v>48</v>
      </c>
      <c r="E89" s="156" t="s">
        <v>200</v>
      </c>
      <c r="F89" s="156" t="s">
        <v>201</v>
      </c>
      <c r="G89" s="156" t="s">
        <v>543</v>
      </c>
      <c r="H89" s="156" t="s">
        <v>544</v>
      </c>
      <c r="I89" s="157">
        <v>20000</v>
      </c>
      <c r="J89" s="157">
        <v>20000</v>
      </c>
      <c r="K89" s="157">
        <v>20000</v>
      </c>
      <c r="L89" s="157"/>
      <c r="M89" s="157"/>
      <c r="N89" s="156"/>
      <c r="O89" s="156"/>
      <c r="P89" s="156"/>
      <c r="Q89" s="157"/>
      <c r="R89" s="157"/>
      <c r="S89" s="157"/>
      <c r="T89" s="157"/>
      <c r="U89" s="157"/>
      <c r="V89" s="157"/>
      <c r="W89" s="157"/>
    </row>
    <row r="90" ht="33.75" outlineLevel="1" spans="1:23">
      <c r="A90" s="156" t="s">
        <v>506</v>
      </c>
      <c r="B90" s="156" t="s">
        <v>537</v>
      </c>
      <c r="C90" s="156" t="s">
        <v>536</v>
      </c>
      <c r="D90" s="156" t="s">
        <v>48</v>
      </c>
      <c r="E90" s="156" t="s">
        <v>204</v>
      </c>
      <c r="F90" s="156" t="s">
        <v>205</v>
      </c>
      <c r="G90" s="156" t="s">
        <v>329</v>
      </c>
      <c r="H90" s="156" t="s">
        <v>330</v>
      </c>
      <c r="I90" s="157">
        <v>10820</v>
      </c>
      <c r="J90" s="157">
        <v>10820</v>
      </c>
      <c r="K90" s="157">
        <v>10820</v>
      </c>
      <c r="L90" s="157"/>
      <c r="M90" s="157"/>
      <c r="N90" s="156"/>
      <c r="O90" s="156"/>
      <c r="P90" s="156"/>
      <c r="Q90" s="157"/>
      <c r="R90" s="157"/>
      <c r="S90" s="157"/>
      <c r="T90" s="157"/>
      <c r="U90" s="157"/>
      <c r="V90" s="157"/>
      <c r="W90" s="157"/>
    </row>
    <row r="91" ht="33.75" outlineLevel="1" spans="1:23">
      <c r="A91" s="156" t="s">
        <v>506</v>
      </c>
      <c r="B91" s="156" t="s">
        <v>537</v>
      </c>
      <c r="C91" s="156" t="s">
        <v>536</v>
      </c>
      <c r="D91" s="156" t="s">
        <v>48</v>
      </c>
      <c r="E91" s="156" t="s">
        <v>204</v>
      </c>
      <c r="F91" s="156" t="s">
        <v>205</v>
      </c>
      <c r="G91" s="156" t="s">
        <v>539</v>
      </c>
      <c r="H91" s="156" t="s">
        <v>540</v>
      </c>
      <c r="I91" s="157">
        <v>1190</v>
      </c>
      <c r="J91" s="157">
        <v>1190</v>
      </c>
      <c r="K91" s="157">
        <v>1190</v>
      </c>
      <c r="L91" s="157"/>
      <c r="M91" s="157"/>
      <c r="N91" s="156"/>
      <c r="O91" s="156"/>
      <c r="P91" s="156"/>
      <c r="Q91" s="157"/>
      <c r="R91" s="157"/>
      <c r="S91" s="157"/>
      <c r="T91" s="157"/>
      <c r="U91" s="157"/>
      <c r="V91" s="157"/>
      <c r="W91" s="157"/>
    </row>
    <row r="92" ht="33.75" outlineLevel="1" spans="1:23">
      <c r="A92" s="156" t="s">
        <v>506</v>
      </c>
      <c r="B92" s="156" t="s">
        <v>537</v>
      </c>
      <c r="C92" s="156" t="s">
        <v>536</v>
      </c>
      <c r="D92" s="156" t="s">
        <v>48</v>
      </c>
      <c r="E92" s="156" t="s">
        <v>204</v>
      </c>
      <c r="F92" s="156" t="s">
        <v>205</v>
      </c>
      <c r="G92" s="156" t="s">
        <v>541</v>
      </c>
      <c r="H92" s="156" t="s">
        <v>542</v>
      </c>
      <c r="I92" s="157">
        <v>2200</v>
      </c>
      <c r="J92" s="157">
        <v>2200</v>
      </c>
      <c r="K92" s="157">
        <v>2200</v>
      </c>
      <c r="L92" s="157"/>
      <c r="M92" s="157"/>
      <c r="N92" s="156"/>
      <c r="O92" s="156"/>
      <c r="P92" s="156"/>
      <c r="Q92" s="157"/>
      <c r="R92" s="157"/>
      <c r="S92" s="157"/>
      <c r="T92" s="157"/>
      <c r="U92" s="157"/>
      <c r="V92" s="157"/>
      <c r="W92" s="157"/>
    </row>
    <row r="93" ht="33.75" outlineLevel="1" spans="1:23">
      <c r="A93" s="156" t="s">
        <v>506</v>
      </c>
      <c r="B93" s="156" t="s">
        <v>537</v>
      </c>
      <c r="C93" s="156" t="s">
        <v>536</v>
      </c>
      <c r="D93" s="156" t="s">
        <v>48</v>
      </c>
      <c r="E93" s="156" t="s">
        <v>204</v>
      </c>
      <c r="F93" s="156" t="s">
        <v>205</v>
      </c>
      <c r="G93" s="156" t="s">
        <v>543</v>
      </c>
      <c r="H93" s="156" t="s">
        <v>544</v>
      </c>
      <c r="I93" s="157">
        <v>5790</v>
      </c>
      <c r="J93" s="157">
        <v>5790</v>
      </c>
      <c r="K93" s="157">
        <v>5790</v>
      </c>
      <c r="L93" s="157"/>
      <c r="M93" s="157"/>
      <c r="N93" s="156"/>
      <c r="O93" s="156"/>
      <c r="P93" s="156"/>
      <c r="Q93" s="157"/>
      <c r="R93" s="157"/>
      <c r="S93" s="157"/>
      <c r="T93" s="157"/>
      <c r="U93" s="157"/>
      <c r="V93" s="157"/>
      <c r="W93" s="157"/>
    </row>
    <row r="94" spans="1:23">
      <c r="A94" s="156"/>
      <c r="B94" s="156"/>
      <c r="C94" s="156" t="s">
        <v>545</v>
      </c>
      <c r="D94" s="156"/>
      <c r="E94" s="156"/>
      <c r="F94" s="156"/>
      <c r="G94" s="156"/>
      <c r="H94" s="156"/>
      <c r="I94" s="157">
        <v>112000</v>
      </c>
      <c r="J94" s="157">
        <v>112000</v>
      </c>
      <c r="K94" s="157">
        <v>112000</v>
      </c>
      <c r="L94" s="157"/>
      <c r="M94" s="157"/>
      <c r="N94" s="156"/>
      <c r="O94" s="156"/>
      <c r="P94" s="156"/>
      <c r="Q94" s="157"/>
      <c r="R94" s="157"/>
      <c r="S94" s="157"/>
      <c r="T94" s="157"/>
      <c r="U94" s="157"/>
      <c r="V94" s="157"/>
      <c r="W94" s="157"/>
    </row>
    <row r="95" ht="33.75" outlineLevel="1" spans="1:23">
      <c r="A95" s="156" t="s">
        <v>499</v>
      </c>
      <c r="B95" s="156" t="s">
        <v>546</v>
      </c>
      <c r="C95" s="156" t="s">
        <v>545</v>
      </c>
      <c r="D95" s="156" t="s">
        <v>48</v>
      </c>
      <c r="E95" s="156" t="s">
        <v>129</v>
      </c>
      <c r="F95" s="156" t="s">
        <v>95</v>
      </c>
      <c r="G95" s="156" t="s">
        <v>512</v>
      </c>
      <c r="H95" s="156" t="s">
        <v>513</v>
      </c>
      <c r="I95" s="157">
        <v>20000</v>
      </c>
      <c r="J95" s="157">
        <v>20000</v>
      </c>
      <c r="K95" s="157">
        <v>20000</v>
      </c>
      <c r="L95" s="157"/>
      <c r="M95" s="157"/>
      <c r="N95" s="156"/>
      <c r="O95" s="156"/>
      <c r="P95" s="156"/>
      <c r="Q95" s="157"/>
      <c r="R95" s="157"/>
      <c r="S95" s="157"/>
      <c r="T95" s="157"/>
      <c r="U95" s="157"/>
      <c r="V95" s="157"/>
      <c r="W95" s="157"/>
    </row>
    <row r="96" ht="33.75" outlineLevel="1" spans="1:23">
      <c r="A96" s="156" t="s">
        <v>499</v>
      </c>
      <c r="B96" s="156" t="s">
        <v>546</v>
      </c>
      <c r="C96" s="156" t="s">
        <v>545</v>
      </c>
      <c r="D96" s="156" t="s">
        <v>48</v>
      </c>
      <c r="E96" s="156" t="s">
        <v>132</v>
      </c>
      <c r="F96" s="156" t="s">
        <v>133</v>
      </c>
      <c r="G96" s="156" t="s">
        <v>336</v>
      </c>
      <c r="H96" s="156" t="s">
        <v>337</v>
      </c>
      <c r="I96" s="157">
        <v>2308</v>
      </c>
      <c r="J96" s="157">
        <v>2308</v>
      </c>
      <c r="K96" s="157">
        <v>2308</v>
      </c>
      <c r="L96" s="157"/>
      <c r="M96" s="157"/>
      <c r="N96" s="156"/>
      <c r="O96" s="156"/>
      <c r="P96" s="156"/>
      <c r="Q96" s="157"/>
      <c r="R96" s="157"/>
      <c r="S96" s="157"/>
      <c r="T96" s="157"/>
      <c r="U96" s="157"/>
      <c r="V96" s="157"/>
      <c r="W96" s="157"/>
    </row>
    <row r="97" ht="33.75" outlineLevel="1" spans="1:23">
      <c r="A97" s="156" t="s">
        <v>499</v>
      </c>
      <c r="B97" s="156" t="s">
        <v>546</v>
      </c>
      <c r="C97" s="156" t="s">
        <v>545</v>
      </c>
      <c r="D97" s="156" t="s">
        <v>48</v>
      </c>
      <c r="E97" s="156" t="s">
        <v>132</v>
      </c>
      <c r="F97" s="156" t="s">
        <v>133</v>
      </c>
      <c r="G97" s="156" t="s">
        <v>512</v>
      </c>
      <c r="H97" s="156" t="s">
        <v>513</v>
      </c>
      <c r="I97" s="157">
        <v>7692</v>
      </c>
      <c r="J97" s="157">
        <v>7692</v>
      </c>
      <c r="K97" s="157">
        <v>7692</v>
      </c>
      <c r="L97" s="157"/>
      <c r="M97" s="157"/>
      <c r="N97" s="156"/>
      <c r="O97" s="156"/>
      <c r="P97" s="156"/>
      <c r="Q97" s="157"/>
      <c r="R97" s="157"/>
      <c r="S97" s="157"/>
      <c r="T97" s="157"/>
      <c r="U97" s="157"/>
      <c r="V97" s="157"/>
      <c r="W97" s="157"/>
    </row>
    <row r="98" ht="33.75" outlineLevel="1" spans="1:23">
      <c r="A98" s="156" t="s">
        <v>499</v>
      </c>
      <c r="B98" s="156" t="s">
        <v>546</v>
      </c>
      <c r="C98" s="156" t="s">
        <v>545</v>
      </c>
      <c r="D98" s="156" t="s">
        <v>48</v>
      </c>
      <c r="E98" s="156" t="s">
        <v>136</v>
      </c>
      <c r="F98" s="156" t="s">
        <v>135</v>
      </c>
      <c r="G98" s="156" t="s">
        <v>329</v>
      </c>
      <c r="H98" s="156" t="s">
        <v>330</v>
      </c>
      <c r="I98" s="157">
        <v>5000</v>
      </c>
      <c r="J98" s="157">
        <v>5000</v>
      </c>
      <c r="K98" s="157">
        <v>5000</v>
      </c>
      <c r="L98" s="157"/>
      <c r="M98" s="157"/>
      <c r="N98" s="156"/>
      <c r="O98" s="156"/>
      <c r="P98" s="156"/>
      <c r="Q98" s="157"/>
      <c r="R98" s="157"/>
      <c r="S98" s="157"/>
      <c r="T98" s="157"/>
      <c r="U98" s="157"/>
      <c r="V98" s="157"/>
      <c r="W98" s="157"/>
    </row>
    <row r="99" ht="33.75" outlineLevel="1" spans="1:23">
      <c r="A99" s="156" t="s">
        <v>499</v>
      </c>
      <c r="B99" s="156" t="s">
        <v>546</v>
      </c>
      <c r="C99" s="156" t="s">
        <v>545</v>
      </c>
      <c r="D99" s="156" t="s">
        <v>48</v>
      </c>
      <c r="E99" s="156" t="s">
        <v>136</v>
      </c>
      <c r="F99" s="156" t="s">
        <v>135</v>
      </c>
      <c r="G99" s="156" t="s">
        <v>329</v>
      </c>
      <c r="H99" s="156" t="s">
        <v>330</v>
      </c>
      <c r="I99" s="157">
        <v>32000</v>
      </c>
      <c r="J99" s="157">
        <v>32000</v>
      </c>
      <c r="K99" s="157">
        <v>32000</v>
      </c>
      <c r="L99" s="157"/>
      <c r="M99" s="157"/>
      <c r="N99" s="156"/>
      <c r="O99" s="156"/>
      <c r="P99" s="156"/>
      <c r="Q99" s="157"/>
      <c r="R99" s="157"/>
      <c r="S99" s="157"/>
      <c r="T99" s="157"/>
      <c r="U99" s="157"/>
      <c r="V99" s="157"/>
      <c r="W99" s="157"/>
    </row>
    <row r="100" ht="33.75" outlineLevel="1" spans="1:23">
      <c r="A100" s="156" t="s">
        <v>499</v>
      </c>
      <c r="B100" s="156" t="s">
        <v>546</v>
      </c>
      <c r="C100" s="156" t="s">
        <v>545</v>
      </c>
      <c r="D100" s="156" t="s">
        <v>48</v>
      </c>
      <c r="E100" s="156" t="s">
        <v>136</v>
      </c>
      <c r="F100" s="156" t="s">
        <v>135</v>
      </c>
      <c r="G100" s="156" t="s">
        <v>336</v>
      </c>
      <c r="H100" s="156" t="s">
        <v>337</v>
      </c>
      <c r="I100" s="157">
        <v>5000</v>
      </c>
      <c r="J100" s="157">
        <v>5000</v>
      </c>
      <c r="K100" s="157">
        <v>5000</v>
      </c>
      <c r="L100" s="157"/>
      <c r="M100" s="157"/>
      <c r="N100" s="156"/>
      <c r="O100" s="156"/>
      <c r="P100" s="156"/>
      <c r="Q100" s="157"/>
      <c r="R100" s="157"/>
      <c r="S100" s="157"/>
      <c r="T100" s="157"/>
      <c r="U100" s="157"/>
      <c r="V100" s="157"/>
      <c r="W100" s="157"/>
    </row>
    <row r="101" ht="33.75" outlineLevel="1" spans="1:23">
      <c r="A101" s="156" t="s">
        <v>499</v>
      </c>
      <c r="B101" s="156" t="s">
        <v>546</v>
      </c>
      <c r="C101" s="156" t="s">
        <v>545</v>
      </c>
      <c r="D101" s="156" t="s">
        <v>48</v>
      </c>
      <c r="E101" s="156" t="s">
        <v>136</v>
      </c>
      <c r="F101" s="156" t="s">
        <v>135</v>
      </c>
      <c r="G101" s="156" t="s">
        <v>336</v>
      </c>
      <c r="H101" s="156" t="s">
        <v>337</v>
      </c>
      <c r="I101" s="157">
        <v>10000</v>
      </c>
      <c r="J101" s="157">
        <v>10000</v>
      </c>
      <c r="K101" s="157">
        <v>10000</v>
      </c>
      <c r="L101" s="157"/>
      <c r="M101" s="157"/>
      <c r="N101" s="156"/>
      <c r="O101" s="156"/>
      <c r="P101" s="156"/>
      <c r="Q101" s="157"/>
      <c r="R101" s="157"/>
      <c r="S101" s="157"/>
      <c r="T101" s="157"/>
      <c r="U101" s="157"/>
      <c r="V101" s="157"/>
      <c r="W101" s="157"/>
    </row>
    <row r="102" ht="33.75" outlineLevel="1" spans="1:23">
      <c r="A102" s="156" t="s">
        <v>499</v>
      </c>
      <c r="B102" s="156" t="s">
        <v>546</v>
      </c>
      <c r="C102" s="156" t="s">
        <v>545</v>
      </c>
      <c r="D102" s="156" t="s">
        <v>48</v>
      </c>
      <c r="E102" s="156" t="s">
        <v>136</v>
      </c>
      <c r="F102" s="156" t="s">
        <v>135</v>
      </c>
      <c r="G102" s="156" t="s">
        <v>336</v>
      </c>
      <c r="H102" s="156" t="s">
        <v>337</v>
      </c>
      <c r="I102" s="157">
        <v>10000</v>
      </c>
      <c r="J102" s="157">
        <v>10000</v>
      </c>
      <c r="K102" s="157">
        <v>10000</v>
      </c>
      <c r="L102" s="157"/>
      <c r="M102" s="157"/>
      <c r="N102" s="156"/>
      <c r="O102" s="156"/>
      <c r="P102" s="156"/>
      <c r="Q102" s="157"/>
      <c r="R102" s="157"/>
      <c r="S102" s="157"/>
      <c r="T102" s="157"/>
      <c r="U102" s="157"/>
      <c r="V102" s="157"/>
      <c r="W102" s="157"/>
    </row>
    <row r="103" ht="33.75" outlineLevel="1" spans="1:23">
      <c r="A103" s="156" t="s">
        <v>499</v>
      </c>
      <c r="B103" s="156" t="s">
        <v>546</v>
      </c>
      <c r="C103" s="156" t="s">
        <v>545</v>
      </c>
      <c r="D103" s="156" t="s">
        <v>48</v>
      </c>
      <c r="E103" s="156" t="s">
        <v>144</v>
      </c>
      <c r="F103" s="156" t="s">
        <v>95</v>
      </c>
      <c r="G103" s="156" t="s">
        <v>336</v>
      </c>
      <c r="H103" s="156" t="s">
        <v>337</v>
      </c>
      <c r="I103" s="157">
        <v>10000</v>
      </c>
      <c r="J103" s="157">
        <v>10000</v>
      </c>
      <c r="K103" s="157">
        <v>10000</v>
      </c>
      <c r="L103" s="157"/>
      <c r="M103" s="157"/>
      <c r="N103" s="156"/>
      <c r="O103" s="156"/>
      <c r="P103" s="156"/>
      <c r="Q103" s="157"/>
      <c r="R103" s="157"/>
      <c r="S103" s="157"/>
      <c r="T103" s="157"/>
      <c r="U103" s="157"/>
      <c r="V103" s="157"/>
      <c r="W103" s="157"/>
    </row>
    <row r="104" ht="33.75" outlineLevel="1" spans="1:23">
      <c r="A104" s="156" t="s">
        <v>499</v>
      </c>
      <c r="B104" s="156" t="s">
        <v>546</v>
      </c>
      <c r="C104" s="156" t="s">
        <v>545</v>
      </c>
      <c r="D104" s="156" t="s">
        <v>48</v>
      </c>
      <c r="E104" s="156" t="s">
        <v>144</v>
      </c>
      <c r="F104" s="156" t="s">
        <v>95</v>
      </c>
      <c r="G104" s="156" t="s">
        <v>512</v>
      </c>
      <c r="H104" s="156" t="s">
        <v>513</v>
      </c>
      <c r="I104" s="157">
        <v>10000</v>
      </c>
      <c r="J104" s="157">
        <v>10000</v>
      </c>
      <c r="K104" s="157">
        <v>10000</v>
      </c>
      <c r="L104" s="157"/>
      <c r="M104" s="157"/>
      <c r="N104" s="156"/>
      <c r="O104" s="156"/>
      <c r="P104" s="156"/>
      <c r="Q104" s="157"/>
      <c r="R104" s="157"/>
      <c r="S104" s="157"/>
      <c r="T104" s="157"/>
      <c r="U104" s="157"/>
      <c r="V104" s="157"/>
      <c r="W104" s="157"/>
    </row>
    <row r="105" spans="1:23">
      <c r="A105" s="158" t="s">
        <v>30</v>
      </c>
      <c r="B105" s="158"/>
      <c r="C105" s="158"/>
      <c r="D105" s="158"/>
      <c r="E105" s="158"/>
      <c r="F105" s="158"/>
      <c r="G105" s="158"/>
      <c r="H105" s="158"/>
      <c r="I105" s="157">
        <v>1538500</v>
      </c>
      <c r="J105" s="157">
        <v>1288500</v>
      </c>
      <c r="K105" s="157">
        <v>1288500</v>
      </c>
      <c r="L105" s="157"/>
      <c r="M105" s="157"/>
      <c r="N105" s="157"/>
      <c r="O105" s="157"/>
      <c r="P105" s="157"/>
      <c r="Q105" s="157"/>
      <c r="R105" s="157">
        <v>250000</v>
      </c>
      <c r="S105" s="157"/>
      <c r="T105" s="157"/>
      <c r="U105" s="157"/>
      <c r="V105" s="157"/>
      <c r="W105" s="157">
        <v>250000</v>
      </c>
    </row>
  </sheetData>
  <mergeCells count="30">
    <mergeCell ref="A1:W1"/>
    <mergeCell ref="A2:W2"/>
    <mergeCell ref="A3:G3"/>
    <mergeCell ref="V3:W3"/>
    <mergeCell ref="J4:M4"/>
    <mergeCell ref="N4:P4"/>
    <mergeCell ref="R4:W4"/>
    <mergeCell ref="J5:K5"/>
    <mergeCell ref="A105:H10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46"/>
  <sheetViews>
    <sheetView showZeros="0" tabSelected="1" topLeftCell="A16" workbookViewId="0">
      <selection activeCell="B16" sqref="B16:B22"/>
    </sheetView>
  </sheetViews>
  <sheetFormatPr defaultColWidth="10.2743362831858" defaultRowHeight="14.25"/>
  <cols>
    <col min="1" max="4" width="14.2743362831858" customWidth="1"/>
    <col min="5" max="5" width="27.4247787610619" customWidth="1"/>
    <col min="6" max="9" width="14.2743362831858" customWidth="1"/>
    <col min="10" max="10" width="34.2743362831858" customWidth="1"/>
  </cols>
  <sheetData>
    <row r="1" spans="1:10">
      <c r="A1" s="146"/>
      <c r="B1" s="146"/>
      <c r="C1" s="146"/>
      <c r="D1" s="146"/>
      <c r="E1" s="146"/>
      <c r="F1" s="146"/>
      <c r="G1" s="146"/>
      <c r="H1" s="146"/>
      <c r="I1" s="146"/>
      <c r="J1" s="150" t="s">
        <v>547</v>
      </c>
    </row>
    <row r="2" ht="25.1" spans="1:10">
      <c r="A2" s="147" t="str">
        <f>"2025"&amp;"年项目支出绩效目标表"</f>
        <v>2025年项目支出绩效目标表</v>
      </c>
      <c r="B2" s="147"/>
      <c r="C2" s="147"/>
      <c r="D2" s="147"/>
      <c r="E2" s="147"/>
      <c r="F2" s="147"/>
      <c r="G2" s="147"/>
      <c r="H2" s="147"/>
      <c r="I2" s="147"/>
      <c r="J2" s="147"/>
    </row>
    <row r="3" spans="1:10">
      <c r="A3" s="146" t="str">
        <f>"单位名称："&amp;"九保乡政府"</f>
        <v>单位名称：九保乡政府</v>
      </c>
      <c r="B3" s="146"/>
      <c r="C3" s="146"/>
      <c r="D3" s="146"/>
      <c r="E3" s="146"/>
      <c r="F3" s="146"/>
      <c r="G3" s="146"/>
      <c r="H3" s="146"/>
      <c r="I3" s="146"/>
      <c r="J3" s="146"/>
    </row>
    <row r="4" ht="22.5" spans="1:10">
      <c r="A4" s="148" t="s">
        <v>548</v>
      </c>
      <c r="B4" s="148" t="s">
        <v>549</v>
      </c>
      <c r="C4" s="148" t="s">
        <v>550</v>
      </c>
      <c r="D4" s="148" t="s">
        <v>551</v>
      </c>
      <c r="E4" s="148" t="s">
        <v>552</v>
      </c>
      <c r="F4" s="148" t="s">
        <v>553</v>
      </c>
      <c r="G4" s="148" t="s">
        <v>554</v>
      </c>
      <c r="H4" s="148" t="s">
        <v>555</v>
      </c>
      <c r="I4" s="148" t="s">
        <v>556</v>
      </c>
      <c r="J4" s="148" t="s">
        <v>557</v>
      </c>
    </row>
    <row r="5" spans="1:10">
      <c r="A5" s="148" t="s">
        <v>75</v>
      </c>
      <c r="B5" s="148" t="s">
        <v>76</v>
      </c>
      <c r="C5" s="148" t="s">
        <v>77</v>
      </c>
      <c r="D5" s="148" t="s">
        <v>78</v>
      </c>
      <c r="E5" s="148" t="s">
        <v>79</v>
      </c>
      <c r="F5" s="148" t="s">
        <v>80</v>
      </c>
      <c r="G5" s="148" t="s">
        <v>81</v>
      </c>
      <c r="H5" s="148" t="s">
        <v>82</v>
      </c>
      <c r="I5" s="148" t="s">
        <v>83</v>
      </c>
      <c r="J5" s="148" t="s">
        <v>84</v>
      </c>
    </row>
    <row r="6" ht="22.5" spans="1:10">
      <c r="A6" s="148" t="s">
        <v>48</v>
      </c>
      <c r="B6" s="148"/>
      <c r="C6" s="148"/>
      <c r="D6" s="148"/>
      <c r="E6" s="148"/>
      <c r="F6" s="148"/>
      <c r="G6" s="148"/>
      <c r="H6" s="148"/>
      <c r="I6" s="148"/>
      <c r="J6" s="148"/>
    </row>
    <row r="7" outlineLevel="1" spans="1:10">
      <c r="A7" s="149" t="s">
        <v>524</v>
      </c>
      <c r="B7" s="149" t="s">
        <v>558</v>
      </c>
      <c r="C7" s="149" t="s">
        <v>559</v>
      </c>
      <c r="D7" s="149" t="s">
        <v>560</v>
      </c>
      <c r="E7" s="149" t="s">
        <v>561</v>
      </c>
      <c r="F7" s="149" t="s">
        <v>562</v>
      </c>
      <c r="G7" s="148" t="s">
        <v>563</v>
      </c>
      <c r="H7" s="148" t="s">
        <v>564</v>
      </c>
      <c r="I7" s="149" t="s">
        <v>565</v>
      </c>
      <c r="J7" s="149" t="s">
        <v>566</v>
      </c>
    </row>
    <row r="8" outlineLevel="1" spans="1:10">
      <c r="A8" s="149" t="s">
        <v>524</v>
      </c>
      <c r="B8" s="149" t="s">
        <v>558</v>
      </c>
      <c r="C8" s="149" t="s">
        <v>559</v>
      </c>
      <c r="D8" s="149" t="s">
        <v>560</v>
      </c>
      <c r="E8" s="149" t="s">
        <v>567</v>
      </c>
      <c r="F8" s="149" t="s">
        <v>562</v>
      </c>
      <c r="G8" s="148" t="s">
        <v>568</v>
      </c>
      <c r="H8" s="148" t="s">
        <v>564</v>
      </c>
      <c r="I8" s="149" t="s">
        <v>569</v>
      </c>
      <c r="J8" s="149" t="s">
        <v>566</v>
      </c>
    </row>
    <row r="9" ht="33.75" outlineLevel="1" spans="1:10">
      <c r="A9" s="149" t="s">
        <v>524</v>
      </c>
      <c r="B9" s="149" t="s">
        <v>558</v>
      </c>
      <c r="C9" s="149" t="s">
        <v>559</v>
      </c>
      <c r="D9" s="149" t="s">
        <v>570</v>
      </c>
      <c r="E9" s="149" t="s">
        <v>571</v>
      </c>
      <c r="F9" s="149" t="s">
        <v>572</v>
      </c>
      <c r="G9" s="148" t="s">
        <v>573</v>
      </c>
      <c r="H9" s="148" t="s">
        <v>574</v>
      </c>
      <c r="I9" s="149"/>
      <c r="J9" s="149" t="s">
        <v>566</v>
      </c>
    </row>
    <row r="10" ht="33.75" outlineLevel="1" spans="1:10">
      <c r="A10" s="149" t="s">
        <v>524</v>
      </c>
      <c r="B10" s="149" t="s">
        <v>558</v>
      </c>
      <c r="C10" s="149" t="s">
        <v>559</v>
      </c>
      <c r="D10" s="149" t="s">
        <v>575</v>
      </c>
      <c r="E10" s="149" t="s">
        <v>576</v>
      </c>
      <c r="F10" s="149" t="s">
        <v>572</v>
      </c>
      <c r="G10" s="148" t="s">
        <v>577</v>
      </c>
      <c r="H10" s="148" t="s">
        <v>574</v>
      </c>
      <c r="I10" s="149"/>
      <c r="J10" s="149" t="s">
        <v>566</v>
      </c>
    </row>
    <row r="11" ht="33.75" outlineLevel="1" spans="1:10">
      <c r="A11" s="149" t="s">
        <v>524</v>
      </c>
      <c r="B11" s="149" t="s">
        <v>558</v>
      </c>
      <c r="C11" s="149" t="s">
        <v>578</v>
      </c>
      <c r="D11" s="149" t="s">
        <v>579</v>
      </c>
      <c r="E11" s="149" t="s">
        <v>580</v>
      </c>
      <c r="F11" s="149" t="s">
        <v>572</v>
      </c>
      <c r="G11" s="148" t="s">
        <v>581</v>
      </c>
      <c r="H11" s="148" t="s">
        <v>574</v>
      </c>
      <c r="I11" s="149"/>
      <c r="J11" s="149" t="s">
        <v>566</v>
      </c>
    </row>
    <row r="12" ht="22.5" outlineLevel="1" spans="1:10">
      <c r="A12" s="149" t="s">
        <v>524</v>
      </c>
      <c r="B12" s="149" t="s">
        <v>558</v>
      </c>
      <c r="C12" s="149" t="s">
        <v>578</v>
      </c>
      <c r="D12" s="149" t="s">
        <v>582</v>
      </c>
      <c r="E12" s="149" t="s">
        <v>583</v>
      </c>
      <c r="F12" s="149" t="s">
        <v>572</v>
      </c>
      <c r="G12" s="148" t="s">
        <v>581</v>
      </c>
      <c r="H12" s="148" t="s">
        <v>574</v>
      </c>
      <c r="I12" s="149"/>
      <c r="J12" s="149" t="s">
        <v>566</v>
      </c>
    </row>
    <row r="13" ht="22.5" outlineLevel="1" spans="1:10">
      <c r="A13" s="149" t="s">
        <v>524</v>
      </c>
      <c r="B13" s="149" t="s">
        <v>558</v>
      </c>
      <c r="C13" s="149" t="s">
        <v>578</v>
      </c>
      <c r="D13" s="149" t="s">
        <v>584</v>
      </c>
      <c r="E13" s="149" t="s">
        <v>585</v>
      </c>
      <c r="F13" s="149" t="s">
        <v>572</v>
      </c>
      <c r="G13" s="148" t="s">
        <v>581</v>
      </c>
      <c r="H13" s="148" t="s">
        <v>574</v>
      </c>
      <c r="I13" s="149"/>
      <c r="J13" s="149" t="s">
        <v>566</v>
      </c>
    </row>
    <row r="14" ht="56.25" outlineLevel="1" spans="1:10">
      <c r="A14" s="149" t="s">
        <v>524</v>
      </c>
      <c r="B14" s="149" t="s">
        <v>558</v>
      </c>
      <c r="C14" s="149" t="s">
        <v>578</v>
      </c>
      <c r="D14" s="149" t="s">
        <v>586</v>
      </c>
      <c r="E14" s="149" t="s">
        <v>587</v>
      </c>
      <c r="F14" s="149" t="s">
        <v>572</v>
      </c>
      <c r="G14" s="148" t="s">
        <v>581</v>
      </c>
      <c r="H14" s="148" t="s">
        <v>574</v>
      </c>
      <c r="I14" s="149"/>
      <c r="J14" s="149" t="s">
        <v>566</v>
      </c>
    </row>
    <row r="15" outlineLevel="1" spans="1:10">
      <c r="A15" s="149" t="s">
        <v>524</v>
      </c>
      <c r="B15" s="149" t="s">
        <v>558</v>
      </c>
      <c r="C15" s="149" t="s">
        <v>588</v>
      </c>
      <c r="D15" s="149" t="s">
        <v>589</v>
      </c>
      <c r="E15" s="149" t="s">
        <v>590</v>
      </c>
      <c r="F15" s="149" t="s">
        <v>562</v>
      </c>
      <c r="G15" s="148" t="s">
        <v>591</v>
      </c>
      <c r="H15" s="148" t="s">
        <v>564</v>
      </c>
      <c r="I15" s="149" t="s">
        <v>592</v>
      </c>
      <c r="J15" s="149" t="s">
        <v>566</v>
      </c>
    </row>
    <row r="16" ht="22.5" outlineLevel="1" spans="1:10">
      <c r="A16" s="149" t="s">
        <v>526</v>
      </c>
      <c r="B16" s="149" t="s">
        <v>593</v>
      </c>
      <c r="C16" s="149" t="s">
        <v>559</v>
      </c>
      <c r="D16" s="149" t="s">
        <v>560</v>
      </c>
      <c r="E16" s="149" t="s">
        <v>594</v>
      </c>
      <c r="F16" s="149" t="s">
        <v>572</v>
      </c>
      <c r="G16" s="148" t="s">
        <v>595</v>
      </c>
      <c r="H16" s="148" t="s">
        <v>564</v>
      </c>
      <c r="I16" s="149" t="s">
        <v>596</v>
      </c>
      <c r="J16" s="149" t="s">
        <v>597</v>
      </c>
    </row>
    <row r="17" ht="33.75" outlineLevel="1" spans="1:10">
      <c r="A17" s="149" t="s">
        <v>526</v>
      </c>
      <c r="B17" s="149" t="s">
        <v>598</v>
      </c>
      <c r="C17" s="149" t="s">
        <v>559</v>
      </c>
      <c r="D17" s="149" t="s">
        <v>570</v>
      </c>
      <c r="E17" s="149" t="s">
        <v>599</v>
      </c>
      <c r="F17" s="149" t="s">
        <v>572</v>
      </c>
      <c r="G17" s="148" t="s">
        <v>600</v>
      </c>
      <c r="H17" s="148" t="s">
        <v>564</v>
      </c>
      <c r="I17" s="149" t="s">
        <v>592</v>
      </c>
      <c r="J17" s="149" t="s">
        <v>601</v>
      </c>
    </row>
    <row r="18" ht="22.5" outlineLevel="1" spans="1:10">
      <c r="A18" s="149" t="s">
        <v>526</v>
      </c>
      <c r="B18" s="149" t="s">
        <v>598</v>
      </c>
      <c r="C18" s="149" t="s">
        <v>559</v>
      </c>
      <c r="D18" s="149" t="s">
        <v>570</v>
      </c>
      <c r="E18" s="149" t="s">
        <v>602</v>
      </c>
      <c r="F18" s="149" t="s">
        <v>572</v>
      </c>
      <c r="G18" s="148" t="s">
        <v>600</v>
      </c>
      <c r="H18" s="148" t="s">
        <v>564</v>
      </c>
      <c r="I18" s="149" t="s">
        <v>592</v>
      </c>
      <c r="J18" s="149" t="s">
        <v>603</v>
      </c>
    </row>
    <row r="19" ht="33.75" outlineLevel="1" spans="1:10">
      <c r="A19" s="149" t="s">
        <v>526</v>
      </c>
      <c r="B19" s="149" t="s">
        <v>598</v>
      </c>
      <c r="C19" s="149" t="s">
        <v>559</v>
      </c>
      <c r="D19" s="149" t="s">
        <v>575</v>
      </c>
      <c r="E19" s="149" t="s">
        <v>604</v>
      </c>
      <c r="F19" s="149" t="s">
        <v>572</v>
      </c>
      <c r="G19" s="148" t="s">
        <v>600</v>
      </c>
      <c r="H19" s="148" t="s">
        <v>564</v>
      </c>
      <c r="I19" s="149" t="s">
        <v>592</v>
      </c>
      <c r="J19" s="149" t="s">
        <v>605</v>
      </c>
    </row>
    <row r="20" ht="33.75" outlineLevel="1" spans="1:10">
      <c r="A20" s="149" t="s">
        <v>526</v>
      </c>
      <c r="B20" s="149" t="s">
        <v>598</v>
      </c>
      <c r="C20" s="149" t="s">
        <v>578</v>
      </c>
      <c r="D20" s="149" t="s">
        <v>582</v>
      </c>
      <c r="E20" s="149" t="s">
        <v>606</v>
      </c>
      <c r="F20" s="149" t="s">
        <v>562</v>
      </c>
      <c r="G20" s="148" t="s">
        <v>607</v>
      </c>
      <c r="H20" s="148" t="s">
        <v>564</v>
      </c>
      <c r="I20" s="149" t="s">
        <v>592</v>
      </c>
      <c r="J20" s="149" t="s">
        <v>608</v>
      </c>
    </row>
    <row r="21" outlineLevel="1" spans="1:10">
      <c r="A21" s="149" t="s">
        <v>526</v>
      </c>
      <c r="B21" s="149" t="s">
        <v>598</v>
      </c>
      <c r="C21" s="149" t="s">
        <v>578</v>
      </c>
      <c r="D21" s="149" t="s">
        <v>586</v>
      </c>
      <c r="E21" s="149" t="s">
        <v>609</v>
      </c>
      <c r="F21" s="149" t="s">
        <v>572</v>
      </c>
      <c r="G21" s="148" t="s">
        <v>610</v>
      </c>
      <c r="H21" s="148" t="s">
        <v>574</v>
      </c>
      <c r="I21" s="149"/>
      <c r="J21" s="149" t="s">
        <v>611</v>
      </c>
    </row>
    <row r="22" outlineLevel="1" spans="1:10">
      <c r="A22" s="149" t="s">
        <v>526</v>
      </c>
      <c r="B22" s="149" t="s">
        <v>598</v>
      </c>
      <c r="C22" s="149" t="s">
        <v>588</v>
      </c>
      <c r="D22" s="149" t="s">
        <v>589</v>
      </c>
      <c r="E22" s="149" t="s">
        <v>612</v>
      </c>
      <c r="F22" s="149" t="s">
        <v>562</v>
      </c>
      <c r="G22" s="148" t="s">
        <v>607</v>
      </c>
      <c r="H22" s="148" t="s">
        <v>564</v>
      </c>
      <c r="I22" s="149" t="s">
        <v>592</v>
      </c>
      <c r="J22" s="149" t="s">
        <v>613</v>
      </c>
    </row>
    <row r="23" outlineLevel="1" spans="1:10">
      <c r="A23" s="149" t="s">
        <v>545</v>
      </c>
      <c r="B23" s="149" t="s">
        <v>614</v>
      </c>
      <c r="C23" s="149" t="s">
        <v>559</v>
      </c>
      <c r="D23" s="149" t="s">
        <v>560</v>
      </c>
      <c r="E23" s="149" t="s">
        <v>615</v>
      </c>
      <c r="F23" s="149" t="s">
        <v>562</v>
      </c>
      <c r="G23" s="148" t="s">
        <v>616</v>
      </c>
      <c r="H23" s="148" t="s">
        <v>564</v>
      </c>
      <c r="I23" s="149" t="s">
        <v>617</v>
      </c>
      <c r="J23" s="149" t="s">
        <v>618</v>
      </c>
    </row>
    <row r="24" outlineLevel="1" spans="1:10">
      <c r="A24" s="149" t="s">
        <v>545</v>
      </c>
      <c r="B24" s="149" t="s">
        <v>614</v>
      </c>
      <c r="C24" s="149" t="s">
        <v>559</v>
      </c>
      <c r="D24" s="149" t="s">
        <v>560</v>
      </c>
      <c r="E24" s="149" t="s">
        <v>619</v>
      </c>
      <c r="F24" s="149" t="s">
        <v>562</v>
      </c>
      <c r="G24" s="148" t="s">
        <v>616</v>
      </c>
      <c r="H24" s="148" t="s">
        <v>564</v>
      </c>
      <c r="I24" s="149" t="s">
        <v>617</v>
      </c>
      <c r="J24" s="149" t="s">
        <v>619</v>
      </c>
    </row>
    <row r="25" outlineLevel="1" spans="1:10">
      <c r="A25" s="149" t="s">
        <v>545</v>
      </c>
      <c r="B25" s="149" t="s">
        <v>614</v>
      </c>
      <c r="C25" s="149" t="s">
        <v>559</v>
      </c>
      <c r="D25" s="149" t="s">
        <v>560</v>
      </c>
      <c r="E25" s="149" t="s">
        <v>620</v>
      </c>
      <c r="F25" s="149" t="s">
        <v>562</v>
      </c>
      <c r="G25" s="148" t="s">
        <v>86</v>
      </c>
      <c r="H25" s="148" t="s">
        <v>564</v>
      </c>
      <c r="I25" s="149" t="s">
        <v>617</v>
      </c>
      <c r="J25" s="149" t="s">
        <v>620</v>
      </c>
    </row>
    <row r="26" outlineLevel="1" spans="1:10">
      <c r="A26" s="149" t="s">
        <v>545</v>
      </c>
      <c r="B26" s="149" t="s">
        <v>614</v>
      </c>
      <c r="C26" s="149" t="s">
        <v>559</v>
      </c>
      <c r="D26" s="149" t="s">
        <v>560</v>
      </c>
      <c r="E26" s="149" t="s">
        <v>619</v>
      </c>
      <c r="F26" s="149" t="s">
        <v>562</v>
      </c>
      <c r="G26" s="148" t="s">
        <v>621</v>
      </c>
      <c r="H26" s="148" t="s">
        <v>564</v>
      </c>
      <c r="I26" s="149" t="s">
        <v>617</v>
      </c>
      <c r="J26" s="149" t="s">
        <v>619</v>
      </c>
    </row>
    <row r="27" ht="22.5" outlineLevel="1" spans="1:10">
      <c r="A27" s="149" t="s">
        <v>545</v>
      </c>
      <c r="B27" s="149" t="s">
        <v>614</v>
      </c>
      <c r="C27" s="149" t="s">
        <v>559</v>
      </c>
      <c r="D27" s="149" t="s">
        <v>560</v>
      </c>
      <c r="E27" s="149" t="s">
        <v>622</v>
      </c>
      <c r="F27" s="149" t="s">
        <v>562</v>
      </c>
      <c r="G27" s="148" t="s">
        <v>84</v>
      </c>
      <c r="H27" s="148" t="s">
        <v>564</v>
      </c>
      <c r="I27" s="149" t="s">
        <v>617</v>
      </c>
      <c r="J27" s="149" t="s">
        <v>622</v>
      </c>
    </row>
    <row r="28" ht="33.75" outlineLevel="1" spans="1:10">
      <c r="A28" s="149" t="s">
        <v>545</v>
      </c>
      <c r="B28" s="149" t="s">
        <v>614</v>
      </c>
      <c r="C28" s="149" t="s">
        <v>559</v>
      </c>
      <c r="D28" s="149" t="s">
        <v>560</v>
      </c>
      <c r="E28" s="149" t="s">
        <v>623</v>
      </c>
      <c r="F28" s="149" t="s">
        <v>562</v>
      </c>
      <c r="G28" s="148" t="s">
        <v>80</v>
      </c>
      <c r="H28" s="148" t="s">
        <v>564</v>
      </c>
      <c r="I28" s="149" t="s">
        <v>617</v>
      </c>
      <c r="J28" s="149" t="s">
        <v>623</v>
      </c>
    </row>
    <row r="29" ht="22.5" outlineLevel="1" spans="1:10">
      <c r="A29" s="149" t="s">
        <v>545</v>
      </c>
      <c r="B29" s="149" t="s">
        <v>614</v>
      </c>
      <c r="C29" s="149" t="s">
        <v>559</v>
      </c>
      <c r="D29" s="149" t="s">
        <v>560</v>
      </c>
      <c r="E29" s="149" t="s">
        <v>624</v>
      </c>
      <c r="F29" s="149" t="s">
        <v>562</v>
      </c>
      <c r="G29" s="148" t="s">
        <v>76</v>
      </c>
      <c r="H29" s="148" t="s">
        <v>564</v>
      </c>
      <c r="I29" s="149" t="s">
        <v>617</v>
      </c>
      <c r="J29" s="149" t="s">
        <v>624</v>
      </c>
    </row>
    <row r="30" outlineLevel="1" spans="1:10">
      <c r="A30" s="149" t="s">
        <v>545</v>
      </c>
      <c r="B30" s="149" t="s">
        <v>614</v>
      </c>
      <c r="C30" s="149" t="s">
        <v>559</v>
      </c>
      <c r="D30" s="149" t="s">
        <v>570</v>
      </c>
      <c r="E30" s="149" t="s">
        <v>625</v>
      </c>
      <c r="F30" s="149" t="s">
        <v>572</v>
      </c>
      <c r="G30" s="148" t="s">
        <v>581</v>
      </c>
      <c r="H30" s="148" t="s">
        <v>574</v>
      </c>
      <c r="I30" s="149"/>
      <c r="J30" s="149" t="s">
        <v>618</v>
      </c>
    </row>
    <row r="31" ht="22.5" outlineLevel="1" spans="1:10">
      <c r="A31" s="149" t="s">
        <v>545</v>
      </c>
      <c r="B31" s="149" t="s">
        <v>614</v>
      </c>
      <c r="C31" s="149" t="s">
        <v>559</v>
      </c>
      <c r="D31" s="149" t="s">
        <v>570</v>
      </c>
      <c r="E31" s="149" t="s">
        <v>626</v>
      </c>
      <c r="F31" s="149" t="s">
        <v>572</v>
      </c>
      <c r="G31" s="148" t="s">
        <v>627</v>
      </c>
      <c r="H31" s="148" t="s">
        <v>574</v>
      </c>
      <c r="I31" s="149"/>
      <c r="J31" s="149" t="s">
        <v>626</v>
      </c>
    </row>
    <row r="32" outlineLevel="1" spans="1:10">
      <c r="A32" s="149" t="s">
        <v>545</v>
      </c>
      <c r="B32" s="149" t="s">
        <v>614</v>
      </c>
      <c r="C32" s="149" t="s">
        <v>559</v>
      </c>
      <c r="D32" s="149" t="s">
        <v>570</v>
      </c>
      <c r="E32" s="149" t="s">
        <v>628</v>
      </c>
      <c r="F32" s="149" t="s">
        <v>572</v>
      </c>
      <c r="G32" s="148" t="s">
        <v>629</v>
      </c>
      <c r="H32" s="148" t="s">
        <v>574</v>
      </c>
      <c r="I32" s="149"/>
      <c r="J32" s="149" t="s">
        <v>628</v>
      </c>
    </row>
    <row r="33" ht="22.5" outlineLevel="1" spans="1:10">
      <c r="A33" s="149" t="s">
        <v>545</v>
      </c>
      <c r="B33" s="149" t="s">
        <v>614</v>
      </c>
      <c r="C33" s="149" t="s">
        <v>559</v>
      </c>
      <c r="D33" s="149" t="s">
        <v>570</v>
      </c>
      <c r="E33" s="149" t="s">
        <v>630</v>
      </c>
      <c r="F33" s="149" t="s">
        <v>572</v>
      </c>
      <c r="G33" s="148" t="s">
        <v>581</v>
      </c>
      <c r="H33" s="148" t="s">
        <v>574</v>
      </c>
      <c r="I33" s="149"/>
      <c r="J33" s="149" t="s">
        <v>630</v>
      </c>
    </row>
    <row r="34" ht="22.5" outlineLevel="1" spans="1:10">
      <c r="A34" s="149" t="s">
        <v>545</v>
      </c>
      <c r="B34" s="149" t="s">
        <v>614</v>
      </c>
      <c r="C34" s="149" t="s">
        <v>559</v>
      </c>
      <c r="D34" s="149" t="s">
        <v>570</v>
      </c>
      <c r="E34" s="149" t="s">
        <v>631</v>
      </c>
      <c r="F34" s="149" t="s">
        <v>572</v>
      </c>
      <c r="G34" s="148" t="s">
        <v>581</v>
      </c>
      <c r="H34" s="148" t="s">
        <v>574</v>
      </c>
      <c r="I34" s="149"/>
      <c r="J34" s="149" t="s">
        <v>631</v>
      </c>
    </row>
    <row r="35" ht="22.5" outlineLevel="1" spans="1:10">
      <c r="A35" s="149" t="s">
        <v>545</v>
      </c>
      <c r="B35" s="149" t="s">
        <v>614</v>
      </c>
      <c r="C35" s="149" t="s">
        <v>559</v>
      </c>
      <c r="D35" s="149" t="s">
        <v>570</v>
      </c>
      <c r="E35" s="149" t="s">
        <v>632</v>
      </c>
      <c r="F35" s="149" t="s">
        <v>572</v>
      </c>
      <c r="G35" s="148" t="s">
        <v>581</v>
      </c>
      <c r="H35" s="148" t="s">
        <v>574</v>
      </c>
      <c r="I35" s="149"/>
      <c r="J35" s="149" t="s">
        <v>632</v>
      </c>
    </row>
    <row r="36" outlineLevel="1" spans="1:10">
      <c r="A36" s="149" t="s">
        <v>545</v>
      </c>
      <c r="B36" s="149" t="s">
        <v>614</v>
      </c>
      <c r="C36" s="149" t="s">
        <v>559</v>
      </c>
      <c r="D36" s="149" t="s">
        <v>575</v>
      </c>
      <c r="E36" s="149" t="s">
        <v>633</v>
      </c>
      <c r="F36" s="149" t="s">
        <v>572</v>
      </c>
      <c r="G36" s="148" t="s">
        <v>577</v>
      </c>
      <c r="H36" s="148" t="s">
        <v>574</v>
      </c>
      <c r="I36" s="149"/>
      <c r="J36" s="149" t="s">
        <v>634</v>
      </c>
    </row>
    <row r="37" outlineLevel="1" spans="1:10">
      <c r="A37" s="149" t="s">
        <v>545</v>
      </c>
      <c r="B37" s="149" t="s">
        <v>614</v>
      </c>
      <c r="C37" s="149" t="s">
        <v>559</v>
      </c>
      <c r="D37" s="149" t="s">
        <v>635</v>
      </c>
      <c r="E37" s="149" t="s">
        <v>636</v>
      </c>
      <c r="F37" s="149" t="s">
        <v>572</v>
      </c>
      <c r="G37" s="148" t="s">
        <v>637</v>
      </c>
      <c r="H37" s="148" t="s">
        <v>574</v>
      </c>
      <c r="I37" s="149"/>
      <c r="J37" s="149" t="s">
        <v>637</v>
      </c>
    </row>
    <row r="38" ht="22.5" outlineLevel="1" spans="1:10">
      <c r="A38" s="149" t="s">
        <v>545</v>
      </c>
      <c r="B38" s="149" t="s">
        <v>614</v>
      </c>
      <c r="C38" s="149" t="s">
        <v>578</v>
      </c>
      <c r="D38" s="149" t="s">
        <v>579</v>
      </c>
      <c r="E38" s="149" t="s">
        <v>638</v>
      </c>
      <c r="F38" s="149" t="s">
        <v>572</v>
      </c>
      <c r="G38" s="148" t="s">
        <v>581</v>
      </c>
      <c r="H38" s="148" t="s">
        <v>574</v>
      </c>
      <c r="I38" s="149"/>
      <c r="J38" s="149" t="s">
        <v>618</v>
      </c>
    </row>
    <row r="39" ht="22.5" outlineLevel="1" spans="1:10">
      <c r="A39" s="149" t="s">
        <v>545</v>
      </c>
      <c r="B39" s="149" t="s">
        <v>614</v>
      </c>
      <c r="C39" s="149" t="s">
        <v>578</v>
      </c>
      <c r="D39" s="149" t="s">
        <v>582</v>
      </c>
      <c r="E39" s="149" t="s">
        <v>639</v>
      </c>
      <c r="F39" s="149" t="s">
        <v>572</v>
      </c>
      <c r="G39" s="148" t="s">
        <v>640</v>
      </c>
      <c r="H39" s="148" t="s">
        <v>574</v>
      </c>
      <c r="I39" s="149" t="s">
        <v>592</v>
      </c>
      <c r="J39" s="149" t="s">
        <v>618</v>
      </c>
    </row>
    <row r="40" ht="22.5" outlineLevel="1" spans="1:10">
      <c r="A40" s="149" t="s">
        <v>545</v>
      </c>
      <c r="B40" s="149" t="s">
        <v>614</v>
      </c>
      <c r="C40" s="149" t="s">
        <v>578</v>
      </c>
      <c r="D40" s="149" t="s">
        <v>582</v>
      </c>
      <c r="E40" s="149" t="s">
        <v>641</v>
      </c>
      <c r="F40" s="149" t="s">
        <v>572</v>
      </c>
      <c r="G40" s="148" t="s">
        <v>581</v>
      </c>
      <c r="H40" s="148" t="s">
        <v>574</v>
      </c>
      <c r="I40" s="149"/>
      <c r="J40" s="149" t="s">
        <v>641</v>
      </c>
    </row>
    <row r="41" ht="22.5" outlineLevel="1" spans="1:10">
      <c r="A41" s="149" t="s">
        <v>545</v>
      </c>
      <c r="B41" s="149" t="s">
        <v>614</v>
      </c>
      <c r="C41" s="149" t="s">
        <v>578</v>
      </c>
      <c r="D41" s="149" t="s">
        <v>582</v>
      </c>
      <c r="E41" s="149" t="s">
        <v>642</v>
      </c>
      <c r="F41" s="149" t="s">
        <v>572</v>
      </c>
      <c r="G41" s="148" t="s">
        <v>581</v>
      </c>
      <c r="H41" s="148" t="s">
        <v>574</v>
      </c>
      <c r="I41" s="149"/>
      <c r="J41" s="149" t="s">
        <v>642</v>
      </c>
    </row>
    <row r="42" ht="22.5" outlineLevel="1" spans="1:10">
      <c r="A42" s="149" t="s">
        <v>545</v>
      </c>
      <c r="B42" s="149" t="s">
        <v>614</v>
      </c>
      <c r="C42" s="149" t="s">
        <v>578</v>
      </c>
      <c r="D42" s="149" t="s">
        <v>584</v>
      </c>
      <c r="E42" s="149" t="s">
        <v>643</v>
      </c>
      <c r="F42" s="149" t="s">
        <v>572</v>
      </c>
      <c r="G42" s="148" t="s">
        <v>581</v>
      </c>
      <c r="H42" s="148" t="s">
        <v>574</v>
      </c>
      <c r="I42" s="149"/>
      <c r="J42" s="149" t="s">
        <v>643</v>
      </c>
    </row>
    <row r="43" outlineLevel="1" spans="1:10">
      <c r="A43" s="149" t="s">
        <v>545</v>
      </c>
      <c r="B43" s="149" t="s">
        <v>614</v>
      </c>
      <c r="C43" s="149" t="s">
        <v>578</v>
      </c>
      <c r="D43" s="149" t="s">
        <v>584</v>
      </c>
      <c r="E43" s="149" t="s">
        <v>644</v>
      </c>
      <c r="F43" s="149" t="s">
        <v>572</v>
      </c>
      <c r="G43" s="148" t="s">
        <v>581</v>
      </c>
      <c r="H43" s="148" t="s">
        <v>574</v>
      </c>
      <c r="I43" s="149"/>
      <c r="J43" s="149" t="s">
        <v>618</v>
      </c>
    </row>
    <row r="44" ht="22.5" outlineLevel="1" spans="1:10">
      <c r="A44" s="149" t="s">
        <v>545</v>
      </c>
      <c r="B44" s="149" t="s">
        <v>614</v>
      </c>
      <c r="C44" s="149" t="s">
        <v>578</v>
      </c>
      <c r="D44" s="149" t="s">
        <v>586</v>
      </c>
      <c r="E44" s="149" t="s">
        <v>645</v>
      </c>
      <c r="F44" s="149" t="s">
        <v>572</v>
      </c>
      <c r="G44" s="148" t="s">
        <v>646</v>
      </c>
      <c r="H44" s="148" t="s">
        <v>574</v>
      </c>
      <c r="I44" s="149"/>
      <c r="J44" s="149" t="s">
        <v>618</v>
      </c>
    </row>
    <row r="45" ht="22.5" outlineLevel="1" spans="1:10">
      <c r="A45" s="149" t="s">
        <v>545</v>
      </c>
      <c r="B45" s="149" t="s">
        <v>614</v>
      </c>
      <c r="C45" s="149" t="s">
        <v>578</v>
      </c>
      <c r="D45" s="149" t="s">
        <v>586</v>
      </c>
      <c r="E45" s="149" t="s">
        <v>647</v>
      </c>
      <c r="F45" s="149" t="s">
        <v>572</v>
      </c>
      <c r="G45" s="148" t="s">
        <v>581</v>
      </c>
      <c r="H45" s="148" t="s">
        <v>574</v>
      </c>
      <c r="I45" s="149"/>
      <c r="J45" s="149" t="s">
        <v>647</v>
      </c>
    </row>
    <row r="46" ht="22.5" outlineLevel="1" spans="1:10">
      <c r="A46" s="149" t="s">
        <v>545</v>
      </c>
      <c r="B46" s="149" t="s">
        <v>614</v>
      </c>
      <c r="C46" s="149" t="s">
        <v>578</v>
      </c>
      <c r="D46" s="149" t="s">
        <v>586</v>
      </c>
      <c r="E46" s="149" t="s">
        <v>648</v>
      </c>
      <c r="F46" s="149" t="s">
        <v>572</v>
      </c>
      <c r="G46" s="148" t="s">
        <v>581</v>
      </c>
      <c r="H46" s="148" t="s">
        <v>574</v>
      </c>
      <c r="I46" s="149"/>
      <c r="J46" s="149" t="s">
        <v>648</v>
      </c>
    </row>
    <row r="47" ht="33.75" outlineLevel="1" spans="1:10">
      <c r="A47" s="149" t="s">
        <v>545</v>
      </c>
      <c r="B47" s="149" t="s">
        <v>614</v>
      </c>
      <c r="C47" s="149" t="s">
        <v>578</v>
      </c>
      <c r="D47" s="149" t="s">
        <v>586</v>
      </c>
      <c r="E47" s="149" t="s">
        <v>649</v>
      </c>
      <c r="F47" s="149" t="s">
        <v>572</v>
      </c>
      <c r="G47" s="148" t="s">
        <v>581</v>
      </c>
      <c r="H47" s="148" t="s">
        <v>574</v>
      </c>
      <c r="I47" s="149"/>
      <c r="J47" s="149" t="s">
        <v>649</v>
      </c>
    </row>
    <row r="48" outlineLevel="1" spans="1:10">
      <c r="A48" s="149" t="s">
        <v>545</v>
      </c>
      <c r="B48" s="149" t="s">
        <v>614</v>
      </c>
      <c r="C48" s="149" t="s">
        <v>588</v>
      </c>
      <c r="D48" s="149" t="s">
        <v>589</v>
      </c>
      <c r="E48" s="149" t="s">
        <v>650</v>
      </c>
      <c r="F48" s="149" t="s">
        <v>562</v>
      </c>
      <c r="G48" s="148" t="s">
        <v>591</v>
      </c>
      <c r="H48" s="148" t="s">
        <v>574</v>
      </c>
      <c r="I48" s="149" t="s">
        <v>592</v>
      </c>
      <c r="J48" s="149" t="s">
        <v>650</v>
      </c>
    </row>
    <row r="49" outlineLevel="1" spans="1:10">
      <c r="A49" s="149" t="s">
        <v>536</v>
      </c>
      <c r="B49" s="149" t="s">
        <v>651</v>
      </c>
      <c r="C49" s="149" t="s">
        <v>559</v>
      </c>
      <c r="D49" s="149" t="s">
        <v>560</v>
      </c>
      <c r="E49" s="149" t="s">
        <v>652</v>
      </c>
      <c r="F49" s="149" t="s">
        <v>572</v>
      </c>
      <c r="G49" s="148" t="s">
        <v>80</v>
      </c>
      <c r="H49" s="148" t="s">
        <v>564</v>
      </c>
      <c r="I49" s="149" t="s">
        <v>653</v>
      </c>
      <c r="J49" s="149" t="s">
        <v>654</v>
      </c>
    </row>
    <row r="50" outlineLevel="1" spans="1:10">
      <c r="A50" s="149" t="s">
        <v>536</v>
      </c>
      <c r="B50" s="149" t="s">
        <v>651</v>
      </c>
      <c r="C50" s="149" t="s">
        <v>559</v>
      </c>
      <c r="D50" s="149" t="s">
        <v>560</v>
      </c>
      <c r="E50" s="149" t="s">
        <v>655</v>
      </c>
      <c r="F50" s="149" t="s">
        <v>572</v>
      </c>
      <c r="G50" s="148" t="s">
        <v>86</v>
      </c>
      <c r="H50" s="148" t="s">
        <v>564</v>
      </c>
      <c r="I50" s="149" t="s">
        <v>656</v>
      </c>
      <c r="J50" s="149" t="s">
        <v>657</v>
      </c>
    </row>
    <row r="51" outlineLevel="1" spans="1:10">
      <c r="A51" s="149" t="s">
        <v>536</v>
      </c>
      <c r="B51" s="149" t="s">
        <v>651</v>
      </c>
      <c r="C51" s="149" t="s">
        <v>559</v>
      </c>
      <c r="D51" s="149" t="s">
        <v>560</v>
      </c>
      <c r="E51" s="149" t="s">
        <v>658</v>
      </c>
      <c r="F51" s="149" t="s">
        <v>572</v>
      </c>
      <c r="G51" s="148" t="s">
        <v>86</v>
      </c>
      <c r="H51" s="148" t="s">
        <v>564</v>
      </c>
      <c r="I51" s="149" t="s">
        <v>656</v>
      </c>
      <c r="J51" s="149" t="s">
        <v>659</v>
      </c>
    </row>
    <row r="52" outlineLevel="1" spans="1:10">
      <c r="A52" s="149" t="s">
        <v>536</v>
      </c>
      <c r="B52" s="149" t="s">
        <v>651</v>
      </c>
      <c r="C52" s="149" t="s">
        <v>559</v>
      </c>
      <c r="D52" s="149" t="s">
        <v>560</v>
      </c>
      <c r="E52" s="149" t="s">
        <v>660</v>
      </c>
      <c r="F52" s="149" t="s">
        <v>562</v>
      </c>
      <c r="G52" s="148" t="s">
        <v>86</v>
      </c>
      <c r="H52" s="148" t="s">
        <v>564</v>
      </c>
      <c r="I52" s="149" t="s">
        <v>617</v>
      </c>
      <c r="J52" s="149" t="s">
        <v>660</v>
      </c>
    </row>
    <row r="53" outlineLevel="1" spans="1:10">
      <c r="A53" s="149" t="s">
        <v>536</v>
      </c>
      <c r="B53" s="149" t="s">
        <v>651</v>
      </c>
      <c r="C53" s="149" t="s">
        <v>559</v>
      </c>
      <c r="D53" s="149" t="s">
        <v>570</v>
      </c>
      <c r="E53" s="149" t="s">
        <v>661</v>
      </c>
      <c r="F53" s="149" t="s">
        <v>572</v>
      </c>
      <c r="G53" s="148" t="s">
        <v>600</v>
      </c>
      <c r="H53" s="148" t="s">
        <v>574</v>
      </c>
      <c r="I53" s="149" t="s">
        <v>592</v>
      </c>
      <c r="J53" s="149" t="s">
        <v>662</v>
      </c>
    </row>
    <row r="54" ht="33.75" outlineLevel="1" spans="1:10">
      <c r="A54" s="149" t="s">
        <v>536</v>
      </c>
      <c r="B54" s="149" t="s">
        <v>651</v>
      </c>
      <c r="C54" s="149" t="s">
        <v>559</v>
      </c>
      <c r="D54" s="149" t="s">
        <v>570</v>
      </c>
      <c r="E54" s="149" t="s">
        <v>663</v>
      </c>
      <c r="F54" s="149" t="s">
        <v>572</v>
      </c>
      <c r="G54" s="148" t="s">
        <v>627</v>
      </c>
      <c r="H54" s="148" t="s">
        <v>574</v>
      </c>
      <c r="I54" s="149"/>
      <c r="J54" s="149" t="s">
        <v>663</v>
      </c>
    </row>
    <row r="55" ht="22.5" outlineLevel="1" spans="1:10">
      <c r="A55" s="149" t="s">
        <v>536</v>
      </c>
      <c r="B55" s="149" t="s">
        <v>651</v>
      </c>
      <c r="C55" s="149" t="s">
        <v>559</v>
      </c>
      <c r="D55" s="149" t="s">
        <v>570</v>
      </c>
      <c r="E55" s="149" t="s">
        <v>664</v>
      </c>
      <c r="F55" s="149" t="s">
        <v>572</v>
      </c>
      <c r="G55" s="148" t="s">
        <v>600</v>
      </c>
      <c r="H55" s="148" t="s">
        <v>574</v>
      </c>
      <c r="I55" s="149" t="s">
        <v>592</v>
      </c>
      <c r="J55" s="149" t="s">
        <v>664</v>
      </c>
    </row>
    <row r="56" outlineLevel="1" spans="1:10">
      <c r="A56" s="149" t="s">
        <v>536</v>
      </c>
      <c r="B56" s="149" t="s">
        <v>651</v>
      </c>
      <c r="C56" s="149" t="s">
        <v>559</v>
      </c>
      <c r="D56" s="149" t="s">
        <v>570</v>
      </c>
      <c r="E56" s="149" t="s">
        <v>665</v>
      </c>
      <c r="F56" s="149" t="s">
        <v>562</v>
      </c>
      <c r="G56" s="148" t="s">
        <v>77</v>
      </c>
      <c r="H56" s="148" t="s">
        <v>564</v>
      </c>
      <c r="I56" s="149" t="s">
        <v>617</v>
      </c>
      <c r="J56" s="149" t="s">
        <v>665</v>
      </c>
    </row>
    <row r="57" outlineLevel="1" spans="1:10">
      <c r="A57" s="149" t="s">
        <v>536</v>
      </c>
      <c r="B57" s="149" t="s">
        <v>651</v>
      </c>
      <c r="C57" s="149" t="s">
        <v>559</v>
      </c>
      <c r="D57" s="149" t="s">
        <v>570</v>
      </c>
      <c r="E57" s="149" t="s">
        <v>666</v>
      </c>
      <c r="F57" s="149" t="s">
        <v>572</v>
      </c>
      <c r="G57" s="148" t="s">
        <v>600</v>
      </c>
      <c r="H57" s="148" t="s">
        <v>574</v>
      </c>
      <c r="I57" s="149" t="s">
        <v>592</v>
      </c>
      <c r="J57" s="149" t="s">
        <v>666</v>
      </c>
    </row>
    <row r="58" outlineLevel="1" spans="1:10">
      <c r="A58" s="149" t="s">
        <v>536</v>
      </c>
      <c r="B58" s="149" t="s">
        <v>651</v>
      </c>
      <c r="C58" s="149" t="s">
        <v>559</v>
      </c>
      <c r="D58" s="149" t="s">
        <v>575</v>
      </c>
      <c r="E58" s="149" t="s">
        <v>633</v>
      </c>
      <c r="F58" s="149" t="s">
        <v>572</v>
      </c>
      <c r="G58" s="148" t="s">
        <v>667</v>
      </c>
      <c r="H58" s="148" t="s">
        <v>574</v>
      </c>
      <c r="I58" s="149" t="s">
        <v>592</v>
      </c>
      <c r="J58" s="149" t="s">
        <v>668</v>
      </c>
    </row>
    <row r="59" outlineLevel="1" spans="1:10">
      <c r="A59" s="149" t="s">
        <v>536</v>
      </c>
      <c r="B59" s="149" t="s">
        <v>651</v>
      </c>
      <c r="C59" s="149" t="s">
        <v>559</v>
      </c>
      <c r="D59" s="149" t="s">
        <v>635</v>
      </c>
      <c r="E59" s="149" t="s">
        <v>636</v>
      </c>
      <c r="F59" s="149" t="s">
        <v>572</v>
      </c>
      <c r="G59" s="148" t="s">
        <v>669</v>
      </c>
      <c r="H59" s="148" t="s">
        <v>574</v>
      </c>
      <c r="I59" s="149"/>
      <c r="J59" s="149" t="s">
        <v>669</v>
      </c>
    </row>
    <row r="60" ht="33.75" outlineLevel="1" spans="1:10">
      <c r="A60" s="149" t="s">
        <v>536</v>
      </c>
      <c r="B60" s="149" t="s">
        <v>651</v>
      </c>
      <c r="C60" s="149" t="s">
        <v>578</v>
      </c>
      <c r="D60" s="149" t="s">
        <v>579</v>
      </c>
      <c r="E60" s="149" t="s">
        <v>670</v>
      </c>
      <c r="F60" s="149" t="s">
        <v>572</v>
      </c>
      <c r="G60" s="148" t="s">
        <v>581</v>
      </c>
      <c r="H60" s="148" t="s">
        <v>574</v>
      </c>
      <c r="I60" s="149"/>
      <c r="J60" s="149" t="s">
        <v>670</v>
      </c>
    </row>
    <row r="61" ht="22.5" outlineLevel="1" spans="1:10">
      <c r="A61" s="149" t="s">
        <v>536</v>
      </c>
      <c r="B61" s="149" t="s">
        <v>651</v>
      </c>
      <c r="C61" s="149" t="s">
        <v>578</v>
      </c>
      <c r="D61" s="149" t="s">
        <v>582</v>
      </c>
      <c r="E61" s="149" t="s">
        <v>671</v>
      </c>
      <c r="F61" s="149" t="s">
        <v>572</v>
      </c>
      <c r="G61" s="148" t="s">
        <v>671</v>
      </c>
      <c r="H61" s="148" t="s">
        <v>574</v>
      </c>
      <c r="I61" s="149"/>
      <c r="J61" s="149" t="s">
        <v>672</v>
      </c>
    </row>
    <row r="62" ht="22.5" outlineLevel="1" spans="1:10">
      <c r="A62" s="149" t="s">
        <v>536</v>
      </c>
      <c r="B62" s="149" t="s">
        <v>651</v>
      </c>
      <c r="C62" s="149" t="s">
        <v>578</v>
      </c>
      <c r="D62" s="149" t="s">
        <v>582</v>
      </c>
      <c r="E62" s="149" t="s">
        <v>673</v>
      </c>
      <c r="F62" s="149" t="s">
        <v>572</v>
      </c>
      <c r="G62" s="148" t="s">
        <v>581</v>
      </c>
      <c r="H62" s="148" t="s">
        <v>574</v>
      </c>
      <c r="I62" s="149"/>
      <c r="J62" s="149" t="s">
        <v>673</v>
      </c>
    </row>
    <row r="63" ht="22.5" outlineLevel="1" spans="1:10">
      <c r="A63" s="149" t="s">
        <v>536</v>
      </c>
      <c r="B63" s="149" t="s">
        <v>651</v>
      </c>
      <c r="C63" s="149" t="s">
        <v>578</v>
      </c>
      <c r="D63" s="149" t="s">
        <v>582</v>
      </c>
      <c r="E63" s="149" t="s">
        <v>674</v>
      </c>
      <c r="F63" s="149" t="s">
        <v>572</v>
      </c>
      <c r="G63" s="148" t="s">
        <v>675</v>
      </c>
      <c r="H63" s="148" t="s">
        <v>574</v>
      </c>
      <c r="I63" s="149"/>
      <c r="J63" s="149" t="s">
        <v>674</v>
      </c>
    </row>
    <row r="64" ht="33.75" outlineLevel="1" spans="1:10">
      <c r="A64" s="149" t="s">
        <v>536</v>
      </c>
      <c r="B64" s="149" t="s">
        <v>651</v>
      </c>
      <c r="C64" s="149" t="s">
        <v>578</v>
      </c>
      <c r="D64" s="149" t="s">
        <v>584</v>
      </c>
      <c r="E64" s="149" t="s">
        <v>676</v>
      </c>
      <c r="F64" s="149" t="s">
        <v>572</v>
      </c>
      <c r="G64" s="148" t="s">
        <v>581</v>
      </c>
      <c r="H64" s="148" t="s">
        <v>574</v>
      </c>
      <c r="I64" s="149"/>
      <c r="J64" s="149" t="s">
        <v>677</v>
      </c>
    </row>
    <row r="65" outlineLevel="1" spans="1:10">
      <c r="A65" s="149" t="s">
        <v>536</v>
      </c>
      <c r="B65" s="149" t="s">
        <v>651</v>
      </c>
      <c r="C65" s="149" t="s">
        <v>578</v>
      </c>
      <c r="D65" s="149" t="s">
        <v>586</v>
      </c>
      <c r="E65" s="149" t="s">
        <v>678</v>
      </c>
      <c r="F65" s="149" t="s">
        <v>562</v>
      </c>
      <c r="G65" s="148" t="s">
        <v>75</v>
      </c>
      <c r="H65" s="148" t="s">
        <v>564</v>
      </c>
      <c r="I65" s="149" t="s">
        <v>679</v>
      </c>
      <c r="J65" s="149" t="s">
        <v>678</v>
      </c>
    </row>
    <row r="66" ht="22.5" outlineLevel="1" spans="1:10">
      <c r="A66" s="149" t="s">
        <v>536</v>
      </c>
      <c r="B66" s="149" t="s">
        <v>651</v>
      </c>
      <c r="C66" s="149" t="s">
        <v>578</v>
      </c>
      <c r="D66" s="149" t="s">
        <v>586</v>
      </c>
      <c r="E66" s="149" t="s">
        <v>680</v>
      </c>
      <c r="F66" s="149" t="s">
        <v>572</v>
      </c>
      <c r="G66" s="148" t="s">
        <v>581</v>
      </c>
      <c r="H66" s="148" t="s">
        <v>574</v>
      </c>
      <c r="I66" s="149"/>
      <c r="J66" s="149" t="s">
        <v>680</v>
      </c>
    </row>
    <row r="67" outlineLevel="1" spans="1:10">
      <c r="A67" s="149" t="s">
        <v>536</v>
      </c>
      <c r="B67" s="149" t="s">
        <v>651</v>
      </c>
      <c r="C67" s="149" t="s">
        <v>578</v>
      </c>
      <c r="D67" s="149" t="s">
        <v>586</v>
      </c>
      <c r="E67" s="149" t="s">
        <v>681</v>
      </c>
      <c r="F67" s="149" t="s">
        <v>572</v>
      </c>
      <c r="G67" s="148" t="s">
        <v>581</v>
      </c>
      <c r="H67" s="148" t="s">
        <v>574</v>
      </c>
      <c r="I67" s="149"/>
      <c r="J67" s="149" t="s">
        <v>681</v>
      </c>
    </row>
    <row r="68" outlineLevel="1" spans="1:10">
      <c r="A68" s="149" t="s">
        <v>536</v>
      </c>
      <c r="B68" s="149" t="s">
        <v>651</v>
      </c>
      <c r="C68" s="149" t="s">
        <v>588</v>
      </c>
      <c r="D68" s="149" t="s">
        <v>589</v>
      </c>
      <c r="E68" s="149" t="s">
        <v>650</v>
      </c>
      <c r="F68" s="149" t="s">
        <v>562</v>
      </c>
      <c r="G68" s="148" t="s">
        <v>591</v>
      </c>
      <c r="H68" s="148" t="s">
        <v>564</v>
      </c>
      <c r="I68" s="149" t="s">
        <v>592</v>
      </c>
      <c r="J68" s="149" t="s">
        <v>672</v>
      </c>
    </row>
    <row r="69" outlineLevel="1" spans="1:10">
      <c r="A69" s="149" t="s">
        <v>534</v>
      </c>
      <c r="B69" s="149" t="s">
        <v>682</v>
      </c>
      <c r="C69" s="149" t="s">
        <v>559</v>
      </c>
      <c r="D69" s="149" t="s">
        <v>560</v>
      </c>
      <c r="E69" s="149" t="s">
        <v>683</v>
      </c>
      <c r="F69" s="149" t="s">
        <v>684</v>
      </c>
      <c r="G69" s="148" t="s">
        <v>685</v>
      </c>
      <c r="H69" s="148" t="s">
        <v>564</v>
      </c>
      <c r="I69" s="149" t="s">
        <v>686</v>
      </c>
      <c r="J69" s="149" t="s">
        <v>687</v>
      </c>
    </row>
    <row r="70" outlineLevel="1" spans="1:10">
      <c r="A70" s="149" t="s">
        <v>534</v>
      </c>
      <c r="B70" s="149" t="s">
        <v>682</v>
      </c>
      <c r="C70" s="149" t="s">
        <v>559</v>
      </c>
      <c r="D70" s="149" t="s">
        <v>570</v>
      </c>
      <c r="E70" s="149" t="s">
        <v>688</v>
      </c>
      <c r="F70" s="149" t="s">
        <v>572</v>
      </c>
      <c r="G70" s="148" t="s">
        <v>600</v>
      </c>
      <c r="H70" s="148" t="s">
        <v>574</v>
      </c>
      <c r="I70" s="149" t="s">
        <v>592</v>
      </c>
      <c r="J70" s="149" t="s">
        <v>687</v>
      </c>
    </row>
    <row r="71" outlineLevel="1" spans="1:10">
      <c r="A71" s="149" t="s">
        <v>534</v>
      </c>
      <c r="B71" s="149" t="s">
        <v>682</v>
      </c>
      <c r="C71" s="149" t="s">
        <v>559</v>
      </c>
      <c r="D71" s="149" t="s">
        <v>575</v>
      </c>
      <c r="E71" s="149" t="s">
        <v>689</v>
      </c>
      <c r="F71" s="149" t="s">
        <v>572</v>
      </c>
      <c r="G71" s="148" t="s">
        <v>600</v>
      </c>
      <c r="H71" s="148" t="s">
        <v>574</v>
      </c>
      <c r="I71" s="149" t="s">
        <v>592</v>
      </c>
      <c r="J71" s="149" t="s">
        <v>687</v>
      </c>
    </row>
    <row r="72" ht="22.5" outlineLevel="1" spans="1:10">
      <c r="A72" s="149" t="s">
        <v>534</v>
      </c>
      <c r="B72" s="149" t="s">
        <v>682</v>
      </c>
      <c r="C72" s="149" t="s">
        <v>578</v>
      </c>
      <c r="D72" s="149" t="s">
        <v>582</v>
      </c>
      <c r="E72" s="149" t="s">
        <v>690</v>
      </c>
      <c r="F72" s="149" t="s">
        <v>572</v>
      </c>
      <c r="G72" s="148" t="s">
        <v>691</v>
      </c>
      <c r="H72" s="148" t="s">
        <v>574</v>
      </c>
      <c r="I72" s="149"/>
      <c r="J72" s="149" t="s">
        <v>687</v>
      </c>
    </row>
    <row r="73" outlineLevel="1" spans="1:10">
      <c r="A73" s="149" t="s">
        <v>534</v>
      </c>
      <c r="B73" s="149" t="s">
        <v>682</v>
      </c>
      <c r="C73" s="149" t="s">
        <v>588</v>
      </c>
      <c r="D73" s="149" t="s">
        <v>589</v>
      </c>
      <c r="E73" s="149" t="s">
        <v>650</v>
      </c>
      <c r="F73" s="149" t="s">
        <v>572</v>
      </c>
      <c r="G73" s="148" t="s">
        <v>591</v>
      </c>
      <c r="H73" s="148" t="s">
        <v>574</v>
      </c>
      <c r="I73" s="149" t="s">
        <v>592</v>
      </c>
      <c r="J73" s="149" t="s">
        <v>687</v>
      </c>
    </row>
    <row r="74" outlineLevel="1" spans="1:10">
      <c r="A74" s="149" t="s">
        <v>518</v>
      </c>
      <c r="B74" s="151" t="s">
        <v>692</v>
      </c>
      <c r="C74" s="149" t="s">
        <v>559</v>
      </c>
      <c r="D74" s="149" t="s">
        <v>560</v>
      </c>
      <c r="E74" s="149" t="s">
        <v>693</v>
      </c>
      <c r="F74" s="149" t="s">
        <v>562</v>
      </c>
      <c r="G74" s="148" t="s">
        <v>79</v>
      </c>
      <c r="H74" s="148" t="s">
        <v>564</v>
      </c>
      <c r="I74" s="149" t="s">
        <v>617</v>
      </c>
      <c r="J74" s="149" t="s">
        <v>694</v>
      </c>
    </row>
    <row r="75" ht="22.5" outlineLevel="1" spans="1:10">
      <c r="A75" s="149" t="s">
        <v>518</v>
      </c>
      <c r="B75" s="149" t="s">
        <v>695</v>
      </c>
      <c r="C75" s="149" t="s">
        <v>559</v>
      </c>
      <c r="D75" s="149" t="s">
        <v>570</v>
      </c>
      <c r="E75" s="149" t="s">
        <v>696</v>
      </c>
      <c r="F75" s="149" t="s">
        <v>572</v>
      </c>
      <c r="G75" s="148" t="s">
        <v>581</v>
      </c>
      <c r="H75" s="148" t="s">
        <v>574</v>
      </c>
      <c r="I75" s="149"/>
      <c r="J75" s="149" t="s">
        <v>694</v>
      </c>
    </row>
    <row r="76" ht="22.5" outlineLevel="1" spans="1:10">
      <c r="A76" s="149" t="s">
        <v>518</v>
      </c>
      <c r="B76" s="149" t="s">
        <v>695</v>
      </c>
      <c r="C76" s="149" t="s">
        <v>559</v>
      </c>
      <c r="D76" s="149" t="s">
        <v>575</v>
      </c>
      <c r="E76" s="149" t="s">
        <v>697</v>
      </c>
      <c r="F76" s="149" t="s">
        <v>572</v>
      </c>
      <c r="G76" s="148" t="s">
        <v>577</v>
      </c>
      <c r="H76" s="148" t="s">
        <v>564</v>
      </c>
      <c r="I76" s="149" t="s">
        <v>592</v>
      </c>
      <c r="J76" s="149" t="s">
        <v>694</v>
      </c>
    </row>
    <row r="77" ht="22.5" outlineLevel="1" spans="1:10">
      <c r="A77" s="149" t="s">
        <v>518</v>
      </c>
      <c r="B77" s="149" t="s">
        <v>695</v>
      </c>
      <c r="C77" s="149" t="s">
        <v>578</v>
      </c>
      <c r="D77" s="149" t="s">
        <v>579</v>
      </c>
      <c r="E77" s="149" t="s">
        <v>698</v>
      </c>
      <c r="F77" s="149" t="s">
        <v>572</v>
      </c>
      <c r="G77" s="148" t="s">
        <v>581</v>
      </c>
      <c r="H77" s="148" t="s">
        <v>574</v>
      </c>
      <c r="I77" s="149"/>
      <c r="J77" s="149" t="s">
        <v>694</v>
      </c>
    </row>
    <row r="78" outlineLevel="1" spans="1:10">
      <c r="A78" s="149" t="s">
        <v>518</v>
      </c>
      <c r="B78" s="149" t="s">
        <v>695</v>
      </c>
      <c r="C78" s="149" t="s">
        <v>578</v>
      </c>
      <c r="D78" s="149" t="s">
        <v>582</v>
      </c>
      <c r="E78" s="149" t="s">
        <v>699</v>
      </c>
      <c r="F78" s="149" t="s">
        <v>572</v>
      </c>
      <c r="G78" s="148" t="s">
        <v>581</v>
      </c>
      <c r="H78" s="148" t="s">
        <v>574</v>
      </c>
      <c r="I78" s="149"/>
      <c r="J78" s="149" t="s">
        <v>694</v>
      </c>
    </row>
    <row r="79" ht="22.5" outlineLevel="1" spans="1:10">
      <c r="A79" s="149" t="s">
        <v>518</v>
      </c>
      <c r="B79" s="149" t="s">
        <v>695</v>
      </c>
      <c r="C79" s="149" t="s">
        <v>578</v>
      </c>
      <c r="D79" s="149" t="s">
        <v>586</v>
      </c>
      <c r="E79" s="149" t="s">
        <v>700</v>
      </c>
      <c r="F79" s="149" t="s">
        <v>572</v>
      </c>
      <c r="G79" s="148" t="s">
        <v>610</v>
      </c>
      <c r="H79" s="148" t="s">
        <v>574</v>
      </c>
      <c r="I79" s="149" t="s">
        <v>592</v>
      </c>
      <c r="J79" s="149" t="s">
        <v>694</v>
      </c>
    </row>
    <row r="80" outlineLevel="1" spans="1:10">
      <c r="A80" s="149" t="s">
        <v>518</v>
      </c>
      <c r="B80" s="149" t="s">
        <v>695</v>
      </c>
      <c r="C80" s="149" t="s">
        <v>588</v>
      </c>
      <c r="D80" s="149" t="s">
        <v>589</v>
      </c>
      <c r="E80" s="149" t="s">
        <v>650</v>
      </c>
      <c r="F80" s="149" t="s">
        <v>562</v>
      </c>
      <c r="G80" s="148" t="s">
        <v>591</v>
      </c>
      <c r="H80" s="148" t="s">
        <v>574</v>
      </c>
      <c r="I80" s="149" t="s">
        <v>592</v>
      </c>
      <c r="J80" s="149" t="s">
        <v>694</v>
      </c>
    </row>
    <row r="81" outlineLevel="1" spans="1:10">
      <c r="A81" s="149" t="s">
        <v>530</v>
      </c>
      <c r="B81" s="149" t="s">
        <v>701</v>
      </c>
      <c r="C81" s="149" t="s">
        <v>559</v>
      </c>
      <c r="D81" s="149" t="s">
        <v>560</v>
      </c>
      <c r="E81" s="149" t="s">
        <v>702</v>
      </c>
      <c r="F81" s="149" t="s">
        <v>562</v>
      </c>
      <c r="G81" s="148" t="s">
        <v>76</v>
      </c>
      <c r="H81" s="148" t="s">
        <v>564</v>
      </c>
      <c r="I81" s="149" t="s">
        <v>617</v>
      </c>
      <c r="J81" s="149" t="s">
        <v>703</v>
      </c>
    </row>
    <row r="82" outlineLevel="1" spans="1:10">
      <c r="A82" s="149" t="s">
        <v>530</v>
      </c>
      <c r="B82" s="149" t="s">
        <v>701</v>
      </c>
      <c r="C82" s="149" t="s">
        <v>559</v>
      </c>
      <c r="D82" s="149" t="s">
        <v>570</v>
      </c>
      <c r="E82" s="149" t="s">
        <v>704</v>
      </c>
      <c r="F82" s="149" t="s">
        <v>562</v>
      </c>
      <c r="G82" s="148" t="s">
        <v>600</v>
      </c>
      <c r="H82" s="148" t="s">
        <v>564</v>
      </c>
      <c r="I82" s="149" t="s">
        <v>592</v>
      </c>
      <c r="J82" s="149" t="s">
        <v>705</v>
      </c>
    </row>
    <row r="83" outlineLevel="1" spans="1:10">
      <c r="A83" s="149" t="s">
        <v>530</v>
      </c>
      <c r="B83" s="149" t="s">
        <v>701</v>
      </c>
      <c r="C83" s="149" t="s">
        <v>559</v>
      </c>
      <c r="D83" s="149" t="s">
        <v>575</v>
      </c>
      <c r="E83" s="149" t="s">
        <v>706</v>
      </c>
      <c r="F83" s="149" t="s">
        <v>572</v>
      </c>
      <c r="G83" s="148" t="s">
        <v>707</v>
      </c>
      <c r="H83" s="148" t="s">
        <v>574</v>
      </c>
      <c r="I83" s="149"/>
      <c r="J83" s="149" t="s">
        <v>706</v>
      </c>
    </row>
    <row r="84" ht="33.75" outlineLevel="1" spans="1:10">
      <c r="A84" s="149" t="s">
        <v>530</v>
      </c>
      <c r="B84" s="149" t="s">
        <v>701</v>
      </c>
      <c r="C84" s="149" t="s">
        <v>578</v>
      </c>
      <c r="D84" s="149" t="s">
        <v>579</v>
      </c>
      <c r="E84" s="149" t="s">
        <v>708</v>
      </c>
      <c r="F84" s="149" t="s">
        <v>572</v>
      </c>
      <c r="G84" s="148" t="s">
        <v>581</v>
      </c>
      <c r="H84" s="148" t="s">
        <v>574</v>
      </c>
      <c r="I84" s="149"/>
      <c r="J84" s="149" t="s">
        <v>709</v>
      </c>
    </row>
    <row r="85" outlineLevel="1" spans="1:10">
      <c r="A85" s="149" t="s">
        <v>530</v>
      </c>
      <c r="B85" s="149" t="s">
        <v>701</v>
      </c>
      <c r="C85" s="149" t="s">
        <v>578</v>
      </c>
      <c r="D85" s="149" t="s">
        <v>582</v>
      </c>
      <c r="E85" s="149" t="s">
        <v>710</v>
      </c>
      <c r="F85" s="149" t="s">
        <v>572</v>
      </c>
      <c r="G85" s="148" t="s">
        <v>581</v>
      </c>
      <c r="H85" s="148" t="s">
        <v>574</v>
      </c>
      <c r="I85" s="149"/>
      <c r="J85" s="149" t="s">
        <v>705</v>
      </c>
    </row>
    <row r="86" ht="33.75" outlineLevel="1" spans="1:10">
      <c r="A86" s="149" t="s">
        <v>530</v>
      </c>
      <c r="B86" s="149" t="s">
        <v>701</v>
      </c>
      <c r="C86" s="149" t="s">
        <v>578</v>
      </c>
      <c r="D86" s="149" t="s">
        <v>584</v>
      </c>
      <c r="E86" s="149" t="s">
        <v>711</v>
      </c>
      <c r="F86" s="149" t="s">
        <v>572</v>
      </c>
      <c r="G86" s="148" t="s">
        <v>581</v>
      </c>
      <c r="H86" s="148" t="s">
        <v>574</v>
      </c>
      <c r="I86" s="149"/>
      <c r="J86" s="149" t="s">
        <v>711</v>
      </c>
    </row>
    <row r="87" outlineLevel="1" spans="1:10">
      <c r="A87" s="149" t="s">
        <v>530</v>
      </c>
      <c r="B87" s="149" t="s">
        <v>701</v>
      </c>
      <c r="C87" s="149" t="s">
        <v>578</v>
      </c>
      <c r="D87" s="149" t="s">
        <v>586</v>
      </c>
      <c r="E87" s="149" t="s">
        <v>712</v>
      </c>
      <c r="F87" s="149" t="s">
        <v>572</v>
      </c>
      <c r="G87" s="148" t="s">
        <v>581</v>
      </c>
      <c r="H87" s="148" t="s">
        <v>574</v>
      </c>
      <c r="I87" s="149"/>
      <c r="J87" s="149" t="s">
        <v>705</v>
      </c>
    </row>
    <row r="88" ht="22.5" outlineLevel="1" spans="1:10">
      <c r="A88" s="149" t="s">
        <v>530</v>
      </c>
      <c r="B88" s="149" t="s">
        <v>701</v>
      </c>
      <c r="C88" s="149" t="s">
        <v>588</v>
      </c>
      <c r="D88" s="149" t="s">
        <v>589</v>
      </c>
      <c r="E88" s="149" t="s">
        <v>650</v>
      </c>
      <c r="F88" s="149" t="s">
        <v>562</v>
      </c>
      <c r="G88" s="148" t="s">
        <v>591</v>
      </c>
      <c r="H88" s="148" t="s">
        <v>564</v>
      </c>
      <c r="I88" s="149" t="s">
        <v>592</v>
      </c>
      <c r="J88" s="149" t="s">
        <v>713</v>
      </c>
    </row>
    <row r="89" outlineLevel="1" spans="1:10">
      <c r="A89" s="149" t="s">
        <v>510</v>
      </c>
      <c r="B89" s="149" t="s">
        <v>714</v>
      </c>
      <c r="C89" s="149" t="s">
        <v>559</v>
      </c>
      <c r="D89" s="149" t="s">
        <v>560</v>
      </c>
      <c r="E89" s="149" t="s">
        <v>715</v>
      </c>
      <c r="F89" s="149" t="s">
        <v>562</v>
      </c>
      <c r="G89" s="148" t="s">
        <v>716</v>
      </c>
      <c r="H89" s="148" t="s">
        <v>564</v>
      </c>
      <c r="I89" s="149" t="s">
        <v>617</v>
      </c>
      <c r="J89" s="149" t="s">
        <v>717</v>
      </c>
    </row>
    <row r="90" ht="22.5" outlineLevel="1" spans="1:10">
      <c r="A90" s="149" t="s">
        <v>510</v>
      </c>
      <c r="B90" s="149" t="s">
        <v>714</v>
      </c>
      <c r="C90" s="149" t="s">
        <v>559</v>
      </c>
      <c r="D90" s="149" t="s">
        <v>570</v>
      </c>
      <c r="E90" s="149" t="s">
        <v>718</v>
      </c>
      <c r="F90" s="149" t="s">
        <v>562</v>
      </c>
      <c r="G90" s="148" t="s">
        <v>600</v>
      </c>
      <c r="H90" s="148" t="s">
        <v>564</v>
      </c>
      <c r="I90" s="149" t="s">
        <v>592</v>
      </c>
      <c r="J90" s="149" t="s">
        <v>717</v>
      </c>
    </row>
    <row r="91" outlineLevel="1" spans="1:10">
      <c r="A91" s="149" t="s">
        <v>510</v>
      </c>
      <c r="B91" s="149" t="s">
        <v>714</v>
      </c>
      <c r="C91" s="149" t="s">
        <v>559</v>
      </c>
      <c r="D91" s="149" t="s">
        <v>575</v>
      </c>
      <c r="E91" s="149" t="s">
        <v>719</v>
      </c>
      <c r="F91" s="149" t="s">
        <v>572</v>
      </c>
      <c r="G91" s="148" t="s">
        <v>577</v>
      </c>
      <c r="H91" s="148" t="s">
        <v>574</v>
      </c>
      <c r="I91" s="149"/>
      <c r="J91" s="149" t="s">
        <v>717</v>
      </c>
    </row>
    <row r="92" ht="22.5" outlineLevel="1" spans="1:10">
      <c r="A92" s="149" t="s">
        <v>510</v>
      </c>
      <c r="B92" s="149" t="s">
        <v>714</v>
      </c>
      <c r="C92" s="149" t="s">
        <v>578</v>
      </c>
      <c r="D92" s="149" t="s">
        <v>579</v>
      </c>
      <c r="E92" s="149" t="s">
        <v>720</v>
      </c>
      <c r="F92" s="149" t="s">
        <v>572</v>
      </c>
      <c r="G92" s="148" t="s">
        <v>581</v>
      </c>
      <c r="H92" s="148" t="s">
        <v>574</v>
      </c>
      <c r="I92" s="149"/>
      <c r="J92" s="149" t="s">
        <v>717</v>
      </c>
    </row>
    <row r="93" outlineLevel="1" spans="1:10">
      <c r="A93" s="149" t="s">
        <v>510</v>
      </c>
      <c r="B93" s="149" t="s">
        <v>714</v>
      </c>
      <c r="C93" s="149" t="s">
        <v>578</v>
      </c>
      <c r="D93" s="149" t="s">
        <v>582</v>
      </c>
      <c r="E93" s="149" t="s">
        <v>721</v>
      </c>
      <c r="F93" s="149" t="s">
        <v>572</v>
      </c>
      <c r="G93" s="148" t="s">
        <v>722</v>
      </c>
      <c r="H93" s="148" t="s">
        <v>574</v>
      </c>
      <c r="I93" s="149"/>
      <c r="J93" s="149" t="s">
        <v>717</v>
      </c>
    </row>
    <row r="94" ht="22.5" outlineLevel="1" spans="1:10">
      <c r="A94" s="149" t="s">
        <v>510</v>
      </c>
      <c r="B94" s="149" t="s">
        <v>714</v>
      </c>
      <c r="C94" s="149" t="s">
        <v>578</v>
      </c>
      <c r="D94" s="149" t="s">
        <v>584</v>
      </c>
      <c r="E94" s="149" t="s">
        <v>723</v>
      </c>
      <c r="F94" s="149" t="s">
        <v>572</v>
      </c>
      <c r="G94" s="148" t="s">
        <v>581</v>
      </c>
      <c r="H94" s="148" t="s">
        <v>574</v>
      </c>
      <c r="I94" s="149"/>
      <c r="J94" s="149" t="s">
        <v>717</v>
      </c>
    </row>
    <row r="95" outlineLevel="1" spans="1:10">
      <c r="A95" s="149" t="s">
        <v>510</v>
      </c>
      <c r="B95" s="149" t="s">
        <v>714</v>
      </c>
      <c r="C95" s="149" t="s">
        <v>578</v>
      </c>
      <c r="D95" s="149" t="s">
        <v>586</v>
      </c>
      <c r="E95" s="149" t="s">
        <v>724</v>
      </c>
      <c r="F95" s="149" t="s">
        <v>572</v>
      </c>
      <c r="G95" s="148" t="s">
        <v>725</v>
      </c>
      <c r="H95" s="148" t="s">
        <v>574</v>
      </c>
      <c r="I95" s="149"/>
      <c r="J95" s="149" t="s">
        <v>717</v>
      </c>
    </row>
    <row r="96" outlineLevel="1" spans="1:10">
      <c r="A96" s="149" t="s">
        <v>510</v>
      </c>
      <c r="B96" s="149" t="s">
        <v>714</v>
      </c>
      <c r="C96" s="149" t="s">
        <v>588</v>
      </c>
      <c r="D96" s="149" t="s">
        <v>589</v>
      </c>
      <c r="E96" s="149" t="s">
        <v>726</v>
      </c>
      <c r="F96" s="149" t="s">
        <v>562</v>
      </c>
      <c r="G96" s="148" t="s">
        <v>591</v>
      </c>
      <c r="H96" s="148" t="s">
        <v>564</v>
      </c>
      <c r="I96" s="149" t="s">
        <v>592</v>
      </c>
      <c r="J96" s="149" t="s">
        <v>717</v>
      </c>
    </row>
    <row r="97" outlineLevel="1" spans="1:10">
      <c r="A97" s="149" t="s">
        <v>520</v>
      </c>
      <c r="B97" s="149" t="s">
        <v>727</v>
      </c>
      <c r="C97" s="149" t="s">
        <v>559</v>
      </c>
      <c r="D97" s="149" t="s">
        <v>560</v>
      </c>
      <c r="E97" s="149" t="s">
        <v>715</v>
      </c>
      <c r="F97" s="149" t="s">
        <v>562</v>
      </c>
      <c r="G97" s="148" t="s">
        <v>716</v>
      </c>
      <c r="H97" s="148" t="s">
        <v>564</v>
      </c>
      <c r="I97" s="149" t="s">
        <v>617</v>
      </c>
      <c r="J97" s="149" t="s">
        <v>728</v>
      </c>
    </row>
    <row r="98" outlineLevel="1" spans="1:10">
      <c r="A98" s="149" t="s">
        <v>520</v>
      </c>
      <c r="B98" s="149" t="s">
        <v>727</v>
      </c>
      <c r="C98" s="149" t="s">
        <v>559</v>
      </c>
      <c r="D98" s="149" t="s">
        <v>560</v>
      </c>
      <c r="E98" s="149" t="s">
        <v>729</v>
      </c>
      <c r="F98" s="149" t="s">
        <v>562</v>
      </c>
      <c r="G98" s="148" t="s">
        <v>730</v>
      </c>
      <c r="H98" s="148" t="s">
        <v>564</v>
      </c>
      <c r="I98" s="149" t="s">
        <v>617</v>
      </c>
      <c r="J98" s="149" t="s">
        <v>731</v>
      </c>
    </row>
    <row r="99" ht="22.5" outlineLevel="1" spans="1:10">
      <c r="A99" s="149" t="s">
        <v>520</v>
      </c>
      <c r="B99" s="149" t="s">
        <v>727</v>
      </c>
      <c r="C99" s="149" t="s">
        <v>559</v>
      </c>
      <c r="D99" s="149" t="s">
        <v>570</v>
      </c>
      <c r="E99" s="149" t="s">
        <v>732</v>
      </c>
      <c r="F99" s="149" t="s">
        <v>562</v>
      </c>
      <c r="G99" s="148" t="s">
        <v>600</v>
      </c>
      <c r="H99" s="148" t="s">
        <v>574</v>
      </c>
      <c r="I99" s="149" t="s">
        <v>592</v>
      </c>
      <c r="J99" s="149" t="s">
        <v>728</v>
      </c>
    </row>
    <row r="100" ht="22.5" outlineLevel="1" spans="1:10">
      <c r="A100" s="149" t="s">
        <v>520</v>
      </c>
      <c r="B100" s="149" t="s">
        <v>727</v>
      </c>
      <c r="C100" s="149" t="s">
        <v>559</v>
      </c>
      <c r="D100" s="149" t="s">
        <v>570</v>
      </c>
      <c r="E100" s="149" t="s">
        <v>718</v>
      </c>
      <c r="F100" s="149" t="s">
        <v>572</v>
      </c>
      <c r="G100" s="148" t="s">
        <v>600</v>
      </c>
      <c r="H100" s="148" t="s">
        <v>574</v>
      </c>
      <c r="I100" s="149" t="s">
        <v>592</v>
      </c>
      <c r="J100" s="149" t="s">
        <v>718</v>
      </c>
    </row>
    <row r="101" ht="22.5" outlineLevel="1" spans="1:10">
      <c r="A101" s="149" t="s">
        <v>520</v>
      </c>
      <c r="B101" s="149" t="s">
        <v>727</v>
      </c>
      <c r="C101" s="149" t="s">
        <v>559</v>
      </c>
      <c r="D101" s="149" t="s">
        <v>575</v>
      </c>
      <c r="E101" s="149" t="s">
        <v>633</v>
      </c>
      <c r="F101" s="149" t="s">
        <v>572</v>
      </c>
      <c r="G101" s="148" t="s">
        <v>733</v>
      </c>
      <c r="H101" s="148" t="s">
        <v>574</v>
      </c>
      <c r="I101" s="149"/>
      <c r="J101" s="149" t="s">
        <v>728</v>
      </c>
    </row>
    <row r="102" ht="22.5" outlineLevel="1" spans="1:10">
      <c r="A102" s="149" t="s">
        <v>520</v>
      </c>
      <c r="B102" s="149" t="s">
        <v>727</v>
      </c>
      <c r="C102" s="149" t="s">
        <v>578</v>
      </c>
      <c r="D102" s="149" t="s">
        <v>579</v>
      </c>
      <c r="E102" s="149" t="s">
        <v>720</v>
      </c>
      <c r="F102" s="149" t="s">
        <v>572</v>
      </c>
      <c r="G102" s="148" t="s">
        <v>581</v>
      </c>
      <c r="H102" s="148" t="s">
        <v>574</v>
      </c>
      <c r="I102" s="149"/>
      <c r="J102" s="149" t="s">
        <v>728</v>
      </c>
    </row>
    <row r="103" outlineLevel="1" spans="1:10">
      <c r="A103" s="149" t="s">
        <v>520</v>
      </c>
      <c r="B103" s="149" t="s">
        <v>727</v>
      </c>
      <c r="C103" s="149" t="s">
        <v>578</v>
      </c>
      <c r="D103" s="149" t="s">
        <v>582</v>
      </c>
      <c r="E103" s="149" t="s">
        <v>721</v>
      </c>
      <c r="F103" s="149" t="s">
        <v>572</v>
      </c>
      <c r="G103" s="148" t="s">
        <v>581</v>
      </c>
      <c r="H103" s="148" t="s">
        <v>574</v>
      </c>
      <c r="I103" s="149"/>
      <c r="J103" s="149" t="s">
        <v>728</v>
      </c>
    </row>
    <row r="104" ht="22.5" outlineLevel="1" spans="1:10">
      <c r="A104" s="149" t="s">
        <v>520</v>
      </c>
      <c r="B104" s="149" t="s">
        <v>727</v>
      </c>
      <c r="C104" s="149" t="s">
        <v>578</v>
      </c>
      <c r="D104" s="149" t="s">
        <v>584</v>
      </c>
      <c r="E104" s="149" t="s">
        <v>723</v>
      </c>
      <c r="F104" s="149" t="s">
        <v>572</v>
      </c>
      <c r="G104" s="148" t="s">
        <v>581</v>
      </c>
      <c r="H104" s="148" t="s">
        <v>574</v>
      </c>
      <c r="I104" s="149"/>
      <c r="J104" s="149" t="s">
        <v>728</v>
      </c>
    </row>
    <row r="105" outlineLevel="1" spans="1:10">
      <c r="A105" s="149" t="s">
        <v>520</v>
      </c>
      <c r="B105" s="149" t="s">
        <v>727</v>
      </c>
      <c r="C105" s="149" t="s">
        <v>578</v>
      </c>
      <c r="D105" s="149" t="s">
        <v>586</v>
      </c>
      <c r="E105" s="149" t="s">
        <v>724</v>
      </c>
      <c r="F105" s="149" t="s">
        <v>572</v>
      </c>
      <c r="G105" s="148" t="s">
        <v>581</v>
      </c>
      <c r="H105" s="148" t="s">
        <v>574</v>
      </c>
      <c r="I105" s="149"/>
      <c r="J105" s="149" t="s">
        <v>728</v>
      </c>
    </row>
    <row r="106" outlineLevel="1" spans="1:10">
      <c r="A106" s="149" t="s">
        <v>520</v>
      </c>
      <c r="B106" s="149" t="s">
        <v>727</v>
      </c>
      <c r="C106" s="149" t="s">
        <v>588</v>
      </c>
      <c r="D106" s="149" t="s">
        <v>589</v>
      </c>
      <c r="E106" s="149" t="s">
        <v>734</v>
      </c>
      <c r="F106" s="149" t="s">
        <v>562</v>
      </c>
      <c r="G106" s="148" t="s">
        <v>591</v>
      </c>
      <c r="H106" s="148" t="s">
        <v>564</v>
      </c>
      <c r="I106" s="149" t="s">
        <v>592</v>
      </c>
      <c r="J106" s="149" t="s">
        <v>735</v>
      </c>
    </row>
    <row r="107" outlineLevel="1" spans="1:10">
      <c r="A107" s="149" t="s">
        <v>514</v>
      </c>
      <c r="B107" s="149" t="s">
        <v>736</v>
      </c>
      <c r="C107" s="149" t="s">
        <v>559</v>
      </c>
      <c r="D107" s="149" t="s">
        <v>560</v>
      </c>
      <c r="E107" s="149" t="s">
        <v>737</v>
      </c>
      <c r="F107" s="149" t="s">
        <v>562</v>
      </c>
      <c r="G107" s="148" t="s">
        <v>738</v>
      </c>
      <c r="H107" s="148" t="s">
        <v>564</v>
      </c>
      <c r="I107" s="149" t="s">
        <v>565</v>
      </c>
      <c r="J107" s="149" t="s">
        <v>739</v>
      </c>
    </row>
    <row r="108" outlineLevel="1" spans="1:10">
      <c r="A108" s="149" t="s">
        <v>514</v>
      </c>
      <c r="B108" s="149" t="s">
        <v>736</v>
      </c>
      <c r="C108" s="149" t="s">
        <v>559</v>
      </c>
      <c r="D108" s="149" t="s">
        <v>560</v>
      </c>
      <c r="E108" s="149" t="s">
        <v>740</v>
      </c>
      <c r="F108" s="149" t="s">
        <v>572</v>
      </c>
      <c r="G108" s="148" t="s">
        <v>741</v>
      </c>
      <c r="H108" s="148" t="s">
        <v>564</v>
      </c>
      <c r="I108" s="149" t="s">
        <v>742</v>
      </c>
      <c r="J108" s="149" t="s">
        <v>739</v>
      </c>
    </row>
    <row r="109" outlineLevel="1" spans="1:10">
      <c r="A109" s="149" t="s">
        <v>514</v>
      </c>
      <c r="B109" s="149" t="s">
        <v>736</v>
      </c>
      <c r="C109" s="149" t="s">
        <v>559</v>
      </c>
      <c r="D109" s="149" t="s">
        <v>570</v>
      </c>
      <c r="E109" s="149" t="s">
        <v>743</v>
      </c>
      <c r="F109" s="149" t="s">
        <v>562</v>
      </c>
      <c r="G109" s="148" t="s">
        <v>591</v>
      </c>
      <c r="H109" s="148" t="s">
        <v>564</v>
      </c>
      <c r="I109" s="149" t="s">
        <v>592</v>
      </c>
      <c r="J109" s="149" t="s">
        <v>739</v>
      </c>
    </row>
    <row r="110" outlineLevel="1" spans="1:10">
      <c r="A110" s="149" t="s">
        <v>514</v>
      </c>
      <c r="B110" s="149" t="s">
        <v>736</v>
      </c>
      <c r="C110" s="149" t="s">
        <v>559</v>
      </c>
      <c r="D110" s="149" t="s">
        <v>575</v>
      </c>
      <c r="E110" s="149" t="s">
        <v>744</v>
      </c>
      <c r="F110" s="149" t="s">
        <v>572</v>
      </c>
      <c r="G110" s="148" t="s">
        <v>745</v>
      </c>
      <c r="H110" s="148" t="s">
        <v>574</v>
      </c>
      <c r="I110" s="149" t="s">
        <v>592</v>
      </c>
      <c r="J110" s="149" t="s">
        <v>739</v>
      </c>
    </row>
    <row r="111" ht="33.75" outlineLevel="1" spans="1:10">
      <c r="A111" s="149" t="s">
        <v>514</v>
      </c>
      <c r="B111" s="149" t="s">
        <v>736</v>
      </c>
      <c r="C111" s="149" t="s">
        <v>559</v>
      </c>
      <c r="D111" s="149" t="s">
        <v>635</v>
      </c>
      <c r="E111" s="149" t="s">
        <v>636</v>
      </c>
      <c r="F111" s="149" t="s">
        <v>572</v>
      </c>
      <c r="G111" s="148" t="s">
        <v>746</v>
      </c>
      <c r="H111" s="148" t="s">
        <v>574</v>
      </c>
      <c r="I111" s="149"/>
      <c r="J111" s="149" t="s">
        <v>739</v>
      </c>
    </row>
    <row r="112" ht="22.5" outlineLevel="1" spans="1:10">
      <c r="A112" s="149" t="s">
        <v>514</v>
      </c>
      <c r="B112" s="149" t="s">
        <v>736</v>
      </c>
      <c r="C112" s="149" t="s">
        <v>578</v>
      </c>
      <c r="D112" s="149" t="s">
        <v>579</v>
      </c>
      <c r="E112" s="149" t="s">
        <v>747</v>
      </c>
      <c r="F112" s="149" t="s">
        <v>572</v>
      </c>
      <c r="G112" s="148" t="s">
        <v>581</v>
      </c>
      <c r="H112" s="148" t="s">
        <v>574</v>
      </c>
      <c r="I112" s="149"/>
      <c r="J112" s="149" t="s">
        <v>739</v>
      </c>
    </row>
    <row r="113" ht="22.5" outlineLevel="1" spans="1:10">
      <c r="A113" s="149" t="s">
        <v>514</v>
      </c>
      <c r="B113" s="149" t="s">
        <v>736</v>
      </c>
      <c r="C113" s="149" t="s">
        <v>578</v>
      </c>
      <c r="D113" s="149" t="s">
        <v>582</v>
      </c>
      <c r="E113" s="149" t="s">
        <v>748</v>
      </c>
      <c r="F113" s="149" t="s">
        <v>572</v>
      </c>
      <c r="G113" s="148" t="s">
        <v>581</v>
      </c>
      <c r="H113" s="148" t="s">
        <v>574</v>
      </c>
      <c r="I113" s="149"/>
      <c r="J113" s="149" t="s">
        <v>739</v>
      </c>
    </row>
    <row r="114" ht="67.5" outlineLevel="1" spans="1:10">
      <c r="A114" s="149" t="s">
        <v>514</v>
      </c>
      <c r="B114" s="149" t="s">
        <v>736</v>
      </c>
      <c r="C114" s="149" t="s">
        <v>578</v>
      </c>
      <c r="D114" s="149" t="s">
        <v>584</v>
      </c>
      <c r="E114" s="149" t="s">
        <v>749</v>
      </c>
      <c r="F114" s="149" t="s">
        <v>572</v>
      </c>
      <c r="G114" s="148" t="s">
        <v>581</v>
      </c>
      <c r="H114" s="148" t="s">
        <v>574</v>
      </c>
      <c r="I114" s="149"/>
      <c r="J114" s="149" t="s">
        <v>739</v>
      </c>
    </row>
    <row r="115" ht="112.5" outlineLevel="1" spans="1:10">
      <c r="A115" s="149" t="s">
        <v>514</v>
      </c>
      <c r="B115" s="149" t="s">
        <v>736</v>
      </c>
      <c r="C115" s="149" t="s">
        <v>578</v>
      </c>
      <c r="D115" s="149" t="s">
        <v>586</v>
      </c>
      <c r="E115" s="149" t="s">
        <v>750</v>
      </c>
      <c r="F115" s="149" t="s">
        <v>572</v>
      </c>
      <c r="G115" s="148" t="s">
        <v>581</v>
      </c>
      <c r="H115" s="148" t="s">
        <v>574</v>
      </c>
      <c r="I115" s="149"/>
      <c r="J115" s="149" t="s">
        <v>739</v>
      </c>
    </row>
    <row r="116" outlineLevel="1" spans="1:10">
      <c r="A116" s="149" t="s">
        <v>514</v>
      </c>
      <c r="B116" s="149" t="s">
        <v>736</v>
      </c>
      <c r="C116" s="149" t="s">
        <v>588</v>
      </c>
      <c r="D116" s="149" t="s">
        <v>589</v>
      </c>
      <c r="E116" s="149" t="s">
        <v>751</v>
      </c>
      <c r="F116" s="149" t="s">
        <v>562</v>
      </c>
      <c r="G116" s="148" t="s">
        <v>591</v>
      </c>
      <c r="H116" s="148" t="s">
        <v>564</v>
      </c>
      <c r="I116" s="149" t="s">
        <v>592</v>
      </c>
      <c r="J116" s="149" t="s">
        <v>739</v>
      </c>
    </row>
    <row r="117" outlineLevel="1" spans="1:10">
      <c r="A117" s="149" t="s">
        <v>505</v>
      </c>
      <c r="B117" s="149" t="s">
        <v>752</v>
      </c>
      <c r="C117" s="149" t="s">
        <v>559</v>
      </c>
      <c r="D117" s="149" t="s">
        <v>560</v>
      </c>
      <c r="E117" s="149" t="s">
        <v>753</v>
      </c>
      <c r="F117" s="149" t="s">
        <v>684</v>
      </c>
      <c r="G117" s="148" t="s">
        <v>754</v>
      </c>
      <c r="H117" s="148" t="s">
        <v>564</v>
      </c>
      <c r="I117" s="149" t="s">
        <v>653</v>
      </c>
      <c r="J117" s="149" t="s">
        <v>755</v>
      </c>
    </row>
    <row r="118" outlineLevel="1" spans="1:10">
      <c r="A118" s="149" t="s">
        <v>505</v>
      </c>
      <c r="B118" s="149" t="s">
        <v>752</v>
      </c>
      <c r="C118" s="149" t="s">
        <v>578</v>
      </c>
      <c r="D118" s="149" t="s">
        <v>586</v>
      </c>
      <c r="E118" s="149" t="s">
        <v>756</v>
      </c>
      <c r="F118" s="149" t="s">
        <v>572</v>
      </c>
      <c r="G118" s="148" t="s">
        <v>581</v>
      </c>
      <c r="H118" s="148" t="s">
        <v>574</v>
      </c>
      <c r="I118" s="149"/>
      <c r="J118" s="149" t="s">
        <v>755</v>
      </c>
    </row>
    <row r="119" outlineLevel="1" spans="1:10">
      <c r="A119" s="149" t="s">
        <v>505</v>
      </c>
      <c r="B119" s="149" t="s">
        <v>752</v>
      </c>
      <c r="C119" s="149" t="s">
        <v>588</v>
      </c>
      <c r="D119" s="149" t="s">
        <v>589</v>
      </c>
      <c r="E119" s="149" t="s">
        <v>650</v>
      </c>
      <c r="F119" s="149" t="s">
        <v>562</v>
      </c>
      <c r="G119" s="148" t="s">
        <v>591</v>
      </c>
      <c r="H119" s="148" t="s">
        <v>574</v>
      </c>
      <c r="I119" s="149" t="s">
        <v>592</v>
      </c>
      <c r="J119" s="149" t="s">
        <v>755</v>
      </c>
    </row>
    <row r="120" outlineLevel="1" spans="1:10">
      <c r="A120" s="149" t="s">
        <v>498</v>
      </c>
      <c r="B120" s="149" t="s">
        <v>757</v>
      </c>
      <c r="C120" s="149" t="s">
        <v>559</v>
      </c>
      <c r="D120" s="149" t="s">
        <v>560</v>
      </c>
      <c r="E120" s="149" t="s">
        <v>758</v>
      </c>
      <c r="F120" s="149" t="s">
        <v>572</v>
      </c>
      <c r="G120" s="148" t="s">
        <v>80</v>
      </c>
      <c r="H120" s="148" t="s">
        <v>564</v>
      </c>
      <c r="I120" s="149" t="s">
        <v>759</v>
      </c>
      <c r="J120" s="149" t="s">
        <v>758</v>
      </c>
    </row>
    <row r="121" outlineLevel="1" spans="1:10">
      <c r="A121" s="149" t="s">
        <v>498</v>
      </c>
      <c r="B121" s="149" t="s">
        <v>757</v>
      </c>
      <c r="C121" s="149" t="s">
        <v>559</v>
      </c>
      <c r="D121" s="149" t="s">
        <v>570</v>
      </c>
      <c r="E121" s="149" t="s">
        <v>760</v>
      </c>
      <c r="F121" s="149" t="s">
        <v>562</v>
      </c>
      <c r="G121" s="148" t="s">
        <v>591</v>
      </c>
      <c r="H121" s="148" t="s">
        <v>574</v>
      </c>
      <c r="I121" s="149" t="s">
        <v>592</v>
      </c>
      <c r="J121" s="149" t="s">
        <v>760</v>
      </c>
    </row>
    <row r="122" outlineLevel="1" spans="1:10">
      <c r="A122" s="149" t="s">
        <v>498</v>
      </c>
      <c r="B122" s="149" t="s">
        <v>757</v>
      </c>
      <c r="C122" s="149" t="s">
        <v>559</v>
      </c>
      <c r="D122" s="149" t="s">
        <v>575</v>
      </c>
      <c r="E122" s="149" t="s">
        <v>761</v>
      </c>
      <c r="F122" s="149" t="s">
        <v>572</v>
      </c>
      <c r="G122" s="148" t="s">
        <v>600</v>
      </c>
      <c r="H122" s="148" t="s">
        <v>574</v>
      </c>
      <c r="I122" s="149" t="s">
        <v>592</v>
      </c>
      <c r="J122" s="149" t="s">
        <v>761</v>
      </c>
    </row>
    <row r="123" outlineLevel="1" spans="1:10">
      <c r="A123" s="149" t="s">
        <v>498</v>
      </c>
      <c r="B123" s="149" t="s">
        <v>757</v>
      </c>
      <c r="C123" s="149" t="s">
        <v>578</v>
      </c>
      <c r="D123" s="149" t="s">
        <v>586</v>
      </c>
      <c r="E123" s="149" t="s">
        <v>762</v>
      </c>
      <c r="F123" s="149" t="s">
        <v>572</v>
      </c>
      <c r="G123" s="148" t="s">
        <v>600</v>
      </c>
      <c r="H123" s="148" t="s">
        <v>574</v>
      </c>
      <c r="I123" s="149" t="s">
        <v>592</v>
      </c>
      <c r="J123" s="149" t="s">
        <v>762</v>
      </c>
    </row>
    <row r="124" outlineLevel="1" spans="1:10">
      <c r="A124" s="149" t="s">
        <v>498</v>
      </c>
      <c r="B124" s="149" t="s">
        <v>757</v>
      </c>
      <c r="C124" s="149" t="s">
        <v>588</v>
      </c>
      <c r="D124" s="149" t="s">
        <v>589</v>
      </c>
      <c r="E124" s="149" t="s">
        <v>650</v>
      </c>
      <c r="F124" s="149" t="s">
        <v>562</v>
      </c>
      <c r="G124" s="148" t="s">
        <v>591</v>
      </c>
      <c r="H124" s="148" t="s">
        <v>574</v>
      </c>
      <c r="I124" s="149" t="s">
        <v>592</v>
      </c>
      <c r="J124" s="149" t="s">
        <v>650</v>
      </c>
    </row>
    <row r="125" outlineLevel="1" spans="1:10">
      <c r="A125" s="149" t="s">
        <v>501</v>
      </c>
      <c r="B125" s="149" t="s">
        <v>763</v>
      </c>
      <c r="C125" s="149" t="s">
        <v>559</v>
      </c>
      <c r="D125" s="149" t="s">
        <v>560</v>
      </c>
      <c r="E125" s="149" t="s">
        <v>764</v>
      </c>
      <c r="F125" s="149" t="s">
        <v>562</v>
      </c>
      <c r="G125" s="148" t="s">
        <v>765</v>
      </c>
      <c r="H125" s="148" t="s">
        <v>564</v>
      </c>
      <c r="I125" s="149" t="s">
        <v>766</v>
      </c>
      <c r="J125" s="149" t="s">
        <v>764</v>
      </c>
    </row>
    <row r="126" outlineLevel="1" spans="1:10">
      <c r="A126" s="149" t="s">
        <v>501</v>
      </c>
      <c r="B126" s="149" t="s">
        <v>767</v>
      </c>
      <c r="C126" s="149" t="s">
        <v>559</v>
      </c>
      <c r="D126" s="149" t="s">
        <v>560</v>
      </c>
      <c r="E126" s="149" t="s">
        <v>768</v>
      </c>
      <c r="F126" s="149" t="s">
        <v>562</v>
      </c>
      <c r="G126" s="148" t="s">
        <v>769</v>
      </c>
      <c r="H126" s="148" t="s">
        <v>564</v>
      </c>
      <c r="I126" s="149" t="s">
        <v>766</v>
      </c>
      <c r="J126" s="149" t="s">
        <v>768</v>
      </c>
    </row>
    <row r="127" ht="22.5" outlineLevel="1" spans="1:10">
      <c r="A127" s="149" t="s">
        <v>501</v>
      </c>
      <c r="B127" s="149" t="s">
        <v>767</v>
      </c>
      <c r="C127" s="149" t="s">
        <v>559</v>
      </c>
      <c r="D127" s="149" t="s">
        <v>570</v>
      </c>
      <c r="E127" s="149" t="s">
        <v>770</v>
      </c>
      <c r="F127" s="149" t="s">
        <v>572</v>
      </c>
      <c r="G127" s="148" t="s">
        <v>771</v>
      </c>
      <c r="H127" s="148" t="s">
        <v>574</v>
      </c>
      <c r="I127" s="149"/>
      <c r="J127" s="149" t="s">
        <v>770</v>
      </c>
    </row>
    <row r="128" outlineLevel="1" spans="1:10">
      <c r="A128" s="149" t="s">
        <v>501</v>
      </c>
      <c r="B128" s="149" t="s">
        <v>767</v>
      </c>
      <c r="C128" s="149" t="s">
        <v>559</v>
      </c>
      <c r="D128" s="149" t="s">
        <v>570</v>
      </c>
      <c r="E128" s="149" t="s">
        <v>772</v>
      </c>
      <c r="F128" s="149" t="s">
        <v>572</v>
      </c>
      <c r="G128" s="148" t="s">
        <v>600</v>
      </c>
      <c r="H128" s="148" t="s">
        <v>574</v>
      </c>
      <c r="I128" s="149" t="s">
        <v>592</v>
      </c>
      <c r="J128" s="149" t="s">
        <v>772</v>
      </c>
    </row>
    <row r="129" ht="22.5" outlineLevel="1" spans="1:10">
      <c r="A129" s="149" t="s">
        <v>501</v>
      </c>
      <c r="B129" s="149" t="s">
        <v>767</v>
      </c>
      <c r="C129" s="149" t="s">
        <v>559</v>
      </c>
      <c r="D129" s="149" t="s">
        <v>575</v>
      </c>
      <c r="E129" s="149" t="s">
        <v>773</v>
      </c>
      <c r="F129" s="149" t="s">
        <v>572</v>
      </c>
      <c r="G129" s="148" t="s">
        <v>774</v>
      </c>
      <c r="H129" s="148" t="s">
        <v>574</v>
      </c>
      <c r="I129" s="149"/>
      <c r="J129" s="149" t="s">
        <v>774</v>
      </c>
    </row>
    <row r="130" outlineLevel="1" spans="1:10">
      <c r="A130" s="149" t="s">
        <v>501</v>
      </c>
      <c r="B130" s="149" t="s">
        <v>767</v>
      </c>
      <c r="C130" s="149" t="s">
        <v>559</v>
      </c>
      <c r="D130" s="149" t="s">
        <v>575</v>
      </c>
      <c r="E130" s="149" t="s">
        <v>775</v>
      </c>
      <c r="F130" s="149" t="s">
        <v>572</v>
      </c>
      <c r="G130" s="148" t="s">
        <v>776</v>
      </c>
      <c r="H130" s="148" t="s">
        <v>574</v>
      </c>
      <c r="I130" s="149"/>
      <c r="J130" s="149" t="s">
        <v>775</v>
      </c>
    </row>
    <row r="131" outlineLevel="1" spans="1:10">
      <c r="A131" s="149" t="s">
        <v>501</v>
      </c>
      <c r="B131" s="149" t="s">
        <v>767</v>
      </c>
      <c r="C131" s="149" t="s">
        <v>578</v>
      </c>
      <c r="D131" s="149" t="s">
        <v>582</v>
      </c>
      <c r="E131" s="149" t="s">
        <v>777</v>
      </c>
      <c r="F131" s="149" t="s">
        <v>572</v>
      </c>
      <c r="G131" s="148" t="s">
        <v>778</v>
      </c>
      <c r="H131" s="148" t="s">
        <v>574</v>
      </c>
      <c r="I131" s="149"/>
      <c r="J131" s="149" t="s">
        <v>777</v>
      </c>
    </row>
    <row r="132" ht="22.5" outlineLevel="1" spans="1:10">
      <c r="A132" s="149" t="s">
        <v>501</v>
      </c>
      <c r="B132" s="149" t="s">
        <v>767</v>
      </c>
      <c r="C132" s="149" t="s">
        <v>578</v>
      </c>
      <c r="D132" s="149" t="s">
        <v>584</v>
      </c>
      <c r="E132" s="149" t="s">
        <v>779</v>
      </c>
      <c r="F132" s="149" t="s">
        <v>572</v>
      </c>
      <c r="G132" s="148" t="s">
        <v>780</v>
      </c>
      <c r="H132" s="148" t="s">
        <v>574</v>
      </c>
      <c r="I132" s="149"/>
      <c r="J132" s="149" t="s">
        <v>781</v>
      </c>
    </row>
    <row r="133" ht="22.5" outlineLevel="1" spans="1:10">
      <c r="A133" s="149" t="s">
        <v>501</v>
      </c>
      <c r="B133" s="149" t="s">
        <v>767</v>
      </c>
      <c r="C133" s="149" t="s">
        <v>578</v>
      </c>
      <c r="D133" s="149" t="s">
        <v>586</v>
      </c>
      <c r="E133" s="149" t="s">
        <v>782</v>
      </c>
      <c r="F133" s="149" t="s">
        <v>572</v>
      </c>
      <c r="G133" s="148" t="s">
        <v>84</v>
      </c>
      <c r="H133" s="148" t="s">
        <v>564</v>
      </c>
      <c r="I133" s="149" t="s">
        <v>679</v>
      </c>
      <c r="J133" s="149" t="s">
        <v>783</v>
      </c>
    </row>
    <row r="134" outlineLevel="1" spans="1:10">
      <c r="A134" s="149" t="s">
        <v>501</v>
      </c>
      <c r="B134" s="149" t="s">
        <v>767</v>
      </c>
      <c r="C134" s="149" t="s">
        <v>588</v>
      </c>
      <c r="D134" s="149" t="s">
        <v>589</v>
      </c>
      <c r="E134" s="149" t="s">
        <v>650</v>
      </c>
      <c r="F134" s="149" t="s">
        <v>562</v>
      </c>
      <c r="G134" s="148" t="s">
        <v>591</v>
      </c>
      <c r="H134" s="148" t="s">
        <v>574</v>
      </c>
      <c r="I134" s="149" t="s">
        <v>592</v>
      </c>
      <c r="J134" s="149" t="s">
        <v>650</v>
      </c>
    </row>
    <row r="135" ht="22.5" outlineLevel="1" spans="1:10">
      <c r="A135" s="149" t="s">
        <v>528</v>
      </c>
      <c r="B135" s="149" t="s">
        <v>784</v>
      </c>
      <c r="C135" s="149" t="s">
        <v>559</v>
      </c>
      <c r="D135" s="149" t="s">
        <v>560</v>
      </c>
      <c r="E135" s="149" t="s">
        <v>785</v>
      </c>
      <c r="F135" s="149" t="s">
        <v>562</v>
      </c>
      <c r="G135" s="148" t="s">
        <v>80</v>
      </c>
      <c r="H135" s="148" t="s">
        <v>564</v>
      </c>
      <c r="I135" s="149" t="s">
        <v>617</v>
      </c>
      <c r="J135" s="149" t="s">
        <v>786</v>
      </c>
    </row>
    <row r="136" outlineLevel="1" spans="1:10">
      <c r="A136" s="149" t="s">
        <v>528</v>
      </c>
      <c r="B136" s="149" t="s">
        <v>784</v>
      </c>
      <c r="C136" s="149" t="s">
        <v>559</v>
      </c>
      <c r="D136" s="149" t="s">
        <v>560</v>
      </c>
      <c r="E136" s="149" t="s">
        <v>787</v>
      </c>
      <c r="F136" s="149" t="s">
        <v>562</v>
      </c>
      <c r="G136" s="148" t="s">
        <v>79</v>
      </c>
      <c r="H136" s="148" t="s">
        <v>564</v>
      </c>
      <c r="I136" s="149" t="s">
        <v>617</v>
      </c>
      <c r="J136" s="149" t="s">
        <v>788</v>
      </c>
    </row>
    <row r="137" outlineLevel="1" spans="1:10">
      <c r="A137" s="149" t="s">
        <v>528</v>
      </c>
      <c r="B137" s="149" t="s">
        <v>784</v>
      </c>
      <c r="C137" s="149" t="s">
        <v>559</v>
      </c>
      <c r="D137" s="149" t="s">
        <v>560</v>
      </c>
      <c r="E137" s="149" t="s">
        <v>789</v>
      </c>
      <c r="F137" s="149" t="s">
        <v>562</v>
      </c>
      <c r="G137" s="148" t="s">
        <v>78</v>
      </c>
      <c r="H137" s="148" t="s">
        <v>564</v>
      </c>
      <c r="I137" s="149" t="s">
        <v>617</v>
      </c>
      <c r="J137" s="149" t="s">
        <v>789</v>
      </c>
    </row>
    <row r="138" ht="22.5" outlineLevel="1" spans="1:10">
      <c r="A138" s="149" t="s">
        <v>528</v>
      </c>
      <c r="B138" s="149" t="s">
        <v>784</v>
      </c>
      <c r="C138" s="149" t="s">
        <v>559</v>
      </c>
      <c r="D138" s="149" t="s">
        <v>570</v>
      </c>
      <c r="E138" s="149" t="s">
        <v>790</v>
      </c>
      <c r="F138" s="149" t="s">
        <v>572</v>
      </c>
      <c r="G138" s="148" t="s">
        <v>791</v>
      </c>
      <c r="H138" s="148" t="s">
        <v>574</v>
      </c>
      <c r="I138" s="149"/>
      <c r="J138" s="149" t="s">
        <v>790</v>
      </c>
    </row>
    <row r="139" ht="22.5" outlineLevel="1" spans="1:10">
      <c r="A139" s="149" t="s">
        <v>528</v>
      </c>
      <c r="B139" s="149" t="s">
        <v>784</v>
      </c>
      <c r="C139" s="149" t="s">
        <v>559</v>
      </c>
      <c r="D139" s="149" t="s">
        <v>570</v>
      </c>
      <c r="E139" s="149" t="s">
        <v>792</v>
      </c>
      <c r="F139" s="149" t="s">
        <v>572</v>
      </c>
      <c r="G139" s="148" t="s">
        <v>627</v>
      </c>
      <c r="H139" s="148" t="s">
        <v>574</v>
      </c>
      <c r="I139" s="149"/>
      <c r="J139" s="149" t="s">
        <v>792</v>
      </c>
    </row>
    <row r="140" outlineLevel="1" spans="1:10">
      <c r="A140" s="149" t="s">
        <v>528</v>
      </c>
      <c r="B140" s="149" t="s">
        <v>784</v>
      </c>
      <c r="C140" s="149" t="s">
        <v>559</v>
      </c>
      <c r="D140" s="149" t="s">
        <v>575</v>
      </c>
      <c r="E140" s="149" t="s">
        <v>633</v>
      </c>
      <c r="F140" s="149" t="s">
        <v>572</v>
      </c>
      <c r="G140" s="148" t="s">
        <v>577</v>
      </c>
      <c r="H140" s="148" t="s">
        <v>574</v>
      </c>
      <c r="I140" s="149"/>
      <c r="J140" s="149" t="s">
        <v>633</v>
      </c>
    </row>
    <row r="141" outlineLevel="1" spans="1:10">
      <c r="A141" s="149" t="s">
        <v>528</v>
      </c>
      <c r="B141" s="149" t="s">
        <v>784</v>
      </c>
      <c r="C141" s="149" t="s">
        <v>559</v>
      </c>
      <c r="D141" s="149" t="s">
        <v>635</v>
      </c>
      <c r="E141" s="149" t="s">
        <v>636</v>
      </c>
      <c r="F141" s="149" t="s">
        <v>572</v>
      </c>
      <c r="G141" s="148" t="s">
        <v>793</v>
      </c>
      <c r="H141" s="148" t="s">
        <v>574</v>
      </c>
      <c r="I141" s="149"/>
      <c r="J141" s="149" t="s">
        <v>794</v>
      </c>
    </row>
    <row r="142" ht="33.75" outlineLevel="1" spans="1:10">
      <c r="A142" s="149" t="s">
        <v>528</v>
      </c>
      <c r="B142" s="149" t="s">
        <v>784</v>
      </c>
      <c r="C142" s="149" t="s">
        <v>578</v>
      </c>
      <c r="D142" s="149" t="s">
        <v>579</v>
      </c>
      <c r="E142" s="149" t="s">
        <v>795</v>
      </c>
      <c r="F142" s="149" t="s">
        <v>572</v>
      </c>
      <c r="G142" s="148" t="s">
        <v>581</v>
      </c>
      <c r="H142" s="148" t="s">
        <v>574</v>
      </c>
      <c r="I142" s="149"/>
      <c r="J142" s="149" t="s">
        <v>796</v>
      </c>
    </row>
    <row r="143" ht="22.5" outlineLevel="1" spans="1:10">
      <c r="A143" s="149" t="s">
        <v>528</v>
      </c>
      <c r="B143" s="149" t="s">
        <v>784</v>
      </c>
      <c r="C143" s="149" t="s">
        <v>578</v>
      </c>
      <c r="D143" s="149" t="s">
        <v>582</v>
      </c>
      <c r="E143" s="149" t="s">
        <v>797</v>
      </c>
      <c r="F143" s="149" t="s">
        <v>572</v>
      </c>
      <c r="G143" s="148" t="s">
        <v>581</v>
      </c>
      <c r="H143" s="148" t="s">
        <v>574</v>
      </c>
      <c r="I143" s="149"/>
      <c r="J143" s="149" t="s">
        <v>798</v>
      </c>
    </row>
    <row r="144" ht="22.5" outlineLevel="1" spans="1:10">
      <c r="A144" s="149" t="s">
        <v>528</v>
      </c>
      <c r="B144" s="149" t="s">
        <v>784</v>
      </c>
      <c r="C144" s="149" t="s">
        <v>578</v>
      </c>
      <c r="D144" s="149" t="s">
        <v>584</v>
      </c>
      <c r="E144" s="149" t="s">
        <v>799</v>
      </c>
      <c r="F144" s="149" t="s">
        <v>572</v>
      </c>
      <c r="G144" s="148" t="s">
        <v>581</v>
      </c>
      <c r="H144" s="148" t="s">
        <v>574</v>
      </c>
      <c r="I144" s="149"/>
      <c r="J144" s="149" t="s">
        <v>800</v>
      </c>
    </row>
    <row r="145" ht="22.5" outlineLevel="1" spans="1:10">
      <c r="A145" s="149" t="s">
        <v>528</v>
      </c>
      <c r="B145" s="149" t="s">
        <v>784</v>
      </c>
      <c r="C145" s="149" t="s">
        <v>578</v>
      </c>
      <c r="D145" s="149" t="s">
        <v>586</v>
      </c>
      <c r="E145" s="149" t="s">
        <v>801</v>
      </c>
      <c r="F145" s="149" t="s">
        <v>572</v>
      </c>
      <c r="G145" s="148" t="s">
        <v>581</v>
      </c>
      <c r="H145" s="148" t="s">
        <v>574</v>
      </c>
      <c r="I145" s="149"/>
      <c r="J145" s="149" t="s">
        <v>801</v>
      </c>
    </row>
    <row r="146" ht="22.5" outlineLevel="1" spans="1:10">
      <c r="A146" s="149" t="s">
        <v>528</v>
      </c>
      <c r="B146" s="149" t="s">
        <v>784</v>
      </c>
      <c r="C146" s="149" t="s">
        <v>588</v>
      </c>
      <c r="D146" s="149" t="s">
        <v>589</v>
      </c>
      <c r="E146" s="149" t="s">
        <v>650</v>
      </c>
      <c r="F146" s="149" t="s">
        <v>562</v>
      </c>
      <c r="G146" s="148" t="s">
        <v>591</v>
      </c>
      <c r="H146" s="148" t="s">
        <v>574</v>
      </c>
      <c r="I146" s="149" t="s">
        <v>592</v>
      </c>
      <c r="J146" s="149" t="s">
        <v>713</v>
      </c>
    </row>
  </sheetData>
  <mergeCells count="30">
    <mergeCell ref="A2:J2"/>
    <mergeCell ref="A3:E3"/>
    <mergeCell ref="A7:A15"/>
    <mergeCell ref="A16:A22"/>
    <mergeCell ref="A23:A48"/>
    <mergeCell ref="A49:A68"/>
    <mergeCell ref="A69:A73"/>
    <mergeCell ref="A74:A80"/>
    <mergeCell ref="A81:A88"/>
    <mergeCell ref="A89:A96"/>
    <mergeCell ref="A97:A106"/>
    <mergeCell ref="A107:A116"/>
    <mergeCell ref="A117:A119"/>
    <mergeCell ref="A120:A124"/>
    <mergeCell ref="A125:A134"/>
    <mergeCell ref="A135:A146"/>
    <mergeCell ref="B7:B15"/>
    <mergeCell ref="B16:B22"/>
    <mergeCell ref="B23:B48"/>
    <mergeCell ref="B49:B68"/>
    <mergeCell ref="B69:B73"/>
    <mergeCell ref="B74:B80"/>
    <mergeCell ref="B81:B88"/>
    <mergeCell ref="B89:B96"/>
    <mergeCell ref="B97:B106"/>
    <mergeCell ref="B107:B116"/>
    <mergeCell ref="B117:B119"/>
    <mergeCell ref="B120:B124"/>
    <mergeCell ref="B125:B134"/>
    <mergeCell ref="B135:B14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部门项目支出绩效目标表05-2</vt:lpstr>
      <vt:lpstr>政府性基金预算支出预算表06（梁河）</vt:lpstr>
      <vt:lpstr>部门政府采购预算表07</vt:lpstr>
      <vt:lpstr>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DREAM</cp:lastModifiedBy>
  <dcterms:created xsi:type="dcterms:W3CDTF">2025-02-25T00:32:00Z</dcterms:created>
  <dcterms:modified xsi:type="dcterms:W3CDTF">2025-09-17T02:09:55Z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2D6FFD4914044C0D9E570603BED78185_13</vt:lpwstr>
  </property>
  <property fmtid="{D5CDD505-2E9C-101B-9397-08002B2CF9AE}" pid="3" name="KSOProductBuildVer">
    <vt:lpwstr>2052-12.1.0.22529</vt:lpwstr>
  </property>
</Properties>
</file>