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0" activeTab="14"/>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梁河）" sheetId="11" r:id="rId10"/>
    <sheet name="部门政府采购预算表07" sheetId="12" r:id="rId11"/>
    <sheet name="部门政府购买服务预算表08" sheetId="13" r:id="rId12"/>
    <sheet name="县对下转移支付预算表09-1（梁河）" sheetId="14" r:id="rId13"/>
    <sheet name="县对下转移支付绩效目标表09-2（梁河）" sheetId="15" r:id="rId14"/>
    <sheet name="新增资产配置表10（梁河）"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<sst xmlns="http://schemas.openxmlformats.org/spreadsheetml/2006/main" count="985" uniqueCount="356">
  <si>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</si>
  <si>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</si>
  <si>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</si>
  <si>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</si>
  <si>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</si>
  <si>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</si>
  <si>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</si>
  <si>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</si>
  <si>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</si>
  <si>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</si>
  <si>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</si>
  <si>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</si>
  <si>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</si>
  <si>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</si>
  <si>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</si>
  <si>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</si>
  <si>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</si>
  <si>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</si>
  <si>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</si>
  <si>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</si>
  <si>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</si>
  <si>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</si>
  <si>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</si>
  <si>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</si>
  <si>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</si>
  <si>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</si>
  <si>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</si>
  <si>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</si>
  <si>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</si>
  <si>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</si>
  <si>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</si>
  <si>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</si>
  <si>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</si>
  <si>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</si>
  <si>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</si>
  <si>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</si>
  <si>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</si>
  <si>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</si>
  <si>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</si>
  <si>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</si>
  <si>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</si>
  <si>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</si>
  <si>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</si>
  <si>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</si>
  <si>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105015</t>
  </si>
  <si>
    <t>梁河县民族寄宿制学校</t>
  </si>
  <si>
    <t>预算01-3表</t>
  </si>
  <si>
    <t>单位:元</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</si>
  <si>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</si>
  <si>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</si>
  <si>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</si>
  <si>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</si>
  <si>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</si>
  <si>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</si>
  <si>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</si>
  <si>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</si>
  <si>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</si>
  <si>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</si>
  <si>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</si>
  <si>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</si>
  <si>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</si>
  <si>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</si>
  <si>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</si>
  <si>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</si>
  <si>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</si>
  <si>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</si>
  <si>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</si>
  <si>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</si>
  <si>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</si>
  <si>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</si>
  <si>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</si>
  <si>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</si>
  <si>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</si>
  <si>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</si>
  <si>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</si>
  <si>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</si>
  <si>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</si>
  <si>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</si>
  <si>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2050203</t>
  </si>
  <si>
    <t>初中教育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</si>
  <si>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</si>
  <si>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</si>
  <si>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</si>
  <si>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</si>
  <si>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</si>
  <si>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</si>
  <si>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</si>
  <si>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</si>
  <si>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</si>
  <si>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</si>
  <si>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</si>
  <si>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</si>
  <si>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</si>
  <si>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</si>
  <si>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</si>
  <si>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</si>
  <si>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</si>
  <si>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</si>
  <si>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</si>
  <si>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</si>
  <si>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</si>
  <si>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</si>
  <si>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</si>
  <si>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</si>
  <si>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</si>
  <si>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</si>
  <si>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</si>
  <si>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</si>
  <si>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</si>
  <si>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</si>
  <si>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</si>
  <si>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</si>
  <si>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</si>
  <si>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</si>
  <si>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</si>
  <si>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</si>
  <si>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</si>
  <si>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</si>
  <si>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</si>
  <si>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</si>
  <si>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</si>
  <si>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</si>
  <si>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</si>
  <si>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</si>
  <si>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</si>
  <si>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</si>
  <si>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</si>
  <si>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</si>
  <si>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</si>
  <si>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</si>
  <si>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</si>
  <si>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</si>
  <si>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</si>
  <si>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</si>
  <si>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</si>
  <si>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</si>
  <si>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</si>
  <si>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</si>
  <si>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</si>
  <si>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</si>
  <si>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r>
      <rPr>
        <sz val="11"/>
        <color rgb="FF000000"/>
        <rFont val="宋体"/>
        <charset val="134"/>
      </rPr>
      <t>说明：本单位无一般公共预算</t>
    </r>
    <r>
      <rPr>
        <sz val="11"/>
        <color rgb="FF000000"/>
        <rFont val="Calibri"/>
        <charset val="134"/>
      </rPr>
      <t>“</t>
    </r>
    <r>
      <rPr>
        <sz val="11"/>
        <color rgb="FF000000"/>
        <rFont val="宋体"/>
        <charset val="134"/>
      </rPr>
      <t>三公</t>
    </r>
    <r>
      <rPr>
        <sz val="11"/>
        <color rgb="FF000000"/>
        <rFont val="Calibri"/>
        <charset val="134"/>
      </rPr>
      <t>”</t>
    </r>
    <r>
      <rPr>
        <sz val="11"/>
        <color rgb="FF000000"/>
        <rFont val="宋体"/>
        <charset val="134"/>
      </rPr>
      <t>经费支出预算。</t>
    </r>
  </si>
  <si>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</si>
  <si>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</si>
  <si>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</si>
  <si>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</si>
  <si>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</si>
  <si>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</si>
  <si>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</si>
  <si>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</si>
  <si>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</si>
  <si>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</si>
  <si>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</si>
  <si>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</si>
  <si>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</si>
  <si>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</si>
  <si>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</si>
  <si>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</si>
  <si>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</si>
  <si>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</si>
  <si>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</si>
  <si>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</si>
  <si>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</si>
  <si>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</si>
  <si>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</si>
  <si>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</si>
  <si>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533122210000000013930</t>
  </si>
  <si>
    <t>事业人员支出工资</t>
  </si>
  <si>
    <t>30101</t>
  </si>
  <si>
    <t>基本工资</t>
  </si>
  <si>
    <t>30102</t>
  </si>
  <si>
    <t>津贴补贴</t>
  </si>
  <si>
    <t>30107</t>
  </si>
  <si>
    <t>绩效工资</t>
  </si>
  <si>
    <t>533122231100001448278</t>
  </si>
  <si>
    <t>事业绩效奖励</t>
  </si>
  <si>
    <t>533122251100003750276</t>
  </si>
  <si>
    <t>机关事业单位基本养老保险缴费</t>
  </si>
  <si>
    <t>30108</t>
  </si>
  <si>
    <t>533122210000000013942</t>
  </si>
  <si>
    <t>职业年金缴费</t>
  </si>
  <si>
    <t>30109</t>
  </si>
  <si>
    <t>533122210000000014697</t>
  </si>
  <si>
    <t>职工基本医疗保险缴费</t>
  </si>
  <si>
    <t>30110</t>
  </si>
  <si>
    <t>533122210000000013937</t>
  </si>
  <si>
    <t>失业保险</t>
  </si>
  <si>
    <t>30112</t>
  </si>
  <si>
    <t>其他社会保障缴费</t>
  </si>
  <si>
    <t>533122210000000014696</t>
  </si>
  <si>
    <t>生育保险</t>
  </si>
  <si>
    <t>533122241100002277395</t>
  </si>
  <si>
    <t>大病保险费</t>
  </si>
  <si>
    <t>533122210000000013932</t>
  </si>
  <si>
    <t>残疾人就业保障金财政分担部分</t>
  </si>
  <si>
    <t>533122251100003750270</t>
  </si>
  <si>
    <t>工伤保险</t>
  </si>
  <si>
    <t>533122210000000013941</t>
  </si>
  <si>
    <t>30113</t>
  </si>
  <si>
    <t>533122261100005008679</t>
  </si>
  <si>
    <t>临时人员（州县出台政策）</t>
  </si>
  <si>
    <t>30199</t>
  </si>
  <si>
    <t>其他工资福利支出</t>
  </si>
  <si>
    <t>533122241100002277396</t>
  </si>
  <si>
    <t>单位编制外人员经费</t>
  </si>
  <si>
    <t>533122210000000014699</t>
  </si>
  <si>
    <t>党报党刊</t>
  </si>
  <si>
    <t>30201</t>
  </si>
  <si>
    <t>办公费</t>
  </si>
  <si>
    <t>533122210000000013940</t>
  </si>
  <si>
    <t>一般公用经费</t>
  </si>
  <si>
    <t>533122210000000013944</t>
  </si>
  <si>
    <t>退休公用经费</t>
  </si>
  <si>
    <t>533122210000000013939</t>
  </si>
  <si>
    <t>工会经费</t>
  </si>
  <si>
    <t>30228</t>
  </si>
  <si>
    <t>533122210000000013938</t>
  </si>
  <si>
    <t>退休人员建房费</t>
  </si>
  <si>
    <t>30302</t>
  </si>
  <si>
    <t>退休费</t>
  </si>
  <si>
    <t>预算05-1表</t>
  </si>
  <si>
    <t>项目分类</t>
  </si>
  <si>
    <t>项目单位</t>
  </si>
  <si>
    <t>经济科目编码</t>
  </si>
  <si>
    <t>经济科目名称</t>
  </si>
  <si>
    <t>本年拨款</t>
  </si>
  <si>
    <t>其中：本次下达</t>
  </si>
  <si>
    <t>机关事业单位职工死亡抚恤资金</t>
  </si>
  <si>
    <t>民生类</t>
  </si>
  <si>
    <t>533122261100005060256</t>
  </si>
  <si>
    <t>30304</t>
  </si>
  <si>
    <t>抚恤金</t>
  </si>
  <si>
    <t>特殊教育公用经费补助县级资金</t>
  </si>
  <si>
    <t>533122261100005060249</t>
  </si>
  <si>
    <t>义务教育公用经费补助县级资金</t>
  </si>
  <si>
    <t>533122261100005060253</t>
  </si>
  <si>
    <t>义务教育寄宿生公用经费补助县级资金</t>
  </si>
  <si>
    <t>533122261100005063323</t>
  </si>
  <si>
    <t>义务教育家庭经济困难学生生活费补助县级资金</t>
  </si>
  <si>
    <t>533122261100005060252</t>
  </si>
  <si>
    <t>30308</t>
  </si>
  <si>
    <t>助学金</t>
  </si>
  <si>
    <t>义务教育学生营养膳食补助县级资金</t>
  </si>
  <si>
    <t>533122261100005060255</t>
  </si>
  <si>
    <t>预算05-2表</t>
  </si>
  <si>
    <t>单位名称、项目名称</t>
  </si>
  <si>
    <t>项目年度绩效目标</t>
  </si>
  <si>
    <t>一级指标</t>
  </si>
  <si>
    <t>二级指标</t>
  </si>
  <si>
    <t>三级指标</t>
  </si>
  <si>
    <t>指标性质</t>
  </si>
  <si>
    <t>指标值</t>
  </si>
  <si>
    <t>度量单位</t>
  </si>
  <si>
    <t>指标属性</t>
  </si>
  <si>
    <t>指标内容</t>
  </si>
  <si>
    <t>以2026年特殊学生数为准，及时足额下达特殊教育公用 经费，确保学校正常运转。</t>
  </si>
  <si>
    <t>产出指标</t>
  </si>
  <si>
    <t>数量指标</t>
  </si>
  <si>
    <t>覆盖学生数</t>
  </si>
  <si>
    <t>=</t>
  </si>
  <si>
    <t>人</t>
  </si>
  <si>
    <t>定量指标</t>
  </si>
  <si>
    <t>德政办发〔2020〕54号_德宏州人民政府办公室关于印发德宏州教育领域州以下共同财政事权和支出责任划分改革实施方案的通知</t>
  </si>
  <si>
    <t>时效指标</t>
  </si>
  <si>
    <t>当年资金到位率</t>
  </si>
  <si>
    <t>100</t>
  </si>
  <si>
    <t>%</t>
  </si>
  <si>
    <t>效益指标</t>
  </si>
  <si>
    <t>社会效益</t>
  </si>
  <si>
    <t>九年义务教育巩固率</t>
  </si>
  <si>
    <t>&gt;=</t>
  </si>
  <si>
    <t>95</t>
  </si>
  <si>
    <t>满意度指标</t>
  </si>
  <si>
    <t>服务对象满意度</t>
  </si>
  <si>
    <t>师生满意度</t>
  </si>
  <si>
    <t>96</t>
  </si>
  <si>
    <t>及时足额下达补助金，确保国家阳光政策、惠民资金落实到位。</t>
  </si>
  <si>
    <t>254</t>
  </si>
  <si>
    <t>99</t>
  </si>
  <si>
    <t>及时足额下达公用经费，确保学校正常运转。</t>
  </si>
  <si>
    <t>450</t>
  </si>
  <si>
    <t>社会效益指标</t>
  </si>
  <si>
    <t>满意度</t>
  </si>
  <si>
    <t>2026年发放胡定兰抚恤金218060.8；赵昆华抚恤金221467.6.</t>
  </si>
  <si>
    <t>丧葬费发放及时性</t>
  </si>
  <si>
    <t>90</t>
  </si>
  <si>
    <t>用于发放胡定兰：死亡日期2022年12月12日，抚恤金218060.8；赵昆华：死亡日期2022年3月14日，抚恤金221467.6.</t>
  </si>
  <si>
    <t>保障职工死亡抚恤权益</t>
  </si>
  <si>
    <t>对一次性抚恤政策满意度</t>
  </si>
  <si>
    <t>成本指标</t>
  </si>
  <si>
    <t>经济成本指标</t>
  </si>
  <si>
    <t>赵昆华死亡一次性抚恤金额</t>
  </si>
  <si>
    <t>&lt;=</t>
  </si>
  <si>
    <t>221467.6</t>
  </si>
  <si>
    <t>元</t>
  </si>
  <si>
    <t>赵昆华：死亡日期2022年3月14日，抚恤金221467.6.</t>
  </si>
  <si>
    <t>胡定兰一次性死亡抚恤金</t>
  </si>
  <si>
    <t>218060.8</t>
  </si>
  <si>
    <t>以2026年基报表学生数为准，及时足额下达公用经费，确保学校正常运转。</t>
  </si>
  <si>
    <t>1127</t>
  </si>
  <si>
    <t>以2026年享受学生数为准，及时足额下达学生营养改善计划资金，确保国家惠民政策落实到位。</t>
  </si>
  <si>
    <t>1128</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</si>
  <si>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</si>
  <si>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</si>
  <si>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</si>
  <si>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</si>
  <si>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</si>
  <si>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</si>
  <si>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</si>
  <si>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</si>
  <si>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</si>
  <si>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</si>
  <si>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</si>
  <si>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</si>
  <si>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</si>
  <si>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</si>
  <si>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</si>
  <si>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</si>
  <si>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</si>
  <si>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</si>
  <si>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说明：本单位无政府采购预算。</t>
  </si>
  <si>
    <t>预算08表</t>
  </si>
  <si>
    <t>政府购买服务项目</t>
  </si>
  <si>
    <t>政府购买服务目录</t>
  </si>
  <si>
    <t>说明：本单位政府购买服务预算。</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</si>
  <si>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</si>
  <si>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</si>
  <si>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</si>
  <si>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</si>
  <si>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</si>
  <si>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</si>
  <si>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</si>
  <si>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</si>
  <si>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</si>
  <si>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</si>
  <si>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</si>
  <si>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</si>
  <si>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</si>
  <si>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</si>
  <si>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</si>
  <si>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</si>
  <si>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</si>
  <si>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</si>
  <si>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</si>
  <si>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</si>
  <si>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</si>
  <si>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</si>
  <si>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</si>
  <si>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</si>
  <si>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</si>
  <si>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</si>
  <si>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</si>
  <si>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说明：本单位无上级转移支付补助项目支出预算。</t>
  </si>
  <si>
    <t>预算12表</t>
  </si>
  <si>
    <t>项目级次</t>
  </si>
  <si>
    <t>312 民生类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</si>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</sst>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198">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9"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9" xfId="0" applyNumberFormat="1" applyBorder="1" applyAlignment="1" applyProtection="1">
      <alignment horizontal="center" vertical="center"/>
      <protection locked="0"/>
    </xf>
    <xf numFmtId="3" fontId="5" fillId="0" borderId="9"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9"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9" xfId="0" applyBorder="1" applyAlignment="1">
      <alignment horizontal="center" vertical="center" wrapText="1"/>
    </xf>
    <xf numFmtId="0" fontId="5" fillId="0" borderId="9" xfId="0" applyBorder="1" applyAlignment="1">
      <alignment horizontal="center" vertical="center"/>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9" xfId="0" applyFont="1" applyBorder="1" applyAlignment="1">
      <alignment horizontal="left" vertical="center"/>
    </xf>
    <xf numFmtId="0" fontId="4" fillId="0" borderId="9"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9"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0" applyFont="1" applyBorder="1">
      <alignment horizontal="lef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50"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49" fontId="4" fillId="0" borderId="7" xfId="50" applyFont="1" applyAlignment="1">
      <alignment horizontal="center" vertical="center" wrapText="1"/>
    </xf>
    <xf numFmtId="176" fontId="4" fillId="0" borderId="7" xfId="51"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0" applyFont="1" applyBorder="1">
      <alignment horizontal="left" vertical="center" wrapText="1"/>
    </xf>
    <xf numFmtId="49" fontId="4" fillId="0" borderId="0" xfId="50"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0"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5" workbookViewId="0">
      <selection activeCell="C35" sqref="C35"/>
    </sheetView>
  </sheetViews>
  <sheetFormatPr defaultColWidth="10.2857142857143" defaultRowHeight="15" customHeight="1" outlineLevelCol="3"/>
  <cols>
    <col min="1" max="4" width="33.2857142857143" customWidth="1"/>
  </cols>
  <sheetData>
    <row r="1" ht="18.75" customHeight="1" spans="1:4">
      <c r="A1" s="194"/>
      <c r="B1" s="194"/>
      <c r="C1" s="194"/>
      <c r="D1" s="195" t="s">
        <v>0</v>
      </c>
    </row>
    <row r="2" ht="42" customHeight="1" spans="1:4">
      <c r="A2" s="196" t="str">
        <f>"2026"&amp;"年部门财务收支预算总表"</f>
        <v>2026年部门财务收支预算总表</v>
      </c>
      <c r="B2" s="196"/>
      <c r="C2" s="196"/>
      <c r="D2" s="196"/>
    </row>
    <row r="3" ht="18.75" customHeight="1" spans="1:4">
      <c r="A3" s="194" t="str">
        <f>"单位名称："&amp;"梁河县民族寄宿制学校"</f>
        <v>单位名称：梁河县民族寄宿制学校</v>
      </c>
      <c r="B3" s="194"/>
      <c r="C3" s="197"/>
      <c r="D3" s="195" t="s">
        <v>1</v>
      </c>
    </row>
    <row r="4" ht="18.75" customHeight="1" spans="1:4">
      <c r="A4" s="152" t="s">
        <v>2</v>
      </c>
      <c r="B4" s="152"/>
      <c r="C4" s="152" t="s">
        <v>3</v>
      </c>
      <c r="D4" s="152"/>
    </row>
    <row r="5" ht="18.75" customHeight="1" spans="1:4">
      <c r="A5" s="152" t="s">
        <v>4</v>
      </c>
      <c r="B5" s="152" t="s">
        <v>5</v>
      </c>
      <c r="C5" s="152" t="s">
        <v>6</v>
      </c>
      <c r="D5" s="152" t="s">
        <v>5</v>
      </c>
    </row>
    <row r="6" ht="18.75" customHeight="1" spans="1:4">
      <c r="A6" s="151" t="s">
        <v>7</v>
      </c>
      <c r="B6" s="153">
        <v>14868512.83</v>
      </c>
      <c r="C6" s="151" t="str">
        <f>"一"&amp;"、"&amp;"教育支出"</f>
        <v>一、教育支出</v>
      </c>
      <c r="D6" s="153">
        <v>10125771.81</v>
      </c>
    </row>
    <row r="7" ht="18.75" customHeight="1" spans="1:4">
      <c r="A7" s="151" t="s">
        <v>8</v>
      </c>
      <c r="B7" s="153"/>
      <c r="C7" s="151" t="str">
        <f>"二"&amp;"、"&amp;"社会保障和就业支出"</f>
        <v>二、社会保障和就业支出</v>
      </c>
      <c r="D7" s="153">
        <v>2973263.39</v>
      </c>
    </row>
    <row r="8" ht="18.75" customHeight="1" spans="1:4">
      <c r="A8" s="151" t="s">
        <v>9</v>
      </c>
      <c r="B8" s="153"/>
      <c r="C8" s="151" t="str">
        <f>"三"&amp;"、"&amp;"卫生健康支出"</f>
        <v>三、卫生健康支出</v>
      </c>
      <c r="D8" s="153">
        <v>644008.19</v>
      </c>
    </row>
    <row r="9" ht="18.75" customHeight="1" spans="1:4">
      <c r="A9" s="151" t="s">
        <v>10</v>
      </c>
      <c r="B9" s="153"/>
      <c r="C9" s="151" t="str">
        <f>"四"&amp;"、"&amp;"住房保障支出"</f>
        <v>四、住房保障支出</v>
      </c>
      <c r="D9" s="153">
        <v>1125469.44</v>
      </c>
    </row>
    <row r="10" ht="18.75" customHeight="1" spans="1:4">
      <c r="A10" s="151" t="s">
        <v>11</v>
      </c>
      <c r="B10" s="153"/>
      <c r="C10" s="151"/>
      <c r="D10" s="153"/>
    </row>
    <row r="11" ht="18.75" customHeight="1" spans="1:4">
      <c r="A11" s="151" t="s">
        <v>12</v>
      </c>
      <c r="B11" s="153"/>
      <c r="C11" s="151"/>
      <c r="D11" s="153"/>
    </row>
    <row r="12" ht="18.75" customHeight="1" spans="1:4">
      <c r="A12" s="151" t="s">
        <v>13</v>
      </c>
      <c r="B12" s="153"/>
      <c r="C12" s="151"/>
      <c r="D12" s="153"/>
    </row>
    <row r="13" ht="18.75" customHeight="1" spans="1:4">
      <c r="A13" s="151" t="s">
        <v>14</v>
      </c>
      <c r="B13" s="153"/>
      <c r="C13" s="151"/>
      <c r="D13" s="153"/>
    </row>
    <row r="14" ht="18.75" customHeight="1" spans="1:4">
      <c r="A14" s="151" t="s">
        <v>15</v>
      </c>
      <c r="B14" s="153"/>
      <c r="C14" s="151"/>
      <c r="D14" s="153"/>
    </row>
    <row r="15" ht="18.75" customHeight="1" spans="1:4">
      <c r="A15" s="151" t="s">
        <v>16</v>
      </c>
      <c r="B15" s="153"/>
      <c r="C15" s="151"/>
      <c r="D15" s="153"/>
    </row>
    <row r="16" ht="18.75" customHeight="1" spans="1:4">
      <c r="A16" s="151"/>
      <c r="B16" s="153"/>
      <c r="C16" s="151"/>
      <c r="D16" s="153"/>
    </row>
    <row r="17" ht="18.75" customHeight="1" spans="1:4">
      <c r="A17" s="151"/>
      <c r="B17" s="153"/>
      <c r="C17" s="151"/>
      <c r="D17" s="153"/>
    </row>
    <row r="18" ht="18.75" customHeight="1" spans="1:4">
      <c r="A18" s="151"/>
      <c r="B18" s="153"/>
      <c r="C18" s="151"/>
      <c r="D18" s="153"/>
    </row>
    <row r="19" ht="18.75" customHeight="1" spans="1:4">
      <c r="A19" s="151"/>
      <c r="B19" s="153"/>
      <c r="C19" s="151"/>
      <c r="D19" s="153"/>
    </row>
    <row r="20" ht="18.75" customHeight="1" spans="1:4">
      <c r="A20" s="151"/>
      <c r="B20" s="153"/>
      <c r="C20" s="151"/>
      <c r="D20" s="153"/>
    </row>
    <row r="21" ht="18.75" customHeight="1" spans="1:4">
      <c r="A21" s="151"/>
      <c r="B21" s="153"/>
      <c r="C21" s="151"/>
      <c r="D21" s="153"/>
    </row>
    <row r="22" ht="18.75" customHeight="1" spans="1:4">
      <c r="A22" s="151"/>
      <c r="B22" s="153"/>
      <c r="C22" s="151"/>
      <c r="D22" s="153"/>
    </row>
    <row r="23" ht="18.75" customHeight="1" spans="1:4">
      <c r="A23" s="151"/>
      <c r="B23" s="153"/>
      <c r="C23" s="151"/>
      <c r="D23" s="153"/>
    </row>
    <row r="24" ht="18.75" customHeight="1" spans="1:4">
      <c r="A24" s="151"/>
      <c r="B24" s="153"/>
      <c r="C24" s="151"/>
      <c r="D24" s="153"/>
    </row>
    <row r="25" ht="18.75" customHeight="1" spans="1:4">
      <c r="A25" s="151"/>
      <c r="B25" s="153"/>
      <c r="C25" s="151"/>
      <c r="D25" s="153"/>
    </row>
    <row r="26" ht="18.75" customHeight="1" spans="1:4">
      <c r="A26" s="151"/>
      <c r="B26" s="153"/>
      <c r="C26" s="151"/>
      <c r="D26" s="153"/>
    </row>
    <row r="27" ht="18.75" customHeight="1" spans="1:4">
      <c r="A27" s="151"/>
      <c r="B27" s="153"/>
      <c r="C27" s="151"/>
      <c r="D27" s="153"/>
    </row>
    <row r="28" ht="18.75" customHeight="1" spans="1:4">
      <c r="A28" s="151"/>
      <c r="B28" s="153"/>
      <c r="C28" s="151"/>
      <c r="D28" s="153"/>
    </row>
    <row r="29" ht="18.75" customHeight="1" spans="1:4">
      <c r="A29" s="151"/>
      <c r="B29" s="153"/>
      <c r="C29" s="151"/>
      <c r="D29" s="153"/>
    </row>
    <row r="30" ht="18.75" customHeight="1" spans="1:4">
      <c r="A30" s="151"/>
      <c r="B30" s="153"/>
      <c r="C30" s="151"/>
      <c r="D30" s="153"/>
    </row>
    <row r="31" ht="18.75" customHeight="1" spans="1:4">
      <c r="A31" s="151"/>
      <c r="B31" s="153"/>
      <c r="C31" s="151"/>
      <c r="D31" s="153"/>
    </row>
    <row r="32" ht="18.75" customHeight="1" spans="1:4">
      <c r="A32" s="151" t="s">
        <v>17</v>
      </c>
      <c r="B32" s="153">
        <v>14868512.83</v>
      </c>
      <c r="C32" s="151" t="s">
        <v>18</v>
      </c>
      <c r="D32" s="153">
        <v>14868512.83</v>
      </c>
    </row>
    <row r="33" ht="18.75" customHeight="1" spans="1:4">
      <c r="A33" s="151" t="s">
        <v>19</v>
      </c>
      <c r="B33" s="153"/>
      <c r="C33" s="151" t="s">
        <v>20</v>
      </c>
      <c r="D33" s="153"/>
    </row>
    <row r="34" ht="18.75" customHeight="1" spans="1:4">
      <c r="A34" s="151" t="s">
        <v>21</v>
      </c>
      <c r="B34" s="153"/>
      <c r="C34" s="151" t="s">
        <v>21</v>
      </c>
      <c r="D34" s="153"/>
    </row>
    <row r="35" ht="18.75" customHeight="1" spans="1:4">
      <c r="A35" s="151" t="s">
        <v>22</v>
      </c>
      <c r="B35" s="153"/>
      <c r="C35" s="151" t="s">
        <v>23</v>
      </c>
      <c r="D35" s="153"/>
    </row>
    <row r="36" ht="18.75" customHeight="1" spans="1:4">
      <c r="A36" s="151" t="s">
        <v>24</v>
      </c>
      <c r="B36" s="153">
        <v>14868512.83</v>
      </c>
      <c r="C36" s="151" t="s">
        <v>25</v>
      </c>
      <c r="D36" s="153">
        <v>14868512.83</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F10"/>
    </sheetView>
  </sheetViews>
  <sheetFormatPr defaultColWidth="9.14285714285714" defaultRowHeight="14.25" customHeight="1" outlineLevelCol="5"/>
  <cols>
    <col min="1" max="6" width="23.047619047619" customWidth="1"/>
  </cols>
  <sheetData>
    <row r="1" ht="12" customHeight="1" spans="1:6">
      <c r="A1" s="121">
        <v>1</v>
      </c>
      <c r="B1" s="122">
        <v>0</v>
      </c>
      <c r="C1" s="121">
        <v>1</v>
      </c>
      <c r="D1" s="90"/>
      <c r="E1" s="90"/>
      <c r="F1" s="123" t="s">
        <v>301</v>
      </c>
    </row>
    <row r="2" ht="26.25" customHeight="1" spans="1:6">
      <c r="A2" s="124" t="str">
        <f>"2026"&amp;"年部门政府性基金预算支出预算表"</f>
        <v>2026年部门政府性基金预算支出预算表</v>
      </c>
      <c r="B2" s="124" t="s">
        <v>302</v>
      </c>
      <c r="C2" s="125"/>
      <c r="D2" s="126"/>
      <c r="E2" s="126"/>
      <c r="F2" s="126"/>
    </row>
    <row r="3" ht="13.5" customHeight="1" spans="1:6">
      <c r="A3" s="127" t="str">
        <f>"单位名称："&amp;"梁河县民族寄宿制学校"</f>
        <v>单位名称：梁河县民族寄宿制学校</v>
      </c>
      <c r="B3" s="127" t="s">
        <v>303</v>
      </c>
      <c r="C3" s="128"/>
      <c r="D3" s="90"/>
      <c r="E3" s="90"/>
      <c r="F3" s="123" t="s">
        <v>1</v>
      </c>
    </row>
    <row r="4" ht="19.5" customHeight="1" spans="1:6">
      <c r="A4" s="129" t="s">
        <v>142</v>
      </c>
      <c r="B4" s="130" t="s">
        <v>48</v>
      </c>
      <c r="C4" s="129" t="s">
        <v>49</v>
      </c>
      <c r="D4" s="12" t="s">
        <v>304</v>
      </c>
      <c r="E4" s="13"/>
      <c r="F4" s="14"/>
    </row>
    <row r="5" ht="18.75" customHeight="1" spans="1:6">
      <c r="A5" s="131"/>
      <c r="B5" s="132"/>
      <c r="C5" s="131"/>
      <c r="D5" s="70" t="s">
        <v>29</v>
      </c>
      <c r="E5" s="12" t="s">
        <v>52</v>
      </c>
      <c r="F5" s="70" t="s">
        <v>53</v>
      </c>
    </row>
    <row r="6" ht="18.75" customHeight="1" spans="1:6">
      <c r="A6" s="59"/>
      <c r="B6" s="133"/>
      <c r="C6" s="59"/>
      <c r="D6" s="35"/>
      <c r="E6" s="35"/>
      <c r="F6" s="35"/>
    </row>
    <row r="7" ht="21" customHeight="1" spans="1:6">
      <c r="A7" s="22"/>
      <c r="B7" s="22"/>
      <c r="C7" s="22"/>
      <c r="D7" s="84"/>
      <c r="E7" s="134"/>
      <c r="F7" s="134"/>
    </row>
    <row r="8" ht="21" customHeight="1" spans="1:6">
      <c r="A8" s="22"/>
      <c r="B8" s="22"/>
      <c r="C8" s="22"/>
      <c r="D8" s="135"/>
      <c r="E8" s="136"/>
      <c r="F8" s="136"/>
    </row>
    <row r="9" ht="18.75" customHeight="1" spans="1:6">
      <c r="A9" s="137" t="s">
        <v>305</v>
      </c>
      <c r="B9" s="137" t="s">
        <v>305</v>
      </c>
      <c r="C9" s="138" t="s">
        <v>305</v>
      </c>
      <c r="D9" s="84"/>
      <c r="E9" s="134"/>
      <c r="F9" s="134"/>
    </row>
    <row r="10" ht="18.75" customHeight="1" spans="1:6">
      <c r="A10" s="139" t="s">
        <v>306</v>
      </c>
      <c r="B10" s="139"/>
      <c r="C10" s="139"/>
      <c r="D10" s="140"/>
      <c r="E10" s="141"/>
      <c r="F10" s="141"/>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B14" sqref="B14"/>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11"/>
      <c r="P1" s="111"/>
      <c r="Q1" s="98" t="s">
        <v>307</v>
      </c>
    </row>
    <row r="2" ht="27.75" customHeight="1" spans="1:17">
      <c r="A2" s="99" t="str">
        <f>"2026"&amp;"年部门政府采购预算表"</f>
        <v>2026年部门政府采购预算表</v>
      </c>
      <c r="B2" s="29"/>
      <c r="C2" s="29"/>
      <c r="D2" s="29"/>
      <c r="E2" s="29"/>
      <c r="F2" s="29"/>
      <c r="G2" s="29"/>
      <c r="H2" s="29"/>
      <c r="I2" s="29"/>
      <c r="J2" s="29"/>
      <c r="K2" s="112"/>
      <c r="L2" s="29"/>
      <c r="M2" s="29"/>
      <c r="N2" s="29"/>
      <c r="O2" s="112"/>
      <c r="P2" s="112"/>
      <c r="Q2" s="29"/>
    </row>
    <row r="3" ht="18.75" customHeight="1" spans="1:17">
      <c r="A3" s="100" t="str">
        <f>"单位名称："&amp;"梁河县民族寄宿制学校"</f>
        <v>单位名称：梁河县民族寄宿制学校</v>
      </c>
      <c r="B3" s="32"/>
      <c r="C3" s="32"/>
      <c r="D3" s="32"/>
      <c r="E3" s="32"/>
      <c r="F3" s="32"/>
      <c r="G3" s="32"/>
      <c r="H3" s="32"/>
      <c r="I3" s="32"/>
      <c r="J3" s="32"/>
      <c r="K3" s="1"/>
      <c r="L3" s="1"/>
      <c r="M3" s="1"/>
      <c r="N3" s="1"/>
      <c r="O3" s="113"/>
      <c r="P3" s="113"/>
      <c r="Q3" s="120" t="s">
        <v>1</v>
      </c>
    </row>
    <row r="4" ht="15.75" customHeight="1" spans="1:17">
      <c r="A4" s="11" t="s">
        <v>308</v>
      </c>
      <c r="B4" s="101" t="s">
        <v>309</v>
      </c>
      <c r="C4" s="101" t="s">
        <v>310</v>
      </c>
      <c r="D4" s="101" t="s">
        <v>311</v>
      </c>
      <c r="E4" s="101" t="s">
        <v>312</v>
      </c>
      <c r="F4" s="101" t="s">
        <v>313</v>
      </c>
      <c r="G4" s="48" t="s">
        <v>149</v>
      </c>
      <c r="H4" s="48"/>
      <c r="I4" s="48"/>
      <c r="J4" s="48"/>
      <c r="K4" s="114"/>
      <c r="L4" s="48"/>
      <c r="M4" s="48"/>
      <c r="N4" s="48"/>
      <c r="O4" s="73"/>
      <c r="P4" s="114"/>
      <c r="Q4" s="49"/>
    </row>
    <row r="5" ht="17.25" customHeight="1" spans="1:17">
      <c r="A5" s="16"/>
      <c r="B5" s="102"/>
      <c r="C5" s="102"/>
      <c r="D5" s="102"/>
      <c r="E5" s="102"/>
      <c r="F5" s="102"/>
      <c r="G5" s="102" t="s">
        <v>29</v>
      </c>
      <c r="H5" s="102" t="s">
        <v>33</v>
      </c>
      <c r="I5" s="102" t="s">
        <v>314</v>
      </c>
      <c r="J5" s="102" t="s">
        <v>315</v>
      </c>
      <c r="K5" s="115" t="s">
        <v>316</v>
      </c>
      <c r="L5" s="116" t="s">
        <v>317</v>
      </c>
      <c r="M5" s="116"/>
      <c r="N5" s="116"/>
      <c r="O5" s="117"/>
      <c r="P5" s="118"/>
      <c r="Q5" s="103"/>
    </row>
    <row r="6" ht="54" customHeight="1" spans="1:17">
      <c r="A6" s="18"/>
      <c r="B6" s="103"/>
      <c r="C6" s="103"/>
      <c r="D6" s="103"/>
      <c r="E6" s="103"/>
      <c r="F6" s="103"/>
      <c r="G6" s="103"/>
      <c r="H6" s="103" t="s">
        <v>32</v>
      </c>
      <c r="I6" s="103"/>
      <c r="J6" s="103"/>
      <c r="K6" s="119"/>
      <c r="L6" s="103" t="s">
        <v>32</v>
      </c>
      <c r="M6" s="103" t="s">
        <v>39</v>
      </c>
      <c r="N6" s="103" t="s">
        <v>318</v>
      </c>
      <c r="O6" s="33" t="s">
        <v>41</v>
      </c>
      <c r="P6" s="119" t="s">
        <v>42</v>
      </c>
      <c r="Q6" s="103" t="s">
        <v>43</v>
      </c>
    </row>
    <row r="7" ht="15" customHeight="1" spans="1:17">
      <c r="A7" s="74">
        <v>1</v>
      </c>
      <c r="B7" s="104">
        <v>2</v>
      </c>
      <c r="C7" s="104">
        <v>3</v>
      </c>
      <c r="D7" s="104">
        <v>4</v>
      </c>
      <c r="E7" s="104">
        <v>5</v>
      </c>
      <c r="F7" s="104">
        <v>6</v>
      </c>
      <c r="G7" s="78">
        <v>7</v>
      </c>
      <c r="H7" s="78">
        <v>8</v>
      </c>
      <c r="I7" s="78">
        <v>9</v>
      </c>
      <c r="J7" s="78">
        <v>10</v>
      </c>
      <c r="K7" s="78">
        <v>11</v>
      </c>
      <c r="L7" s="78">
        <v>12</v>
      </c>
      <c r="M7" s="78">
        <v>13</v>
      </c>
      <c r="N7" s="78">
        <v>14</v>
      </c>
      <c r="O7" s="78">
        <v>15</v>
      </c>
      <c r="P7" s="78">
        <v>16</v>
      </c>
      <c r="Q7" s="78">
        <v>17</v>
      </c>
    </row>
    <row r="8" ht="52.5" customHeight="1" spans="1:17">
      <c r="A8" s="105"/>
      <c r="B8" s="106"/>
      <c r="C8" s="106"/>
      <c r="D8" s="107"/>
      <c r="E8" s="108"/>
      <c r="F8" s="23"/>
      <c r="G8" s="23"/>
      <c r="H8" s="23"/>
      <c r="I8" s="23"/>
      <c r="J8" s="23"/>
      <c r="K8" s="23"/>
      <c r="L8" s="23"/>
      <c r="M8" s="23"/>
      <c r="N8" s="23"/>
      <c r="O8" s="23"/>
      <c r="P8" s="23"/>
      <c r="Q8" s="23"/>
    </row>
    <row r="9" ht="52.5" customHeight="1" spans="1:17">
      <c r="A9" s="105"/>
      <c r="B9" s="106"/>
      <c r="C9" s="106"/>
      <c r="D9" s="107"/>
      <c r="E9" s="108"/>
      <c r="F9" s="23"/>
      <c r="G9" s="23"/>
      <c r="H9" s="23"/>
      <c r="I9" s="23"/>
      <c r="J9" s="23"/>
      <c r="K9" s="23"/>
      <c r="L9" s="23"/>
      <c r="M9" s="23"/>
      <c r="N9" s="23"/>
      <c r="O9" s="23"/>
      <c r="P9" s="23"/>
      <c r="Q9" s="23"/>
    </row>
    <row r="10" ht="30" customHeight="1" spans="1:17">
      <c r="A10" s="109" t="s">
        <v>305</v>
      </c>
      <c r="B10" s="110"/>
      <c r="C10" s="110"/>
      <c r="D10" s="110"/>
      <c r="E10" s="108"/>
      <c r="F10" s="23"/>
      <c r="G10" s="23"/>
      <c r="H10" s="23"/>
      <c r="I10" s="23"/>
      <c r="J10" s="23"/>
      <c r="K10" s="23"/>
      <c r="L10" s="23"/>
      <c r="M10" s="23"/>
      <c r="N10" s="23"/>
      <c r="O10" s="23"/>
      <c r="P10" s="23"/>
      <c r="Q10" s="23"/>
    </row>
    <row r="11" customHeight="1" spans="1:1">
      <c r="A11" s="39" t="s">
        <v>319</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C13" sqref="C13"/>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92"/>
      <c r="I1" s="1"/>
      <c r="J1" s="1"/>
      <c r="K1" s="92"/>
      <c r="L1" s="1"/>
      <c r="M1" s="96"/>
      <c r="N1" s="96" t="s">
        <v>320</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"单位名称："&amp;"梁河县民族寄宿制学校"</f>
        <v>单位名称：梁河县民族寄宿制学校</v>
      </c>
      <c r="B3" s="32"/>
      <c r="C3" s="32"/>
      <c r="D3" s="32"/>
      <c r="E3" s="32"/>
      <c r="F3" s="32"/>
      <c r="G3" s="32"/>
      <c r="H3" s="92"/>
      <c r="I3" s="1"/>
      <c r="J3" s="1"/>
      <c r="K3" s="92"/>
      <c r="L3" s="1"/>
      <c r="M3" s="97"/>
      <c r="N3" s="98" t="s">
        <v>1</v>
      </c>
    </row>
    <row r="4" ht="15.75" customHeight="1" spans="1:14">
      <c r="A4" s="11" t="s">
        <v>308</v>
      </c>
      <c r="B4" s="11" t="s">
        <v>321</v>
      </c>
      <c r="C4" s="11" t="s">
        <v>322</v>
      </c>
      <c r="D4" s="12" t="s">
        <v>149</v>
      </c>
      <c r="E4" s="13"/>
      <c r="F4" s="13"/>
      <c r="G4" s="13"/>
      <c r="H4" s="13"/>
      <c r="I4" s="13"/>
      <c r="J4" s="13"/>
      <c r="K4" s="13"/>
      <c r="L4" s="13"/>
      <c r="M4" s="13"/>
      <c r="N4" s="14"/>
    </row>
    <row r="5" ht="17.25" customHeight="1" spans="1:14">
      <c r="A5" s="16"/>
      <c r="B5" s="16"/>
      <c r="C5" s="16"/>
      <c r="D5" s="75" t="s">
        <v>29</v>
      </c>
      <c r="E5" s="11" t="s">
        <v>33</v>
      </c>
      <c r="F5" s="11" t="s">
        <v>314</v>
      </c>
      <c r="G5" s="11" t="s">
        <v>315</v>
      </c>
      <c r="H5" s="11" t="s">
        <v>316</v>
      </c>
      <c r="I5" s="12" t="s">
        <v>317</v>
      </c>
      <c r="J5" s="13"/>
      <c r="K5" s="13"/>
      <c r="L5" s="13"/>
      <c r="M5" s="13"/>
      <c r="N5" s="14"/>
    </row>
    <row r="6" ht="40.5" customHeight="1" spans="1:14">
      <c r="A6" s="18"/>
      <c r="B6" s="18"/>
      <c r="C6" s="18"/>
      <c r="D6" s="74"/>
      <c r="E6" s="16" t="s">
        <v>32</v>
      </c>
      <c r="F6" s="18"/>
      <c r="G6" s="18"/>
      <c r="H6" s="74"/>
      <c r="I6" s="16" t="s">
        <v>32</v>
      </c>
      <c r="J6" s="16" t="s">
        <v>39</v>
      </c>
      <c r="K6" s="16" t="s">
        <v>40</v>
      </c>
      <c r="L6" s="16" t="s">
        <v>41</v>
      </c>
      <c r="M6" s="16" t="s">
        <v>42</v>
      </c>
      <c r="N6" s="16" t="s">
        <v>43</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3"/>
      <c r="B8" s="93"/>
      <c r="C8" s="93"/>
      <c r="D8" s="23"/>
      <c r="E8" s="23"/>
      <c r="F8" s="23"/>
      <c r="G8" s="23"/>
      <c r="H8" s="23"/>
      <c r="I8" s="23"/>
      <c r="J8" s="23"/>
      <c r="K8" s="23"/>
      <c r="L8" s="23"/>
      <c r="M8" s="23"/>
      <c r="N8" s="23"/>
    </row>
    <row r="9" ht="52.5" customHeight="1" spans="1:14">
      <c r="A9" s="94"/>
      <c r="B9" s="94"/>
      <c r="C9" s="94"/>
      <c r="D9" s="23"/>
      <c r="E9" s="23"/>
      <c r="F9" s="23"/>
      <c r="G9" s="23"/>
      <c r="H9" s="23"/>
      <c r="I9" s="23"/>
      <c r="J9" s="23"/>
      <c r="K9" s="23"/>
      <c r="L9" s="23"/>
      <c r="M9" s="23"/>
      <c r="N9" s="23"/>
    </row>
    <row r="10" ht="30" customHeight="1" spans="1:14">
      <c r="A10" s="12" t="s">
        <v>29</v>
      </c>
      <c r="B10" s="95"/>
      <c r="C10" s="95"/>
      <c r="D10" s="23"/>
      <c r="E10" s="23"/>
      <c r="F10" s="23"/>
      <c r="G10" s="23"/>
      <c r="H10" s="23"/>
      <c r="I10" s="23"/>
      <c r="J10" s="23"/>
      <c r="K10" s="23"/>
      <c r="L10" s="23"/>
      <c r="M10" s="23"/>
      <c r="N10" s="23"/>
    </row>
    <row r="11" customHeight="1" spans="1:1">
      <c r="A11" s="39" t="s">
        <v>323</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3" sqref="A3:M3"/>
    </sheetView>
  </sheetViews>
  <sheetFormatPr defaultColWidth="9.14285714285714" defaultRowHeight="14.25" customHeight="1"/>
  <cols>
    <col min="1" max="1" width="37.7142857142857" customWidth="1"/>
    <col min="2" max="13" width="8.62857142857143" customWidth="1"/>
  </cols>
  <sheetData>
    <row r="1" ht="13.5" customHeight="1" spans="1:13">
      <c r="A1" s="65"/>
      <c r="B1" s="65"/>
      <c r="C1" s="65"/>
      <c r="D1" s="66"/>
      <c r="E1" s="66"/>
      <c r="F1" s="66"/>
      <c r="G1" s="66"/>
      <c r="H1" s="66"/>
      <c r="I1" s="66"/>
      <c r="J1" s="66"/>
      <c r="K1" s="66"/>
      <c r="L1" s="66"/>
      <c r="M1" s="89" t="s">
        <v>324</v>
      </c>
    </row>
    <row r="2" ht="27.75" customHeight="1" spans="1:13">
      <c r="A2" s="44" t="str">
        <f>"2026"&amp;"年县对下转移支付预算表"</f>
        <v>2026年县对下转移支付预算表</v>
      </c>
      <c r="B2" s="5"/>
      <c r="C2" s="5"/>
      <c r="D2" s="57"/>
      <c r="E2" s="57"/>
      <c r="F2" s="57"/>
      <c r="G2" s="57"/>
      <c r="H2" s="57"/>
      <c r="I2" s="57"/>
      <c r="J2" s="57"/>
      <c r="K2" s="57"/>
      <c r="L2" s="57"/>
      <c r="M2" s="5"/>
    </row>
    <row r="3" customHeight="1" spans="1:13">
      <c r="A3" s="43" t="s">
        <v>1</v>
      </c>
      <c r="B3" s="67"/>
      <c r="C3" s="67"/>
      <c r="D3" s="9"/>
      <c r="E3" s="9"/>
      <c r="F3" s="9"/>
      <c r="G3" s="9"/>
      <c r="H3" s="9"/>
      <c r="I3" s="9"/>
      <c r="J3" s="9"/>
      <c r="K3" s="9"/>
      <c r="L3" s="9"/>
      <c r="M3" s="90"/>
    </row>
    <row r="4" ht="18" customHeight="1" spans="1:13">
      <c r="A4" s="68" t="str">
        <f>"单位名称："&amp;"梁河县民族寄宿制学校"</f>
        <v>单位名称：梁河县民族寄宿制学校</v>
      </c>
      <c r="B4" s="69"/>
      <c r="C4" s="69"/>
      <c r="D4" s="9"/>
      <c r="E4" s="9"/>
      <c r="F4" s="9"/>
      <c r="G4" s="9"/>
      <c r="H4" s="9"/>
      <c r="I4" s="9"/>
      <c r="J4" s="9"/>
      <c r="K4" s="9"/>
      <c r="L4" s="9"/>
      <c r="M4" s="91"/>
    </row>
    <row r="5" ht="19.5" customHeight="1" spans="1:13">
      <c r="A5" s="70" t="s">
        <v>325</v>
      </c>
      <c r="B5" s="12" t="s">
        <v>149</v>
      </c>
      <c r="C5" s="13"/>
      <c r="D5" s="71"/>
      <c r="E5" s="72" t="s">
        <v>326</v>
      </c>
      <c r="F5" s="73"/>
      <c r="G5" s="73"/>
      <c r="H5" s="73"/>
      <c r="I5" s="73"/>
      <c r="J5" s="73"/>
      <c r="K5" s="73"/>
      <c r="L5" s="73"/>
      <c r="M5" s="14"/>
    </row>
    <row r="6" ht="40.5" customHeight="1" spans="1:13">
      <c r="A6" s="74"/>
      <c r="B6" s="75" t="s">
        <v>29</v>
      </c>
      <c r="C6" s="11" t="s">
        <v>33</v>
      </c>
      <c r="D6" s="76" t="s">
        <v>327</v>
      </c>
      <c r="E6" s="77" t="s">
        <v>328</v>
      </c>
      <c r="F6" s="78" t="s">
        <v>329</v>
      </c>
      <c r="G6" s="78" t="s">
        <v>330</v>
      </c>
      <c r="H6" s="78" t="s">
        <v>331</v>
      </c>
      <c r="I6" s="78" t="s">
        <v>332</v>
      </c>
      <c r="J6" s="78" t="s">
        <v>333</v>
      </c>
      <c r="K6" s="78" t="s">
        <v>334</v>
      </c>
      <c r="L6" s="78" t="s">
        <v>335</v>
      </c>
      <c r="M6" s="78" t="s">
        <v>336</v>
      </c>
    </row>
    <row r="7" ht="19.5" customHeight="1" spans="1:13">
      <c r="A7" s="35">
        <v>1</v>
      </c>
      <c r="B7" s="35">
        <v>2</v>
      </c>
      <c r="C7" s="79">
        <v>3</v>
      </c>
      <c r="D7" s="80">
        <v>4</v>
      </c>
      <c r="E7" s="81">
        <v>5</v>
      </c>
      <c r="F7" s="82">
        <v>6</v>
      </c>
      <c r="G7" s="83">
        <v>7</v>
      </c>
      <c r="H7" s="83">
        <v>8</v>
      </c>
      <c r="I7" s="83">
        <v>9</v>
      </c>
      <c r="J7" s="83">
        <v>10</v>
      </c>
      <c r="K7" s="83">
        <v>11</v>
      </c>
      <c r="L7" s="83">
        <v>12</v>
      </c>
      <c r="M7" s="83">
        <v>13</v>
      </c>
    </row>
    <row r="8" ht="19.5" customHeight="1" spans="1:13">
      <c r="A8" s="36"/>
      <c r="B8" s="84"/>
      <c r="C8" s="84"/>
      <c r="D8" s="85"/>
      <c r="E8" s="86"/>
      <c r="F8" s="87"/>
      <c r="G8" s="87"/>
      <c r="H8" s="87"/>
      <c r="I8" s="87"/>
      <c r="J8" s="87"/>
      <c r="K8" s="87"/>
      <c r="L8" s="87"/>
      <c r="M8" s="87"/>
    </row>
    <row r="9" ht="19.5" customHeight="1" spans="1:13">
      <c r="A9" s="36"/>
      <c r="B9" s="84"/>
      <c r="C9" s="84"/>
      <c r="D9" s="85"/>
      <c r="E9" s="88"/>
      <c r="F9" s="88"/>
      <c r="G9" s="88"/>
      <c r="H9" s="88"/>
      <c r="I9" s="88"/>
      <c r="J9" s="88"/>
      <c r="K9" s="88"/>
      <c r="L9" s="88"/>
      <c r="M9" s="24"/>
    </row>
    <row r="10" ht="19.5" customHeight="1" spans="1:13">
      <c r="A10" s="52" t="s">
        <v>29</v>
      </c>
      <c r="B10" s="84"/>
      <c r="C10" s="84"/>
      <c r="D10" s="85"/>
      <c r="E10" s="86"/>
      <c r="F10" s="87"/>
      <c r="G10" s="87"/>
      <c r="H10" s="87"/>
      <c r="I10" s="87"/>
      <c r="J10" s="87"/>
      <c r="K10" s="87"/>
      <c r="L10" s="87"/>
      <c r="M10" s="87"/>
    </row>
    <row r="11" ht="17.25" customHeight="1" spans="1:13">
      <c r="A11" s="45" t="s">
        <v>337</v>
      </c>
      <c r="B11" s="45"/>
      <c r="C11" s="45"/>
      <c r="D11" s="6"/>
      <c r="E11" s="6"/>
      <c r="F11" s="6"/>
      <c r="G11" s="6"/>
      <c r="H11" s="6"/>
      <c r="I11" s="6"/>
      <c r="J11" s="6"/>
      <c r="K11" s="6"/>
      <c r="L11" s="6"/>
      <c r="M11" s="45"/>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1" sqref="A1"/>
    </sheetView>
  </sheetViews>
  <sheetFormatPr defaultColWidth="9.14285714285714" defaultRowHeight="12" customHeight="1" outlineLevelRow="7"/>
  <cols>
    <col min="1" max="10" width="13.9142857142857" customWidth="1"/>
  </cols>
  <sheetData>
    <row r="1" customHeight="1" spans="10:10">
      <c r="J1" s="64" t="s">
        <v>338</v>
      </c>
    </row>
    <row r="2" ht="28.5" customHeight="1" spans="1:10">
      <c r="A2" s="56" t="str">
        <f>"2026"&amp;"年县对下转移支付绩效目标表"</f>
        <v>2026年县对下转移支付绩效目标表</v>
      </c>
      <c r="B2" s="5"/>
      <c r="C2" s="5"/>
      <c r="D2" s="5"/>
      <c r="E2" s="5"/>
      <c r="F2" s="57"/>
      <c r="G2" s="5"/>
      <c r="H2" s="57"/>
      <c r="I2" s="57"/>
      <c r="J2" s="5"/>
    </row>
    <row r="3" ht="17.25" customHeight="1" spans="1:8">
      <c r="A3" s="6" t="str">
        <f>"单位名称："&amp;"梁河县民族寄宿制学校"</f>
        <v>单位名称：梁河县民族寄宿制学校</v>
      </c>
      <c r="B3" s="46"/>
      <c r="C3" s="46"/>
      <c r="D3" s="46"/>
      <c r="E3" s="46"/>
      <c r="F3" s="58"/>
      <c r="G3" s="46"/>
      <c r="H3" s="58"/>
    </row>
    <row r="4" ht="44.25" customHeight="1" spans="1:10">
      <c r="A4" s="34" t="s">
        <v>244</v>
      </c>
      <c r="B4" s="34" t="s">
        <v>245</v>
      </c>
      <c r="C4" s="34" t="s">
        <v>246</v>
      </c>
      <c r="D4" s="34" t="s">
        <v>247</v>
      </c>
      <c r="E4" s="34" t="s">
        <v>248</v>
      </c>
      <c r="F4" s="59" t="s">
        <v>249</v>
      </c>
      <c r="G4" s="34" t="s">
        <v>250</v>
      </c>
      <c r="H4" s="59" t="s">
        <v>251</v>
      </c>
      <c r="I4" s="59" t="s">
        <v>252</v>
      </c>
      <c r="J4" s="34" t="s">
        <v>253</v>
      </c>
    </row>
    <row r="5" ht="14.25" customHeight="1" spans="1:10">
      <c r="A5" s="34">
        <v>1</v>
      </c>
      <c r="B5" s="34">
        <v>2</v>
      </c>
      <c r="C5" s="34">
        <v>3</v>
      </c>
      <c r="D5" s="34">
        <v>4</v>
      </c>
      <c r="E5" s="34">
        <v>5</v>
      </c>
      <c r="F5" s="59">
        <v>6</v>
      </c>
      <c r="G5" s="34">
        <v>7</v>
      </c>
      <c r="H5" s="59">
        <v>8</v>
      </c>
      <c r="I5" s="59">
        <v>9</v>
      </c>
      <c r="J5" s="34">
        <v>10</v>
      </c>
    </row>
    <row r="6" ht="42" customHeight="1" spans="1:10">
      <c r="A6" s="36"/>
      <c r="B6" s="50"/>
      <c r="C6" s="50"/>
      <c r="D6" s="50"/>
      <c r="E6" s="60"/>
      <c r="F6" s="61"/>
      <c r="G6" s="60"/>
      <c r="H6" s="61"/>
      <c r="I6" s="61"/>
      <c r="J6" s="60"/>
    </row>
    <row r="7" ht="42" customHeight="1" spans="1:10">
      <c r="A7" s="36"/>
      <c r="B7" s="22" t="s">
        <v>339</v>
      </c>
      <c r="C7" s="22" t="s">
        <v>339</v>
      </c>
      <c r="D7" s="22" t="s">
        <v>339</v>
      </c>
      <c r="E7" s="36" t="s">
        <v>339</v>
      </c>
      <c r="F7" s="22" t="s">
        <v>339</v>
      </c>
      <c r="G7" s="36" t="s">
        <v>339</v>
      </c>
      <c r="H7" s="22" t="s">
        <v>339</v>
      </c>
      <c r="I7" s="22" t="s">
        <v>339</v>
      </c>
      <c r="J7" s="36" t="s">
        <v>339</v>
      </c>
    </row>
    <row r="8" ht="18.45" customHeight="1" spans="1:10">
      <c r="A8" s="62" t="s">
        <v>337</v>
      </c>
      <c r="B8" s="63"/>
      <c r="C8" s="63"/>
      <c r="D8" s="63"/>
      <c r="E8" s="62"/>
      <c r="F8" s="63"/>
      <c r="G8" s="62"/>
      <c r="H8" s="63"/>
      <c r="I8" s="63"/>
      <c r="J8" s="62"/>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tabSelected="1" workbookViewId="0">
      <selection activeCell="C4" sqref="C4:C5"/>
    </sheetView>
  </sheetViews>
  <sheetFormatPr defaultColWidth="9.14285714285714" defaultRowHeight="12" customHeight="1" outlineLevelCol="7"/>
  <cols>
    <col min="1" max="8" width="14.2" customWidth="1"/>
  </cols>
  <sheetData>
    <row r="1" ht="14.25" customHeight="1" spans="8:8">
      <c r="H1" s="43" t="s">
        <v>340</v>
      </c>
    </row>
    <row r="2" ht="28.5" customHeight="1" spans="1:8">
      <c r="A2" s="44" t="str">
        <f>"2026"&amp;"年新增资产配置表"</f>
        <v>2026年新增资产配置表</v>
      </c>
      <c r="B2" s="5"/>
      <c r="C2" s="5"/>
      <c r="D2" s="5"/>
      <c r="E2" s="5"/>
      <c r="F2" s="5"/>
      <c r="G2" s="5"/>
      <c r="H2" s="5"/>
    </row>
    <row r="3" ht="13.5" customHeight="1" spans="1:3">
      <c r="A3" s="45" t="str">
        <f>"单位名称："&amp;"梁河县民族寄宿制学校"</f>
        <v>单位名称：梁河县民族寄宿制学校</v>
      </c>
      <c r="B3" s="7"/>
      <c r="C3" s="46"/>
    </row>
    <row r="4" ht="18" customHeight="1" spans="1:8">
      <c r="A4" s="11" t="s">
        <v>142</v>
      </c>
      <c r="B4" s="11" t="s">
        <v>341</v>
      </c>
      <c r="C4" s="11" t="s">
        <v>342</v>
      </c>
      <c r="D4" s="11" t="s">
        <v>343</v>
      </c>
      <c r="E4" s="11" t="s">
        <v>344</v>
      </c>
      <c r="F4" s="47" t="s">
        <v>345</v>
      </c>
      <c r="G4" s="48"/>
      <c r="H4" s="49"/>
    </row>
    <row r="5" ht="18" customHeight="1" spans="1:8">
      <c r="A5" s="18"/>
      <c r="B5" s="18"/>
      <c r="C5" s="18"/>
      <c r="D5" s="18"/>
      <c r="E5" s="18"/>
      <c r="F5" s="34" t="s">
        <v>312</v>
      </c>
      <c r="G5" s="34" t="s">
        <v>346</v>
      </c>
      <c r="H5" s="34" t="s">
        <v>347</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29</v>
      </c>
      <c r="B8" s="53"/>
      <c r="C8" s="53"/>
      <c r="D8" s="53"/>
      <c r="E8" s="53"/>
      <c r="F8" s="42"/>
      <c r="G8" s="54"/>
      <c r="H8" s="54"/>
    </row>
    <row r="9" customHeight="1" spans="1:8">
      <c r="A9" s="55" t="s">
        <v>348</v>
      </c>
      <c r="B9" s="55"/>
      <c r="C9" s="55"/>
      <c r="D9" s="55"/>
      <c r="E9" s="55"/>
      <c r="F9" s="55"/>
      <c r="G9" s="55"/>
      <c r="H9" s="55"/>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B14" sqref="B14"/>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349</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"单位名称："&amp;"梁河县民族寄宿制学校"</f>
        <v>单位名称：梁河县民族寄宿制学校</v>
      </c>
      <c r="B3" s="31"/>
      <c r="C3" s="31"/>
      <c r="D3" s="31"/>
      <c r="E3" s="31"/>
      <c r="F3" s="31"/>
      <c r="G3" s="31"/>
      <c r="H3" s="32"/>
      <c r="I3" s="32"/>
      <c r="J3" s="32"/>
      <c r="K3" s="40" t="s">
        <v>1</v>
      </c>
    </row>
    <row r="4" ht="21.75" customHeight="1" spans="1:11">
      <c r="A4" s="33" t="s">
        <v>220</v>
      </c>
      <c r="B4" s="33" t="s">
        <v>144</v>
      </c>
      <c r="C4" s="33" t="s">
        <v>221</v>
      </c>
      <c r="D4" s="34" t="s">
        <v>145</v>
      </c>
      <c r="E4" s="34" t="s">
        <v>146</v>
      </c>
      <c r="F4" s="34" t="s">
        <v>222</v>
      </c>
      <c r="G4" s="34" t="s">
        <v>223</v>
      </c>
      <c r="H4" s="35" t="s">
        <v>29</v>
      </c>
      <c r="I4" s="35" t="s">
        <v>350</v>
      </c>
      <c r="J4" s="35"/>
      <c r="K4" s="35"/>
    </row>
    <row r="5" ht="21.75" customHeight="1" spans="1:11">
      <c r="A5" s="33"/>
      <c r="B5" s="33"/>
      <c r="C5" s="33"/>
      <c r="D5" s="34"/>
      <c r="E5" s="34"/>
      <c r="F5" s="34"/>
      <c r="G5" s="34"/>
      <c r="H5" s="35"/>
      <c r="I5" s="34" t="s">
        <v>33</v>
      </c>
      <c r="J5" s="34" t="s">
        <v>34</v>
      </c>
      <c r="K5" s="34" t="s">
        <v>35</v>
      </c>
    </row>
    <row r="6" ht="40.5" customHeight="1" spans="1:11">
      <c r="A6" s="33"/>
      <c r="B6" s="33"/>
      <c r="C6" s="33"/>
      <c r="D6" s="34"/>
      <c r="E6" s="34"/>
      <c r="F6" s="34"/>
      <c r="G6" s="34"/>
      <c r="H6" s="35"/>
      <c r="I6" s="34" t="s">
        <v>32</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305</v>
      </c>
      <c r="B10" s="38"/>
      <c r="C10" s="38"/>
      <c r="D10" s="38"/>
      <c r="E10" s="38"/>
      <c r="F10" s="38"/>
      <c r="G10" s="38"/>
      <c r="H10" s="23"/>
      <c r="I10" s="23"/>
      <c r="J10" s="23"/>
      <c r="K10" s="42"/>
    </row>
    <row r="11" customHeight="1" spans="1:1">
      <c r="A11" s="39" t="s">
        <v>351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5"/>
  <sheetViews>
    <sheetView showZeros="0"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352</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"单位名称："&amp;"梁河县民族寄宿制学校"</f>
        <v>单位名称：梁河县民族寄宿制学校</v>
      </c>
      <c r="B3" s="7"/>
      <c r="C3" s="7"/>
      <c r="D3" s="7"/>
      <c r="E3" s="8"/>
      <c r="F3" s="8"/>
      <c r="G3" s="9" t="s">
        <v>1</v>
      </c>
    </row>
    <row r="4" ht="21.75" customHeight="1" spans="1:7">
      <c r="A4" s="10" t="s">
        <v>221</v>
      </c>
      <c r="B4" s="10" t="s">
        <v>220</v>
      </c>
      <c r="C4" s="10" t="s">
        <v>144</v>
      </c>
      <c r="D4" s="11" t="s">
        <v>353</v>
      </c>
      <c r="E4" s="12" t="s">
        <v>33</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32</v>
      </c>
      <c r="F6" s="18" t="s">
        <v>32</v>
      </c>
      <c r="G6" s="18" t="s">
        <v>32</v>
      </c>
    </row>
    <row r="7" ht="15" customHeight="1" spans="1:7">
      <c r="A7" s="19">
        <v>1</v>
      </c>
      <c r="B7" s="19">
        <v>2</v>
      </c>
      <c r="C7" s="19">
        <v>3</v>
      </c>
      <c r="D7" s="20">
        <v>4</v>
      </c>
      <c r="E7" s="19">
        <v>5</v>
      </c>
      <c r="F7" s="19">
        <v>6</v>
      </c>
      <c r="G7" s="19">
        <v>7</v>
      </c>
    </row>
    <row r="8" ht="52.5" customHeight="1" spans="1:7">
      <c r="A8" s="21" t="s">
        <v>45</v>
      </c>
      <c r="B8" s="22"/>
      <c r="C8" s="22"/>
      <c r="D8" s="22"/>
      <c r="E8" s="23">
        <v>556961.6</v>
      </c>
      <c r="F8" s="23"/>
      <c r="G8" s="23"/>
    </row>
    <row r="9" ht="52.5" customHeight="1" spans="1:7">
      <c r="A9" s="24"/>
      <c r="B9" s="22" t="s">
        <v>354</v>
      </c>
      <c r="C9" s="22" t="s">
        <v>231</v>
      </c>
      <c r="D9" s="22" t="s">
        <v>355</v>
      </c>
      <c r="E9" s="23">
        <v>630</v>
      </c>
      <c r="F9" s="23"/>
      <c r="G9" s="23"/>
    </row>
    <row r="10" ht="52.5" customHeight="1" spans="1:7">
      <c r="A10" s="25"/>
      <c r="B10" s="22" t="s">
        <v>354</v>
      </c>
      <c r="C10" s="22" t="s">
        <v>237</v>
      </c>
      <c r="D10" s="22" t="s">
        <v>355</v>
      </c>
      <c r="E10" s="23">
        <v>14287.5</v>
      </c>
      <c r="F10" s="23"/>
      <c r="G10" s="23"/>
    </row>
    <row r="11" ht="52.5" customHeight="1" spans="1:7">
      <c r="A11" s="25"/>
      <c r="B11" s="22" t="s">
        <v>354</v>
      </c>
      <c r="C11" s="22" t="s">
        <v>233</v>
      </c>
      <c r="D11" s="22" t="s">
        <v>355</v>
      </c>
      <c r="E11" s="23">
        <v>15890.7</v>
      </c>
      <c r="F11" s="23"/>
      <c r="G11" s="23"/>
    </row>
    <row r="12" ht="52.5" customHeight="1" spans="1:7">
      <c r="A12" s="25"/>
      <c r="B12" s="22" t="s">
        <v>354</v>
      </c>
      <c r="C12" s="22" t="s">
        <v>241</v>
      </c>
      <c r="D12" s="22" t="s">
        <v>355</v>
      </c>
      <c r="E12" s="23">
        <v>84600</v>
      </c>
      <c r="F12" s="23"/>
      <c r="G12" s="23"/>
    </row>
    <row r="13" ht="52.5" customHeight="1" spans="1:7">
      <c r="A13" s="25"/>
      <c r="B13" s="22" t="s">
        <v>354</v>
      </c>
      <c r="C13" s="22" t="s">
        <v>226</v>
      </c>
      <c r="D13" s="22" t="s">
        <v>355</v>
      </c>
      <c r="E13" s="23">
        <v>439528.4</v>
      </c>
      <c r="F13" s="23"/>
      <c r="G13" s="23"/>
    </row>
    <row r="14" ht="52.5" customHeight="1" spans="1:7">
      <c r="A14" s="25"/>
      <c r="B14" s="22" t="s">
        <v>354</v>
      </c>
      <c r="C14" s="22" t="s">
        <v>235</v>
      </c>
      <c r="D14" s="22" t="s">
        <v>355</v>
      </c>
      <c r="E14" s="23">
        <v>2025</v>
      </c>
      <c r="F14" s="23"/>
      <c r="G14" s="23"/>
    </row>
    <row r="15" ht="30" customHeight="1" spans="1:7">
      <c r="A15" s="26" t="s">
        <v>29</v>
      </c>
      <c r="B15" s="27" t="s">
        <v>339</v>
      </c>
      <c r="C15" s="27"/>
      <c r="D15" s="28"/>
      <c r="E15" s="23">
        <v>556961.6</v>
      </c>
      <c r="F15" s="23"/>
      <c r="G15" s="23"/>
    </row>
  </sheetData>
  <mergeCells count="11">
    <mergeCell ref="A2:G2"/>
    <mergeCell ref="A3:D3"/>
    <mergeCell ref="E4:G4"/>
    <mergeCell ref="A15:D15"/>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90"/>
      <c r="B1" s="1"/>
      <c r="C1" s="1"/>
      <c r="D1" s="1"/>
      <c r="E1" s="1"/>
      <c r="F1" s="1"/>
      <c r="G1" s="1"/>
      <c r="H1" s="1"/>
      <c r="I1" s="92"/>
      <c r="J1" s="1"/>
      <c r="K1" s="1"/>
      <c r="L1" s="1"/>
      <c r="M1" s="1"/>
      <c r="N1" s="1"/>
      <c r="O1" s="1"/>
      <c r="P1" s="96" t="s">
        <v>26</v>
      </c>
      <c r="Q1" s="96"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"单位名称："&amp;"梁河县民族寄宿制学校"</f>
        <v>单位名称：梁河县民族寄宿制学校</v>
      </c>
      <c r="B3" s="31"/>
      <c r="C3" s="175"/>
      <c r="D3" s="175"/>
      <c r="E3" s="175"/>
      <c r="F3" s="175"/>
      <c r="G3" s="175"/>
      <c r="H3" s="175"/>
      <c r="I3" s="175"/>
      <c r="J3" s="175"/>
      <c r="K3" s="175"/>
      <c r="L3" s="175"/>
      <c r="M3" s="175"/>
      <c r="N3" s="175"/>
      <c r="O3" s="175"/>
      <c r="P3" s="96" t="s">
        <v>1</v>
      </c>
      <c r="Q3" s="96"/>
    </row>
    <row r="4" ht="21" customHeight="1" spans="1:19">
      <c r="A4" s="11" t="s">
        <v>27</v>
      </c>
      <c r="B4" s="11" t="s">
        <v>28</v>
      </c>
      <c r="C4" s="11" t="s">
        <v>29</v>
      </c>
      <c r="D4" s="47" t="s">
        <v>30</v>
      </c>
      <c r="E4" s="48"/>
      <c r="F4" s="48"/>
      <c r="G4" s="48"/>
      <c r="H4" s="48"/>
      <c r="I4" s="13"/>
      <c r="J4" s="48"/>
      <c r="K4" s="48"/>
      <c r="L4" s="48"/>
      <c r="M4" s="48"/>
      <c r="N4" s="49"/>
      <c r="O4" s="47" t="s">
        <v>31</v>
      </c>
      <c r="P4" s="48"/>
      <c r="Q4" s="48"/>
      <c r="R4" s="48"/>
      <c r="S4" s="49"/>
    </row>
    <row r="5" ht="41.25" customHeight="1" spans="1:19">
      <c r="A5" s="16"/>
      <c r="B5" s="16"/>
      <c r="C5" s="16"/>
      <c r="D5" s="16" t="s">
        <v>32</v>
      </c>
      <c r="E5" s="16" t="s">
        <v>33</v>
      </c>
      <c r="F5" s="16" t="s">
        <v>34</v>
      </c>
      <c r="G5" s="16" t="s">
        <v>35</v>
      </c>
      <c r="H5" s="11" t="s">
        <v>36</v>
      </c>
      <c r="I5" s="193" t="s">
        <v>37</v>
      </c>
      <c r="J5" s="193"/>
      <c r="K5" s="193"/>
      <c r="L5" s="193"/>
      <c r="M5" s="193"/>
      <c r="N5" s="193"/>
      <c r="O5" s="11" t="s">
        <v>32</v>
      </c>
      <c r="P5" s="11" t="s">
        <v>33</v>
      </c>
      <c r="Q5" s="11" t="s">
        <v>34</v>
      </c>
      <c r="R5" s="11" t="s">
        <v>35</v>
      </c>
      <c r="S5" s="11" t="s">
        <v>38</v>
      </c>
    </row>
    <row r="6" ht="43.5" customHeight="1" spans="1:19">
      <c r="A6" s="74"/>
      <c r="B6" s="74"/>
      <c r="C6" s="74"/>
      <c r="D6" s="75"/>
      <c r="E6" s="75"/>
      <c r="F6" s="75"/>
      <c r="G6" s="74"/>
      <c r="H6" s="74"/>
      <c r="I6" s="35" t="s">
        <v>32</v>
      </c>
      <c r="J6" s="33" t="s">
        <v>39</v>
      </c>
      <c r="K6" s="33" t="s">
        <v>40</v>
      </c>
      <c r="L6" s="10" t="s">
        <v>41</v>
      </c>
      <c r="M6" s="10" t="s">
        <v>42</v>
      </c>
      <c r="N6" s="10" t="s">
        <v>43</v>
      </c>
      <c r="O6" s="75"/>
      <c r="P6" s="75"/>
      <c r="Q6" s="75"/>
      <c r="R6" s="75"/>
      <c r="S6" s="75"/>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91" t="s">
        <v>44</v>
      </c>
      <c r="B8" s="191" t="s">
        <v>45</v>
      </c>
      <c r="C8" s="23">
        <v>14868512.83</v>
      </c>
      <c r="D8" s="23">
        <v>14868512.83</v>
      </c>
      <c r="E8" s="23">
        <v>14868512.83</v>
      </c>
      <c r="F8" s="23"/>
      <c r="G8" s="23"/>
      <c r="H8" s="23"/>
      <c r="I8" s="23"/>
      <c r="J8" s="23"/>
      <c r="K8" s="23"/>
      <c r="L8" s="23"/>
      <c r="M8" s="23"/>
      <c r="N8" s="23"/>
      <c r="O8" s="23"/>
      <c r="P8" s="23"/>
      <c r="Q8" s="23"/>
      <c r="R8" s="23"/>
      <c r="S8" s="23"/>
    </row>
    <row r="9" ht="30" customHeight="1" spans="1:19">
      <c r="A9" s="12" t="s">
        <v>29</v>
      </c>
      <c r="B9" s="192"/>
      <c r="C9" s="181">
        <v>14868512.83</v>
      </c>
      <c r="D9" s="181">
        <v>14868512.83</v>
      </c>
      <c r="E9" s="181">
        <v>14868512.83</v>
      </c>
      <c r="F9" s="181"/>
      <c r="G9" s="181"/>
      <c r="H9" s="181"/>
      <c r="I9" s="181"/>
      <c r="J9" s="181"/>
      <c r="K9" s="181"/>
      <c r="L9" s="181"/>
      <c r="M9" s="181"/>
      <c r="N9" s="181"/>
      <c r="O9" s="181"/>
      <c r="P9" s="181"/>
      <c r="Q9" s="181"/>
      <c r="R9" s="181"/>
      <c r="S9" s="181"/>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9"/>
  <sheetViews>
    <sheetView showZeros="0" workbookViewId="0">
      <selection activeCell="N3" sqref="N3:O3"/>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83"/>
      <c r="B1" s="183"/>
      <c r="C1" s="183"/>
      <c r="D1" s="183"/>
      <c r="E1" s="183"/>
      <c r="F1" s="183"/>
      <c r="G1" s="183"/>
      <c r="H1" s="183"/>
      <c r="I1" s="183"/>
      <c r="J1" s="183"/>
      <c r="K1" s="183"/>
      <c r="L1" s="183"/>
      <c r="M1" s="183"/>
      <c r="N1" s="98" t="s">
        <v>46</v>
      </c>
      <c r="O1" s="98"/>
    </row>
    <row r="2" ht="36" customHeight="1" spans="1:15">
      <c r="A2" s="184" t="str">
        <f>"2026"&amp;"年部门支出预算表"</f>
        <v>2026年部门支出预算表</v>
      </c>
      <c r="B2" s="184"/>
      <c r="C2" s="184"/>
      <c r="D2" s="184"/>
      <c r="E2" s="184"/>
      <c r="F2" s="184"/>
      <c r="G2" s="184"/>
      <c r="H2" s="184"/>
      <c r="I2" s="184"/>
      <c r="J2" s="184"/>
      <c r="K2" s="184"/>
      <c r="L2" s="184"/>
      <c r="M2" s="184"/>
      <c r="N2" s="184"/>
      <c r="O2" s="184"/>
    </row>
    <row r="3" ht="18.75" customHeight="1" spans="1:15">
      <c r="A3" s="31" t="str">
        <f>"单位名称："&amp;"梁河县民族寄宿制学校"</f>
        <v>单位名称：梁河县民族寄宿制学校</v>
      </c>
      <c r="B3" s="31"/>
      <c r="C3" s="31"/>
      <c r="D3" s="31"/>
      <c r="E3" s="31"/>
      <c r="F3" s="31"/>
      <c r="G3" s="183"/>
      <c r="H3" s="183"/>
      <c r="I3" s="183"/>
      <c r="J3" s="183"/>
      <c r="K3" s="183"/>
      <c r="L3" s="183"/>
      <c r="M3" s="183"/>
      <c r="N3" s="98" t="s">
        <v>47</v>
      </c>
      <c r="O3" s="98"/>
    </row>
    <row r="4" ht="31.5" customHeight="1" spans="1:15">
      <c r="A4" s="185" t="s">
        <v>48</v>
      </c>
      <c r="B4" s="185" t="s">
        <v>49</v>
      </c>
      <c r="C4" s="185" t="s">
        <v>29</v>
      </c>
      <c r="D4" s="185" t="s">
        <v>33</v>
      </c>
      <c r="E4" s="185"/>
      <c r="F4" s="185"/>
      <c r="G4" s="185" t="s">
        <v>34</v>
      </c>
      <c r="H4" s="185" t="s">
        <v>35</v>
      </c>
      <c r="I4" s="185" t="s">
        <v>50</v>
      </c>
      <c r="J4" s="185" t="s">
        <v>51</v>
      </c>
      <c r="K4" s="185"/>
      <c r="L4" s="185"/>
      <c r="M4" s="185"/>
      <c r="N4" s="185"/>
      <c r="O4" s="185"/>
    </row>
    <row r="5" ht="37.3" customHeight="1" spans="1:15">
      <c r="A5" s="185"/>
      <c r="B5" s="185"/>
      <c r="C5" s="185"/>
      <c r="D5" s="185" t="s">
        <v>32</v>
      </c>
      <c r="E5" s="185" t="s">
        <v>52</v>
      </c>
      <c r="F5" s="185" t="s">
        <v>53</v>
      </c>
      <c r="G5" s="185"/>
      <c r="H5" s="185"/>
      <c r="I5" s="185"/>
      <c r="J5" s="185" t="s">
        <v>32</v>
      </c>
      <c r="K5" s="185" t="s">
        <v>54</v>
      </c>
      <c r="L5" s="185" t="s">
        <v>55</v>
      </c>
      <c r="M5" s="185" t="s">
        <v>56</v>
      </c>
      <c r="N5" s="185" t="s">
        <v>57</v>
      </c>
      <c r="O5" s="185" t="s">
        <v>58</v>
      </c>
    </row>
    <row r="6" ht="18.75" customHeight="1" spans="1:15">
      <c r="A6" s="186" t="s">
        <v>59</v>
      </c>
      <c r="B6" s="186" t="s">
        <v>60</v>
      </c>
      <c r="C6" s="186" t="s">
        <v>61</v>
      </c>
      <c r="D6" s="186" t="s">
        <v>62</v>
      </c>
      <c r="E6" s="186" t="s">
        <v>63</v>
      </c>
      <c r="F6" s="186" t="s">
        <v>64</v>
      </c>
      <c r="G6" s="186" t="s">
        <v>65</v>
      </c>
      <c r="H6" s="186" t="s">
        <v>66</v>
      </c>
      <c r="I6" s="186" t="s">
        <v>67</v>
      </c>
      <c r="J6" s="186" t="s">
        <v>68</v>
      </c>
      <c r="K6" s="186" t="s">
        <v>69</v>
      </c>
      <c r="L6" s="186" t="s">
        <v>70</v>
      </c>
      <c r="M6" s="186" t="s">
        <v>71</v>
      </c>
      <c r="N6" s="186" t="s">
        <v>72</v>
      </c>
      <c r="O6" s="186" t="s">
        <v>73</v>
      </c>
    </row>
    <row r="7" ht="52.5" customHeight="1" spans="1:15">
      <c r="A7" s="187" t="s">
        <v>74</v>
      </c>
      <c r="B7" s="187" t="s">
        <v>75</v>
      </c>
      <c r="C7" s="153">
        <v>10125771.81</v>
      </c>
      <c r="D7" s="153">
        <v>10125771.81</v>
      </c>
      <c r="E7" s="153">
        <v>10008338.61</v>
      </c>
      <c r="F7" s="153">
        <v>117433.2</v>
      </c>
      <c r="G7" s="153"/>
      <c r="H7" s="153"/>
      <c r="I7" s="153"/>
      <c r="J7" s="153"/>
      <c r="K7" s="153"/>
      <c r="L7" s="153"/>
      <c r="M7" s="153"/>
      <c r="N7" s="153"/>
      <c r="O7" s="153"/>
    </row>
    <row r="8" ht="52.5" customHeight="1" spans="1:15">
      <c r="A8" s="188" t="s">
        <v>76</v>
      </c>
      <c r="B8" s="188" t="s">
        <v>77</v>
      </c>
      <c r="C8" s="153">
        <v>10125141.81</v>
      </c>
      <c r="D8" s="153">
        <v>10125141.81</v>
      </c>
      <c r="E8" s="153">
        <v>10008338.61</v>
      </c>
      <c r="F8" s="153">
        <v>116803.2</v>
      </c>
      <c r="G8" s="153"/>
      <c r="H8" s="153"/>
      <c r="I8" s="153"/>
      <c r="J8" s="153"/>
      <c r="K8" s="153"/>
      <c r="L8" s="153"/>
      <c r="M8" s="153"/>
      <c r="N8" s="153"/>
      <c r="O8" s="153"/>
    </row>
    <row r="9" ht="52.5" customHeight="1" spans="1:15">
      <c r="A9" s="189" t="s">
        <v>78</v>
      </c>
      <c r="B9" s="189" t="s">
        <v>79</v>
      </c>
      <c r="C9" s="153">
        <v>10125141.81</v>
      </c>
      <c r="D9" s="153">
        <v>10125141.81</v>
      </c>
      <c r="E9" s="153">
        <v>10008338.61</v>
      </c>
      <c r="F9" s="153">
        <v>116803.2</v>
      </c>
      <c r="G9" s="153"/>
      <c r="H9" s="153"/>
      <c r="I9" s="153"/>
      <c r="J9" s="153"/>
      <c r="K9" s="153"/>
      <c r="L9" s="153"/>
      <c r="M9" s="153"/>
      <c r="N9" s="153"/>
      <c r="O9" s="153"/>
    </row>
    <row r="10" ht="52.5" customHeight="1" spans="1:15">
      <c r="A10" s="188" t="s">
        <v>80</v>
      </c>
      <c r="B10" s="188" t="s">
        <v>81</v>
      </c>
      <c r="C10" s="153">
        <v>630</v>
      </c>
      <c r="D10" s="153">
        <v>630</v>
      </c>
      <c r="E10" s="153"/>
      <c r="F10" s="153">
        <v>630</v>
      </c>
      <c r="G10" s="153"/>
      <c r="H10" s="153"/>
      <c r="I10" s="153"/>
      <c r="J10" s="153"/>
      <c r="K10" s="153"/>
      <c r="L10" s="153"/>
      <c r="M10" s="153"/>
      <c r="N10" s="153"/>
      <c r="O10" s="153"/>
    </row>
    <row r="11" ht="52.5" customHeight="1" spans="1:15">
      <c r="A11" s="189" t="s">
        <v>82</v>
      </c>
      <c r="B11" s="189" t="s">
        <v>83</v>
      </c>
      <c r="C11" s="153">
        <v>630</v>
      </c>
      <c r="D11" s="153">
        <v>630</v>
      </c>
      <c r="E11" s="153"/>
      <c r="F11" s="153">
        <v>630</v>
      </c>
      <c r="G11" s="153"/>
      <c r="H11" s="153"/>
      <c r="I11" s="153"/>
      <c r="J11" s="153"/>
      <c r="K11" s="153"/>
      <c r="L11" s="153"/>
      <c r="M11" s="153"/>
      <c r="N11" s="153"/>
      <c r="O11" s="153"/>
    </row>
    <row r="12" ht="52.5" customHeight="1" spans="1:15">
      <c r="A12" s="187" t="s">
        <v>84</v>
      </c>
      <c r="B12" s="187" t="s">
        <v>85</v>
      </c>
      <c r="C12" s="153">
        <v>2973263.39</v>
      </c>
      <c r="D12" s="153">
        <v>2973263.39</v>
      </c>
      <c r="E12" s="153">
        <v>2533734.99</v>
      </c>
      <c r="F12" s="153">
        <v>439528.4</v>
      </c>
      <c r="G12" s="153"/>
      <c r="H12" s="153"/>
      <c r="I12" s="153"/>
      <c r="J12" s="153"/>
      <c r="K12" s="153"/>
      <c r="L12" s="153"/>
      <c r="M12" s="153"/>
      <c r="N12" s="153"/>
      <c r="O12" s="153"/>
    </row>
    <row r="13" ht="52.5" customHeight="1" spans="1:15">
      <c r="A13" s="188" t="s">
        <v>86</v>
      </c>
      <c r="B13" s="188" t="s">
        <v>87</v>
      </c>
      <c r="C13" s="153">
        <v>2471399.55</v>
      </c>
      <c r="D13" s="153">
        <v>2471399.55</v>
      </c>
      <c r="E13" s="153">
        <v>2471399.55</v>
      </c>
      <c r="F13" s="153"/>
      <c r="G13" s="153"/>
      <c r="H13" s="153"/>
      <c r="I13" s="153"/>
      <c r="J13" s="153"/>
      <c r="K13" s="153"/>
      <c r="L13" s="153"/>
      <c r="M13" s="153"/>
      <c r="N13" s="153"/>
      <c r="O13" s="153"/>
    </row>
    <row r="14" ht="52.5" customHeight="1" spans="1:15">
      <c r="A14" s="189" t="s">
        <v>88</v>
      </c>
      <c r="B14" s="189" t="s">
        <v>89</v>
      </c>
      <c r="C14" s="153">
        <v>90661</v>
      </c>
      <c r="D14" s="153">
        <v>90661</v>
      </c>
      <c r="E14" s="153">
        <v>90661</v>
      </c>
      <c r="F14" s="153"/>
      <c r="G14" s="153"/>
      <c r="H14" s="153"/>
      <c r="I14" s="153"/>
      <c r="J14" s="153"/>
      <c r="K14" s="153"/>
      <c r="L14" s="153"/>
      <c r="M14" s="153"/>
      <c r="N14" s="153"/>
      <c r="O14" s="153"/>
    </row>
    <row r="15" ht="52.5" customHeight="1" spans="1:15">
      <c r="A15" s="189" t="s">
        <v>90</v>
      </c>
      <c r="B15" s="189" t="s">
        <v>91</v>
      </c>
      <c r="C15" s="153">
        <v>1500625.92</v>
      </c>
      <c r="D15" s="153">
        <v>1500625.92</v>
      </c>
      <c r="E15" s="153">
        <v>1500625.92</v>
      </c>
      <c r="F15" s="153"/>
      <c r="G15" s="153"/>
      <c r="H15" s="153"/>
      <c r="I15" s="153"/>
      <c r="J15" s="153"/>
      <c r="K15" s="153"/>
      <c r="L15" s="153"/>
      <c r="M15" s="153"/>
      <c r="N15" s="153"/>
      <c r="O15" s="153"/>
    </row>
    <row r="16" ht="52.5" customHeight="1" spans="1:15">
      <c r="A16" s="189" t="s">
        <v>92</v>
      </c>
      <c r="B16" s="189" t="s">
        <v>93</v>
      </c>
      <c r="C16" s="153">
        <v>880112.63</v>
      </c>
      <c r="D16" s="153">
        <v>880112.63</v>
      </c>
      <c r="E16" s="153">
        <v>880112.63</v>
      </c>
      <c r="F16" s="153"/>
      <c r="G16" s="153"/>
      <c r="H16" s="153"/>
      <c r="I16" s="153"/>
      <c r="J16" s="153"/>
      <c r="K16" s="153"/>
      <c r="L16" s="153"/>
      <c r="M16" s="153"/>
      <c r="N16" s="153"/>
      <c r="O16" s="153"/>
    </row>
    <row r="17" ht="52.5" customHeight="1" spans="1:15">
      <c r="A17" s="188" t="s">
        <v>94</v>
      </c>
      <c r="B17" s="188" t="s">
        <v>95</v>
      </c>
      <c r="C17" s="153">
        <v>439528.4</v>
      </c>
      <c r="D17" s="153">
        <v>439528.4</v>
      </c>
      <c r="E17" s="153"/>
      <c r="F17" s="153">
        <v>439528.4</v>
      </c>
      <c r="G17" s="153"/>
      <c r="H17" s="153"/>
      <c r="I17" s="153"/>
      <c r="J17" s="153"/>
      <c r="K17" s="153"/>
      <c r="L17" s="153"/>
      <c r="M17" s="153"/>
      <c r="N17" s="153"/>
      <c r="O17" s="153"/>
    </row>
    <row r="18" ht="52.5" customHeight="1" spans="1:15">
      <c r="A18" s="189" t="s">
        <v>96</v>
      </c>
      <c r="B18" s="189" t="s">
        <v>97</v>
      </c>
      <c r="C18" s="153">
        <v>439528.4</v>
      </c>
      <c r="D18" s="153">
        <v>439528.4</v>
      </c>
      <c r="E18" s="153"/>
      <c r="F18" s="153">
        <v>439528.4</v>
      </c>
      <c r="G18" s="153"/>
      <c r="H18" s="153"/>
      <c r="I18" s="153"/>
      <c r="J18" s="153"/>
      <c r="K18" s="153"/>
      <c r="L18" s="153"/>
      <c r="M18" s="153"/>
      <c r="N18" s="153"/>
      <c r="O18" s="153"/>
    </row>
    <row r="19" ht="52.5" customHeight="1" spans="1:15">
      <c r="A19" s="188" t="s">
        <v>98</v>
      </c>
      <c r="B19" s="188" t="s">
        <v>99</v>
      </c>
      <c r="C19" s="153">
        <v>62335.44</v>
      </c>
      <c r="D19" s="153">
        <v>62335.44</v>
      </c>
      <c r="E19" s="153">
        <v>62335.44</v>
      </c>
      <c r="F19" s="153"/>
      <c r="G19" s="153"/>
      <c r="H19" s="153"/>
      <c r="I19" s="153"/>
      <c r="J19" s="153"/>
      <c r="K19" s="153"/>
      <c r="L19" s="153"/>
      <c r="M19" s="153"/>
      <c r="N19" s="153"/>
      <c r="O19" s="153"/>
    </row>
    <row r="20" ht="52.5" customHeight="1" spans="1:15">
      <c r="A20" s="189" t="s">
        <v>100</v>
      </c>
      <c r="B20" s="189" t="s">
        <v>99</v>
      </c>
      <c r="C20" s="153">
        <v>62335.44</v>
      </c>
      <c r="D20" s="153">
        <v>62335.44</v>
      </c>
      <c r="E20" s="153">
        <v>62335.44</v>
      </c>
      <c r="F20" s="153"/>
      <c r="G20" s="153"/>
      <c r="H20" s="153"/>
      <c r="I20" s="153"/>
      <c r="J20" s="153"/>
      <c r="K20" s="153"/>
      <c r="L20" s="153"/>
      <c r="M20" s="153"/>
      <c r="N20" s="153"/>
      <c r="O20" s="153"/>
    </row>
    <row r="21" ht="52.5" customHeight="1" spans="1:15">
      <c r="A21" s="187" t="s">
        <v>101</v>
      </c>
      <c r="B21" s="187" t="s">
        <v>102</v>
      </c>
      <c r="C21" s="153">
        <v>644008.19</v>
      </c>
      <c r="D21" s="153">
        <v>644008.19</v>
      </c>
      <c r="E21" s="153">
        <v>644008.19</v>
      </c>
      <c r="F21" s="153"/>
      <c r="G21" s="153"/>
      <c r="H21" s="153"/>
      <c r="I21" s="153"/>
      <c r="J21" s="153"/>
      <c r="K21" s="153"/>
      <c r="L21" s="153"/>
      <c r="M21" s="153"/>
      <c r="N21" s="153"/>
      <c r="O21" s="153"/>
    </row>
    <row r="22" ht="52.5" customHeight="1" spans="1:15">
      <c r="A22" s="188" t="s">
        <v>103</v>
      </c>
      <c r="B22" s="188" t="s">
        <v>104</v>
      </c>
      <c r="C22" s="153">
        <v>644008.19</v>
      </c>
      <c r="D22" s="153">
        <v>644008.19</v>
      </c>
      <c r="E22" s="153">
        <v>644008.19</v>
      </c>
      <c r="F22" s="153"/>
      <c r="G22" s="153"/>
      <c r="H22" s="153"/>
      <c r="I22" s="153"/>
      <c r="J22" s="153"/>
      <c r="K22" s="153"/>
      <c r="L22" s="153"/>
      <c r="M22" s="153"/>
      <c r="N22" s="153"/>
      <c r="O22" s="153"/>
    </row>
    <row r="23" ht="52.5" customHeight="1" spans="1:15">
      <c r="A23" s="189" t="s">
        <v>105</v>
      </c>
      <c r="B23" s="189" t="s">
        <v>106</v>
      </c>
      <c r="C23" s="153"/>
      <c r="D23" s="153"/>
      <c r="E23" s="153"/>
      <c r="F23" s="153"/>
      <c r="G23" s="153"/>
      <c r="H23" s="153"/>
      <c r="I23" s="153"/>
      <c r="J23" s="153"/>
      <c r="K23" s="153"/>
      <c r="L23" s="153"/>
      <c r="M23" s="153"/>
      <c r="N23" s="153"/>
      <c r="O23" s="153"/>
    </row>
    <row r="24" ht="52.5" customHeight="1" spans="1:15">
      <c r="A24" s="189" t="s">
        <v>107</v>
      </c>
      <c r="B24" s="189" t="s">
        <v>108</v>
      </c>
      <c r="C24" s="153">
        <v>562734.72</v>
      </c>
      <c r="D24" s="153">
        <v>562734.72</v>
      </c>
      <c r="E24" s="153">
        <v>562734.72</v>
      </c>
      <c r="F24" s="153"/>
      <c r="G24" s="153"/>
      <c r="H24" s="153"/>
      <c r="I24" s="153"/>
      <c r="J24" s="153"/>
      <c r="K24" s="153"/>
      <c r="L24" s="153"/>
      <c r="M24" s="153"/>
      <c r="N24" s="153"/>
      <c r="O24" s="153"/>
    </row>
    <row r="25" ht="52.5" customHeight="1" spans="1:15">
      <c r="A25" s="189" t="s">
        <v>109</v>
      </c>
      <c r="B25" s="189" t="s">
        <v>110</v>
      </c>
      <c r="C25" s="153">
        <v>81273.47</v>
      </c>
      <c r="D25" s="153">
        <v>81273.47</v>
      </c>
      <c r="E25" s="153">
        <v>81273.47</v>
      </c>
      <c r="F25" s="153"/>
      <c r="G25" s="153"/>
      <c r="H25" s="153"/>
      <c r="I25" s="153"/>
      <c r="J25" s="153"/>
      <c r="K25" s="153"/>
      <c r="L25" s="153"/>
      <c r="M25" s="153"/>
      <c r="N25" s="153"/>
      <c r="O25" s="153"/>
    </row>
    <row r="26" ht="52.5" customHeight="1" spans="1:15">
      <c r="A26" s="187" t="s">
        <v>111</v>
      </c>
      <c r="B26" s="187" t="s">
        <v>112</v>
      </c>
      <c r="C26" s="153">
        <v>1125469.44</v>
      </c>
      <c r="D26" s="153">
        <v>1125469.44</v>
      </c>
      <c r="E26" s="153">
        <v>1125469.44</v>
      </c>
      <c r="F26" s="153"/>
      <c r="G26" s="153"/>
      <c r="H26" s="153"/>
      <c r="I26" s="153"/>
      <c r="J26" s="153"/>
      <c r="K26" s="153"/>
      <c r="L26" s="153"/>
      <c r="M26" s="153"/>
      <c r="N26" s="153"/>
      <c r="O26" s="153"/>
    </row>
    <row r="27" ht="52.5" customHeight="1" spans="1:15">
      <c r="A27" s="188" t="s">
        <v>113</v>
      </c>
      <c r="B27" s="188" t="s">
        <v>114</v>
      </c>
      <c r="C27" s="153">
        <v>1125469.44</v>
      </c>
      <c r="D27" s="153">
        <v>1125469.44</v>
      </c>
      <c r="E27" s="153">
        <v>1125469.44</v>
      </c>
      <c r="F27" s="153"/>
      <c r="G27" s="153"/>
      <c r="H27" s="153"/>
      <c r="I27" s="153"/>
      <c r="J27" s="153"/>
      <c r="K27" s="153"/>
      <c r="L27" s="153"/>
      <c r="M27" s="153"/>
      <c r="N27" s="153"/>
      <c r="O27" s="153"/>
    </row>
    <row r="28" ht="52.5" customHeight="1" spans="1:15">
      <c r="A28" s="189" t="s">
        <v>115</v>
      </c>
      <c r="B28" s="189" t="s">
        <v>116</v>
      </c>
      <c r="C28" s="153">
        <v>1125469.44</v>
      </c>
      <c r="D28" s="153">
        <v>1125469.44</v>
      </c>
      <c r="E28" s="153">
        <v>1125469.44</v>
      </c>
      <c r="F28" s="153"/>
      <c r="G28" s="153"/>
      <c r="H28" s="153"/>
      <c r="I28" s="153"/>
      <c r="J28" s="153"/>
      <c r="K28" s="153"/>
      <c r="L28" s="153"/>
      <c r="M28" s="153"/>
      <c r="N28" s="153"/>
      <c r="O28" s="153"/>
    </row>
    <row r="29" ht="30" customHeight="1" spans="1:15">
      <c r="A29" s="186" t="s">
        <v>29</v>
      </c>
      <c r="B29" s="186"/>
      <c r="C29" s="153">
        <v>14868512.83</v>
      </c>
      <c r="D29" s="153">
        <v>14868512.83</v>
      </c>
      <c r="E29" s="153">
        <v>14311551.23</v>
      </c>
      <c r="F29" s="153">
        <v>556961.6</v>
      </c>
      <c r="G29" s="153"/>
      <c r="H29" s="153"/>
      <c r="I29" s="153"/>
      <c r="J29" s="153"/>
      <c r="K29" s="153"/>
      <c r="L29" s="153"/>
      <c r="M29" s="153"/>
      <c r="N29" s="153"/>
      <c r="O29" s="153"/>
    </row>
  </sheetData>
  <mergeCells count="13">
    <mergeCell ref="N1:O1"/>
    <mergeCell ref="A2:O2"/>
    <mergeCell ref="A3:F3"/>
    <mergeCell ref="N3:O3"/>
    <mergeCell ref="D4:F4"/>
    <mergeCell ref="J4:O4"/>
    <mergeCell ref="A29:B29"/>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8" sqref="A8"/>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175"/>
      <c r="B1" s="175"/>
      <c r="C1" s="175"/>
      <c r="D1" s="96" t="s">
        <v>117</v>
      </c>
    </row>
    <row r="2" ht="30.75" customHeight="1" spans="1:4">
      <c r="A2" s="176" t="str">
        <f>"2026"&amp;"年部门财政拨款收支预算总表"</f>
        <v>2026年部门财政拨款收支预算总表</v>
      </c>
      <c r="B2" s="176"/>
      <c r="C2" s="176"/>
      <c r="D2" s="176"/>
    </row>
    <row r="3" ht="18.75" customHeight="1" spans="1:4">
      <c r="A3" s="31" t="str">
        <f>"单位名称："&amp;"梁河县民族寄宿制学校"</f>
        <v>单位名称：梁河县民族寄宿制学校</v>
      </c>
      <c r="B3" s="177"/>
      <c r="C3" s="177"/>
      <c r="D3" s="97" t="s">
        <v>1</v>
      </c>
    </row>
    <row r="4" ht="19.5" customHeight="1" spans="1:4">
      <c r="A4" s="12" t="s">
        <v>118</v>
      </c>
      <c r="B4" s="14"/>
      <c r="C4" s="12" t="s">
        <v>119</v>
      </c>
      <c r="D4" s="14"/>
    </row>
    <row r="5" ht="21.75" customHeight="1" spans="1:4">
      <c r="A5" s="70" t="s">
        <v>120</v>
      </c>
      <c r="B5" s="11" t="s">
        <v>5</v>
      </c>
      <c r="C5" s="70" t="s">
        <v>121</v>
      </c>
      <c r="D5" s="11" t="s">
        <v>5</v>
      </c>
    </row>
    <row r="6" ht="17.25" customHeight="1" spans="1:4">
      <c r="A6" s="74"/>
      <c r="B6" s="18"/>
      <c r="C6" s="74"/>
      <c r="D6" s="18"/>
    </row>
    <row r="7" ht="19.5" customHeight="1" spans="1:4">
      <c r="A7" s="93" t="s">
        <v>122</v>
      </c>
      <c r="B7" s="23">
        <v>14868512.83</v>
      </c>
      <c r="C7" s="93" t="s">
        <v>123</v>
      </c>
      <c r="D7" s="23">
        <v>14868512.83</v>
      </c>
    </row>
    <row r="8" ht="19.5" customHeight="1" spans="1:4">
      <c r="A8" s="93" t="s">
        <v>124</v>
      </c>
      <c r="B8" s="23">
        <v>14868512.83</v>
      </c>
      <c r="C8" s="178" t="str">
        <f>"（"&amp;"一"&amp;"）"&amp;"教育支出"</f>
        <v>（一）教育支出</v>
      </c>
      <c r="D8" s="23">
        <v>10125771.81</v>
      </c>
    </row>
    <row r="9" ht="19.5" customHeight="1" spans="1:4">
      <c r="A9" s="179" t="s">
        <v>125</v>
      </c>
      <c r="B9" s="23"/>
      <c r="C9" s="178" t="str">
        <f>"（"&amp;"二"&amp;"）"&amp;"社会保障和就业支出"</f>
        <v>（二）社会保障和就业支出</v>
      </c>
      <c r="D9" s="23">
        <v>2973263.39</v>
      </c>
    </row>
    <row r="10" ht="19.5" customHeight="1" spans="1:4">
      <c r="A10" s="179" t="s">
        <v>126</v>
      </c>
      <c r="B10" s="23"/>
      <c r="C10" s="178" t="str">
        <f>"（"&amp;"三"&amp;"）"&amp;"卫生健康支出"</f>
        <v>（三）卫生健康支出</v>
      </c>
      <c r="D10" s="23">
        <v>644008.19</v>
      </c>
    </row>
    <row r="11" ht="19.5" customHeight="1" spans="1:4">
      <c r="A11" s="179" t="s">
        <v>127</v>
      </c>
      <c r="B11" s="23"/>
      <c r="C11" s="178" t="str">
        <f>"（"&amp;"四"&amp;"）"&amp;"住房保障支出"</f>
        <v>（四）住房保障支出</v>
      </c>
      <c r="D11" s="23">
        <v>1125469.44</v>
      </c>
    </row>
    <row r="12" ht="19.5" customHeight="1" spans="1:4">
      <c r="A12" s="179" t="s">
        <v>124</v>
      </c>
      <c r="B12" s="23"/>
      <c r="C12" s="178"/>
      <c r="D12" s="23"/>
    </row>
    <row r="13" ht="19.5" customHeight="1" spans="1:4">
      <c r="A13" s="179" t="s">
        <v>125</v>
      </c>
      <c r="B13" s="23"/>
      <c r="C13" s="178"/>
      <c r="D13" s="23"/>
    </row>
    <row r="14" ht="19.5" customHeight="1" spans="1:4">
      <c r="A14" s="179" t="s">
        <v>126</v>
      </c>
      <c r="B14" s="23"/>
      <c r="C14" s="178"/>
      <c r="D14" s="23"/>
    </row>
    <row r="15" ht="19.5" customHeight="1" spans="1:4">
      <c r="A15" s="180"/>
      <c r="B15" s="23"/>
      <c r="C15" s="178"/>
      <c r="D15" s="23"/>
    </row>
    <row r="16" ht="19.5" customHeight="1" spans="1:4">
      <c r="A16" s="180"/>
      <c r="B16" s="23"/>
      <c r="C16" s="178"/>
      <c r="D16" s="23"/>
    </row>
    <row r="17" ht="19.5" customHeight="1" spans="1:4">
      <c r="A17" s="180"/>
      <c r="B17" s="23"/>
      <c r="C17" s="178"/>
      <c r="D17" s="23"/>
    </row>
    <row r="18" ht="19.5" customHeight="1" spans="1:4">
      <c r="A18" s="180"/>
      <c r="B18" s="23"/>
      <c r="C18" s="178"/>
      <c r="D18" s="23"/>
    </row>
    <row r="19" ht="19.5" customHeight="1" spans="1:4">
      <c r="A19" s="180"/>
      <c r="B19" s="23"/>
      <c r="C19" s="178"/>
      <c r="D19" s="23"/>
    </row>
    <row r="20" ht="19.5" customHeight="1" spans="1:4">
      <c r="A20" s="93"/>
      <c r="B20" s="23"/>
      <c r="C20" s="178"/>
      <c r="D20" s="23"/>
    </row>
    <row r="21" ht="19.5" customHeight="1" spans="1:4">
      <c r="A21" s="93"/>
      <c r="B21" s="23"/>
      <c r="C21" s="93"/>
      <c r="D21" s="23"/>
    </row>
    <row r="22" ht="19.5" customHeight="1" spans="1:4">
      <c r="A22" s="93"/>
      <c r="B22" s="23"/>
      <c r="C22" s="93"/>
      <c r="D22" s="23"/>
    </row>
    <row r="23" ht="19.5" customHeight="1" spans="1:4">
      <c r="A23" s="93"/>
      <c r="B23" s="23"/>
      <c r="C23" s="93"/>
      <c r="D23" s="23"/>
    </row>
    <row r="24" ht="19.5" customHeight="1" spans="1:4">
      <c r="A24" s="93"/>
      <c r="B24" s="23"/>
      <c r="C24" s="93"/>
      <c r="D24" s="23"/>
    </row>
    <row r="25" ht="19.5" customHeight="1" spans="1:4">
      <c r="A25" s="93"/>
      <c r="B25" s="23"/>
      <c r="C25" s="93"/>
      <c r="D25" s="23"/>
    </row>
    <row r="26" ht="19.5" customHeight="1" spans="1:4">
      <c r="A26" s="178"/>
      <c r="B26" s="23"/>
      <c r="C26" s="93"/>
      <c r="D26" s="23"/>
    </row>
    <row r="27" ht="19.5" customHeight="1" spans="1:4">
      <c r="A27" s="93"/>
      <c r="B27" s="23"/>
      <c r="C27" s="93"/>
      <c r="D27" s="23"/>
    </row>
    <row r="28" customHeight="1" spans="1:4">
      <c r="A28" s="93"/>
      <c r="B28" s="23"/>
      <c r="C28" s="179"/>
      <c r="D28" s="23"/>
    </row>
    <row r="29" ht="19.5" customHeight="1" spans="1:4">
      <c r="A29" s="93"/>
      <c r="B29" s="23"/>
      <c r="C29" s="93"/>
      <c r="D29" s="23"/>
    </row>
    <row r="30" ht="19.5" customHeight="1" spans="1:4">
      <c r="A30" s="178"/>
      <c r="B30" s="23"/>
      <c r="C30" s="93"/>
      <c r="D30" s="23"/>
    </row>
    <row r="31" ht="18" customHeight="1" spans="1:4">
      <c r="A31" s="178"/>
      <c r="B31" s="23"/>
      <c r="C31" s="93"/>
      <c r="D31" s="23"/>
    </row>
    <row r="32" ht="18" customHeight="1" spans="1:4">
      <c r="A32" s="178"/>
      <c r="B32" s="23"/>
      <c r="C32" s="179"/>
      <c r="D32" s="23"/>
    </row>
    <row r="33" ht="18" customHeight="1" spans="1:4">
      <c r="A33" s="178"/>
      <c r="B33" s="23"/>
      <c r="C33" s="179"/>
      <c r="D33" s="23"/>
    </row>
    <row r="34" ht="19.5" customHeight="1" spans="1:4">
      <c r="A34" s="178"/>
      <c r="B34" s="181"/>
      <c r="C34" s="93"/>
      <c r="D34" s="181"/>
    </row>
    <row r="35" ht="19.5" customHeight="1" spans="1:4">
      <c r="A35" s="178"/>
      <c r="B35" s="23"/>
      <c r="C35" s="93" t="s">
        <v>128</v>
      </c>
      <c r="D35" s="23"/>
    </row>
    <row r="36" ht="19.5" customHeight="1" spans="1:4">
      <c r="A36" s="182" t="s">
        <v>24</v>
      </c>
      <c r="B36" s="23">
        <v>14868512.83</v>
      </c>
      <c r="C36" s="182" t="s">
        <v>25</v>
      </c>
      <c r="D36" s="23">
        <v>14868512.83</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8"/>
  <sheetViews>
    <sheetView showZeros="0" workbookViewId="0">
      <selection activeCell="G3" sqref="G3"/>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42"/>
      <c r="B1" s="142"/>
      <c r="C1" s="142"/>
      <c r="D1" s="142"/>
      <c r="E1" s="142"/>
      <c r="F1" s="142"/>
      <c r="G1" s="146" t="s">
        <v>129</v>
      </c>
    </row>
    <row r="2" ht="33" customHeight="1" spans="1:7">
      <c r="A2" s="168" t="str">
        <f>"2026"&amp;"年一般公共预算支出预算表（按功能科目分类）"</f>
        <v>2026年一般公共预算支出预算表（按功能科目分类）</v>
      </c>
      <c r="B2" s="168"/>
      <c r="C2" s="168"/>
      <c r="D2" s="168"/>
      <c r="E2" s="168"/>
      <c r="F2" s="168"/>
      <c r="G2" s="168"/>
    </row>
    <row r="3" ht="18.75" customHeight="1" spans="1:7">
      <c r="A3" s="169" t="str">
        <f>"单位名称："&amp;"梁河县民族寄宿制学校"</f>
        <v>单位名称：梁河县民族寄宿制学校</v>
      </c>
      <c r="B3" s="169"/>
      <c r="C3" s="142"/>
      <c r="D3" s="142"/>
      <c r="E3" s="142"/>
      <c r="F3" s="142"/>
      <c r="G3" s="146" t="s">
        <v>1</v>
      </c>
    </row>
    <row r="4" ht="18.75" customHeight="1" spans="1:7">
      <c r="A4" s="170" t="s">
        <v>130</v>
      </c>
      <c r="B4" s="170"/>
      <c r="C4" s="170" t="s">
        <v>29</v>
      </c>
      <c r="D4" s="170" t="s">
        <v>52</v>
      </c>
      <c r="E4" s="170"/>
      <c r="F4" s="170"/>
      <c r="G4" s="170" t="s">
        <v>53</v>
      </c>
    </row>
    <row r="5" ht="18.75" customHeight="1" spans="1:7">
      <c r="A5" s="170" t="s">
        <v>48</v>
      </c>
      <c r="B5" s="170" t="s">
        <v>49</v>
      </c>
      <c r="C5" s="170"/>
      <c r="D5" s="170" t="s">
        <v>32</v>
      </c>
      <c r="E5" s="170" t="s">
        <v>131</v>
      </c>
      <c r="F5" s="170" t="s">
        <v>132</v>
      </c>
      <c r="G5" s="170"/>
    </row>
    <row r="6" ht="18.75" customHeight="1" spans="1:7">
      <c r="A6" s="170" t="s">
        <v>59</v>
      </c>
      <c r="B6" s="170" t="s">
        <v>60</v>
      </c>
      <c r="C6" s="170" t="s">
        <v>61</v>
      </c>
      <c r="D6" s="170" t="s">
        <v>62</v>
      </c>
      <c r="E6" s="170" t="s">
        <v>63</v>
      </c>
      <c r="F6" s="170" t="s">
        <v>64</v>
      </c>
      <c r="G6" s="170" t="s">
        <v>65</v>
      </c>
    </row>
    <row r="7" ht="18.75" customHeight="1" spans="1:7">
      <c r="A7" s="171" t="s">
        <v>74</v>
      </c>
      <c r="B7" s="171" t="s">
        <v>75</v>
      </c>
      <c r="C7" s="172">
        <v>10125771.81</v>
      </c>
      <c r="D7" s="172">
        <v>10008338.61</v>
      </c>
      <c r="E7" s="172">
        <v>9784726.37</v>
      </c>
      <c r="F7" s="172">
        <v>223612.24</v>
      </c>
      <c r="G7" s="172">
        <v>117433.2</v>
      </c>
    </row>
    <row r="8" ht="18.75" customHeight="1" outlineLevel="1" spans="1:7">
      <c r="A8" s="173" t="s">
        <v>76</v>
      </c>
      <c r="B8" s="173" t="s">
        <v>77</v>
      </c>
      <c r="C8" s="172">
        <v>10125141.81</v>
      </c>
      <c r="D8" s="172">
        <v>10008338.61</v>
      </c>
      <c r="E8" s="172">
        <v>9784726.37</v>
      </c>
      <c r="F8" s="172">
        <v>223612.24</v>
      </c>
      <c r="G8" s="172">
        <v>116803.2</v>
      </c>
    </row>
    <row r="9" ht="18.75" customHeight="1" outlineLevel="2" spans="1:7">
      <c r="A9" s="174" t="s">
        <v>78</v>
      </c>
      <c r="B9" s="174" t="s">
        <v>79</v>
      </c>
      <c r="C9" s="172">
        <v>10125141.81</v>
      </c>
      <c r="D9" s="172">
        <v>10008338.61</v>
      </c>
      <c r="E9" s="172">
        <v>9784726.37</v>
      </c>
      <c r="F9" s="172">
        <v>223612.24</v>
      </c>
      <c r="G9" s="172">
        <v>116803.2</v>
      </c>
    </row>
    <row r="10" ht="18.75" customHeight="1" outlineLevel="1" spans="1:7">
      <c r="A10" s="173" t="s">
        <v>80</v>
      </c>
      <c r="B10" s="173" t="s">
        <v>81</v>
      </c>
      <c r="C10" s="172">
        <v>630</v>
      </c>
      <c r="D10" s="172"/>
      <c r="E10" s="172"/>
      <c r="F10" s="172"/>
      <c r="G10" s="172">
        <v>630</v>
      </c>
    </row>
    <row r="11" ht="18.75" customHeight="1" outlineLevel="2" spans="1:7">
      <c r="A11" s="174" t="s">
        <v>82</v>
      </c>
      <c r="B11" s="174" t="s">
        <v>83</v>
      </c>
      <c r="C11" s="172">
        <v>630</v>
      </c>
      <c r="D11" s="172"/>
      <c r="E11" s="172"/>
      <c r="F11" s="172"/>
      <c r="G11" s="172">
        <v>630</v>
      </c>
    </row>
    <row r="12" ht="18.75" customHeight="1" spans="1:7">
      <c r="A12" s="171" t="s">
        <v>84</v>
      </c>
      <c r="B12" s="171" t="s">
        <v>85</v>
      </c>
      <c r="C12" s="172">
        <v>2973263.39</v>
      </c>
      <c r="D12" s="172">
        <v>2533734.99</v>
      </c>
      <c r="E12" s="172">
        <v>2516934.99</v>
      </c>
      <c r="F12" s="172">
        <v>16800</v>
      </c>
      <c r="G12" s="172">
        <v>439528.4</v>
      </c>
    </row>
    <row r="13" ht="18.75" customHeight="1" outlineLevel="1" spans="1:7">
      <c r="A13" s="173" t="s">
        <v>86</v>
      </c>
      <c r="B13" s="173" t="s">
        <v>87</v>
      </c>
      <c r="C13" s="172">
        <v>2471399.55</v>
      </c>
      <c r="D13" s="172">
        <v>2471399.55</v>
      </c>
      <c r="E13" s="172">
        <v>2454599.55</v>
      </c>
      <c r="F13" s="172">
        <v>16800</v>
      </c>
      <c r="G13" s="172"/>
    </row>
    <row r="14" ht="18.75" customHeight="1" outlineLevel="2" spans="1:7">
      <c r="A14" s="174" t="s">
        <v>88</v>
      </c>
      <c r="B14" s="174" t="s">
        <v>89</v>
      </c>
      <c r="C14" s="172">
        <v>90661</v>
      </c>
      <c r="D14" s="172">
        <v>90661</v>
      </c>
      <c r="E14" s="172">
        <v>73861</v>
      </c>
      <c r="F14" s="172">
        <v>16800</v>
      </c>
      <c r="G14" s="172"/>
    </row>
    <row r="15" ht="18.75" customHeight="1" outlineLevel="2" spans="1:7">
      <c r="A15" s="174" t="s">
        <v>90</v>
      </c>
      <c r="B15" s="174" t="s">
        <v>91</v>
      </c>
      <c r="C15" s="172">
        <v>1500625.92</v>
      </c>
      <c r="D15" s="172">
        <v>1500625.92</v>
      </c>
      <c r="E15" s="172">
        <v>1500625.92</v>
      </c>
      <c r="F15" s="172"/>
      <c r="G15" s="172"/>
    </row>
    <row r="16" ht="18.75" customHeight="1" outlineLevel="2" spans="1:7">
      <c r="A16" s="174" t="s">
        <v>92</v>
      </c>
      <c r="B16" s="174" t="s">
        <v>93</v>
      </c>
      <c r="C16" s="172">
        <v>880112.63</v>
      </c>
      <c r="D16" s="172">
        <v>880112.63</v>
      </c>
      <c r="E16" s="172">
        <v>880112.63</v>
      </c>
      <c r="F16" s="172"/>
      <c r="G16" s="172"/>
    </row>
    <row r="17" ht="18.75" customHeight="1" outlineLevel="1" spans="1:7">
      <c r="A17" s="173" t="s">
        <v>94</v>
      </c>
      <c r="B17" s="173" t="s">
        <v>95</v>
      </c>
      <c r="C17" s="172">
        <v>439528.4</v>
      </c>
      <c r="D17" s="172"/>
      <c r="E17" s="172"/>
      <c r="F17" s="172"/>
      <c r="G17" s="172">
        <v>439528.4</v>
      </c>
    </row>
    <row r="18" ht="18.75" customHeight="1" outlineLevel="2" spans="1:7">
      <c r="A18" s="174" t="s">
        <v>96</v>
      </c>
      <c r="B18" s="174" t="s">
        <v>97</v>
      </c>
      <c r="C18" s="172">
        <v>439528.4</v>
      </c>
      <c r="D18" s="172"/>
      <c r="E18" s="172"/>
      <c r="F18" s="172"/>
      <c r="G18" s="172">
        <v>439528.4</v>
      </c>
    </row>
    <row r="19" ht="18.75" customHeight="1" outlineLevel="1" spans="1:7">
      <c r="A19" s="173" t="s">
        <v>98</v>
      </c>
      <c r="B19" s="173" t="s">
        <v>99</v>
      </c>
      <c r="C19" s="172">
        <v>62335.44</v>
      </c>
      <c r="D19" s="172">
        <v>62335.44</v>
      </c>
      <c r="E19" s="172">
        <v>62335.44</v>
      </c>
      <c r="F19" s="172"/>
      <c r="G19" s="172"/>
    </row>
    <row r="20" ht="18.75" customHeight="1" outlineLevel="2" spans="1:7">
      <c r="A20" s="174" t="s">
        <v>100</v>
      </c>
      <c r="B20" s="174" t="s">
        <v>99</v>
      </c>
      <c r="C20" s="172">
        <v>62335.44</v>
      </c>
      <c r="D20" s="172">
        <v>62335.44</v>
      </c>
      <c r="E20" s="172">
        <v>62335.44</v>
      </c>
      <c r="F20" s="172"/>
      <c r="G20" s="172"/>
    </row>
    <row r="21" ht="18.75" customHeight="1" spans="1:7">
      <c r="A21" s="171" t="s">
        <v>101</v>
      </c>
      <c r="B21" s="171" t="s">
        <v>102</v>
      </c>
      <c r="C21" s="172">
        <v>644008.19</v>
      </c>
      <c r="D21" s="172">
        <v>644008.19</v>
      </c>
      <c r="E21" s="172">
        <v>644008.19</v>
      </c>
      <c r="F21" s="172"/>
      <c r="G21" s="172"/>
    </row>
    <row r="22" ht="18.75" customHeight="1" outlineLevel="1" spans="1:7">
      <c r="A22" s="173" t="s">
        <v>103</v>
      </c>
      <c r="B22" s="173" t="s">
        <v>104</v>
      </c>
      <c r="C22" s="172">
        <v>644008.19</v>
      </c>
      <c r="D22" s="172">
        <v>644008.19</v>
      </c>
      <c r="E22" s="172">
        <v>644008.19</v>
      </c>
      <c r="F22" s="172"/>
      <c r="G22" s="172"/>
    </row>
    <row r="23" ht="18.75" customHeight="1" outlineLevel="2" spans="1:7">
      <c r="A23" s="174" t="s">
        <v>107</v>
      </c>
      <c r="B23" s="174" t="s">
        <v>108</v>
      </c>
      <c r="C23" s="172">
        <v>562734.72</v>
      </c>
      <c r="D23" s="172">
        <v>562734.72</v>
      </c>
      <c r="E23" s="172">
        <v>562734.72</v>
      </c>
      <c r="F23" s="172"/>
      <c r="G23" s="172"/>
    </row>
    <row r="24" ht="18.75" customHeight="1" outlineLevel="2" spans="1:7">
      <c r="A24" s="174" t="s">
        <v>109</v>
      </c>
      <c r="B24" s="174" t="s">
        <v>110</v>
      </c>
      <c r="C24" s="172">
        <v>81273.47</v>
      </c>
      <c r="D24" s="172">
        <v>81273.47</v>
      </c>
      <c r="E24" s="172">
        <v>81273.47</v>
      </c>
      <c r="F24" s="172"/>
      <c r="G24" s="172"/>
    </row>
    <row r="25" ht="18.75" customHeight="1" spans="1:7">
      <c r="A25" s="171" t="s">
        <v>111</v>
      </c>
      <c r="B25" s="171" t="s">
        <v>112</v>
      </c>
      <c r="C25" s="172">
        <v>1125469.44</v>
      </c>
      <c r="D25" s="172">
        <v>1125469.44</v>
      </c>
      <c r="E25" s="172">
        <v>1125469.44</v>
      </c>
      <c r="F25" s="172"/>
      <c r="G25" s="172"/>
    </row>
    <row r="26" ht="18.75" customHeight="1" outlineLevel="1" spans="1:7">
      <c r="A26" s="173" t="s">
        <v>113</v>
      </c>
      <c r="B26" s="173" t="s">
        <v>114</v>
      </c>
      <c r="C26" s="172">
        <v>1125469.44</v>
      </c>
      <c r="D26" s="172">
        <v>1125469.44</v>
      </c>
      <c r="E26" s="172">
        <v>1125469.44</v>
      </c>
      <c r="F26" s="172"/>
      <c r="G26" s="172"/>
    </row>
    <row r="27" ht="18.75" customHeight="1" outlineLevel="2" spans="1:7">
      <c r="A27" s="174" t="s">
        <v>115</v>
      </c>
      <c r="B27" s="174" t="s">
        <v>116</v>
      </c>
      <c r="C27" s="172">
        <v>1125469.44</v>
      </c>
      <c r="D27" s="172">
        <v>1125469.44</v>
      </c>
      <c r="E27" s="172">
        <v>1125469.44</v>
      </c>
      <c r="F27" s="172"/>
      <c r="G27" s="172"/>
    </row>
    <row r="28" ht="18.75" customHeight="1" spans="1:7">
      <c r="A28" s="170" t="s">
        <v>29</v>
      </c>
      <c r="B28" s="170"/>
      <c r="C28" s="172">
        <v>14868512.83</v>
      </c>
      <c r="D28" s="172">
        <v>14311551.23</v>
      </c>
      <c r="E28" s="172">
        <v>14071138.99</v>
      </c>
      <c r="F28" s="172">
        <v>240412.24</v>
      </c>
      <c r="G28" s="172">
        <v>556961.6</v>
      </c>
    </row>
  </sheetData>
  <mergeCells count="7">
    <mergeCell ref="A2:G2"/>
    <mergeCell ref="A3:C3"/>
    <mergeCell ref="A4:B4"/>
    <mergeCell ref="D4:F4"/>
    <mergeCell ref="A28:B28"/>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8"/>
  <sheetViews>
    <sheetView showZeros="0" workbookViewId="0">
      <selection activeCell="A12" sqref="A12"/>
    </sheetView>
  </sheetViews>
  <sheetFormatPr defaultColWidth="9.14285714285714" defaultRowHeight="14.25" customHeight="1" outlineLevelRow="7"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59"/>
      <c r="B1" s="159"/>
      <c r="C1" s="160"/>
      <c r="D1" s="1"/>
      <c r="E1" s="1"/>
      <c r="F1" s="161" t="s">
        <v>133</v>
      </c>
    </row>
    <row r="2" ht="33.75" customHeight="1" spans="1:6">
      <c r="A2" s="162" t="str">
        <f>"2026"&amp;"年一般公共预算“三公”经费支出预算表"</f>
        <v>2026年一般公共预算“三公”经费支出预算表</v>
      </c>
      <c r="B2" s="162"/>
      <c r="C2" s="162"/>
      <c r="D2" s="162"/>
      <c r="E2" s="162"/>
      <c r="F2" s="162"/>
    </row>
    <row r="3" ht="21.75" customHeight="1" spans="1:6">
      <c r="A3" s="163" t="str">
        <f>"单位名称："&amp;"梁河县民族寄宿制学校"</f>
        <v>单位名称：梁河县民族寄宿制学校</v>
      </c>
      <c r="B3" s="159"/>
      <c r="C3" s="160"/>
      <c r="D3" s="3"/>
      <c r="E3" s="1"/>
      <c r="F3" s="161" t="s">
        <v>1</v>
      </c>
    </row>
    <row r="4" ht="19.5" customHeight="1" spans="1:6">
      <c r="A4" s="11" t="s">
        <v>134</v>
      </c>
      <c r="B4" s="70" t="s">
        <v>135</v>
      </c>
      <c r="C4" s="12" t="s">
        <v>136</v>
      </c>
      <c r="D4" s="13"/>
      <c r="E4" s="14"/>
      <c r="F4" s="70" t="s">
        <v>137</v>
      </c>
    </row>
    <row r="5" ht="19.5" customHeight="1" spans="1:6">
      <c r="A5" s="18"/>
      <c r="B5" s="74"/>
      <c r="C5" s="35" t="s">
        <v>32</v>
      </c>
      <c r="D5" s="35" t="s">
        <v>138</v>
      </c>
      <c r="E5" s="35" t="s">
        <v>139</v>
      </c>
      <c r="F5" s="74"/>
    </row>
    <row r="6" ht="18.75" customHeight="1" spans="1:6">
      <c r="A6" s="164">
        <v>1</v>
      </c>
      <c r="B6" s="164">
        <v>2</v>
      </c>
      <c r="C6" s="165">
        <v>3</v>
      </c>
      <c r="D6" s="164">
        <v>4</v>
      </c>
      <c r="E6" s="164">
        <v>5</v>
      </c>
      <c r="F6" s="164">
        <v>6</v>
      </c>
    </row>
    <row r="7" ht="24.75" customHeight="1" spans="1:6">
      <c r="A7" s="166"/>
      <c r="B7" s="166"/>
      <c r="C7" s="167"/>
      <c r="D7" s="166"/>
      <c r="E7" s="166"/>
      <c r="F7" s="166"/>
    </row>
    <row r="8" customHeight="1" spans="1:1">
      <c r="A8" s="39" t="s">
        <v>140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4"/>
  <sheetViews>
    <sheetView showZeros="0" workbookViewId="0">
      <selection activeCell="A1" sqref="A1"/>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54"/>
      <c r="B1" s="154"/>
      <c r="C1" s="154"/>
      <c r="D1" s="154"/>
      <c r="E1" s="154"/>
      <c r="F1" s="154"/>
      <c r="G1" s="154"/>
      <c r="H1" s="154"/>
      <c r="I1" s="154"/>
      <c r="J1" s="154"/>
      <c r="K1" s="154"/>
      <c r="L1" s="154"/>
      <c r="M1" s="154"/>
      <c r="N1" s="154"/>
      <c r="O1" s="154"/>
      <c r="P1" s="154"/>
      <c r="Q1" s="154"/>
      <c r="R1" s="154"/>
      <c r="S1" s="154"/>
      <c r="T1" s="158" t="s">
        <v>141</v>
      </c>
      <c r="U1" s="158"/>
      <c r="V1" s="158"/>
      <c r="W1" s="158"/>
    </row>
    <row r="2" ht="45.75" customHeight="1" spans="1:23">
      <c r="A2" s="155" t="str">
        <f>"2026"&amp;"年部门基本支出预算表"</f>
        <v>2026年部门基本支出预算表</v>
      </c>
      <c r="B2" s="155"/>
      <c r="C2" s="155"/>
      <c r="D2" s="155"/>
      <c r="E2" s="155"/>
      <c r="F2" s="155"/>
      <c r="G2" s="155"/>
      <c r="H2" s="155"/>
      <c r="I2" s="155"/>
      <c r="J2" s="155"/>
      <c r="K2" s="155"/>
      <c r="L2" s="155"/>
      <c r="M2" s="155"/>
      <c r="N2" s="155"/>
      <c r="O2" s="155"/>
      <c r="P2" s="155"/>
      <c r="Q2" s="155"/>
      <c r="R2" s="155"/>
      <c r="S2" s="155"/>
      <c r="T2" s="155"/>
      <c r="U2" s="155"/>
      <c r="V2" s="155"/>
      <c r="W2" s="155"/>
    </row>
    <row r="3" ht="18.75" customHeight="1" spans="1:23">
      <c r="A3" s="154" t="str">
        <f>"单位名称："&amp;"梁河县民族寄宿制学校"</f>
        <v>单位名称：梁河县民族寄宿制学校</v>
      </c>
      <c r="B3" s="154"/>
      <c r="C3" s="154"/>
      <c r="D3" s="154"/>
      <c r="E3" s="154"/>
      <c r="F3" s="154"/>
      <c r="G3" s="154"/>
      <c r="H3" s="154"/>
      <c r="I3" s="154"/>
      <c r="J3" s="154"/>
      <c r="K3" s="154"/>
      <c r="L3" s="154"/>
      <c r="M3" s="154"/>
      <c r="N3" s="154"/>
      <c r="O3" s="154"/>
      <c r="P3" s="154"/>
      <c r="Q3" s="154"/>
      <c r="R3" s="154"/>
      <c r="S3" s="154"/>
      <c r="T3" s="158" t="s">
        <v>1</v>
      </c>
      <c r="U3" s="158"/>
      <c r="V3" s="158"/>
      <c r="W3" s="158"/>
    </row>
    <row r="4" ht="18.75" customHeight="1" spans="1:23">
      <c r="A4" s="156" t="s">
        <v>142</v>
      </c>
      <c r="B4" s="156" t="s">
        <v>143</v>
      </c>
      <c r="C4" s="156" t="s">
        <v>144</v>
      </c>
      <c r="D4" s="156" t="s">
        <v>145</v>
      </c>
      <c r="E4" s="156" t="s">
        <v>146</v>
      </c>
      <c r="F4" s="156" t="s">
        <v>147</v>
      </c>
      <c r="G4" s="156" t="s">
        <v>148</v>
      </c>
      <c r="H4" s="156" t="s">
        <v>149</v>
      </c>
      <c r="I4" s="156"/>
      <c r="J4" s="156"/>
      <c r="K4" s="156"/>
      <c r="L4" s="156"/>
      <c r="M4" s="156"/>
      <c r="N4" s="156"/>
      <c r="O4" s="156"/>
      <c r="P4" s="156"/>
      <c r="Q4" s="156"/>
      <c r="R4" s="156"/>
      <c r="S4" s="156"/>
      <c r="T4" s="156"/>
      <c r="U4" s="156"/>
      <c r="V4" s="156"/>
      <c r="W4" s="156"/>
    </row>
    <row r="5" ht="28.3" customHeight="1" spans="1:23">
      <c r="A5" s="156"/>
      <c r="B5" s="156"/>
      <c r="C5" s="156"/>
      <c r="D5" s="156"/>
      <c r="E5" s="156"/>
      <c r="F5" s="156"/>
      <c r="G5" s="156"/>
      <c r="H5" s="156" t="s">
        <v>150</v>
      </c>
      <c r="I5" s="156" t="s">
        <v>33</v>
      </c>
      <c r="J5" s="156" t="s">
        <v>151</v>
      </c>
      <c r="K5" s="156" t="s">
        <v>152</v>
      </c>
      <c r="L5" s="156" t="s">
        <v>153</v>
      </c>
      <c r="M5" s="156" t="s">
        <v>154</v>
      </c>
      <c r="N5" s="156" t="s">
        <v>155</v>
      </c>
      <c r="O5" s="156" t="s">
        <v>34</v>
      </c>
      <c r="P5" s="156" t="s">
        <v>35</v>
      </c>
      <c r="Q5" s="156" t="s">
        <v>36</v>
      </c>
      <c r="R5" s="156" t="s">
        <v>51</v>
      </c>
      <c r="S5" s="156"/>
      <c r="T5" s="156"/>
      <c r="U5" s="156"/>
      <c r="V5" s="156"/>
      <c r="W5" s="156"/>
    </row>
    <row r="6" ht="24" customHeight="1" spans="1:23">
      <c r="A6" s="156"/>
      <c r="B6" s="156"/>
      <c r="C6" s="156"/>
      <c r="D6" s="156"/>
      <c r="E6" s="156"/>
      <c r="F6" s="156"/>
      <c r="G6" s="156"/>
      <c r="H6" s="156"/>
      <c r="I6" s="156" t="s">
        <v>156</v>
      </c>
      <c r="J6" s="156" t="s">
        <v>151</v>
      </c>
      <c r="K6" s="156" t="s">
        <v>152</v>
      </c>
      <c r="L6" s="156" t="s">
        <v>153</v>
      </c>
      <c r="M6" s="156" t="s">
        <v>154</v>
      </c>
      <c r="N6" s="156" t="s">
        <v>33</v>
      </c>
      <c r="O6" s="156" t="s">
        <v>34</v>
      </c>
      <c r="P6" s="156" t="s">
        <v>35</v>
      </c>
      <c r="Q6" s="156"/>
      <c r="R6" s="156" t="s">
        <v>32</v>
      </c>
      <c r="S6" s="156" t="s">
        <v>39</v>
      </c>
      <c r="T6" s="156" t="s">
        <v>40</v>
      </c>
      <c r="U6" s="156" t="s">
        <v>41</v>
      </c>
      <c r="V6" s="156" t="s">
        <v>42</v>
      </c>
      <c r="W6" s="156" t="s">
        <v>43</v>
      </c>
    </row>
    <row r="7" ht="32.05" customHeight="1" spans="1:23">
      <c r="A7" s="156"/>
      <c r="B7" s="156"/>
      <c r="C7" s="156"/>
      <c r="D7" s="156"/>
      <c r="E7" s="156"/>
      <c r="F7" s="156"/>
      <c r="G7" s="156"/>
      <c r="H7" s="156"/>
      <c r="I7" s="156" t="s">
        <v>32</v>
      </c>
      <c r="J7" s="156"/>
      <c r="K7" s="156"/>
      <c r="L7" s="156"/>
      <c r="M7" s="156"/>
      <c r="N7" s="156"/>
      <c r="O7" s="156"/>
      <c r="P7" s="156"/>
      <c r="Q7" s="156"/>
      <c r="R7" s="156"/>
      <c r="S7" s="156"/>
      <c r="T7" s="156"/>
      <c r="U7" s="156"/>
      <c r="V7" s="156"/>
      <c r="W7" s="156"/>
    </row>
    <row r="8" ht="18.75" customHeight="1" spans="1:23">
      <c r="A8" s="156" t="s">
        <v>59</v>
      </c>
      <c r="B8" s="156" t="s">
        <v>60</v>
      </c>
      <c r="C8" s="156" t="s">
        <v>61</v>
      </c>
      <c r="D8" s="156" t="s">
        <v>62</v>
      </c>
      <c r="E8" s="156" t="s">
        <v>63</v>
      </c>
      <c r="F8" s="156" t="s">
        <v>64</v>
      </c>
      <c r="G8" s="156" t="s">
        <v>65</v>
      </c>
      <c r="H8" s="156" t="s">
        <v>66</v>
      </c>
      <c r="I8" s="156" t="s">
        <v>67</v>
      </c>
      <c r="J8" s="156" t="s">
        <v>68</v>
      </c>
      <c r="K8" s="156" t="s">
        <v>69</v>
      </c>
      <c r="L8" s="156" t="s">
        <v>70</v>
      </c>
      <c r="M8" s="156" t="s">
        <v>71</v>
      </c>
      <c r="N8" s="156" t="s">
        <v>72</v>
      </c>
      <c r="O8" s="156" t="s">
        <v>73</v>
      </c>
      <c r="P8" s="156" t="s">
        <v>157</v>
      </c>
      <c r="Q8" s="156" t="s">
        <v>158</v>
      </c>
      <c r="R8" s="156" t="s">
        <v>159</v>
      </c>
      <c r="S8" s="156" t="s">
        <v>160</v>
      </c>
      <c r="T8" s="156" t="s">
        <v>161</v>
      </c>
      <c r="U8" s="156" t="s">
        <v>162</v>
      </c>
      <c r="V8" s="156" t="s">
        <v>163</v>
      </c>
      <c r="W8" s="156" t="s">
        <v>164</v>
      </c>
    </row>
    <row r="9" ht="53.25" customHeight="1" spans="1:23">
      <c r="A9" s="151" t="s">
        <v>45</v>
      </c>
      <c r="B9" s="151"/>
      <c r="C9" s="151"/>
      <c r="D9" s="151"/>
      <c r="E9" s="151"/>
      <c r="F9" s="151"/>
      <c r="G9" s="151"/>
      <c r="H9" s="153">
        <v>14311551.23</v>
      </c>
      <c r="I9" s="153">
        <v>14311551.23</v>
      </c>
      <c r="J9" s="153"/>
      <c r="K9" s="153"/>
      <c r="L9" s="153">
        <v>14311551.23</v>
      </c>
      <c r="M9" s="153"/>
      <c r="N9" s="153"/>
      <c r="O9" s="153"/>
      <c r="P9" s="153"/>
      <c r="Q9" s="153"/>
      <c r="R9" s="153"/>
      <c r="S9" s="153"/>
      <c r="T9" s="153"/>
      <c r="U9" s="153"/>
      <c r="V9" s="153"/>
      <c r="W9" s="153"/>
    </row>
    <row r="10" ht="53.25" customHeight="1" outlineLevel="1" spans="1:23">
      <c r="A10" s="151" t="s">
        <v>45</v>
      </c>
      <c r="B10" s="151" t="s">
        <v>165</v>
      </c>
      <c r="C10" s="151" t="s">
        <v>166</v>
      </c>
      <c r="D10" s="151" t="s">
        <v>78</v>
      </c>
      <c r="E10" s="151" t="s">
        <v>79</v>
      </c>
      <c r="F10" s="151" t="s">
        <v>167</v>
      </c>
      <c r="G10" s="151" t="s">
        <v>168</v>
      </c>
      <c r="H10" s="153">
        <v>4412292</v>
      </c>
      <c r="I10" s="153">
        <v>4412292</v>
      </c>
      <c r="J10" s="153"/>
      <c r="K10" s="153"/>
      <c r="L10" s="153">
        <v>4412292</v>
      </c>
      <c r="M10" s="153"/>
      <c r="N10" s="153"/>
      <c r="O10" s="153"/>
      <c r="P10" s="153"/>
      <c r="Q10" s="153"/>
      <c r="R10" s="153"/>
      <c r="S10" s="153"/>
      <c r="T10" s="153"/>
      <c r="U10" s="153"/>
      <c r="V10" s="153"/>
      <c r="W10" s="153"/>
    </row>
    <row r="11" ht="53.25" customHeight="1" outlineLevel="1" spans="1:23">
      <c r="A11" s="151" t="s">
        <v>45</v>
      </c>
      <c r="B11" s="151" t="s">
        <v>165</v>
      </c>
      <c r="C11" s="151" t="s">
        <v>166</v>
      </c>
      <c r="D11" s="151" t="s">
        <v>78</v>
      </c>
      <c r="E11" s="151" t="s">
        <v>79</v>
      </c>
      <c r="F11" s="151" t="s">
        <v>169</v>
      </c>
      <c r="G11" s="151" t="s">
        <v>170</v>
      </c>
      <c r="H11" s="153">
        <v>396696</v>
      </c>
      <c r="I11" s="153">
        <v>396696</v>
      </c>
      <c r="J11" s="153"/>
      <c r="K11" s="153"/>
      <c r="L11" s="153">
        <v>396696</v>
      </c>
      <c r="M11" s="151"/>
      <c r="N11" s="153"/>
      <c r="O11" s="153"/>
      <c r="P11" s="153"/>
      <c r="Q11" s="153"/>
      <c r="R11" s="153"/>
      <c r="S11" s="153"/>
      <c r="T11" s="153"/>
      <c r="U11" s="153"/>
      <c r="V11" s="153"/>
      <c r="W11" s="153"/>
    </row>
    <row r="12" ht="53.25" customHeight="1" outlineLevel="1" spans="1:23">
      <c r="A12" s="151" t="s">
        <v>45</v>
      </c>
      <c r="B12" s="151" t="s">
        <v>165</v>
      </c>
      <c r="C12" s="151" t="s">
        <v>166</v>
      </c>
      <c r="D12" s="151" t="s">
        <v>78</v>
      </c>
      <c r="E12" s="151" t="s">
        <v>79</v>
      </c>
      <c r="F12" s="151" t="s">
        <v>171</v>
      </c>
      <c r="G12" s="151" t="s">
        <v>172</v>
      </c>
      <c r="H12" s="153">
        <v>367691</v>
      </c>
      <c r="I12" s="153">
        <v>367691</v>
      </c>
      <c r="J12" s="153"/>
      <c r="K12" s="153"/>
      <c r="L12" s="153">
        <v>367691</v>
      </c>
      <c r="M12" s="151"/>
      <c r="N12" s="153"/>
      <c r="O12" s="153"/>
      <c r="P12" s="153"/>
      <c r="Q12" s="153"/>
      <c r="R12" s="153"/>
      <c r="S12" s="153"/>
      <c r="T12" s="153"/>
      <c r="U12" s="153"/>
      <c r="V12" s="153"/>
      <c r="W12" s="153"/>
    </row>
    <row r="13" ht="53.25" customHeight="1" outlineLevel="1" spans="1:23">
      <c r="A13" s="151" t="s">
        <v>45</v>
      </c>
      <c r="B13" s="151" t="s">
        <v>173</v>
      </c>
      <c r="C13" s="151" t="s">
        <v>174</v>
      </c>
      <c r="D13" s="151" t="s">
        <v>78</v>
      </c>
      <c r="E13" s="151" t="s">
        <v>79</v>
      </c>
      <c r="F13" s="151" t="s">
        <v>171</v>
      </c>
      <c r="G13" s="151" t="s">
        <v>172</v>
      </c>
      <c r="H13" s="153">
        <v>432000</v>
      </c>
      <c r="I13" s="153">
        <v>432000</v>
      </c>
      <c r="J13" s="153"/>
      <c r="K13" s="153"/>
      <c r="L13" s="153">
        <v>432000</v>
      </c>
      <c r="M13" s="151"/>
      <c r="N13" s="153"/>
      <c r="O13" s="153"/>
      <c r="P13" s="153"/>
      <c r="Q13" s="153"/>
      <c r="R13" s="153"/>
      <c r="S13" s="153"/>
      <c r="T13" s="153"/>
      <c r="U13" s="153"/>
      <c r="V13" s="153"/>
      <c r="W13" s="153"/>
    </row>
    <row r="14" ht="53.25" customHeight="1" outlineLevel="1" spans="1:23">
      <c r="A14" s="151" t="s">
        <v>45</v>
      </c>
      <c r="B14" s="151" t="s">
        <v>165</v>
      </c>
      <c r="C14" s="151" t="s">
        <v>166</v>
      </c>
      <c r="D14" s="151" t="s">
        <v>78</v>
      </c>
      <c r="E14" s="151" t="s">
        <v>79</v>
      </c>
      <c r="F14" s="151" t="s">
        <v>171</v>
      </c>
      <c r="G14" s="151" t="s">
        <v>172</v>
      </c>
      <c r="H14" s="153">
        <v>1045824</v>
      </c>
      <c r="I14" s="153">
        <v>1045824</v>
      </c>
      <c r="J14" s="153"/>
      <c r="K14" s="153"/>
      <c r="L14" s="153">
        <v>1045824</v>
      </c>
      <c r="M14" s="151"/>
      <c r="N14" s="153"/>
      <c r="O14" s="153"/>
      <c r="P14" s="153"/>
      <c r="Q14" s="153"/>
      <c r="R14" s="153"/>
      <c r="S14" s="153"/>
      <c r="T14" s="153"/>
      <c r="U14" s="153"/>
      <c r="V14" s="153"/>
      <c r="W14" s="153"/>
    </row>
    <row r="15" ht="53.25" customHeight="1" outlineLevel="1" spans="1:23">
      <c r="A15" s="151" t="s">
        <v>45</v>
      </c>
      <c r="B15" s="151" t="s">
        <v>165</v>
      </c>
      <c r="C15" s="151" t="s">
        <v>166</v>
      </c>
      <c r="D15" s="151" t="s">
        <v>78</v>
      </c>
      <c r="E15" s="151" t="s">
        <v>79</v>
      </c>
      <c r="F15" s="151" t="s">
        <v>171</v>
      </c>
      <c r="G15" s="151" t="s">
        <v>172</v>
      </c>
      <c r="H15" s="153">
        <v>998280</v>
      </c>
      <c r="I15" s="153">
        <v>998280</v>
      </c>
      <c r="J15" s="153"/>
      <c r="K15" s="153"/>
      <c r="L15" s="153">
        <v>998280</v>
      </c>
      <c r="M15" s="151"/>
      <c r="N15" s="153"/>
      <c r="O15" s="153"/>
      <c r="P15" s="153"/>
      <c r="Q15" s="153"/>
      <c r="R15" s="153"/>
      <c r="S15" s="153"/>
      <c r="T15" s="153"/>
      <c r="U15" s="153"/>
      <c r="V15" s="153"/>
      <c r="W15" s="153"/>
    </row>
    <row r="16" ht="53.25" customHeight="1" outlineLevel="1" spans="1:23">
      <c r="A16" s="151" t="s">
        <v>45</v>
      </c>
      <c r="B16" s="151" t="s">
        <v>165</v>
      </c>
      <c r="C16" s="151" t="s">
        <v>166</v>
      </c>
      <c r="D16" s="151" t="s">
        <v>78</v>
      </c>
      <c r="E16" s="151" t="s">
        <v>79</v>
      </c>
      <c r="F16" s="151" t="s">
        <v>171</v>
      </c>
      <c r="G16" s="151" t="s">
        <v>172</v>
      </c>
      <c r="H16" s="153">
        <v>1661820</v>
      </c>
      <c r="I16" s="153">
        <v>1661820</v>
      </c>
      <c r="J16" s="153"/>
      <c r="K16" s="153"/>
      <c r="L16" s="153">
        <v>1661820</v>
      </c>
      <c r="M16" s="151"/>
      <c r="N16" s="153"/>
      <c r="O16" s="153"/>
      <c r="P16" s="153"/>
      <c r="Q16" s="153"/>
      <c r="R16" s="153"/>
      <c r="S16" s="153"/>
      <c r="T16" s="153"/>
      <c r="U16" s="153"/>
      <c r="V16" s="153"/>
      <c r="W16" s="153"/>
    </row>
    <row r="17" ht="53.25" customHeight="1" outlineLevel="1" spans="1:23">
      <c r="A17" s="151" t="s">
        <v>45</v>
      </c>
      <c r="B17" s="151" t="s">
        <v>175</v>
      </c>
      <c r="C17" s="151" t="s">
        <v>176</v>
      </c>
      <c r="D17" s="151" t="s">
        <v>90</v>
      </c>
      <c r="E17" s="151" t="s">
        <v>91</v>
      </c>
      <c r="F17" s="151" t="s">
        <v>177</v>
      </c>
      <c r="G17" s="151" t="s">
        <v>176</v>
      </c>
      <c r="H17" s="153">
        <v>1500625.92</v>
      </c>
      <c r="I17" s="153">
        <v>1500625.92</v>
      </c>
      <c r="J17" s="153"/>
      <c r="K17" s="153"/>
      <c r="L17" s="153">
        <v>1500625.92</v>
      </c>
      <c r="M17" s="151"/>
      <c r="N17" s="153"/>
      <c r="O17" s="153"/>
      <c r="P17" s="153"/>
      <c r="Q17" s="153"/>
      <c r="R17" s="153"/>
      <c r="S17" s="153"/>
      <c r="T17" s="153"/>
      <c r="U17" s="153"/>
      <c r="V17" s="153"/>
      <c r="W17" s="153"/>
    </row>
    <row r="18" ht="53.25" customHeight="1" outlineLevel="1" spans="1:23">
      <c r="A18" s="151" t="s">
        <v>45</v>
      </c>
      <c r="B18" s="151" t="s">
        <v>178</v>
      </c>
      <c r="C18" s="151" t="s">
        <v>179</v>
      </c>
      <c r="D18" s="151" t="s">
        <v>92</v>
      </c>
      <c r="E18" s="151" t="s">
        <v>93</v>
      </c>
      <c r="F18" s="151" t="s">
        <v>180</v>
      </c>
      <c r="G18" s="151" t="s">
        <v>179</v>
      </c>
      <c r="H18" s="153">
        <v>880112.63</v>
      </c>
      <c r="I18" s="153">
        <v>880112.63</v>
      </c>
      <c r="J18" s="153"/>
      <c r="K18" s="153"/>
      <c r="L18" s="153">
        <v>880112.63</v>
      </c>
      <c r="M18" s="151"/>
      <c r="N18" s="153"/>
      <c r="O18" s="153"/>
      <c r="P18" s="153"/>
      <c r="Q18" s="153"/>
      <c r="R18" s="153"/>
      <c r="S18" s="153"/>
      <c r="T18" s="153"/>
      <c r="U18" s="153"/>
      <c r="V18" s="153"/>
      <c r="W18" s="153"/>
    </row>
    <row r="19" ht="53.25" customHeight="1" outlineLevel="1" spans="1:23">
      <c r="A19" s="151" t="s">
        <v>45</v>
      </c>
      <c r="B19" s="151" t="s">
        <v>181</v>
      </c>
      <c r="C19" s="151" t="s">
        <v>182</v>
      </c>
      <c r="D19" s="151" t="s">
        <v>105</v>
      </c>
      <c r="E19" s="151" t="s">
        <v>106</v>
      </c>
      <c r="F19" s="151" t="s">
        <v>183</v>
      </c>
      <c r="G19" s="151" t="s">
        <v>182</v>
      </c>
      <c r="H19" s="153"/>
      <c r="I19" s="153"/>
      <c r="J19" s="153"/>
      <c r="K19" s="153"/>
      <c r="L19" s="153"/>
      <c r="M19" s="151"/>
      <c r="N19" s="153"/>
      <c r="O19" s="153"/>
      <c r="P19" s="153"/>
      <c r="Q19" s="153"/>
      <c r="R19" s="153"/>
      <c r="S19" s="153"/>
      <c r="T19" s="153"/>
      <c r="U19" s="153"/>
      <c r="V19" s="153"/>
      <c r="W19" s="153"/>
    </row>
    <row r="20" ht="53.25" customHeight="1" outlineLevel="1" spans="1:23">
      <c r="A20" s="151" t="s">
        <v>45</v>
      </c>
      <c r="B20" s="151" t="s">
        <v>181</v>
      </c>
      <c r="C20" s="151" t="s">
        <v>182</v>
      </c>
      <c r="D20" s="151" t="s">
        <v>107</v>
      </c>
      <c r="E20" s="151" t="s">
        <v>108</v>
      </c>
      <c r="F20" s="151" t="s">
        <v>183</v>
      </c>
      <c r="G20" s="151" t="s">
        <v>182</v>
      </c>
      <c r="H20" s="153">
        <v>562734.72</v>
      </c>
      <c r="I20" s="153">
        <v>562734.72</v>
      </c>
      <c r="J20" s="153"/>
      <c r="K20" s="153"/>
      <c r="L20" s="153">
        <v>562734.72</v>
      </c>
      <c r="M20" s="151"/>
      <c r="N20" s="153"/>
      <c r="O20" s="153"/>
      <c r="P20" s="153"/>
      <c r="Q20" s="153"/>
      <c r="R20" s="153"/>
      <c r="S20" s="153"/>
      <c r="T20" s="153"/>
      <c r="U20" s="153"/>
      <c r="V20" s="153"/>
      <c r="W20" s="153"/>
    </row>
    <row r="21" ht="53.25" customHeight="1" outlineLevel="1" spans="1:23">
      <c r="A21" s="151" t="s">
        <v>45</v>
      </c>
      <c r="B21" s="151" t="s">
        <v>184</v>
      </c>
      <c r="C21" s="151" t="s">
        <v>185</v>
      </c>
      <c r="D21" s="151" t="s">
        <v>100</v>
      </c>
      <c r="E21" s="151" t="s">
        <v>99</v>
      </c>
      <c r="F21" s="151" t="s">
        <v>186</v>
      </c>
      <c r="G21" s="151" t="s">
        <v>187</v>
      </c>
      <c r="H21" s="153">
        <v>62335.44</v>
      </c>
      <c r="I21" s="153">
        <v>62335.44</v>
      </c>
      <c r="J21" s="153"/>
      <c r="K21" s="153"/>
      <c r="L21" s="153">
        <v>62335.44</v>
      </c>
      <c r="M21" s="151"/>
      <c r="N21" s="153"/>
      <c r="O21" s="153"/>
      <c r="P21" s="153"/>
      <c r="Q21" s="153"/>
      <c r="R21" s="153"/>
      <c r="S21" s="153"/>
      <c r="T21" s="153"/>
      <c r="U21" s="153"/>
      <c r="V21" s="153"/>
      <c r="W21" s="153"/>
    </row>
    <row r="22" ht="53.25" customHeight="1" outlineLevel="1" spans="1:23">
      <c r="A22" s="151" t="s">
        <v>45</v>
      </c>
      <c r="B22" s="151" t="s">
        <v>188</v>
      </c>
      <c r="C22" s="151" t="s">
        <v>189</v>
      </c>
      <c r="D22" s="151" t="s">
        <v>109</v>
      </c>
      <c r="E22" s="151" t="s">
        <v>110</v>
      </c>
      <c r="F22" s="151" t="s">
        <v>186</v>
      </c>
      <c r="G22" s="151" t="s">
        <v>187</v>
      </c>
      <c r="H22" s="153">
        <v>18757.82</v>
      </c>
      <c r="I22" s="153">
        <v>18757.82</v>
      </c>
      <c r="J22" s="153"/>
      <c r="K22" s="153"/>
      <c r="L22" s="153">
        <v>18757.82</v>
      </c>
      <c r="M22" s="151"/>
      <c r="N22" s="153"/>
      <c r="O22" s="153"/>
      <c r="P22" s="153"/>
      <c r="Q22" s="153"/>
      <c r="R22" s="153"/>
      <c r="S22" s="153"/>
      <c r="T22" s="153"/>
      <c r="U22" s="153"/>
      <c r="V22" s="153"/>
      <c r="W22" s="153"/>
    </row>
    <row r="23" ht="53.25" customHeight="1" outlineLevel="1" spans="1:23">
      <c r="A23" s="151" t="s">
        <v>45</v>
      </c>
      <c r="B23" s="151" t="s">
        <v>190</v>
      </c>
      <c r="C23" s="151" t="s">
        <v>191</v>
      </c>
      <c r="D23" s="151" t="s">
        <v>109</v>
      </c>
      <c r="E23" s="151" t="s">
        <v>110</v>
      </c>
      <c r="F23" s="151" t="s">
        <v>186</v>
      </c>
      <c r="G23" s="151" t="s">
        <v>187</v>
      </c>
      <c r="H23" s="153">
        <v>25000</v>
      </c>
      <c r="I23" s="153">
        <v>25000</v>
      </c>
      <c r="J23" s="153"/>
      <c r="K23" s="153"/>
      <c r="L23" s="153">
        <v>25000</v>
      </c>
      <c r="M23" s="151"/>
      <c r="N23" s="153"/>
      <c r="O23" s="153"/>
      <c r="P23" s="153"/>
      <c r="Q23" s="153"/>
      <c r="R23" s="153"/>
      <c r="S23" s="153"/>
      <c r="T23" s="153"/>
      <c r="U23" s="153"/>
      <c r="V23" s="153"/>
      <c r="W23" s="153"/>
    </row>
    <row r="24" ht="53.25" customHeight="1" outlineLevel="1" spans="1:23">
      <c r="A24" s="151" t="s">
        <v>45</v>
      </c>
      <c r="B24" s="151" t="s">
        <v>192</v>
      </c>
      <c r="C24" s="151" t="s">
        <v>193</v>
      </c>
      <c r="D24" s="151" t="s">
        <v>78</v>
      </c>
      <c r="E24" s="151" t="s">
        <v>79</v>
      </c>
      <c r="F24" s="151" t="s">
        <v>186</v>
      </c>
      <c r="G24" s="151" t="s">
        <v>187</v>
      </c>
      <c r="H24" s="153">
        <v>110123.37</v>
      </c>
      <c r="I24" s="153">
        <v>110123.37</v>
      </c>
      <c r="J24" s="153"/>
      <c r="K24" s="153"/>
      <c r="L24" s="153">
        <v>110123.37</v>
      </c>
      <c r="M24" s="151"/>
      <c r="N24" s="153"/>
      <c r="O24" s="153"/>
      <c r="P24" s="153"/>
      <c r="Q24" s="153"/>
      <c r="R24" s="153"/>
      <c r="S24" s="153"/>
      <c r="T24" s="153"/>
      <c r="U24" s="153"/>
      <c r="V24" s="153"/>
      <c r="W24" s="153"/>
    </row>
    <row r="25" ht="53.25" customHeight="1" outlineLevel="1" spans="1:23">
      <c r="A25" s="151" t="s">
        <v>45</v>
      </c>
      <c r="B25" s="151" t="s">
        <v>194</v>
      </c>
      <c r="C25" s="151" t="s">
        <v>195</v>
      </c>
      <c r="D25" s="151" t="s">
        <v>109</v>
      </c>
      <c r="E25" s="151" t="s">
        <v>110</v>
      </c>
      <c r="F25" s="151" t="s">
        <v>186</v>
      </c>
      <c r="G25" s="151" t="s">
        <v>187</v>
      </c>
      <c r="H25" s="153">
        <v>37515.65</v>
      </c>
      <c r="I25" s="153">
        <v>37515.65</v>
      </c>
      <c r="J25" s="153"/>
      <c r="K25" s="153"/>
      <c r="L25" s="153">
        <v>37515.65</v>
      </c>
      <c r="M25" s="151"/>
      <c r="N25" s="153"/>
      <c r="O25" s="153"/>
      <c r="P25" s="153"/>
      <c r="Q25" s="153"/>
      <c r="R25" s="153"/>
      <c r="S25" s="153"/>
      <c r="T25" s="153"/>
      <c r="U25" s="153"/>
      <c r="V25" s="153"/>
      <c r="W25" s="153"/>
    </row>
    <row r="26" ht="53.25" customHeight="1" outlineLevel="1" spans="1:23">
      <c r="A26" s="151" t="s">
        <v>45</v>
      </c>
      <c r="B26" s="151" t="s">
        <v>196</v>
      </c>
      <c r="C26" s="151" t="s">
        <v>116</v>
      </c>
      <c r="D26" s="151" t="s">
        <v>115</v>
      </c>
      <c r="E26" s="151" t="s">
        <v>116</v>
      </c>
      <c r="F26" s="151" t="s">
        <v>197</v>
      </c>
      <c r="G26" s="151" t="s">
        <v>116</v>
      </c>
      <c r="H26" s="153">
        <v>1125469.44</v>
      </c>
      <c r="I26" s="153">
        <v>1125469.44</v>
      </c>
      <c r="J26" s="153"/>
      <c r="K26" s="153"/>
      <c r="L26" s="153">
        <v>1125469.44</v>
      </c>
      <c r="M26" s="151"/>
      <c r="N26" s="153"/>
      <c r="O26" s="153"/>
      <c r="P26" s="153"/>
      <c r="Q26" s="153"/>
      <c r="R26" s="153"/>
      <c r="S26" s="153"/>
      <c r="T26" s="153"/>
      <c r="U26" s="153"/>
      <c r="V26" s="153"/>
      <c r="W26" s="153"/>
    </row>
    <row r="27" ht="53.25" customHeight="1" outlineLevel="1" spans="1:23">
      <c r="A27" s="151" t="s">
        <v>45</v>
      </c>
      <c r="B27" s="151" t="s">
        <v>198</v>
      </c>
      <c r="C27" s="151" t="s">
        <v>199</v>
      </c>
      <c r="D27" s="151" t="s">
        <v>78</v>
      </c>
      <c r="E27" s="151" t="s">
        <v>79</v>
      </c>
      <c r="F27" s="151" t="s">
        <v>200</v>
      </c>
      <c r="G27" s="151" t="s">
        <v>201</v>
      </c>
      <c r="H27" s="153">
        <v>72000</v>
      </c>
      <c r="I27" s="153">
        <v>72000</v>
      </c>
      <c r="J27" s="153"/>
      <c r="K27" s="153"/>
      <c r="L27" s="153">
        <v>72000</v>
      </c>
      <c r="M27" s="151"/>
      <c r="N27" s="153"/>
      <c r="O27" s="153"/>
      <c r="P27" s="153"/>
      <c r="Q27" s="153"/>
      <c r="R27" s="153"/>
      <c r="S27" s="153"/>
      <c r="T27" s="153"/>
      <c r="U27" s="153"/>
      <c r="V27" s="153"/>
      <c r="W27" s="153"/>
    </row>
    <row r="28" ht="53.25" customHeight="1" outlineLevel="1" spans="1:23">
      <c r="A28" s="151" t="s">
        <v>45</v>
      </c>
      <c r="B28" s="151" t="s">
        <v>202</v>
      </c>
      <c r="C28" s="151" t="s">
        <v>203</v>
      </c>
      <c r="D28" s="151" t="s">
        <v>78</v>
      </c>
      <c r="E28" s="151" t="s">
        <v>79</v>
      </c>
      <c r="F28" s="151" t="s">
        <v>200</v>
      </c>
      <c r="G28" s="151" t="s">
        <v>201</v>
      </c>
      <c r="H28" s="153">
        <v>288000</v>
      </c>
      <c r="I28" s="153">
        <v>288000</v>
      </c>
      <c r="J28" s="153"/>
      <c r="K28" s="153"/>
      <c r="L28" s="153">
        <v>288000</v>
      </c>
      <c r="M28" s="151"/>
      <c r="N28" s="153"/>
      <c r="O28" s="153"/>
      <c r="P28" s="153"/>
      <c r="Q28" s="153"/>
      <c r="R28" s="153"/>
      <c r="S28" s="153"/>
      <c r="T28" s="153"/>
      <c r="U28" s="153"/>
      <c r="V28" s="153"/>
      <c r="W28" s="153"/>
    </row>
    <row r="29" ht="53.25" customHeight="1" outlineLevel="1" spans="1:23">
      <c r="A29" s="151" t="s">
        <v>45</v>
      </c>
      <c r="B29" s="151" t="s">
        <v>204</v>
      </c>
      <c r="C29" s="151" t="s">
        <v>205</v>
      </c>
      <c r="D29" s="151" t="s">
        <v>78</v>
      </c>
      <c r="E29" s="151" t="s">
        <v>79</v>
      </c>
      <c r="F29" s="151" t="s">
        <v>206</v>
      </c>
      <c r="G29" s="151" t="s">
        <v>207</v>
      </c>
      <c r="H29" s="153">
        <v>2224</v>
      </c>
      <c r="I29" s="153">
        <v>2224</v>
      </c>
      <c r="J29" s="153"/>
      <c r="K29" s="153"/>
      <c r="L29" s="153">
        <v>2224</v>
      </c>
      <c r="M29" s="151"/>
      <c r="N29" s="153"/>
      <c r="O29" s="153"/>
      <c r="P29" s="153"/>
      <c r="Q29" s="153"/>
      <c r="R29" s="153"/>
      <c r="S29" s="153"/>
      <c r="T29" s="153"/>
      <c r="U29" s="153"/>
      <c r="V29" s="153"/>
      <c r="W29" s="153"/>
    </row>
    <row r="30" ht="53.25" customHeight="1" outlineLevel="1" spans="1:23">
      <c r="A30" s="151" t="s">
        <v>45</v>
      </c>
      <c r="B30" s="151" t="s">
        <v>208</v>
      </c>
      <c r="C30" s="151" t="s">
        <v>209</v>
      </c>
      <c r="D30" s="151" t="s">
        <v>78</v>
      </c>
      <c r="E30" s="151" t="s">
        <v>79</v>
      </c>
      <c r="F30" s="151" t="s">
        <v>206</v>
      </c>
      <c r="G30" s="151" t="s">
        <v>207</v>
      </c>
      <c r="H30" s="153">
        <v>33810</v>
      </c>
      <c r="I30" s="153">
        <v>33810</v>
      </c>
      <c r="J30" s="153"/>
      <c r="K30" s="153"/>
      <c r="L30" s="153">
        <v>33810</v>
      </c>
      <c r="M30" s="151"/>
      <c r="N30" s="153"/>
      <c r="O30" s="153"/>
      <c r="P30" s="153"/>
      <c r="Q30" s="153"/>
      <c r="R30" s="153"/>
      <c r="S30" s="153"/>
      <c r="T30" s="153"/>
      <c r="U30" s="153"/>
      <c r="V30" s="153"/>
      <c r="W30" s="153"/>
    </row>
    <row r="31" ht="53.25" customHeight="1" outlineLevel="1" spans="1:23">
      <c r="A31" s="151" t="s">
        <v>45</v>
      </c>
      <c r="B31" s="151" t="s">
        <v>210</v>
      </c>
      <c r="C31" s="151" t="s">
        <v>211</v>
      </c>
      <c r="D31" s="151" t="s">
        <v>88</v>
      </c>
      <c r="E31" s="151" t="s">
        <v>89</v>
      </c>
      <c r="F31" s="151" t="s">
        <v>206</v>
      </c>
      <c r="G31" s="151" t="s">
        <v>207</v>
      </c>
      <c r="H31" s="153">
        <v>16800</v>
      </c>
      <c r="I31" s="153">
        <v>16800</v>
      </c>
      <c r="J31" s="153"/>
      <c r="K31" s="153"/>
      <c r="L31" s="153">
        <v>16800</v>
      </c>
      <c r="M31" s="151"/>
      <c r="N31" s="153"/>
      <c r="O31" s="153"/>
      <c r="P31" s="153"/>
      <c r="Q31" s="153"/>
      <c r="R31" s="153"/>
      <c r="S31" s="153"/>
      <c r="T31" s="153"/>
      <c r="U31" s="153"/>
      <c r="V31" s="153"/>
      <c r="W31" s="153"/>
    </row>
    <row r="32" ht="53.25" customHeight="1" outlineLevel="1" spans="1:23">
      <c r="A32" s="151" t="s">
        <v>45</v>
      </c>
      <c r="B32" s="151" t="s">
        <v>212</v>
      </c>
      <c r="C32" s="151" t="s">
        <v>213</v>
      </c>
      <c r="D32" s="151" t="s">
        <v>78</v>
      </c>
      <c r="E32" s="151" t="s">
        <v>79</v>
      </c>
      <c r="F32" s="151" t="s">
        <v>214</v>
      </c>
      <c r="G32" s="151" t="s">
        <v>213</v>
      </c>
      <c r="H32" s="153">
        <v>187578.24</v>
      </c>
      <c r="I32" s="153">
        <v>187578.24</v>
      </c>
      <c r="J32" s="153"/>
      <c r="K32" s="153"/>
      <c r="L32" s="153">
        <v>187578.24</v>
      </c>
      <c r="M32" s="151"/>
      <c r="N32" s="153"/>
      <c r="O32" s="153"/>
      <c r="P32" s="153"/>
      <c r="Q32" s="153"/>
      <c r="R32" s="153"/>
      <c r="S32" s="153"/>
      <c r="T32" s="153"/>
      <c r="U32" s="153"/>
      <c r="V32" s="153"/>
      <c r="W32" s="153"/>
    </row>
    <row r="33" ht="53.25" customHeight="1" outlineLevel="1" spans="1:23">
      <c r="A33" s="151" t="s">
        <v>45</v>
      </c>
      <c r="B33" s="151" t="s">
        <v>215</v>
      </c>
      <c r="C33" s="151" t="s">
        <v>216</v>
      </c>
      <c r="D33" s="151" t="s">
        <v>88</v>
      </c>
      <c r="E33" s="151" t="s">
        <v>89</v>
      </c>
      <c r="F33" s="151" t="s">
        <v>217</v>
      </c>
      <c r="G33" s="151" t="s">
        <v>218</v>
      </c>
      <c r="H33" s="153">
        <v>73861</v>
      </c>
      <c r="I33" s="153">
        <v>73861</v>
      </c>
      <c r="J33" s="153"/>
      <c r="K33" s="153"/>
      <c r="L33" s="153">
        <v>73861</v>
      </c>
      <c r="M33" s="151"/>
      <c r="N33" s="153"/>
      <c r="O33" s="153"/>
      <c r="P33" s="153"/>
      <c r="Q33" s="153"/>
      <c r="R33" s="153"/>
      <c r="S33" s="153"/>
      <c r="T33" s="153"/>
      <c r="U33" s="153"/>
      <c r="V33" s="153"/>
      <c r="W33" s="153"/>
    </row>
    <row r="34" ht="30.75" customHeight="1" spans="1:23">
      <c r="A34" s="157" t="s">
        <v>29</v>
      </c>
      <c r="B34" s="157"/>
      <c r="C34" s="157"/>
      <c r="D34" s="157"/>
      <c r="E34" s="157"/>
      <c r="F34" s="157"/>
      <c r="G34" s="157"/>
      <c r="H34" s="153">
        <v>14311551.23</v>
      </c>
      <c r="I34" s="153">
        <v>14311551.23</v>
      </c>
      <c r="J34" s="153"/>
      <c r="K34" s="153"/>
      <c r="L34" s="153">
        <v>14311551.23</v>
      </c>
      <c r="M34" s="153"/>
      <c r="N34" s="153"/>
      <c r="O34" s="153"/>
      <c r="P34" s="153"/>
      <c r="Q34" s="153"/>
      <c r="R34" s="153"/>
      <c r="S34" s="153"/>
      <c r="T34" s="153"/>
      <c r="U34" s="153"/>
      <c r="V34" s="153"/>
      <c r="W34" s="153"/>
    </row>
  </sheetData>
  <mergeCells count="32">
    <mergeCell ref="T1:W1"/>
    <mergeCell ref="A2:W2"/>
    <mergeCell ref="A3:G3"/>
    <mergeCell ref="T3:W3"/>
    <mergeCell ref="H4:W4"/>
    <mergeCell ref="I5:M5"/>
    <mergeCell ref="N5:P5"/>
    <mergeCell ref="R5:W5"/>
    <mergeCell ref="A34:G3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0"/>
  <sheetViews>
    <sheetView showZeros="0" workbookViewId="0">
      <selection activeCell="A1" sqref="A1:W1"/>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47" t="s">
        <v>219</v>
      </c>
      <c r="B1" s="147"/>
      <c r="C1" s="147"/>
      <c r="D1" s="147"/>
      <c r="E1" s="147"/>
      <c r="F1" s="147"/>
      <c r="G1" s="147"/>
      <c r="H1" s="147"/>
      <c r="I1" s="147"/>
      <c r="J1" s="147"/>
      <c r="K1" s="147"/>
      <c r="L1" s="147"/>
      <c r="M1" s="147"/>
      <c r="N1" s="147"/>
      <c r="O1" s="147"/>
      <c r="P1" s="147"/>
      <c r="Q1" s="147"/>
      <c r="R1" s="147"/>
      <c r="S1" s="147"/>
      <c r="T1" s="147"/>
      <c r="U1" s="147"/>
      <c r="V1" s="147"/>
      <c r="W1" s="147"/>
    </row>
    <row r="2" ht="26.25" customHeight="1" spans="1:23">
      <c r="A2" s="143" t="str">
        <f>"2026"&amp;"年部门项目支出预算表"</f>
        <v>2026年部门项目支出预算表</v>
      </c>
      <c r="B2" s="143"/>
      <c r="C2" s="143" t="s">
        <v>59</v>
      </c>
      <c r="D2" s="143"/>
      <c r="E2" s="143"/>
      <c r="F2" s="143"/>
      <c r="G2" s="143"/>
      <c r="H2" s="143"/>
      <c r="I2" s="143"/>
      <c r="J2" s="143"/>
      <c r="K2" s="143"/>
      <c r="L2" s="143"/>
      <c r="M2" s="143"/>
      <c r="N2" s="143"/>
      <c r="O2" s="143"/>
      <c r="P2" s="143"/>
      <c r="Q2" s="143"/>
      <c r="R2" s="143"/>
      <c r="S2" s="143"/>
      <c r="T2" s="143"/>
      <c r="U2" s="143"/>
      <c r="V2" s="143"/>
      <c r="W2" s="143"/>
    </row>
    <row r="3" ht="18.75" customHeight="1" spans="1:23">
      <c r="A3" s="148" t="str">
        <f>"单位名称："&amp;"梁河县民族寄宿制学校"</f>
        <v>单位名称：梁河县民族寄宿制学校</v>
      </c>
      <c r="B3" s="148"/>
      <c r="C3" s="148"/>
      <c r="D3" s="148"/>
      <c r="E3" s="148"/>
      <c r="F3" s="148"/>
      <c r="G3" s="148"/>
      <c r="H3" s="149"/>
      <c r="I3" s="149"/>
      <c r="J3" s="149"/>
      <c r="K3" s="149"/>
      <c r="L3" s="149"/>
      <c r="M3" s="149"/>
      <c r="N3" s="149"/>
      <c r="O3" s="149"/>
      <c r="P3" s="149"/>
      <c r="Q3" s="149"/>
      <c r="R3" s="149"/>
      <c r="S3" s="149"/>
      <c r="T3" s="149"/>
      <c r="U3" s="149"/>
      <c r="V3" s="147" t="s">
        <v>1</v>
      </c>
      <c r="W3" s="147"/>
    </row>
    <row r="4" ht="26.25" customHeight="1" spans="1:23">
      <c r="A4" s="150" t="s">
        <v>220</v>
      </c>
      <c r="B4" s="150" t="s">
        <v>143</v>
      </c>
      <c r="C4" s="150" t="s">
        <v>144</v>
      </c>
      <c r="D4" s="150" t="s">
        <v>221</v>
      </c>
      <c r="E4" s="150" t="s">
        <v>145</v>
      </c>
      <c r="F4" s="150" t="s">
        <v>146</v>
      </c>
      <c r="G4" s="150" t="s">
        <v>222</v>
      </c>
      <c r="H4" s="150" t="s">
        <v>223</v>
      </c>
      <c r="I4" s="150" t="s">
        <v>29</v>
      </c>
      <c r="J4" s="150" t="s">
        <v>224</v>
      </c>
      <c r="K4" s="150"/>
      <c r="L4" s="150"/>
      <c r="M4" s="150"/>
      <c r="N4" s="150" t="s">
        <v>155</v>
      </c>
      <c r="O4" s="150"/>
      <c r="P4" s="150"/>
      <c r="Q4" s="150" t="s">
        <v>36</v>
      </c>
      <c r="R4" s="150" t="s">
        <v>51</v>
      </c>
      <c r="S4" s="150"/>
      <c r="T4" s="150"/>
      <c r="U4" s="150"/>
      <c r="V4" s="150"/>
      <c r="W4" s="150"/>
    </row>
    <row r="5" ht="26.25" customHeight="1" spans="1:23">
      <c r="A5" s="150"/>
      <c r="B5" s="150"/>
      <c r="C5" s="150"/>
      <c r="D5" s="150"/>
      <c r="E5" s="150"/>
      <c r="F5" s="150"/>
      <c r="G5" s="150"/>
      <c r="H5" s="150"/>
      <c r="I5" s="150"/>
      <c r="J5" s="150" t="s">
        <v>33</v>
      </c>
      <c r="K5" s="150"/>
      <c r="L5" s="150" t="s">
        <v>34</v>
      </c>
      <c r="M5" s="150" t="s">
        <v>35</v>
      </c>
      <c r="N5" s="150" t="s">
        <v>33</v>
      </c>
      <c r="O5" s="150" t="s">
        <v>34</v>
      </c>
      <c r="P5" s="150" t="s">
        <v>35</v>
      </c>
      <c r="Q5" s="150"/>
      <c r="R5" s="150" t="s">
        <v>32</v>
      </c>
      <c r="S5" s="150" t="s">
        <v>39</v>
      </c>
      <c r="T5" s="150" t="s">
        <v>40</v>
      </c>
      <c r="U5" s="150" t="s">
        <v>41</v>
      </c>
      <c r="V5" s="150" t="s">
        <v>42</v>
      </c>
      <c r="W5" s="150" t="s">
        <v>43</v>
      </c>
    </row>
    <row r="6" ht="26.25" customHeight="1" spans="1:23">
      <c r="A6" s="150"/>
      <c r="B6" s="150"/>
      <c r="C6" s="150"/>
      <c r="D6" s="150"/>
      <c r="E6" s="150"/>
      <c r="F6" s="150"/>
      <c r="G6" s="150"/>
      <c r="H6" s="150"/>
      <c r="I6" s="150"/>
      <c r="J6" s="150" t="s">
        <v>32</v>
      </c>
      <c r="K6" s="150" t="s">
        <v>225</v>
      </c>
      <c r="L6" s="150"/>
      <c r="M6" s="150"/>
      <c r="N6" s="150"/>
      <c r="O6" s="150"/>
      <c r="P6" s="150"/>
      <c r="Q6" s="150"/>
      <c r="R6" s="150"/>
      <c r="S6" s="150"/>
      <c r="T6" s="150"/>
      <c r="U6" s="150"/>
      <c r="V6" s="150"/>
      <c r="W6" s="150"/>
    </row>
    <row r="7" ht="18.75" customHeight="1" spans="1:23">
      <c r="A7" s="150" t="s">
        <v>59</v>
      </c>
      <c r="B7" s="150" t="s">
        <v>60</v>
      </c>
      <c r="C7" s="150" t="s">
        <v>61</v>
      </c>
      <c r="D7" s="150" t="s">
        <v>62</v>
      </c>
      <c r="E7" s="150" t="s">
        <v>63</v>
      </c>
      <c r="F7" s="150" t="s">
        <v>64</v>
      </c>
      <c r="G7" s="150" t="s">
        <v>65</v>
      </c>
      <c r="H7" s="150" t="s">
        <v>66</v>
      </c>
      <c r="I7" s="150" t="s">
        <v>67</v>
      </c>
      <c r="J7" s="150" t="s">
        <v>68</v>
      </c>
      <c r="K7" s="150" t="s">
        <v>69</v>
      </c>
      <c r="L7" s="150" t="s">
        <v>70</v>
      </c>
      <c r="M7" s="150" t="s">
        <v>71</v>
      </c>
      <c r="N7" s="150" t="s">
        <v>72</v>
      </c>
      <c r="O7" s="150" t="s">
        <v>73</v>
      </c>
      <c r="P7" s="150" t="s">
        <v>157</v>
      </c>
      <c r="Q7" s="150" t="s">
        <v>158</v>
      </c>
      <c r="R7" s="150" t="s">
        <v>159</v>
      </c>
      <c r="S7" s="150" t="s">
        <v>160</v>
      </c>
      <c r="T7" s="150" t="s">
        <v>161</v>
      </c>
      <c r="U7" s="150" t="s">
        <v>162</v>
      </c>
      <c r="V7" s="150" t="s">
        <v>163</v>
      </c>
      <c r="W7" s="150" t="s">
        <v>164</v>
      </c>
    </row>
    <row r="8" ht="52.5" customHeight="1" spans="1:23">
      <c r="A8" s="151"/>
      <c r="B8" s="151"/>
      <c r="C8" s="151" t="s">
        <v>226</v>
      </c>
      <c r="D8" s="151"/>
      <c r="E8" s="151"/>
      <c r="F8" s="151"/>
      <c r="G8" s="151"/>
      <c r="H8" s="151"/>
      <c r="I8" s="153">
        <v>439528.4</v>
      </c>
      <c r="J8" s="153">
        <v>439528.4</v>
      </c>
      <c r="K8" s="153">
        <v>439528.4</v>
      </c>
      <c r="L8" s="153"/>
      <c r="M8" s="153"/>
      <c r="N8" s="153"/>
      <c r="O8" s="153"/>
      <c r="P8" s="153"/>
      <c r="Q8" s="153"/>
      <c r="R8" s="153"/>
      <c r="S8" s="153"/>
      <c r="T8" s="153"/>
      <c r="U8" s="153"/>
      <c r="V8" s="153"/>
      <c r="W8" s="153"/>
    </row>
    <row r="9" ht="52.5" customHeight="1" outlineLevel="1" spans="1:23">
      <c r="A9" s="151" t="s">
        <v>227</v>
      </c>
      <c r="B9" s="151" t="s">
        <v>228</v>
      </c>
      <c r="C9" s="151" t="s">
        <v>226</v>
      </c>
      <c r="D9" s="151" t="s">
        <v>45</v>
      </c>
      <c r="E9" s="151" t="s">
        <v>96</v>
      </c>
      <c r="F9" s="151" t="s">
        <v>97</v>
      </c>
      <c r="G9" s="151" t="s">
        <v>229</v>
      </c>
      <c r="H9" s="151" t="s">
        <v>230</v>
      </c>
      <c r="I9" s="153">
        <v>439528.4</v>
      </c>
      <c r="J9" s="153">
        <v>439528.4</v>
      </c>
      <c r="K9" s="153">
        <v>439528.4</v>
      </c>
      <c r="L9" s="153"/>
      <c r="M9" s="153"/>
      <c r="N9" s="153"/>
      <c r="O9" s="153"/>
      <c r="P9" s="153"/>
      <c r="Q9" s="153"/>
      <c r="R9" s="153"/>
      <c r="S9" s="153"/>
      <c r="T9" s="153"/>
      <c r="U9" s="153"/>
      <c r="V9" s="153"/>
      <c r="W9" s="153"/>
    </row>
    <row r="10" ht="52.5" customHeight="1" spans="1:23">
      <c r="A10" s="151"/>
      <c r="B10" s="151"/>
      <c r="C10" s="151" t="s">
        <v>231</v>
      </c>
      <c r="D10" s="151"/>
      <c r="E10" s="151"/>
      <c r="F10" s="151"/>
      <c r="G10" s="151"/>
      <c r="H10" s="151"/>
      <c r="I10" s="153">
        <v>630</v>
      </c>
      <c r="J10" s="153">
        <v>630</v>
      </c>
      <c r="K10" s="153">
        <v>630</v>
      </c>
      <c r="L10" s="153"/>
      <c r="M10" s="153"/>
      <c r="N10" s="151"/>
      <c r="O10" s="151"/>
      <c r="P10" s="151"/>
      <c r="Q10" s="153"/>
      <c r="R10" s="153"/>
      <c r="S10" s="153"/>
      <c r="T10" s="153"/>
      <c r="U10" s="153"/>
      <c r="V10" s="153"/>
      <c r="W10" s="153"/>
    </row>
    <row r="11" ht="52.5" customHeight="1" outlineLevel="1" spans="1:23">
      <c r="A11" s="151" t="s">
        <v>227</v>
      </c>
      <c r="B11" s="151" t="s">
        <v>232</v>
      </c>
      <c r="C11" s="151" t="s">
        <v>231</v>
      </c>
      <c r="D11" s="151" t="s">
        <v>45</v>
      </c>
      <c r="E11" s="151" t="s">
        <v>82</v>
      </c>
      <c r="F11" s="151" t="s">
        <v>83</v>
      </c>
      <c r="G11" s="151" t="s">
        <v>206</v>
      </c>
      <c r="H11" s="151" t="s">
        <v>207</v>
      </c>
      <c r="I11" s="153">
        <v>630</v>
      </c>
      <c r="J11" s="153">
        <v>630</v>
      </c>
      <c r="K11" s="153">
        <v>630</v>
      </c>
      <c r="L11" s="153"/>
      <c r="M11" s="153"/>
      <c r="N11" s="151"/>
      <c r="O11" s="151"/>
      <c r="P11" s="151"/>
      <c r="Q11" s="153"/>
      <c r="R11" s="153"/>
      <c r="S11" s="153"/>
      <c r="T11" s="153"/>
      <c r="U11" s="153"/>
      <c r="V11" s="153"/>
      <c r="W11" s="153"/>
    </row>
    <row r="12" ht="52.5" customHeight="1" spans="1:23">
      <c r="A12" s="151"/>
      <c r="B12" s="151"/>
      <c r="C12" s="151" t="s">
        <v>233</v>
      </c>
      <c r="D12" s="151"/>
      <c r="E12" s="151"/>
      <c r="F12" s="151"/>
      <c r="G12" s="151"/>
      <c r="H12" s="151"/>
      <c r="I12" s="153">
        <v>15890.7</v>
      </c>
      <c r="J12" s="153">
        <v>15890.7</v>
      </c>
      <c r="K12" s="153">
        <v>15890.7</v>
      </c>
      <c r="L12" s="153"/>
      <c r="M12" s="153"/>
      <c r="N12" s="151"/>
      <c r="O12" s="151"/>
      <c r="P12" s="151"/>
      <c r="Q12" s="153"/>
      <c r="R12" s="153"/>
      <c r="S12" s="153"/>
      <c r="T12" s="153"/>
      <c r="U12" s="153"/>
      <c r="V12" s="153"/>
      <c r="W12" s="153"/>
    </row>
    <row r="13" ht="52.5" customHeight="1" outlineLevel="1" spans="1:23">
      <c r="A13" s="151" t="s">
        <v>227</v>
      </c>
      <c r="B13" s="151" t="s">
        <v>234</v>
      </c>
      <c r="C13" s="151" t="s">
        <v>233</v>
      </c>
      <c r="D13" s="151" t="s">
        <v>45</v>
      </c>
      <c r="E13" s="151" t="s">
        <v>78</v>
      </c>
      <c r="F13" s="151" t="s">
        <v>79</v>
      </c>
      <c r="G13" s="151" t="s">
        <v>206</v>
      </c>
      <c r="H13" s="151" t="s">
        <v>207</v>
      </c>
      <c r="I13" s="153">
        <v>15890.7</v>
      </c>
      <c r="J13" s="153">
        <v>15890.7</v>
      </c>
      <c r="K13" s="153">
        <v>15890.7</v>
      </c>
      <c r="L13" s="153"/>
      <c r="M13" s="153"/>
      <c r="N13" s="151"/>
      <c r="O13" s="151"/>
      <c r="P13" s="151"/>
      <c r="Q13" s="153"/>
      <c r="R13" s="153"/>
      <c r="S13" s="153"/>
      <c r="T13" s="153"/>
      <c r="U13" s="153"/>
      <c r="V13" s="153"/>
      <c r="W13" s="153"/>
    </row>
    <row r="14" ht="52.5" customHeight="1" spans="1:23">
      <c r="A14" s="151"/>
      <c r="B14" s="151"/>
      <c r="C14" s="151" t="s">
        <v>235</v>
      </c>
      <c r="D14" s="151"/>
      <c r="E14" s="151"/>
      <c r="F14" s="151"/>
      <c r="G14" s="151"/>
      <c r="H14" s="151"/>
      <c r="I14" s="153">
        <v>2025</v>
      </c>
      <c r="J14" s="153">
        <v>2025</v>
      </c>
      <c r="K14" s="153">
        <v>2025</v>
      </c>
      <c r="L14" s="153"/>
      <c r="M14" s="153"/>
      <c r="N14" s="151"/>
      <c r="O14" s="151"/>
      <c r="P14" s="151"/>
      <c r="Q14" s="153"/>
      <c r="R14" s="153"/>
      <c r="S14" s="153"/>
      <c r="T14" s="153"/>
      <c r="U14" s="153"/>
      <c r="V14" s="153"/>
      <c r="W14" s="153"/>
    </row>
    <row r="15" ht="52.5" customHeight="1" outlineLevel="1" spans="1:23">
      <c r="A15" s="151" t="s">
        <v>227</v>
      </c>
      <c r="B15" s="151" t="s">
        <v>236</v>
      </c>
      <c r="C15" s="151" t="s">
        <v>235</v>
      </c>
      <c r="D15" s="151" t="s">
        <v>45</v>
      </c>
      <c r="E15" s="151" t="s">
        <v>78</v>
      </c>
      <c r="F15" s="151" t="s">
        <v>79</v>
      </c>
      <c r="G15" s="151" t="s">
        <v>206</v>
      </c>
      <c r="H15" s="151" t="s">
        <v>207</v>
      </c>
      <c r="I15" s="153">
        <v>2025</v>
      </c>
      <c r="J15" s="153">
        <v>2025</v>
      </c>
      <c r="K15" s="153">
        <v>2025</v>
      </c>
      <c r="L15" s="153"/>
      <c r="M15" s="153"/>
      <c r="N15" s="151"/>
      <c r="O15" s="151"/>
      <c r="P15" s="151"/>
      <c r="Q15" s="153"/>
      <c r="R15" s="153"/>
      <c r="S15" s="153"/>
      <c r="T15" s="153"/>
      <c r="U15" s="153"/>
      <c r="V15" s="153"/>
      <c r="W15" s="153"/>
    </row>
    <row r="16" ht="52.5" customHeight="1" spans="1:23">
      <c r="A16" s="151"/>
      <c r="B16" s="151"/>
      <c r="C16" s="151" t="s">
        <v>237</v>
      </c>
      <c r="D16" s="151"/>
      <c r="E16" s="151"/>
      <c r="F16" s="151"/>
      <c r="G16" s="151"/>
      <c r="H16" s="151"/>
      <c r="I16" s="153">
        <v>14287.5</v>
      </c>
      <c r="J16" s="153">
        <v>14287.5</v>
      </c>
      <c r="K16" s="153">
        <v>14287.5</v>
      </c>
      <c r="L16" s="153"/>
      <c r="M16" s="153"/>
      <c r="N16" s="151"/>
      <c r="O16" s="151"/>
      <c r="P16" s="151"/>
      <c r="Q16" s="153"/>
      <c r="R16" s="153"/>
      <c r="S16" s="153"/>
      <c r="T16" s="153"/>
      <c r="U16" s="153"/>
      <c r="V16" s="153"/>
      <c r="W16" s="153"/>
    </row>
    <row r="17" ht="52.5" customHeight="1" outlineLevel="1" spans="1:23">
      <c r="A17" s="151" t="s">
        <v>227</v>
      </c>
      <c r="B17" s="151" t="s">
        <v>238</v>
      </c>
      <c r="C17" s="151" t="s">
        <v>237</v>
      </c>
      <c r="D17" s="151" t="s">
        <v>45</v>
      </c>
      <c r="E17" s="151" t="s">
        <v>78</v>
      </c>
      <c r="F17" s="151" t="s">
        <v>79</v>
      </c>
      <c r="G17" s="151" t="s">
        <v>239</v>
      </c>
      <c r="H17" s="151" t="s">
        <v>240</v>
      </c>
      <c r="I17" s="153">
        <v>14287.5</v>
      </c>
      <c r="J17" s="153">
        <v>14287.5</v>
      </c>
      <c r="K17" s="153">
        <v>14287.5</v>
      </c>
      <c r="L17" s="153"/>
      <c r="M17" s="153"/>
      <c r="N17" s="151"/>
      <c r="O17" s="151"/>
      <c r="P17" s="151"/>
      <c r="Q17" s="153"/>
      <c r="R17" s="153"/>
      <c r="S17" s="153"/>
      <c r="T17" s="153"/>
      <c r="U17" s="153"/>
      <c r="V17" s="153"/>
      <c r="W17" s="153"/>
    </row>
    <row r="18" ht="52.5" customHeight="1" spans="1:23">
      <c r="A18" s="151"/>
      <c r="B18" s="151"/>
      <c r="C18" s="151" t="s">
        <v>241</v>
      </c>
      <c r="D18" s="151"/>
      <c r="E18" s="151"/>
      <c r="F18" s="151"/>
      <c r="G18" s="151"/>
      <c r="H18" s="151"/>
      <c r="I18" s="153">
        <v>84600</v>
      </c>
      <c r="J18" s="153">
        <v>84600</v>
      </c>
      <c r="K18" s="153">
        <v>84600</v>
      </c>
      <c r="L18" s="153"/>
      <c r="M18" s="153"/>
      <c r="N18" s="151"/>
      <c r="O18" s="151"/>
      <c r="P18" s="151"/>
      <c r="Q18" s="153"/>
      <c r="R18" s="153"/>
      <c r="S18" s="153"/>
      <c r="T18" s="153"/>
      <c r="U18" s="153"/>
      <c r="V18" s="153"/>
      <c r="W18" s="153"/>
    </row>
    <row r="19" ht="52.5" customHeight="1" outlineLevel="1" spans="1:23">
      <c r="A19" s="151" t="s">
        <v>227</v>
      </c>
      <c r="B19" s="151" t="s">
        <v>242</v>
      </c>
      <c r="C19" s="151" t="s">
        <v>241</v>
      </c>
      <c r="D19" s="151" t="s">
        <v>45</v>
      </c>
      <c r="E19" s="151" t="s">
        <v>78</v>
      </c>
      <c r="F19" s="151" t="s">
        <v>79</v>
      </c>
      <c r="G19" s="151" t="s">
        <v>239</v>
      </c>
      <c r="H19" s="151" t="s">
        <v>240</v>
      </c>
      <c r="I19" s="153">
        <v>84600</v>
      </c>
      <c r="J19" s="153">
        <v>84600</v>
      </c>
      <c r="K19" s="153">
        <v>84600</v>
      </c>
      <c r="L19" s="153"/>
      <c r="M19" s="153"/>
      <c r="N19" s="151"/>
      <c r="O19" s="151"/>
      <c r="P19" s="151"/>
      <c r="Q19" s="153"/>
      <c r="R19" s="153"/>
      <c r="S19" s="153"/>
      <c r="T19" s="153"/>
      <c r="U19" s="153"/>
      <c r="V19" s="153"/>
      <c r="W19" s="153"/>
    </row>
    <row r="20" ht="30" customHeight="1" spans="1:23">
      <c r="A20" s="152" t="s">
        <v>29</v>
      </c>
      <c r="B20" s="152"/>
      <c r="C20" s="152"/>
      <c r="D20" s="152"/>
      <c r="E20" s="152"/>
      <c r="F20" s="152"/>
      <c r="G20" s="152"/>
      <c r="H20" s="152"/>
      <c r="I20" s="153">
        <v>556961.6</v>
      </c>
      <c r="J20" s="153">
        <v>556961.6</v>
      </c>
      <c r="K20" s="153">
        <v>556961.6</v>
      </c>
      <c r="L20" s="153"/>
      <c r="M20" s="153"/>
      <c r="N20" s="153"/>
      <c r="O20" s="153"/>
      <c r="P20" s="153"/>
      <c r="Q20" s="153"/>
      <c r="R20" s="153"/>
      <c r="S20" s="153"/>
      <c r="T20" s="153"/>
      <c r="U20" s="153"/>
      <c r="V20" s="153"/>
      <c r="W20" s="153"/>
    </row>
  </sheetData>
  <mergeCells count="30">
    <mergeCell ref="A1:W1"/>
    <mergeCell ref="A2:W2"/>
    <mergeCell ref="A3:G3"/>
    <mergeCell ref="V3:W3"/>
    <mergeCell ref="J4:M4"/>
    <mergeCell ref="N4:P4"/>
    <mergeCell ref="R4:W4"/>
    <mergeCell ref="J5:K5"/>
    <mergeCell ref="A20:H2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30"/>
  <sheetViews>
    <sheetView showZeros="0" topLeftCell="A10" workbookViewId="0">
      <selection activeCell="F20" sqref="F20"/>
    </sheetView>
  </sheetViews>
  <sheetFormatPr defaultColWidth="10.2857142857143" defaultRowHeight="15" customHeight="1"/>
  <cols>
    <col min="1" max="9" width="14.2857142857143" customWidth="1"/>
    <col min="10" max="10" width="34.2857142857143" customWidth="1"/>
  </cols>
  <sheetData>
    <row r="1" ht="18.75" customHeight="1" spans="1:10">
      <c r="A1" s="142"/>
      <c r="B1" s="142"/>
      <c r="C1" s="142"/>
      <c r="D1" s="142"/>
      <c r="E1" s="142"/>
      <c r="F1" s="142"/>
      <c r="G1" s="142"/>
      <c r="H1" s="142"/>
      <c r="I1" s="142"/>
      <c r="J1" s="146" t="s">
        <v>243</v>
      </c>
    </row>
    <row r="2" ht="34.5" customHeight="1" spans="1:10">
      <c r="A2" s="143" t="str">
        <f>"2026"&amp;"年部门项目支出绩效目标表"</f>
        <v>2026年部门项目支出绩效目标表</v>
      </c>
      <c r="B2" s="143"/>
      <c r="C2" s="143"/>
      <c r="D2" s="143"/>
      <c r="E2" s="143"/>
      <c r="F2" s="143"/>
      <c r="G2" s="143"/>
      <c r="H2" s="143"/>
      <c r="I2" s="143"/>
      <c r="J2" s="143"/>
    </row>
    <row r="3" ht="18.75" customHeight="1" spans="1:10">
      <c r="A3" s="142" t="str">
        <f>"单位名称："&amp;"梁河县民族寄宿制学校"</f>
        <v>单位名称：梁河县民族寄宿制学校</v>
      </c>
      <c r="B3" s="142"/>
      <c r="C3" s="142"/>
      <c r="D3" s="142"/>
      <c r="E3" s="142"/>
      <c r="F3" s="142"/>
      <c r="G3" s="142"/>
      <c r="H3" s="142"/>
      <c r="I3" s="142"/>
      <c r="J3" s="142"/>
    </row>
    <row r="4" ht="22.5" customHeight="1" spans="1:10">
      <c r="A4" s="144" t="s">
        <v>244</v>
      </c>
      <c r="B4" s="144" t="s">
        <v>245</v>
      </c>
      <c r="C4" s="144" t="s">
        <v>246</v>
      </c>
      <c r="D4" s="144" t="s">
        <v>247</v>
      </c>
      <c r="E4" s="144" t="s">
        <v>248</v>
      </c>
      <c r="F4" s="144" t="s">
        <v>249</v>
      </c>
      <c r="G4" s="144" t="s">
        <v>250</v>
      </c>
      <c r="H4" s="144" t="s">
        <v>251</v>
      </c>
      <c r="I4" s="144" t="s">
        <v>252</v>
      </c>
      <c r="J4" s="144" t="s">
        <v>253</v>
      </c>
    </row>
    <row r="5" ht="22.5" customHeight="1" spans="1:10">
      <c r="A5" s="144" t="s">
        <v>59</v>
      </c>
      <c r="B5" s="144" t="s">
        <v>60</v>
      </c>
      <c r="C5" s="144" t="s">
        <v>61</v>
      </c>
      <c r="D5" s="144" t="s">
        <v>62</v>
      </c>
      <c r="E5" s="144" t="s">
        <v>63</v>
      </c>
      <c r="F5" s="144" t="s">
        <v>64</v>
      </c>
      <c r="G5" s="144" t="s">
        <v>65</v>
      </c>
      <c r="H5" s="144" t="s">
        <v>66</v>
      </c>
      <c r="I5" s="144" t="s">
        <v>67</v>
      </c>
      <c r="J5" s="144" t="s">
        <v>68</v>
      </c>
    </row>
    <row r="6" ht="52.5" customHeight="1" spans="1:10">
      <c r="A6" s="144" t="s">
        <v>45</v>
      </c>
      <c r="B6" s="144"/>
      <c r="C6" s="144"/>
      <c r="D6" s="144"/>
      <c r="E6" s="144"/>
      <c r="F6" s="144"/>
      <c r="G6" s="144"/>
      <c r="H6" s="144"/>
      <c r="I6" s="144"/>
      <c r="J6" s="144"/>
    </row>
    <row r="7" ht="52.5" customHeight="1" outlineLevel="1" spans="1:10">
      <c r="A7" s="145" t="s">
        <v>231</v>
      </c>
      <c r="B7" s="145" t="s">
        <v>254</v>
      </c>
      <c r="C7" s="145" t="s">
        <v>255</v>
      </c>
      <c r="D7" s="145" t="s">
        <v>256</v>
      </c>
      <c r="E7" s="145" t="s">
        <v>257</v>
      </c>
      <c r="F7" s="145" t="s">
        <v>258</v>
      </c>
      <c r="G7" s="144" t="s">
        <v>64</v>
      </c>
      <c r="H7" s="144" t="s">
        <v>259</v>
      </c>
      <c r="I7" s="145" t="s">
        <v>260</v>
      </c>
      <c r="J7" s="145" t="s">
        <v>261</v>
      </c>
    </row>
    <row r="8" ht="52.5" customHeight="1" outlineLevel="1" spans="1:10">
      <c r="A8" s="145" t="s">
        <v>231</v>
      </c>
      <c r="B8" s="145" t="s">
        <v>254</v>
      </c>
      <c r="C8" s="145" t="s">
        <v>255</v>
      </c>
      <c r="D8" s="145" t="s">
        <v>262</v>
      </c>
      <c r="E8" s="145" t="s">
        <v>263</v>
      </c>
      <c r="F8" s="145" t="s">
        <v>258</v>
      </c>
      <c r="G8" s="144" t="s">
        <v>264</v>
      </c>
      <c r="H8" s="144" t="s">
        <v>265</v>
      </c>
      <c r="I8" s="145" t="s">
        <v>260</v>
      </c>
      <c r="J8" s="145" t="s">
        <v>261</v>
      </c>
    </row>
    <row r="9" ht="52.5" customHeight="1" outlineLevel="1" spans="1:10">
      <c r="A9" s="145" t="s">
        <v>231</v>
      </c>
      <c r="B9" s="145" t="s">
        <v>254</v>
      </c>
      <c r="C9" s="145" t="s">
        <v>266</v>
      </c>
      <c r="D9" s="145" t="s">
        <v>267</v>
      </c>
      <c r="E9" s="145" t="s">
        <v>268</v>
      </c>
      <c r="F9" s="145" t="s">
        <v>269</v>
      </c>
      <c r="G9" s="144" t="s">
        <v>270</v>
      </c>
      <c r="H9" s="144" t="s">
        <v>265</v>
      </c>
      <c r="I9" s="145" t="s">
        <v>260</v>
      </c>
      <c r="J9" s="145" t="s">
        <v>261</v>
      </c>
    </row>
    <row r="10" ht="52.5" customHeight="1" outlineLevel="1" spans="1:10">
      <c r="A10" s="145" t="s">
        <v>231</v>
      </c>
      <c r="B10" s="145" t="s">
        <v>254</v>
      </c>
      <c r="C10" s="145" t="s">
        <v>271</v>
      </c>
      <c r="D10" s="145" t="s">
        <v>272</v>
      </c>
      <c r="E10" s="145" t="s">
        <v>273</v>
      </c>
      <c r="F10" s="145" t="s">
        <v>269</v>
      </c>
      <c r="G10" s="144" t="s">
        <v>274</v>
      </c>
      <c r="H10" s="144" t="s">
        <v>265</v>
      </c>
      <c r="I10" s="145" t="s">
        <v>260</v>
      </c>
      <c r="J10" s="145" t="s">
        <v>261</v>
      </c>
    </row>
    <row r="11" ht="52.5" customHeight="1" outlineLevel="1" spans="1:10">
      <c r="A11" s="145" t="s">
        <v>237</v>
      </c>
      <c r="B11" s="145" t="s">
        <v>275</v>
      </c>
      <c r="C11" s="145" t="s">
        <v>255</v>
      </c>
      <c r="D11" s="145" t="s">
        <v>256</v>
      </c>
      <c r="E11" s="145" t="s">
        <v>257</v>
      </c>
      <c r="F11" s="145" t="s">
        <v>258</v>
      </c>
      <c r="G11" s="144" t="s">
        <v>276</v>
      </c>
      <c r="H11" s="144" t="s">
        <v>259</v>
      </c>
      <c r="I11" s="145" t="s">
        <v>260</v>
      </c>
      <c r="J11" s="145" t="s">
        <v>261</v>
      </c>
    </row>
    <row r="12" ht="52.5" customHeight="1" outlineLevel="1" spans="1:10">
      <c r="A12" s="145" t="s">
        <v>237</v>
      </c>
      <c r="B12" s="145" t="s">
        <v>275</v>
      </c>
      <c r="C12" s="145" t="s">
        <v>255</v>
      </c>
      <c r="D12" s="145" t="s">
        <v>262</v>
      </c>
      <c r="E12" s="145" t="s">
        <v>263</v>
      </c>
      <c r="F12" s="145" t="s">
        <v>258</v>
      </c>
      <c r="G12" s="144" t="s">
        <v>264</v>
      </c>
      <c r="H12" s="144" t="s">
        <v>265</v>
      </c>
      <c r="I12" s="145" t="s">
        <v>260</v>
      </c>
      <c r="J12" s="145" t="s">
        <v>261</v>
      </c>
    </row>
    <row r="13" ht="52.5" customHeight="1" outlineLevel="1" spans="1:10">
      <c r="A13" s="145" t="s">
        <v>237</v>
      </c>
      <c r="B13" s="145" t="s">
        <v>275</v>
      </c>
      <c r="C13" s="145" t="s">
        <v>266</v>
      </c>
      <c r="D13" s="145" t="s">
        <v>267</v>
      </c>
      <c r="E13" s="145" t="s">
        <v>268</v>
      </c>
      <c r="F13" s="145" t="s">
        <v>269</v>
      </c>
      <c r="G13" s="144" t="s">
        <v>277</v>
      </c>
      <c r="H13" s="144" t="s">
        <v>265</v>
      </c>
      <c r="I13" s="145" t="s">
        <v>260</v>
      </c>
      <c r="J13" s="145" t="s">
        <v>261</v>
      </c>
    </row>
    <row r="14" ht="52.5" customHeight="1" outlineLevel="1" spans="1:10">
      <c r="A14" s="145" t="s">
        <v>237</v>
      </c>
      <c r="B14" s="145" t="s">
        <v>275</v>
      </c>
      <c r="C14" s="145" t="s">
        <v>271</v>
      </c>
      <c r="D14" s="145" t="s">
        <v>272</v>
      </c>
      <c r="E14" s="145" t="s">
        <v>273</v>
      </c>
      <c r="F14" s="145" t="s">
        <v>269</v>
      </c>
      <c r="G14" s="144" t="s">
        <v>270</v>
      </c>
      <c r="H14" s="144" t="s">
        <v>265</v>
      </c>
      <c r="I14" s="145" t="s">
        <v>260</v>
      </c>
      <c r="J14" s="145" t="s">
        <v>261</v>
      </c>
    </row>
    <row r="15" ht="52.5" customHeight="1" outlineLevel="1" spans="1:10">
      <c r="A15" s="145" t="s">
        <v>235</v>
      </c>
      <c r="B15" s="145" t="s">
        <v>278</v>
      </c>
      <c r="C15" s="145" t="s">
        <v>255</v>
      </c>
      <c r="D15" s="145" t="s">
        <v>256</v>
      </c>
      <c r="E15" s="145" t="s">
        <v>256</v>
      </c>
      <c r="F15" s="145" t="s">
        <v>258</v>
      </c>
      <c r="G15" s="144" t="s">
        <v>279</v>
      </c>
      <c r="H15" s="144" t="s">
        <v>259</v>
      </c>
      <c r="I15" s="145" t="s">
        <v>260</v>
      </c>
      <c r="J15" s="145" t="s">
        <v>261</v>
      </c>
    </row>
    <row r="16" ht="52.5" customHeight="1" outlineLevel="1" spans="1:10">
      <c r="A16" s="145" t="s">
        <v>235</v>
      </c>
      <c r="B16" s="145" t="s">
        <v>278</v>
      </c>
      <c r="C16" s="145" t="s">
        <v>266</v>
      </c>
      <c r="D16" s="145" t="s">
        <v>267</v>
      </c>
      <c r="E16" s="145" t="s">
        <v>280</v>
      </c>
      <c r="F16" s="145" t="s">
        <v>258</v>
      </c>
      <c r="G16" s="144" t="s">
        <v>264</v>
      </c>
      <c r="H16" s="144" t="s">
        <v>265</v>
      </c>
      <c r="I16" s="145" t="s">
        <v>260</v>
      </c>
      <c r="J16" s="145" t="s">
        <v>261</v>
      </c>
    </row>
    <row r="17" ht="52.5" customHeight="1" outlineLevel="1" spans="1:10">
      <c r="A17" s="145" t="s">
        <v>235</v>
      </c>
      <c r="B17" s="145" t="s">
        <v>278</v>
      </c>
      <c r="C17" s="145" t="s">
        <v>271</v>
      </c>
      <c r="D17" s="145" t="s">
        <v>272</v>
      </c>
      <c r="E17" s="145" t="s">
        <v>281</v>
      </c>
      <c r="F17" s="145" t="s">
        <v>269</v>
      </c>
      <c r="G17" s="144" t="s">
        <v>270</v>
      </c>
      <c r="H17" s="144" t="s">
        <v>265</v>
      </c>
      <c r="I17" s="145" t="s">
        <v>260</v>
      </c>
      <c r="J17" s="145" t="s">
        <v>261</v>
      </c>
    </row>
    <row r="18" ht="52.5" customHeight="1" outlineLevel="1" spans="1:10">
      <c r="A18" s="145" t="s">
        <v>226</v>
      </c>
      <c r="B18" s="145" t="s">
        <v>282</v>
      </c>
      <c r="C18" s="145" t="s">
        <v>255</v>
      </c>
      <c r="D18" s="145" t="s">
        <v>262</v>
      </c>
      <c r="E18" s="145" t="s">
        <v>283</v>
      </c>
      <c r="F18" s="145" t="s">
        <v>269</v>
      </c>
      <c r="G18" s="144" t="s">
        <v>284</v>
      </c>
      <c r="H18" s="144" t="s">
        <v>265</v>
      </c>
      <c r="I18" s="145" t="s">
        <v>260</v>
      </c>
      <c r="J18" s="145" t="s">
        <v>285</v>
      </c>
    </row>
    <row r="19" ht="52.5" customHeight="1" outlineLevel="1" spans="1:10">
      <c r="A19" s="145" t="s">
        <v>226</v>
      </c>
      <c r="B19" s="145" t="s">
        <v>282</v>
      </c>
      <c r="C19" s="145" t="s">
        <v>266</v>
      </c>
      <c r="D19" s="145" t="s">
        <v>267</v>
      </c>
      <c r="E19" s="145" t="s">
        <v>286</v>
      </c>
      <c r="F19" s="145" t="s">
        <v>258</v>
      </c>
      <c r="G19" s="144" t="s">
        <v>264</v>
      </c>
      <c r="H19" s="144" t="s">
        <v>265</v>
      </c>
      <c r="I19" s="145" t="s">
        <v>260</v>
      </c>
      <c r="J19" s="145" t="s">
        <v>285</v>
      </c>
    </row>
    <row r="20" ht="52.5" customHeight="1" outlineLevel="1" spans="1:10">
      <c r="A20" s="145" t="s">
        <v>226</v>
      </c>
      <c r="B20" s="145" t="s">
        <v>282</v>
      </c>
      <c r="C20" s="145" t="s">
        <v>271</v>
      </c>
      <c r="D20" s="145" t="s">
        <v>272</v>
      </c>
      <c r="E20" s="145" t="s">
        <v>287</v>
      </c>
      <c r="F20" s="145" t="s">
        <v>269</v>
      </c>
      <c r="G20" s="144" t="s">
        <v>270</v>
      </c>
      <c r="H20" s="144" t="s">
        <v>265</v>
      </c>
      <c r="I20" s="145" t="s">
        <v>260</v>
      </c>
      <c r="J20" s="145" t="s">
        <v>285</v>
      </c>
    </row>
    <row r="21" ht="52.5" customHeight="1" outlineLevel="1" spans="1:10">
      <c r="A21" s="145" t="s">
        <v>226</v>
      </c>
      <c r="B21" s="145" t="s">
        <v>282</v>
      </c>
      <c r="C21" s="145" t="s">
        <v>288</v>
      </c>
      <c r="D21" s="145" t="s">
        <v>289</v>
      </c>
      <c r="E21" s="145" t="s">
        <v>290</v>
      </c>
      <c r="F21" s="145" t="s">
        <v>291</v>
      </c>
      <c r="G21" s="144" t="s">
        <v>292</v>
      </c>
      <c r="H21" s="144" t="s">
        <v>293</v>
      </c>
      <c r="I21" s="145" t="s">
        <v>260</v>
      </c>
      <c r="J21" s="145" t="s">
        <v>294</v>
      </c>
    </row>
    <row r="22" ht="52.5" customHeight="1" outlineLevel="1" spans="1:10">
      <c r="A22" s="145" t="s">
        <v>226</v>
      </c>
      <c r="B22" s="145" t="s">
        <v>282</v>
      </c>
      <c r="C22" s="145" t="s">
        <v>288</v>
      </c>
      <c r="D22" s="145" t="s">
        <v>289</v>
      </c>
      <c r="E22" s="145" t="s">
        <v>295</v>
      </c>
      <c r="F22" s="145" t="s">
        <v>291</v>
      </c>
      <c r="G22" s="144" t="s">
        <v>296</v>
      </c>
      <c r="H22" s="144" t="s">
        <v>293</v>
      </c>
      <c r="I22" s="145" t="s">
        <v>260</v>
      </c>
      <c r="J22" s="145" t="s">
        <v>295</v>
      </c>
    </row>
    <row r="23" ht="52.5" customHeight="1" outlineLevel="1" spans="1:10">
      <c r="A23" s="145" t="s">
        <v>233</v>
      </c>
      <c r="B23" s="145" t="s">
        <v>297</v>
      </c>
      <c r="C23" s="145" t="s">
        <v>255</v>
      </c>
      <c r="D23" s="145" t="s">
        <v>256</v>
      </c>
      <c r="E23" s="145" t="s">
        <v>257</v>
      </c>
      <c r="F23" s="145" t="s">
        <v>258</v>
      </c>
      <c r="G23" s="144" t="s">
        <v>298</v>
      </c>
      <c r="H23" s="144" t="s">
        <v>259</v>
      </c>
      <c r="I23" s="145" t="s">
        <v>260</v>
      </c>
      <c r="J23" s="145" t="s">
        <v>261</v>
      </c>
    </row>
    <row r="24" ht="52.5" customHeight="1" outlineLevel="1" spans="1:10">
      <c r="A24" s="145" t="s">
        <v>233</v>
      </c>
      <c r="B24" s="145" t="s">
        <v>297</v>
      </c>
      <c r="C24" s="145" t="s">
        <v>255</v>
      </c>
      <c r="D24" s="145" t="s">
        <v>262</v>
      </c>
      <c r="E24" s="145" t="s">
        <v>263</v>
      </c>
      <c r="F24" s="145" t="s">
        <v>258</v>
      </c>
      <c r="G24" s="144" t="s">
        <v>264</v>
      </c>
      <c r="H24" s="144" t="s">
        <v>265</v>
      </c>
      <c r="I24" s="145" t="s">
        <v>260</v>
      </c>
      <c r="J24" s="145" t="s">
        <v>261</v>
      </c>
    </row>
    <row r="25" ht="52.5" customHeight="1" outlineLevel="1" spans="1:10">
      <c r="A25" s="145" t="s">
        <v>233</v>
      </c>
      <c r="B25" s="145" t="s">
        <v>297</v>
      </c>
      <c r="C25" s="145" t="s">
        <v>266</v>
      </c>
      <c r="D25" s="145" t="s">
        <v>267</v>
      </c>
      <c r="E25" s="145" t="s">
        <v>268</v>
      </c>
      <c r="F25" s="145" t="s">
        <v>269</v>
      </c>
      <c r="G25" s="144" t="s">
        <v>277</v>
      </c>
      <c r="H25" s="144" t="s">
        <v>265</v>
      </c>
      <c r="I25" s="145" t="s">
        <v>260</v>
      </c>
      <c r="J25" s="145" t="s">
        <v>261</v>
      </c>
    </row>
    <row r="26" ht="52.5" customHeight="1" outlineLevel="1" spans="1:10">
      <c r="A26" s="145" t="s">
        <v>233</v>
      </c>
      <c r="B26" s="145" t="s">
        <v>297</v>
      </c>
      <c r="C26" s="145" t="s">
        <v>271</v>
      </c>
      <c r="D26" s="145" t="s">
        <v>272</v>
      </c>
      <c r="E26" s="145" t="s">
        <v>273</v>
      </c>
      <c r="F26" s="145" t="s">
        <v>269</v>
      </c>
      <c r="G26" s="144" t="s">
        <v>270</v>
      </c>
      <c r="H26" s="144" t="s">
        <v>265</v>
      </c>
      <c r="I26" s="145" t="s">
        <v>260</v>
      </c>
      <c r="J26" s="145" t="s">
        <v>261</v>
      </c>
    </row>
    <row r="27" ht="52.5" customHeight="1" outlineLevel="1" spans="1:10">
      <c r="A27" s="145" t="s">
        <v>241</v>
      </c>
      <c r="B27" s="145" t="s">
        <v>299</v>
      </c>
      <c r="C27" s="145" t="s">
        <v>255</v>
      </c>
      <c r="D27" s="145" t="s">
        <v>256</v>
      </c>
      <c r="E27" s="145" t="s">
        <v>257</v>
      </c>
      <c r="F27" s="145" t="s">
        <v>258</v>
      </c>
      <c r="G27" s="144" t="s">
        <v>300</v>
      </c>
      <c r="H27" s="144" t="s">
        <v>259</v>
      </c>
      <c r="I27" s="145" t="s">
        <v>260</v>
      </c>
      <c r="J27" s="145" t="s">
        <v>261</v>
      </c>
    </row>
    <row r="28" ht="52.5" customHeight="1" outlineLevel="1" spans="1:10">
      <c r="A28" s="145" t="s">
        <v>241</v>
      </c>
      <c r="B28" s="145" t="s">
        <v>299</v>
      </c>
      <c r="C28" s="145" t="s">
        <v>255</v>
      </c>
      <c r="D28" s="145" t="s">
        <v>262</v>
      </c>
      <c r="E28" s="145" t="s">
        <v>263</v>
      </c>
      <c r="F28" s="145" t="s">
        <v>258</v>
      </c>
      <c r="G28" s="144" t="s">
        <v>264</v>
      </c>
      <c r="H28" s="144" t="s">
        <v>265</v>
      </c>
      <c r="I28" s="145" t="s">
        <v>260</v>
      </c>
      <c r="J28" s="145" t="s">
        <v>261</v>
      </c>
    </row>
    <row r="29" ht="52.5" customHeight="1" outlineLevel="1" spans="1:10">
      <c r="A29" s="145" t="s">
        <v>241</v>
      </c>
      <c r="B29" s="145" t="s">
        <v>299</v>
      </c>
      <c r="C29" s="145" t="s">
        <v>266</v>
      </c>
      <c r="D29" s="145" t="s">
        <v>267</v>
      </c>
      <c r="E29" s="145" t="s">
        <v>268</v>
      </c>
      <c r="F29" s="145" t="s">
        <v>269</v>
      </c>
      <c r="G29" s="144" t="s">
        <v>277</v>
      </c>
      <c r="H29" s="144" t="s">
        <v>265</v>
      </c>
      <c r="I29" s="145" t="s">
        <v>260</v>
      </c>
      <c r="J29" s="145" t="s">
        <v>261</v>
      </c>
    </row>
    <row r="30" ht="52.5" customHeight="1" outlineLevel="1" spans="1:10">
      <c r="A30" s="145" t="s">
        <v>241</v>
      </c>
      <c r="B30" s="145" t="s">
        <v>299</v>
      </c>
      <c r="C30" s="145" t="s">
        <v>271</v>
      </c>
      <c r="D30" s="145" t="s">
        <v>272</v>
      </c>
      <c r="E30" s="145" t="s">
        <v>273</v>
      </c>
      <c r="F30" s="145" t="s">
        <v>269</v>
      </c>
      <c r="G30" s="144" t="s">
        <v>270</v>
      </c>
      <c r="H30" s="144" t="s">
        <v>265</v>
      </c>
      <c r="I30" s="145" t="s">
        <v>260</v>
      </c>
      <c r="J30" s="145" t="s">
        <v>261</v>
      </c>
    </row>
  </sheetData>
  <mergeCells count="14">
    <mergeCell ref="A2:J2"/>
    <mergeCell ref="A3:E3"/>
    <mergeCell ref="A7:A10"/>
    <mergeCell ref="A11:A14"/>
    <mergeCell ref="A15:A17"/>
    <mergeCell ref="A18:A22"/>
    <mergeCell ref="A23:A26"/>
    <mergeCell ref="A27:A30"/>
    <mergeCell ref="B7:B10"/>
    <mergeCell ref="B11:B14"/>
    <mergeCell ref="B15:B17"/>
    <mergeCell ref="B18:B22"/>
    <mergeCell ref="B23:B26"/>
    <mergeCell ref="B27:B3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部门政府性基金预算支出预算表06（梁河）</vt:lpstr>
      <vt:lpstr>部门政府采购预算表07</vt:lpstr>
      <vt:lpstr>部门政府购买服务预算表08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闫生坦</cp:lastModifiedBy>
  <dcterms:created xsi:type="dcterms:W3CDTF">2026-02-12T07:08:00Z</dcterms:created>
  <dcterms:modified xsi:type="dcterms:W3CDTF">2026-03-19T09:12:34Z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2A4D2AA9D16A4E26AC4725FB82183F58_13</vt:lpwstr>
  </property>
  <property fmtid="{D5CDD505-2E9C-101B-9397-08002B2CF9AE}" pid="3" name="KSOProductBuildVer">
    <vt:lpwstr>2052-12.1.0.21915</vt:lpwstr>
  </property>
  <property fmtid="{D5CDD505-2E9C-101B-9397-08002B2CF9AE}" pid="4" name="CalculationRule">
    <vt:i4>0</vt:i4>
  </property>
</Properties>
</file>