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5" activeTab="8"/>
  </bookViews>
  <sheets>
    <sheet name="封面（梁河）" sheetId="1" r:id="rId1"/>
    <sheet name="部门财务收支预算总表 01-1" sheetId="2" r:id="rId2"/>
    <sheet name="部门收入预算表01-2" sheetId="3" r:id="rId3"/>
    <sheet name="部门支出预算表01-3" sheetId="4" r:id="rId4"/>
    <sheet name="部门财政拨款收支预算总表 02-1" sheetId="5" r:id="rId5"/>
    <sheet name="一般公共预算支出预算表02-2" sheetId="6" r:id="rId6"/>
    <sheet name="一般公共预算“三公”经费支出预算表03" sheetId="7" r:id="rId7"/>
    <sheet name="部门基本支出预算表04" sheetId="8" r:id="rId8"/>
    <sheet name="部门项目支出预算表05-1" sheetId="9" r:id="rId9"/>
    <sheet name="部门项目支出绩效目标表05-2" sheetId="10" r:id="rId10"/>
    <sheet name="部门政府性基金预算支出预算表06（梁河）" sheetId="11" r:id="rId11"/>
    <sheet name="部门政府采购预算表07" sheetId="12" r:id="rId12"/>
    <sheet name="部门政府购买服务预算表08" sheetId="13" r:id="rId13"/>
    <sheet name="县对下转移支付预算表09-1（梁河）" sheetId="14" r:id="rId14"/>
    <sheet name="县对下转移支付绩效目标表09-2（梁河）" sheetId="15" r:id="rId15"/>
    <sheet name="新增资产配置表10（梁河）" sheetId="16" r:id="rId16"/>
    <sheet name="上级补助项目支出预算表11" sheetId="17" r:id="rId17"/>
    <sheet name="部门项目中期规划预算表12" sheetId="18" r:id="rId18"/>
  </sheets>
  <definedNames>
    <definedName name="_xlnm._FilterDatabase" localSheetId="7" hidden="1">部门基本支出预算表04!$A$6:$W$58</definedName>
    <definedName name="_xlnm._FilterDatabase" localSheetId="8" hidden="1">'部门项目支出预算表05-1'!$A$5:$W$36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<sst xmlns="http://schemas.openxmlformats.org/spreadsheetml/2006/main" count="1192" uniqueCount="356">
  <si>
    <t>2026 年 部 门 预 算</t>
  </si>
  <si>
    <t>县人代会批复日期: 2026年2月27日</t>
  </si>
  <si>
    <t xml:space="preserve">       部门编成日期：二〇二四年十二月十七日</t>
  </si>
  <si>
    <t>县级财政批复日期: 2026年3月5日</t>
  </si>
  <si>
    <t>(部门)负责人：</t>
  </si>
  <si>
    <t xml:space="preserve">          财务负责人：</t>
  </si>
  <si>
    <t>经办人：</t>
  </si>
  <si>
    <t>财政对口业务科(章)</t>
  </si>
  <si>
    <t>审核人：</t>
  </si>
  <si>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</si>
  <si>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</si>
  <si>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</si>
  <si>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</si>
  <si>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</si>
  <si>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</si>
  <si>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</si>
  <si>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</si>
  <si>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</si>
  <si>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</si>
  <si>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</si>
  <si>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</si>
  <si>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</si>
  <si>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</si>
  <si>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</si>
  <si>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</si>
  <si>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</si>
  <si>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</si>
  <si>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</si>
  <si>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</si>
  <si>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</si>
  <si>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</si>
  <si>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</si>
  <si>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</si>
  <si>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</si>
  <si>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</si>
  <si>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</si>
  <si>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</si>
  <si>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</si>
  <si>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</si>
  <si>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</si>
  <si>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</si>
  <si>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</si>
  <si>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</si>
  <si>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</si>
  <si>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</si>
  <si>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</si>
  <si>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</si>
  <si>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</si>
  <si>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</si>
  <si>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</si>
  <si>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</si>
  <si>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</si>
  <si>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</si>
  <si>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</si>
  <si>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105027</t>
  </si>
  <si>
    <t>梁河县遮岛镇九年一贯制学校</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</si>
  <si>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</si>
  <si>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</si>
  <si>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</si>
  <si>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</si>
  <si>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</si>
  <si>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</si>
  <si>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</si>
  <si>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</si>
  <si>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</si>
  <si>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</si>
  <si>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</si>
  <si>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</si>
  <si>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</si>
  <si>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</si>
  <si>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</si>
  <si>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</si>
  <si>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</si>
  <si>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</si>
  <si>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</si>
  <si>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</si>
  <si>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</si>
  <si>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</si>
  <si>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</si>
  <si>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</si>
  <si>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</si>
  <si>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</si>
  <si>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</si>
  <si>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</si>
  <si>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</si>
  <si>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</si>
  <si>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</si>
  <si>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2050201</t>
  </si>
  <si>
    <t>学前教育</t>
  </si>
  <si>
    <t>2050202</t>
  </si>
  <si>
    <t>小学教育</t>
  </si>
  <si>
    <t>2050203</t>
  </si>
  <si>
    <t>初中教育</t>
  </si>
  <si>
    <t>20507</t>
  </si>
  <si>
    <t>特殊教育</t>
  </si>
  <si>
    <t>2050701</t>
  </si>
  <si>
    <t>特殊学校教育</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</si>
  <si>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</si>
  <si>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</si>
  <si>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</si>
  <si>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</si>
  <si>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</si>
  <si>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</si>
  <si>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</si>
  <si>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</si>
  <si>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</si>
  <si>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</si>
  <si>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</si>
  <si>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</si>
  <si>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</si>
  <si>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</si>
  <si>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</si>
  <si>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</si>
  <si>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</si>
  <si>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</si>
  <si>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</si>
  <si>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</si>
  <si>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</si>
  <si>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</si>
  <si>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</si>
  <si>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</si>
  <si>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</si>
  <si>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</si>
  <si>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</si>
  <si>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</si>
  <si>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</si>
  <si>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</si>
  <si>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</si>
  <si>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</si>
  <si>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</si>
  <si>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</si>
  <si>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</si>
  <si>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</si>
  <si>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</si>
  <si>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</si>
  <si>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</si>
  <si>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</si>
  <si>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</si>
  <si>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</si>
  <si>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</si>
  <si>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</si>
  <si>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</si>
  <si>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</si>
  <si>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</si>
  <si>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</si>
  <si>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r>
      <rPr>
        <sz val="11"/>
        <color rgb="FF000000"/>
        <rFont val="宋体"/>
        <charset val="134"/>
      </rPr>
      <t>说明：本单位无一般公共预算</t>
    </r>
    <r>
      <rPr>
        <sz val="11"/>
        <color rgb="FF000000"/>
        <rFont val="Calibri"/>
        <charset val="134"/>
      </rPr>
      <t>“</t>
    </r>
    <r>
      <rPr>
        <sz val="11"/>
        <color rgb="FF000000"/>
        <rFont val="宋体"/>
        <charset val="134"/>
      </rPr>
      <t>三公</t>
    </r>
    <r>
      <rPr>
        <sz val="11"/>
        <color rgb="FF000000"/>
        <rFont val="Calibri"/>
        <charset val="134"/>
      </rPr>
      <t>”</t>
    </r>
    <r>
      <rPr>
        <sz val="11"/>
        <color rgb="FF000000"/>
        <rFont val="宋体"/>
        <charset val="134"/>
      </rPr>
      <t>经费支出预算。</t>
    </r>
  </si>
  <si>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</si>
  <si>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</si>
  <si>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</si>
  <si>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</si>
  <si>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</si>
  <si>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</si>
  <si>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</si>
  <si>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</si>
  <si>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</si>
  <si>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</si>
  <si>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</si>
  <si>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</si>
  <si>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</si>
  <si>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</si>
  <si>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</si>
  <si>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</si>
  <si>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</si>
  <si>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</si>
  <si>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</si>
  <si>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</si>
  <si>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</si>
  <si>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</si>
  <si>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</si>
  <si>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</si>
  <si>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533122210000000011619</t>
  </si>
  <si>
    <t>事业人员支出工资</t>
  </si>
  <si>
    <t>30101</t>
  </si>
  <si>
    <t>基本工资</t>
  </si>
  <si>
    <t>30102</t>
  </si>
  <si>
    <t>津贴补贴</t>
  </si>
  <si>
    <t>30107</t>
  </si>
  <si>
    <t>绩效工资</t>
  </si>
  <si>
    <t>533122231100001449105</t>
  </si>
  <si>
    <t>事业绩效奖励</t>
  </si>
  <si>
    <t>533122251100003761608</t>
  </si>
  <si>
    <t>机关事业单位基本养老保险缴费</t>
  </si>
  <si>
    <t>30108</t>
  </si>
  <si>
    <t>533122210000000014514</t>
  </si>
  <si>
    <t>职工基本医疗保险缴费</t>
  </si>
  <si>
    <t>30110</t>
  </si>
  <si>
    <t>533122210000000011623</t>
  </si>
  <si>
    <t>失业保险</t>
  </si>
  <si>
    <t>30112</t>
  </si>
  <si>
    <t>其他社会保障缴费</t>
  </si>
  <si>
    <t>533122210000000014513</t>
  </si>
  <si>
    <t>生育保险</t>
  </si>
  <si>
    <t>533122241100002276639</t>
  </si>
  <si>
    <t>大病保险费</t>
  </si>
  <si>
    <t>533122210000000011888</t>
  </si>
  <si>
    <t>残疾人就业保障金财政分担部分</t>
  </si>
  <si>
    <t>533122251100003761607</t>
  </si>
  <si>
    <t>工伤保险</t>
  </si>
  <si>
    <t>533122210000000011626</t>
  </si>
  <si>
    <t>30113</t>
  </si>
  <si>
    <t>533122231100001222563</t>
  </si>
  <si>
    <t>临时人员（州县出台政策）</t>
  </si>
  <si>
    <t>30199</t>
  </si>
  <si>
    <t>其他工资福利支出</t>
  </si>
  <si>
    <t>533122241100002276640</t>
  </si>
  <si>
    <t>单位编制外人员经费</t>
  </si>
  <si>
    <t>533122210000000014517</t>
  </si>
  <si>
    <t>党报党刊</t>
  </si>
  <si>
    <t>30201</t>
  </si>
  <si>
    <t>办公费</t>
  </si>
  <si>
    <t>533122210000000011630</t>
  </si>
  <si>
    <t>一般公用经费</t>
  </si>
  <si>
    <t>30206</t>
  </si>
  <si>
    <t>电费</t>
  </si>
  <si>
    <t>30205</t>
  </si>
  <si>
    <t>水费</t>
  </si>
  <si>
    <t>30207</t>
  </si>
  <si>
    <t>邮电费</t>
  </si>
  <si>
    <t>30211</t>
  </si>
  <si>
    <t>差旅费</t>
  </si>
  <si>
    <t>533122210000000011628</t>
  </si>
  <si>
    <t>工会经费</t>
  </si>
  <si>
    <t>30228</t>
  </si>
  <si>
    <t>预算05-1表</t>
  </si>
  <si>
    <t>项目分类</t>
  </si>
  <si>
    <t>项目单位</t>
  </si>
  <si>
    <t>经济科目编码</t>
  </si>
  <si>
    <t>经济科目名称</t>
  </si>
  <si>
    <t>本年拨款</t>
  </si>
  <si>
    <t>其中：本次下达</t>
  </si>
  <si>
    <t>2026年学前教育省政府助学金县级配套资金</t>
  </si>
  <si>
    <t>民生类</t>
  </si>
  <si>
    <t>533122261100005061774</t>
  </si>
  <si>
    <t>30308</t>
  </si>
  <si>
    <t>助学金</t>
  </si>
  <si>
    <t>特殊教育公用经费补助县级资金</t>
  </si>
  <si>
    <t>533122261100005061798</t>
  </si>
  <si>
    <t>义务教育公用经费补助县级资金</t>
  </si>
  <si>
    <t>533122261100005061794</t>
  </si>
  <si>
    <t>义务教育寄宿生公用经费补助县级资金</t>
  </si>
  <si>
    <t>533122261100005064078</t>
  </si>
  <si>
    <t>义务教育家庭经济困难学生生活费补助县级资金</t>
  </si>
  <si>
    <t>533122261100005061793</t>
  </si>
  <si>
    <t>义务教育学生营养膳食补助县级资金</t>
  </si>
  <si>
    <t>533122261100005061799</t>
  </si>
  <si>
    <t>基本</t>
  </si>
  <si>
    <t>养老保险</t>
  </si>
  <si>
    <t>医疗保险</t>
  </si>
  <si>
    <t>其他工资福利</t>
  </si>
  <si>
    <t>预算05-2表</t>
  </si>
  <si>
    <t>单位名称、项目名称</t>
  </si>
  <si>
    <t>项目年度绩效目标</t>
  </si>
  <si>
    <t>一级指标</t>
  </si>
  <si>
    <t>二级指标</t>
  </si>
  <si>
    <t>三级指标</t>
  </si>
  <si>
    <t>指标性质</t>
  </si>
  <si>
    <t>指标值</t>
  </si>
  <si>
    <t>度量单位</t>
  </si>
  <si>
    <t>指标属性</t>
  </si>
  <si>
    <t>指标内容</t>
  </si>
  <si>
    <t>以2026年特殊学生数为准，及时足额下达特殊教育公用 经费，确保学校正常运转。</t>
  </si>
  <si>
    <t>产出指标</t>
  </si>
  <si>
    <t>数量指标</t>
  </si>
  <si>
    <t>覆盖学生数</t>
  </si>
  <si>
    <t>=</t>
  </si>
  <si>
    <t>人</t>
  </si>
  <si>
    <t>定量指标</t>
  </si>
  <si>
    <t>德政办发〔2020〕54号_德宏州人民政府办公室关于印发德宏州教育领域州以下共同财政事权和支出责任划分改革实施方案的通知</t>
  </si>
  <si>
    <t>时效指标</t>
  </si>
  <si>
    <t>当年资金到位率</t>
  </si>
  <si>
    <t>100</t>
  </si>
  <si>
    <t>%</t>
  </si>
  <si>
    <t>效益指标</t>
  </si>
  <si>
    <t>社会效益</t>
  </si>
  <si>
    <t>九年义务教育巩固率</t>
  </si>
  <si>
    <t>&gt;=</t>
  </si>
  <si>
    <t>99</t>
  </si>
  <si>
    <t>满意度指标</t>
  </si>
  <si>
    <t>服务对象满意度</t>
  </si>
  <si>
    <t>师生满意度</t>
  </si>
  <si>
    <t>95</t>
  </si>
  <si>
    <t>及时足额下达公用经费，确保学校正常运转。</t>
  </si>
  <si>
    <t>367</t>
  </si>
  <si>
    <t>社会效益指标</t>
  </si>
  <si>
    <t>满意度</t>
  </si>
  <si>
    <t>以2026年基报表学生数为准，及时足额下达公用经费，确保学校正常运转。</t>
  </si>
  <si>
    <t>1960</t>
  </si>
  <si>
    <t>以2026年享受学生数为准，及时足额下达学生营养改善计划资金，确保国家惠民政策落实到位。</t>
  </si>
  <si>
    <t>及时足额下达补助金，确保国家阳光政策、惠民资金落实到位。</t>
  </si>
  <si>
    <t>150</t>
  </si>
  <si>
    <t>学前教育各项国家、地方资助政策按规定得到落实，切实保障家庭经济困难儿童公平接受学前教育的机会和权利，促进教育均衡发展。梁河县教育体育局负责发放民办幼儿园的补助</t>
  </si>
  <si>
    <t>民办家庭经济困难儿童受助人数</t>
  </si>
  <si>
    <t>600</t>
  </si>
  <si>
    <t>家庭经济困难儿童受助人数</t>
  </si>
  <si>
    <t>质量指标</t>
  </si>
  <si>
    <t>幼儿园办园规范保教质量明显提升</t>
  </si>
  <si>
    <t>明显提升</t>
  </si>
  <si>
    <t>定性指标</t>
  </si>
  <si>
    <t>资助金按规定及时发放率</t>
  </si>
  <si>
    <t>保障家庭经济困难儿童入园</t>
  </si>
  <si>
    <t>帮助家庭经济困难儿童接受学前教育，保障家庭经济困难儿童入园。</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</si>
  <si>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</si>
  <si>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</si>
  <si>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</si>
  <si>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</si>
  <si>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</si>
  <si>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</si>
  <si>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</si>
  <si>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</si>
  <si>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</si>
  <si>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</si>
  <si>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</si>
  <si>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</si>
  <si>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</si>
  <si>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</si>
  <si>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</si>
  <si>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</si>
  <si>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</si>
  <si>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</si>
  <si>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说明：本单位无政府采购预算。</t>
  </si>
  <si>
    <t>预算08表</t>
  </si>
  <si>
    <t>政府购买服务项目</t>
  </si>
  <si>
    <t>政府购买服务目录</t>
  </si>
  <si>
    <t>说明：本单位政府购买服务预算。</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</si>
  <si>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</si>
  <si>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</si>
  <si>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</si>
  <si>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</si>
  <si>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</si>
  <si>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</si>
  <si>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</si>
  <si>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</si>
  <si>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</si>
  <si>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</si>
  <si>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</si>
  <si>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</si>
  <si>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</si>
  <si>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</si>
  <si>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</si>
  <si>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</si>
  <si>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</si>
  <si>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</si>
  <si>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</si>
  <si>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</si>
  <si>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</si>
  <si>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</si>
  <si>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</si>
  <si>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</si>
  <si>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</si>
  <si>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</si>
  <si>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</si>
  <si>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说明：本单位无上级转移支付补助项目支出预算。</t>
  </si>
  <si>
    <t>预算12表</t>
  </si>
  <si>
    <t>项目级次</t>
  </si>
  <si>
    <t>312 民生类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</si>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</sst>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4">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33"/>
      <color rgb="FF000000"/>
      <name val="KaiTi"/>
      <charset val="134"/>
    </font>
    <font>
      <b/>
      <sz val="32"/>
      <color rgb="FF000000"/>
      <name val="KaiTi"/>
      <charset val="134"/>
    </font>
    <font>
      <b/>
      <sz val="18"/>
      <color rgb="FF000000"/>
      <name val="SimSun"/>
      <charset val="134"/>
    </font>
    <font>
      <sz val="17"/>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2" borderId="14"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5" applyNumberFormat="0" applyFill="0" applyAlignment="0" applyProtection="0">
      <alignment vertical="center"/>
    </xf>
    <xf numFmtId="0" fontId="31" fillId="0" borderId="15" applyNumberFormat="0" applyFill="0" applyAlignment="0" applyProtection="0">
      <alignment vertical="center"/>
    </xf>
    <xf numFmtId="0" fontId="32" fillId="0" borderId="16" applyNumberFormat="0" applyFill="0" applyAlignment="0" applyProtection="0">
      <alignment vertical="center"/>
    </xf>
    <xf numFmtId="0" fontId="32" fillId="0" borderId="0" applyNumberFormat="0" applyFill="0" applyBorder="0" applyAlignment="0" applyProtection="0">
      <alignment vertical="center"/>
    </xf>
    <xf numFmtId="0" fontId="33" fillId="3" borderId="17" applyNumberFormat="0" applyAlignment="0" applyProtection="0">
      <alignment vertical="center"/>
    </xf>
    <xf numFmtId="0" fontId="34" fillId="4" borderId="18" applyNumberFormat="0" applyAlignment="0" applyProtection="0">
      <alignment vertical="center"/>
    </xf>
    <xf numFmtId="0" fontId="35" fillId="4" borderId="17" applyNumberFormat="0" applyAlignment="0" applyProtection="0">
      <alignment vertical="center"/>
    </xf>
    <xf numFmtId="0" fontId="36" fillId="5" borderId="19" applyNumberFormat="0" applyAlignment="0" applyProtection="0">
      <alignment vertical="center"/>
    </xf>
    <xf numFmtId="0" fontId="37" fillId="0" borderId="20" applyNumberFormat="0" applyFill="0" applyAlignment="0" applyProtection="0">
      <alignment vertical="center"/>
    </xf>
    <xf numFmtId="0" fontId="38" fillId="0" borderId="21" applyNumberFormat="0" applyFill="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203">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9"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9" xfId="0" applyNumberFormat="1" applyBorder="1" applyAlignment="1" applyProtection="1">
      <alignment horizontal="center" vertical="center"/>
      <protection locked="0"/>
    </xf>
    <xf numFmtId="3" fontId="5" fillId="0" borderId="9"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9"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9" xfId="0" applyBorder="1" applyAlignment="1">
      <alignment horizontal="center" vertical="center" wrapText="1"/>
    </xf>
    <xf numFmtId="0" fontId="5" fillId="0" borderId="9" xfId="0" applyBorder="1" applyAlignment="1">
      <alignment horizontal="center" vertical="center"/>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9" xfId="0" applyFont="1" applyBorder="1" applyAlignment="1">
      <alignment horizontal="left" vertical="center"/>
    </xf>
    <xf numFmtId="0" fontId="4" fillId="0" borderId="9"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9"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0" applyFont="1" applyBorder="1">
      <alignment horizontal="lef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50"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49" fontId="4" fillId="0" borderId="7" xfId="50" applyFont="1" applyAlignment="1">
      <alignment horizontal="center" vertical="center" wrapText="1"/>
    </xf>
    <xf numFmtId="176" fontId="4" fillId="0" borderId="7" xfId="51"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0" applyFont="1" applyBorder="1">
      <alignment horizontal="left" vertical="center" wrapText="1"/>
    </xf>
    <xf numFmtId="49" fontId="4" fillId="0" borderId="0" xfId="50"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0" applyFont="1" applyBorder="1" applyAlignment="1">
      <alignment horizontal="center" vertical="center" wrapText="1"/>
    </xf>
    <xf numFmtId="0" fontId="20" fillId="0" borderId="0" xfId="0" applyFont="1" applyBorder="1" applyAlignment="1">
      <alignment horizontal="center" vertical="center"/>
    </xf>
    <xf numFmtId="0" fontId="21" fillId="0" borderId="0" xfId="0" applyFont="1" applyBorder="1" applyAlignment="1">
      <alignment horizontal="center" vertical="top"/>
    </xf>
    <xf numFmtId="0" fontId="22" fillId="0" borderId="0" xfId="0" applyFont="1" applyBorder="1" applyAlignment="1">
      <alignment horizontal="center" vertical="center"/>
    </xf>
    <xf numFmtId="0" fontId="22" fillId="0" borderId="0" xfId="0" applyFont="1" applyBorder="1">
      <alignment vertical="top"/>
    </xf>
    <xf numFmtId="0" fontId="23" fillId="0" borderId="0"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8"/>
  <sheetViews>
    <sheetView showZeros="0" workbookViewId="0">
      <selection activeCell="A1" sqref="A1"/>
    </sheetView>
  </sheetViews>
  <sheetFormatPr defaultColWidth="10.2857142857143" defaultRowHeight="15" customHeight="1" outlineLevelCol="6"/>
  <cols>
    <col min="1" max="1" width="3.14285714285714" customWidth="1"/>
    <col min="2" max="2" width="10.4190476190476" customWidth="1"/>
    <col min="3" max="3" width="17.2857142857143" customWidth="1"/>
    <col min="4" max="5" width="22.2857142857143" customWidth="1"/>
    <col min="6" max="6" width="22.4190476190476" customWidth="1"/>
    <col min="7" max="7" width="22.2857142857143" customWidth="1"/>
  </cols>
  <sheetData>
    <row r="1" ht="23.25" customHeight="1"/>
    <row r="2" ht="84" customHeight="1" spans="2:7">
      <c r="B2" s="198" t="str">
        <f>"梁河县遮岛镇九年一贯制学校"</f>
        <v>梁河县遮岛镇九年一贯制学校</v>
      </c>
      <c r="C2" s="198"/>
      <c r="D2" s="198"/>
      <c r="E2" s="198"/>
      <c r="F2" s="198"/>
      <c r="G2" s="198"/>
    </row>
    <row r="3" ht="25.5" customHeight="1" spans="2:7">
      <c r="B3" s="198"/>
      <c r="C3" s="198"/>
      <c r="D3" s="198"/>
      <c r="E3" s="198"/>
      <c r="F3" s="198"/>
      <c r="G3" s="198"/>
    </row>
    <row r="4" ht="25.5" customHeight="1" spans="2:7">
      <c r="B4" s="198"/>
      <c r="C4" s="198"/>
      <c r="D4" s="198"/>
      <c r="E4" s="198"/>
      <c r="F4" s="198"/>
      <c r="G4" s="198"/>
    </row>
    <row r="5" ht="15.75" customHeight="1" spans="2:7">
      <c r="B5" s="199" t="s">
        <v>0</v>
      </c>
      <c r="C5" s="199"/>
      <c r="D5" s="199"/>
      <c r="E5" s="199"/>
      <c r="F5" s="199"/>
      <c r="G5" s="199"/>
    </row>
    <row r="6" ht="15.75" customHeight="1" spans="2:7">
      <c r="B6" s="199"/>
      <c r="C6" s="199"/>
      <c r="D6" s="199"/>
      <c r="E6" s="199"/>
      <c r="F6" s="199"/>
      <c r="G6" s="199"/>
    </row>
    <row r="7" ht="15.75" customHeight="1" spans="2:7">
      <c r="B7" s="199"/>
      <c r="C7" s="199"/>
      <c r="D7" s="199"/>
      <c r="E7" s="199"/>
      <c r="F7" s="199"/>
      <c r="G7" s="199"/>
    </row>
    <row r="8" ht="20.25" customHeight="1" spans="2:7">
      <c r="B8" s="199"/>
      <c r="C8" s="199"/>
      <c r="D8" s="199"/>
      <c r="E8" s="199"/>
      <c r="F8" s="199"/>
      <c r="G8" s="199"/>
    </row>
    <row r="9" ht="15.75" customHeight="1" spans="2:7">
      <c r="B9" s="199"/>
      <c r="C9" s="199"/>
      <c r="D9" s="199"/>
      <c r="E9" s="199"/>
      <c r="F9" s="199"/>
      <c r="G9" s="199"/>
    </row>
    <row r="10" ht="26.25" customHeight="1" spans="1:7">
      <c r="A10" s="200" t="s">
        <v>1</v>
      </c>
      <c r="B10" s="200"/>
      <c r="C10" s="200" t="s">
        <v>2</v>
      </c>
      <c r="D10" s="200"/>
      <c r="E10" s="200"/>
      <c r="F10" s="200"/>
      <c r="G10" s="200"/>
    </row>
    <row r="11" customHeight="1" spans="1:7">
      <c r="A11" s="201"/>
      <c r="B11" s="201"/>
      <c r="C11" s="201"/>
      <c r="D11" s="201"/>
      <c r="E11" s="201"/>
      <c r="F11" s="201"/>
      <c r="G11" s="201"/>
    </row>
    <row r="12" ht="26.25" customHeight="1" spans="1:7">
      <c r="A12" s="200" t="s">
        <v>3</v>
      </c>
      <c r="B12" s="200"/>
      <c r="C12" s="200"/>
      <c r="D12" s="200"/>
      <c r="E12" s="200"/>
      <c r="F12" s="200"/>
      <c r="G12" s="200"/>
    </row>
    <row r="13" ht="39" customHeight="1"/>
    <row r="14" ht="18.75" customHeight="1" spans="2:7">
      <c r="B14" s="202" t="s">
        <v>4</v>
      </c>
      <c r="C14" s="202"/>
      <c r="D14" s="202" t="s">
        <v>5</v>
      </c>
      <c r="E14" s="202"/>
      <c r="F14" s="202"/>
      <c r="G14" s="202" t="s">
        <v>6</v>
      </c>
    </row>
    <row r="15" ht="18.75" customHeight="1" spans="2:7">
      <c r="B15" s="202"/>
      <c r="C15" s="202"/>
      <c r="D15" s="202"/>
      <c r="E15" s="202"/>
      <c r="F15" s="202"/>
      <c r="G15" s="202"/>
    </row>
    <row r="16" ht="18.75" customHeight="1" spans="2:7">
      <c r="B16" s="202"/>
      <c r="C16" s="202"/>
      <c r="D16" s="202"/>
      <c r="E16" s="202"/>
      <c r="F16" s="202"/>
      <c r="G16" s="202"/>
    </row>
    <row r="17" ht="18.75" customHeight="1" spans="2:7">
      <c r="B17" s="202" t="s">
        <v>7</v>
      </c>
      <c r="C17" s="202"/>
      <c r="D17" s="202"/>
      <c r="E17" s="202"/>
      <c r="F17" s="202"/>
      <c r="G17" s="202" t="s">
        <v>8</v>
      </c>
    </row>
  </sheetData>
  <mergeCells count="10">
    <mergeCell ref="B2:G2"/>
    <mergeCell ref="A10:G10"/>
    <mergeCell ref="A12:G12"/>
    <mergeCell ref="G14:G15"/>
    <mergeCell ref="G17:G18"/>
    <mergeCell ref="B5:G9"/>
    <mergeCell ref="B2:G4"/>
    <mergeCell ref="B14:C15"/>
    <mergeCell ref="D14:E15"/>
    <mergeCell ref="B17:D18"/>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9"/>
  <sheetViews>
    <sheetView showZeros="0" topLeftCell="A12" workbookViewId="0">
      <selection activeCell="A1" sqref="A1"/>
    </sheetView>
  </sheetViews>
  <sheetFormatPr defaultColWidth="10.2857142857143" defaultRowHeight="15" customHeight="1"/>
  <cols>
    <col min="1" max="9" width="14.2857142857143" customWidth="1"/>
    <col min="10" max="10" width="34.2857142857143" customWidth="1"/>
  </cols>
  <sheetData>
    <row r="1" ht="18.75" customHeight="1" spans="1:10">
      <c r="A1" s="142"/>
      <c r="B1" s="142"/>
      <c r="C1" s="142"/>
      <c r="D1" s="142"/>
      <c r="E1" s="142"/>
      <c r="F1" s="142"/>
      <c r="G1" s="142"/>
      <c r="H1" s="142"/>
      <c r="I1" s="142"/>
      <c r="J1" s="146" t="s">
        <v>249</v>
      </c>
    </row>
    <row r="2" ht="34.5" customHeight="1" spans="1:10">
      <c r="A2" s="143" t="str">
        <f>"2026"&amp;"年部门项目支出绩效目标表"</f>
        <v>2026年部门项目支出绩效目标表</v>
      </c>
      <c r="B2" s="143"/>
      <c r="C2" s="143"/>
      <c r="D2" s="143"/>
      <c r="E2" s="143"/>
      <c r="F2" s="143"/>
      <c r="G2" s="143"/>
      <c r="H2" s="143"/>
      <c r="I2" s="143"/>
      <c r="J2" s="143"/>
    </row>
    <row r="3" ht="18.75" customHeight="1" spans="1:10">
      <c r="A3" s="142" t="str">
        <f>"单位名称："&amp;"梁河县遮岛镇九年一贯制学校"</f>
        <v>单位名称：梁河县遮岛镇九年一贯制学校</v>
      </c>
      <c r="B3" s="142"/>
      <c r="C3" s="142"/>
      <c r="D3" s="142"/>
      <c r="E3" s="142"/>
      <c r="F3" s="142"/>
      <c r="G3" s="142"/>
      <c r="H3" s="142"/>
      <c r="I3" s="142"/>
      <c r="J3" s="142"/>
    </row>
    <row r="4" ht="22.5" customHeight="1" spans="1:10">
      <c r="A4" s="144" t="s">
        <v>250</v>
      </c>
      <c r="B4" s="144" t="s">
        <v>251</v>
      </c>
      <c r="C4" s="144" t="s">
        <v>252</v>
      </c>
      <c r="D4" s="144" t="s">
        <v>253</v>
      </c>
      <c r="E4" s="144" t="s">
        <v>254</v>
      </c>
      <c r="F4" s="144" t="s">
        <v>255</v>
      </c>
      <c r="G4" s="144" t="s">
        <v>256</v>
      </c>
      <c r="H4" s="144" t="s">
        <v>257</v>
      </c>
      <c r="I4" s="144" t="s">
        <v>258</v>
      </c>
      <c r="J4" s="144" t="s">
        <v>259</v>
      </c>
    </row>
    <row r="5" ht="22.5" customHeight="1" spans="1:10">
      <c r="A5" s="144" t="s">
        <v>68</v>
      </c>
      <c r="B5" s="144" t="s">
        <v>69</v>
      </c>
      <c r="C5" s="144" t="s">
        <v>70</v>
      </c>
      <c r="D5" s="144" t="s">
        <v>71</v>
      </c>
      <c r="E5" s="144" t="s">
        <v>72</v>
      </c>
      <c r="F5" s="144" t="s">
        <v>73</v>
      </c>
      <c r="G5" s="144" t="s">
        <v>74</v>
      </c>
      <c r="H5" s="144" t="s">
        <v>75</v>
      </c>
      <c r="I5" s="144" t="s">
        <v>76</v>
      </c>
      <c r="J5" s="144" t="s">
        <v>77</v>
      </c>
    </row>
    <row r="6" ht="52.5" customHeight="1" spans="1:10">
      <c r="A6" s="144" t="s">
        <v>55</v>
      </c>
      <c r="B6" s="144"/>
      <c r="C6" s="144"/>
      <c r="D6" s="144"/>
      <c r="E6" s="144"/>
      <c r="F6" s="144"/>
      <c r="G6" s="144"/>
      <c r="H6" s="144"/>
      <c r="I6" s="144"/>
      <c r="J6" s="144"/>
    </row>
    <row r="7" ht="52.5" customHeight="1" outlineLevel="1" spans="1:10">
      <c r="A7" s="145" t="s">
        <v>235</v>
      </c>
      <c r="B7" s="145" t="s">
        <v>260</v>
      </c>
      <c r="C7" s="145" t="s">
        <v>261</v>
      </c>
      <c r="D7" s="145" t="s">
        <v>262</v>
      </c>
      <c r="E7" s="145" t="s">
        <v>263</v>
      </c>
      <c r="F7" s="145" t="s">
        <v>264</v>
      </c>
      <c r="G7" s="144" t="s">
        <v>73</v>
      </c>
      <c r="H7" s="144" t="s">
        <v>265</v>
      </c>
      <c r="I7" s="145" t="s">
        <v>266</v>
      </c>
      <c r="J7" s="145" t="s">
        <v>267</v>
      </c>
    </row>
    <row r="8" ht="52.5" customHeight="1" outlineLevel="1" spans="1:10">
      <c r="A8" s="145" t="s">
        <v>235</v>
      </c>
      <c r="B8" s="145" t="s">
        <v>260</v>
      </c>
      <c r="C8" s="145" t="s">
        <v>261</v>
      </c>
      <c r="D8" s="145" t="s">
        <v>268</v>
      </c>
      <c r="E8" s="145" t="s">
        <v>269</v>
      </c>
      <c r="F8" s="145" t="s">
        <v>264</v>
      </c>
      <c r="G8" s="144" t="s">
        <v>270</v>
      </c>
      <c r="H8" s="144" t="s">
        <v>271</v>
      </c>
      <c r="I8" s="145" t="s">
        <v>266</v>
      </c>
      <c r="J8" s="145" t="s">
        <v>267</v>
      </c>
    </row>
    <row r="9" ht="52.5" customHeight="1" outlineLevel="1" spans="1:10">
      <c r="A9" s="145" t="s">
        <v>235</v>
      </c>
      <c r="B9" s="145" t="s">
        <v>260</v>
      </c>
      <c r="C9" s="145" t="s">
        <v>272</v>
      </c>
      <c r="D9" s="145" t="s">
        <v>273</v>
      </c>
      <c r="E9" s="145" t="s">
        <v>274</v>
      </c>
      <c r="F9" s="145" t="s">
        <v>275</v>
      </c>
      <c r="G9" s="144" t="s">
        <v>276</v>
      </c>
      <c r="H9" s="144" t="s">
        <v>271</v>
      </c>
      <c r="I9" s="145" t="s">
        <v>266</v>
      </c>
      <c r="J9" s="145" t="s">
        <v>267</v>
      </c>
    </row>
    <row r="10" ht="52.5" customHeight="1" outlineLevel="1" spans="1:10">
      <c r="A10" s="145" t="s">
        <v>235</v>
      </c>
      <c r="B10" s="145" t="s">
        <v>260</v>
      </c>
      <c r="C10" s="145" t="s">
        <v>277</v>
      </c>
      <c r="D10" s="145" t="s">
        <v>278</v>
      </c>
      <c r="E10" s="145" t="s">
        <v>279</v>
      </c>
      <c r="F10" s="145" t="s">
        <v>275</v>
      </c>
      <c r="G10" s="144" t="s">
        <v>280</v>
      </c>
      <c r="H10" s="144" t="s">
        <v>271</v>
      </c>
      <c r="I10" s="145" t="s">
        <v>266</v>
      </c>
      <c r="J10" s="145" t="s">
        <v>267</v>
      </c>
    </row>
    <row r="11" ht="52.5" customHeight="1" outlineLevel="1" spans="1:10">
      <c r="A11" s="145" t="s">
        <v>239</v>
      </c>
      <c r="B11" s="145" t="s">
        <v>281</v>
      </c>
      <c r="C11" s="145" t="s">
        <v>261</v>
      </c>
      <c r="D11" s="145" t="s">
        <v>262</v>
      </c>
      <c r="E11" s="145" t="s">
        <v>262</v>
      </c>
      <c r="F11" s="145" t="s">
        <v>264</v>
      </c>
      <c r="G11" s="144" t="s">
        <v>282</v>
      </c>
      <c r="H11" s="144" t="s">
        <v>265</v>
      </c>
      <c r="I11" s="145" t="s">
        <v>266</v>
      </c>
      <c r="J11" s="145" t="s">
        <v>267</v>
      </c>
    </row>
    <row r="12" ht="52.5" customHeight="1" outlineLevel="1" spans="1:10">
      <c r="A12" s="145" t="s">
        <v>239</v>
      </c>
      <c r="B12" s="145" t="s">
        <v>281</v>
      </c>
      <c r="C12" s="145" t="s">
        <v>272</v>
      </c>
      <c r="D12" s="145" t="s">
        <v>273</v>
      </c>
      <c r="E12" s="145" t="s">
        <v>283</v>
      </c>
      <c r="F12" s="145" t="s">
        <v>264</v>
      </c>
      <c r="G12" s="144" t="s">
        <v>270</v>
      </c>
      <c r="H12" s="144" t="s">
        <v>271</v>
      </c>
      <c r="I12" s="145" t="s">
        <v>266</v>
      </c>
      <c r="J12" s="145" t="s">
        <v>267</v>
      </c>
    </row>
    <row r="13" ht="52.5" customHeight="1" outlineLevel="1" spans="1:10">
      <c r="A13" s="145" t="s">
        <v>239</v>
      </c>
      <c r="B13" s="145" t="s">
        <v>281</v>
      </c>
      <c r="C13" s="145" t="s">
        <v>277</v>
      </c>
      <c r="D13" s="145" t="s">
        <v>278</v>
      </c>
      <c r="E13" s="145" t="s">
        <v>284</v>
      </c>
      <c r="F13" s="145" t="s">
        <v>275</v>
      </c>
      <c r="G13" s="144" t="s">
        <v>280</v>
      </c>
      <c r="H13" s="144" t="s">
        <v>271</v>
      </c>
      <c r="I13" s="145" t="s">
        <v>266</v>
      </c>
      <c r="J13" s="145" t="s">
        <v>267</v>
      </c>
    </row>
    <row r="14" ht="52.5" customHeight="1" outlineLevel="1" spans="1:10">
      <c r="A14" s="145" t="s">
        <v>237</v>
      </c>
      <c r="B14" s="145" t="s">
        <v>285</v>
      </c>
      <c r="C14" s="145" t="s">
        <v>261</v>
      </c>
      <c r="D14" s="145" t="s">
        <v>262</v>
      </c>
      <c r="E14" s="145" t="s">
        <v>263</v>
      </c>
      <c r="F14" s="145" t="s">
        <v>264</v>
      </c>
      <c r="G14" s="144" t="s">
        <v>286</v>
      </c>
      <c r="H14" s="144" t="s">
        <v>265</v>
      </c>
      <c r="I14" s="145" t="s">
        <v>266</v>
      </c>
      <c r="J14" s="145" t="s">
        <v>267</v>
      </c>
    </row>
    <row r="15" ht="52.5" customHeight="1" outlineLevel="1" spans="1:10">
      <c r="A15" s="145" t="s">
        <v>237</v>
      </c>
      <c r="B15" s="145" t="s">
        <v>285</v>
      </c>
      <c r="C15" s="145" t="s">
        <v>261</v>
      </c>
      <c r="D15" s="145" t="s">
        <v>268</v>
      </c>
      <c r="E15" s="145" t="s">
        <v>269</v>
      </c>
      <c r="F15" s="145" t="s">
        <v>264</v>
      </c>
      <c r="G15" s="144" t="s">
        <v>270</v>
      </c>
      <c r="H15" s="144" t="s">
        <v>271</v>
      </c>
      <c r="I15" s="145" t="s">
        <v>266</v>
      </c>
      <c r="J15" s="145" t="s">
        <v>267</v>
      </c>
    </row>
    <row r="16" ht="52.5" customHeight="1" outlineLevel="1" spans="1:10">
      <c r="A16" s="145" t="s">
        <v>237</v>
      </c>
      <c r="B16" s="145" t="s">
        <v>285</v>
      </c>
      <c r="C16" s="145" t="s">
        <v>272</v>
      </c>
      <c r="D16" s="145" t="s">
        <v>273</v>
      </c>
      <c r="E16" s="145" t="s">
        <v>274</v>
      </c>
      <c r="F16" s="145" t="s">
        <v>275</v>
      </c>
      <c r="G16" s="144" t="s">
        <v>276</v>
      </c>
      <c r="H16" s="144" t="s">
        <v>271</v>
      </c>
      <c r="I16" s="145" t="s">
        <v>266</v>
      </c>
      <c r="J16" s="145" t="s">
        <v>267</v>
      </c>
    </row>
    <row r="17" ht="52.5" customHeight="1" outlineLevel="1" spans="1:10">
      <c r="A17" s="145" t="s">
        <v>237</v>
      </c>
      <c r="B17" s="145" t="s">
        <v>285</v>
      </c>
      <c r="C17" s="145" t="s">
        <v>277</v>
      </c>
      <c r="D17" s="145" t="s">
        <v>278</v>
      </c>
      <c r="E17" s="145" t="s">
        <v>279</v>
      </c>
      <c r="F17" s="145" t="s">
        <v>275</v>
      </c>
      <c r="G17" s="144" t="s">
        <v>280</v>
      </c>
      <c r="H17" s="144" t="s">
        <v>271</v>
      </c>
      <c r="I17" s="145" t="s">
        <v>266</v>
      </c>
      <c r="J17" s="145" t="s">
        <v>267</v>
      </c>
    </row>
    <row r="18" ht="52.5" customHeight="1" outlineLevel="1" spans="1:10">
      <c r="A18" s="145" t="s">
        <v>243</v>
      </c>
      <c r="B18" s="145" t="s">
        <v>287</v>
      </c>
      <c r="C18" s="145" t="s">
        <v>261</v>
      </c>
      <c r="D18" s="145" t="s">
        <v>262</v>
      </c>
      <c r="E18" s="145" t="s">
        <v>263</v>
      </c>
      <c r="F18" s="145" t="s">
        <v>264</v>
      </c>
      <c r="G18" s="144" t="s">
        <v>286</v>
      </c>
      <c r="H18" s="144" t="s">
        <v>265</v>
      </c>
      <c r="I18" s="145" t="s">
        <v>266</v>
      </c>
      <c r="J18" s="145" t="s">
        <v>267</v>
      </c>
    </row>
    <row r="19" ht="52.5" customHeight="1" outlineLevel="1" spans="1:10">
      <c r="A19" s="145" t="s">
        <v>243</v>
      </c>
      <c r="B19" s="145" t="s">
        <v>287</v>
      </c>
      <c r="C19" s="145" t="s">
        <v>261</v>
      </c>
      <c r="D19" s="145" t="s">
        <v>268</v>
      </c>
      <c r="E19" s="145" t="s">
        <v>269</v>
      </c>
      <c r="F19" s="145" t="s">
        <v>264</v>
      </c>
      <c r="G19" s="144" t="s">
        <v>270</v>
      </c>
      <c r="H19" s="144" t="s">
        <v>271</v>
      </c>
      <c r="I19" s="145" t="s">
        <v>266</v>
      </c>
      <c r="J19" s="145" t="s">
        <v>267</v>
      </c>
    </row>
    <row r="20" ht="52.5" customHeight="1" outlineLevel="1" spans="1:10">
      <c r="A20" s="145" t="s">
        <v>243</v>
      </c>
      <c r="B20" s="145" t="s">
        <v>287</v>
      </c>
      <c r="C20" s="145" t="s">
        <v>272</v>
      </c>
      <c r="D20" s="145" t="s">
        <v>273</v>
      </c>
      <c r="E20" s="145" t="s">
        <v>274</v>
      </c>
      <c r="F20" s="145" t="s">
        <v>275</v>
      </c>
      <c r="G20" s="144" t="s">
        <v>276</v>
      </c>
      <c r="H20" s="144" t="s">
        <v>271</v>
      </c>
      <c r="I20" s="145" t="s">
        <v>266</v>
      </c>
      <c r="J20" s="145" t="s">
        <v>267</v>
      </c>
    </row>
    <row r="21" ht="52.5" customHeight="1" outlineLevel="1" spans="1:10">
      <c r="A21" s="145" t="s">
        <v>243</v>
      </c>
      <c r="B21" s="145" t="s">
        <v>287</v>
      </c>
      <c r="C21" s="145" t="s">
        <v>277</v>
      </c>
      <c r="D21" s="145" t="s">
        <v>278</v>
      </c>
      <c r="E21" s="145" t="s">
        <v>279</v>
      </c>
      <c r="F21" s="145" t="s">
        <v>275</v>
      </c>
      <c r="G21" s="144" t="s">
        <v>280</v>
      </c>
      <c r="H21" s="144" t="s">
        <v>271</v>
      </c>
      <c r="I21" s="145" t="s">
        <v>266</v>
      </c>
      <c r="J21" s="145" t="s">
        <v>267</v>
      </c>
    </row>
    <row r="22" ht="52.5" customHeight="1" outlineLevel="1" spans="1:10">
      <c r="A22" s="145" t="s">
        <v>241</v>
      </c>
      <c r="B22" s="145" t="s">
        <v>288</v>
      </c>
      <c r="C22" s="145" t="s">
        <v>261</v>
      </c>
      <c r="D22" s="145" t="s">
        <v>262</v>
      </c>
      <c r="E22" s="145" t="s">
        <v>263</v>
      </c>
      <c r="F22" s="145" t="s">
        <v>264</v>
      </c>
      <c r="G22" s="144" t="s">
        <v>289</v>
      </c>
      <c r="H22" s="144" t="s">
        <v>265</v>
      </c>
      <c r="I22" s="145" t="s">
        <v>266</v>
      </c>
      <c r="J22" s="145" t="s">
        <v>267</v>
      </c>
    </row>
    <row r="23" ht="52.5" customHeight="1" outlineLevel="1" spans="1:10">
      <c r="A23" s="145" t="s">
        <v>241</v>
      </c>
      <c r="B23" s="145" t="s">
        <v>288</v>
      </c>
      <c r="C23" s="145" t="s">
        <v>261</v>
      </c>
      <c r="D23" s="145" t="s">
        <v>268</v>
      </c>
      <c r="E23" s="145" t="s">
        <v>269</v>
      </c>
      <c r="F23" s="145" t="s">
        <v>264</v>
      </c>
      <c r="G23" s="144" t="s">
        <v>270</v>
      </c>
      <c r="H23" s="144" t="s">
        <v>271</v>
      </c>
      <c r="I23" s="145" t="s">
        <v>266</v>
      </c>
      <c r="J23" s="145" t="s">
        <v>267</v>
      </c>
    </row>
    <row r="24" ht="52.5" customHeight="1" outlineLevel="1" spans="1:10">
      <c r="A24" s="145" t="s">
        <v>241</v>
      </c>
      <c r="B24" s="145" t="s">
        <v>288</v>
      </c>
      <c r="C24" s="145" t="s">
        <v>272</v>
      </c>
      <c r="D24" s="145" t="s">
        <v>273</v>
      </c>
      <c r="E24" s="145" t="s">
        <v>274</v>
      </c>
      <c r="F24" s="145" t="s">
        <v>275</v>
      </c>
      <c r="G24" s="144" t="s">
        <v>276</v>
      </c>
      <c r="H24" s="144" t="s">
        <v>271</v>
      </c>
      <c r="I24" s="145" t="s">
        <v>266</v>
      </c>
      <c r="J24" s="145" t="s">
        <v>267</v>
      </c>
    </row>
    <row r="25" ht="52.5" customHeight="1" outlineLevel="1" spans="1:10">
      <c r="A25" s="145" t="s">
        <v>241</v>
      </c>
      <c r="B25" s="145" t="s">
        <v>288</v>
      </c>
      <c r="C25" s="145" t="s">
        <v>277</v>
      </c>
      <c r="D25" s="145" t="s">
        <v>278</v>
      </c>
      <c r="E25" s="145" t="s">
        <v>279</v>
      </c>
      <c r="F25" s="145" t="s">
        <v>275</v>
      </c>
      <c r="G25" s="144" t="s">
        <v>280</v>
      </c>
      <c r="H25" s="144" t="s">
        <v>271</v>
      </c>
      <c r="I25" s="145" t="s">
        <v>266</v>
      </c>
      <c r="J25" s="145" t="s">
        <v>267</v>
      </c>
    </row>
    <row r="26" ht="52.5" customHeight="1" outlineLevel="1" spans="1:10">
      <c r="A26" s="145" t="s">
        <v>230</v>
      </c>
      <c r="B26" s="145" t="s">
        <v>290</v>
      </c>
      <c r="C26" s="145" t="s">
        <v>261</v>
      </c>
      <c r="D26" s="145" t="s">
        <v>262</v>
      </c>
      <c r="E26" s="145" t="s">
        <v>291</v>
      </c>
      <c r="F26" s="145" t="s">
        <v>275</v>
      </c>
      <c r="G26" s="144" t="s">
        <v>292</v>
      </c>
      <c r="H26" s="144" t="s">
        <v>265</v>
      </c>
      <c r="I26" s="145" t="s">
        <v>266</v>
      </c>
      <c r="J26" s="145" t="s">
        <v>293</v>
      </c>
    </row>
    <row r="27" ht="52.5" customHeight="1" outlineLevel="1" spans="1:10">
      <c r="A27" s="145" t="s">
        <v>230</v>
      </c>
      <c r="B27" s="145" t="s">
        <v>290</v>
      </c>
      <c r="C27" s="145" t="s">
        <v>261</v>
      </c>
      <c r="D27" s="145" t="s">
        <v>294</v>
      </c>
      <c r="E27" s="145" t="s">
        <v>295</v>
      </c>
      <c r="F27" s="145" t="s">
        <v>264</v>
      </c>
      <c r="G27" s="144" t="s">
        <v>296</v>
      </c>
      <c r="H27" s="144"/>
      <c r="I27" s="145" t="s">
        <v>297</v>
      </c>
      <c r="J27" s="145" t="s">
        <v>295</v>
      </c>
    </row>
    <row r="28" ht="52.5" customHeight="1" outlineLevel="1" spans="1:10">
      <c r="A28" s="145" t="s">
        <v>230</v>
      </c>
      <c r="B28" s="145" t="s">
        <v>290</v>
      </c>
      <c r="C28" s="145" t="s">
        <v>261</v>
      </c>
      <c r="D28" s="145" t="s">
        <v>268</v>
      </c>
      <c r="E28" s="145" t="s">
        <v>298</v>
      </c>
      <c r="F28" s="145" t="s">
        <v>264</v>
      </c>
      <c r="G28" s="144" t="s">
        <v>270</v>
      </c>
      <c r="H28" s="144" t="s">
        <v>271</v>
      </c>
      <c r="I28" s="145" t="s">
        <v>266</v>
      </c>
      <c r="J28" s="145" t="s">
        <v>298</v>
      </c>
    </row>
    <row r="29" ht="52.5" customHeight="1" outlineLevel="1" spans="1:10">
      <c r="A29" s="145" t="s">
        <v>230</v>
      </c>
      <c r="B29" s="145" t="s">
        <v>290</v>
      </c>
      <c r="C29" s="145" t="s">
        <v>272</v>
      </c>
      <c r="D29" s="145" t="s">
        <v>273</v>
      </c>
      <c r="E29" s="145" t="s">
        <v>299</v>
      </c>
      <c r="F29" s="145" t="s">
        <v>264</v>
      </c>
      <c r="G29" s="144" t="s">
        <v>270</v>
      </c>
      <c r="H29" s="144" t="s">
        <v>271</v>
      </c>
      <c r="I29" s="145" t="s">
        <v>266</v>
      </c>
      <c r="J29" s="145" t="s">
        <v>300</v>
      </c>
    </row>
  </sheetData>
  <mergeCells count="14">
    <mergeCell ref="A2:J2"/>
    <mergeCell ref="A3:E3"/>
    <mergeCell ref="A7:A10"/>
    <mergeCell ref="A11:A13"/>
    <mergeCell ref="A14:A17"/>
    <mergeCell ref="A18:A21"/>
    <mergeCell ref="A22:A25"/>
    <mergeCell ref="A26:A29"/>
    <mergeCell ref="B7:B10"/>
    <mergeCell ref="B11:B13"/>
    <mergeCell ref="B14:B17"/>
    <mergeCell ref="B18:B21"/>
    <mergeCell ref="B22:B25"/>
    <mergeCell ref="B26:B29"/>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 sqref="A1"/>
    </sheetView>
  </sheetViews>
  <sheetFormatPr defaultColWidth="9.14285714285714" defaultRowHeight="14.25" customHeight="1" outlineLevelCol="5"/>
  <cols>
    <col min="1" max="6" width="23.047619047619" customWidth="1"/>
  </cols>
  <sheetData>
    <row r="1" ht="12" customHeight="1" spans="1:6">
      <c r="A1" s="121">
        <v>1</v>
      </c>
      <c r="B1" s="122">
        <v>0</v>
      </c>
      <c r="C1" s="121">
        <v>1</v>
      </c>
      <c r="D1" s="90"/>
      <c r="E1" s="90"/>
      <c r="F1" s="123" t="s">
        <v>301</v>
      </c>
    </row>
    <row r="2" ht="26.25" customHeight="1" spans="1:6">
      <c r="A2" s="124" t="str">
        <f>"2026"&amp;"年部门政府性基金预算支出预算表"</f>
        <v>2026年部门政府性基金预算支出预算表</v>
      </c>
      <c r="B2" s="124" t="s">
        <v>302</v>
      </c>
      <c r="C2" s="125"/>
      <c r="D2" s="126"/>
      <c r="E2" s="126"/>
      <c r="F2" s="126"/>
    </row>
    <row r="3" ht="13.5" customHeight="1" spans="1:6">
      <c r="A3" s="127" t="str">
        <f>"单位名称："&amp;"梁河县遮岛镇九年一贯制学校"</f>
        <v>单位名称：梁河县遮岛镇九年一贯制学校</v>
      </c>
      <c r="B3" s="127" t="s">
        <v>303</v>
      </c>
      <c r="C3" s="128"/>
      <c r="D3" s="90"/>
      <c r="E3" s="90"/>
      <c r="F3" s="123" t="s">
        <v>10</v>
      </c>
    </row>
    <row r="4" ht="19.5" customHeight="1" spans="1:6">
      <c r="A4" s="129" t="s">
        <v>147</v>
      </c>
      <c r="B4" s="130" t="s">
        <v>57</v>
      </c>
      <c r="C4" s="129" t="s">
        <v>58</v>
      </c>
      <c r="D4" s="12" t="s">
        <v>304</v>
      </c>
      <c r="E4" s="13"/>
      <c r="F4" s="14"/>
    </row>
    <row r="5" ht="18.75" customHeight="1" spans="1:6">
      <c r="A5" s="131"/>
      <c r="B5" s="132"/>
      <c r="C5" s="131"/>
      <c r="D5" s="70" t="s">
        <v>39</v>
      </c>
      <c r="E5" s="12" t="s">
        <v>61</v>
      </c>
      <c r="F5" s="70" t="s">
        <v>62</v>
      </c>
    </row>
    <row r="6" ht="18.75" customHeight="1" spans="1:6">
      <c r="A6" s="59"/>
      <c r="B6" s="133"/>
      <c r="C6" s="59"/>
      <c r="D6" s="35"/>
      <c r="E6" s="35"/>
      <c r="F6" s="35"/>
    </row>
    <row r="7" ht="21" customHeight="1" spans="1:6">
      <c r="A7" s="22"/>
      <c r="B7" s="22"/>
      <c r="C7" s="22"/>
      <c r="D7" s="84"/>
      <c r="E7" s="134"/>
      <c r="F7" s="134"/>
    </row>
    <row r="8" ht="21" customHeight="1" spans="1:6">
      <c r="A8" s="22"/>
      <c r="B8" s="22"/>
      <c r="C8" s="22"/>
      <c r="D8" s="135"/>
      <c r="E8" s="136"/>
      <c r="F8" s="136"/>
    </row>
    <row r="9" ht="18.75" customHeight="1" spans="1:6">
      <c r="A9" s="137" t="s">
        <v>305</v>
      </c>
      <c r="B9" s="137" t="s">
        <v>305</v>
      </c>
      <c r="C9" s="138" t="s">
        <v>305</v>
      </c>
      <c r="D9" s="84"/>
      <c r="E9" s="134"/>
      <c r="F9" s="134"/>
    </row>
    <row r="10" ht="18.75" customHeight="1" spans="1:6">
      <c r="A10" s="139" t="s">
        <v>306</v>
      </c>
      <c r="B10" s="139"/>
      <c r="C10" s="139"/>
      <c r="D10" s="140"/>
      <c r="E10" s="141"/>
      <c r="F10" s="141"/>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A12" sqref="A12"/>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11"/>
      <c r="P1" s="111"/>
      <c r="Q1" s="98" t="s">
        <v>307</v>
      </c>
    </row>
    <row r="2" ht="27.75" customHeight="1" spans="1:17">
      <c r="A2" s="99" t="str">
        <f>"2026"&amp;"年部门政府采购预算表"</f>
        <v>2026年部门政府采购预算表</v>
      </c>
      <c r="B2" s="29"/>
      <c r="C2" s="29"/>
      <c r="D2" s="29"/>
      <c r="E2" s="29"/>
      <c r="F2" s="29"/>
      <c r="G2" s="29"/>
      <c r="H2" s="29"/>
      <c r="I2" s="29"/>
      <c r="J2" s="29"/>
      <c r="K2" s="112"/>
      <c r="L2" s="29"/>
      <c r="M2" s="29"/>
      <c r="N2" s="29"/>
      <c r="O2" s="112"/>
      <c r="P2" s="112"/>
      <c r="Q2" s="29"/>
    </row>
    <row r="3" ht="18.75" customHeight="1" spans="1:17">
      <c r="A3" s="100" t="str">
        <f>"单位名称："&amp;"梁河县遮岛镇九年一贯制学校"</f>
        <v>单位名称：梁河县遮岛镇九年一贯制学校</v>
      </c>
      <c r="B3" s="32"/>
      <c r="C3" s="32"/>
      <c r="D3" s="32"/>
      <c r="E3" s="32"/>
      <c r="F3" s="32"/>
      <c r="G3" s="32"/>
      <c r="H3" s="32"/>
      <c r="I3" s="32"/>
      <c r="J3" s="32"/>
      <c r="K3" s="1"/>
      <c r="L3" s="1"/>
      <c r="M3" s="1"/>
      <c r="N3" s="1"/>
      <c r="O3" s="113"/>
      <c r="P3" s="113"/>
      <c r="Q3" s="120" t="s">
        <v>36</v>
      </c>
    </row>
    <row r="4" ht="15.75" customHeight="1" spans="1:17">
      <c r="A4" s="11" t="s">
        <v>308</v>
      </c>
      <c r="B4" s="101" t="s">
        <v>309</v>
      </c>
      <c r="C4" s="101" t="s">
        <v>310</v>
      </c>
      <c r="D4" s="101" t="s">
        <v>311</v>
      </c>
      <c r="E4" s="101" t="s">
        <v>312</v>
      </c>
      <c r="F4" s="101" t="s">
        <v>313</v>
      </c>
      <c r="G4" s="48" t="s">
        <v>154</v>
      </c>
      <c r="H4" s="48"/>
      <c r="I4" s="48"/>
      <c r="J4" s="48"/>
      <c r="K4" s="114"/>
      <c r="L4" s="48"/>
      <c r="M4" s="48"/>
      <c r="N4" s="48"/>
      <c r="O4" s="73"/>
      <c r="P4" s="114"/>
      <c r="Q4" s="49"/>
    </row>
    <row r="5" ht="17.25" customHeight="1" spans="1:17">
      <c r="A5" s="16"/>
      <c r="B5" s="102"/>
      <c r="C5" s="102"/>
      <c r="D5" s="102"/>
      <c r="E5" s="102"/>
      <c r="F5" s="102"/>
      <c r="G5" s="102" t="s">
        <v>39</v>
      </c>
      <c r="H5" s="102" t="s">
        <v>43</v>
      </c>
      <c r="I5" s="102" t="s">
        <v>314</v>
      </c>
      <c r="J5" s="102" t="s">
        <v>315</v>
      </c>
      <c r="K5" s="115" t="s">
        <v>316</v>
      </c>
      <c r="L5" s="116" t="s">
        <v>317</v>
      </c>
      <c r="M5" s="116"/>
      <c r="N5" s="116"/>
      <c r="O5" s="117"/>
      <c r="P5" s="118"/>
      <c r="Q5" s="103"/>
    </row>
    <row r="6" ht="54" customHeight="1" spans="1:17">
      <c r="A6" s="18"/>
      <c r="B6" s="103"/>
      <c r="C6" s="103"/>
      <c r="D6" s="103"/>
      <c r="E6" s="103"/>
      <c r="F6" s="103"/>
      <c r="G6" s="103"/>
      <c r="H6" s="103" t="s">
        <v>42</v>
      </c>
      <c r="I6" s="103"/>
      <c r="J6" s="103"/>
      <c r="K6" s="119"/>
      <c r="L6" s="103" t="s">
        <v>42</v>
      </c>
      <c r="M6" s="103" t="s">
        <v>49</v>
      </c>
      <c r="N6" s="103" t="s">
        <v>318</v>
      </c>
      <c r="O6" s="33" t="s">
        <v>51</v>
      </c>
      <c r="P6" s="119" t="s">
        <v>52</v>
      </c>
      <c r="Q6" s="103" t="s">
        <v>53</v>
      </c>
    </row>
    <row r="7" ht="15" customHeight="1" spans="1:17">
      <c r="A7" s="74">
        <v>1</v>
      </c>
      <c r="B7" s="104">
        <v>2</v>
      </c>
      <c r="C7" s="104">
        <v>3</v>
      </c>
      <c r="D7" s="104">
        <v>4</v>
      </c>
      <c r="E7" s="104">
        <v>5</v>
      </c>
      <c r="F7" s="104">
        <v>6</v>
      </c>
      <c r="G7" s="78">
        <v>7</v>
      </c>
      <c r="H7" s="78">
        <v>8</v>
      </c>
      <c r="I7" s="78">
        <v>9</v>
      </c>
      <c r="J7" s="78">
        <v>10</v>
      </c>
      <c r="K7" s="78">
        <v>11</v>
      </c>
      <c r="L7" s="78">
        <v>12</v>
      </c>
      <c r="M7" s="78">
        <v>13</v>
      </c>
      <c r="N7" s="78">
        <v>14</v>
      </c>
      <c r="O7" s="78">
        <v>15</v>
      </c>
      <c r="P7" s="78">
        <v>16</v>
      </c>
      <c r="Q7" s="78">
        <v>17</v>
      </c>
    </row>
    <row r="8" ht="52.5" customHeight="1" spans="1:17">
      <c r="A8" s="105"/>
      <c r="B8" s="106"/>
      <c r="C8" s="106"/>
      <c r="D8" s="107"/>
      <c r="E8" s="108"/>
      <c r="F8" s="23"/>
      <c r="G8" s="23"/>
      <c r="H8" s="23"/>
      <c r="I8" s="23"/>
      <c r="J8" s="23"/>
      <c r="K8" s="23"/>
      <c r="L8" s="23"/>
      <c r="M8" s="23"/>
      <c r="N8" s="23"/>
      <c r="O8" s="23"/>
      <c r="P8" s="23"/>
      <c r="Q8" s="23"/>
    </row>
    <row r="9" ht="52.5" customHeight="1" spans="1:17">
      <c r="A9" s="105"/>
      <c r="B9" s="106"/>
      <c r="C9" s="106"/>
      <c r="D9" s="107"/>
      <c r="E9" s="108"/>
      <c r="F9" s="23"/>
      <c r="G9" s="23"/>
      <c r="H9" s="23"/>
      <c r="I9" s="23"/>
      <c r="J9" s="23"/>
      <c r="K9" s="23"/>
      <c r="L9" s="23"/>
      <c r="M9" s="23"/>
      <c r="N9" s="23"/>
      <c r="O9" s="23"/>
      <c r="P9" s="23"/>
      <c r="Q9" s="23"/>
    </row>
    <row r="10" ht="30" customHeight="1" spans="1:17">
      <c r="A10" s="109" t="s">
        <v>305</v>
      </c>
      <c r="B10" s="110"/>
      <c r="C10" s="110"/>
      <c r="D10" s="110"/>
      <c r="E10" s="108"/>
      <c r="F10" s="23"/>
      <c r="G10" s="23"/>
      <c r="H10" s="23"/>
      <c r="I10" s="23"/>
      <c r="J10" s="23"/>
      <c r="K10" s="23"/>
      <c r="L10" s="23"/>
      <c r="M10" s="23"/>
      <c r="N10" s="23"/>
      <c r="O10" s="23"/>
      <c r="P10" s="23"/>
      <c r="Q10" s="23"/>
    </row>
    <row r="11" customHeight="1" spans="1:1">
      <c r="A11" s="39" t="s">
        <v>319</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B14" sqref="B14"/>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92"/>
      <c r="I1" s="1"/>
      <c r="J1" s="1"/>
      <c r="K1" s="92"/>
      <c r="L1" s="1"/>
      <c r="M1" s="96"/>
      <c r="N1" s="96" t="s">
        <v>320</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"单位名称："&amp;"梁河县遮岛镇九年一贯制学校"</f>
        <v>单位名称：梁河县遮岛镇九年一贯制学校</v>
      </c>
      <c r="B3" s="32"/>
      <c r="C3" s="32"/>
      <c r="D3" s="32"/>
      <c r="E3" s="32"/>
      <c r="F3" s="32"/>
      <c r="G3" s="32"/>
      <c r="H3" s="92"/>
      <c r="I3" s="1"/>
      <c r="J3" s="1"/>
      <c r="K3" s="92"/>
      <c r="L3" s="1"/>
      <c r="M3" s="97"/>
      <c r="N3" s="98" t="s">
        <v>36</v>
      </c>
    </row>
    <row r="4" ht="15.75" customHeight="1" spans="1:14">
      <c r="A4" s="11" t="s">
        <v>308</v>
      </c>
      <c r="B4" s="11" t="s">
        <v>321</v>
      </c>
      <c r="C4" s="11" t="s">
        <v>322</v>
      </c>
      <c r="D4" s="12" t="s">
        <v>154</v>
      </c>
      <c r="E4" s="13"/>
      <c r="F4" s="13"/>
      <c r="G4" s="13"/>
      <c r="H4" s="13"/>
      <c r="I4" s="13"/>
      <c r="J4" s="13"/>
      <c r="K4" s="13"/>
      <c r="L4" s="13"/>
      <c r="M4" s="13"/>
      <c r="N4" s="14"/>
    </row>
    <row r="5" ht="17.25" customHeight="1" spans="1:14">
      <c r="A5" s="16"/>
      <c r="B5" s="16"/>
      <c r="C5" s="16"/>
      <c r="D5" s="75" t="s">
        <v>39</v>
      </c>
      <c r="E5" s="11" t="s">
        <v>43</v>
      </c>
      <c r="F5" s="11" t="s">
        <v>314</v>
      </c>
      <c r="G5" s="11" t="s">
        <v>315</v>
      </c>
      <c r="H5" s="11" t="s">
        <v>316</v>
      </c>
      <c r="I5" s="12" t="s">
        <v>317</v>
      </c>
      <c r="J5" s="13"/>
      <c r="K5" s="13"/>
      <c r="L5" s="13"/>
      <c r="M5" s="13"/>
      <c r="N5" s="14"/>
    </row>
    <row r="6" ht="40.5" customHeight="1" spans="1:14">
      <c r="A6" s="18"/>
      <c r="B6" s="18"/>
      <c r="C6" s="18"/>
      <c r="D6" s="74"/>
      <c r="E6" s="16" t="s">
        <v>42</v>
      </c>
      <c r="F6" s="18"/>
      <c r="G6" s="18"/>
      <c r="H6" s="74"/>
      <c r="I6" s="16" t="s">
        <v>42</v>
      </c>
      <c r="J6" s="16" t="s">
        <v>49</v>
      </c>
      <c r="K6" s="16" t="s">
        <v>50</v>
      </c>
      <c r="L6" s="16" t="s">
        <v>51</v>
      </c>
      <c r="M6" s="16" t="s">
        <v>52</v>
      </c>
      <c r="N6" s="16" t="s">
        <v>53</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3"/>
      <c r="B8" s="93"/>
      <c r="C8" s="93"/>
      <c r="D8" s="23"/>
      <c r="E8" s="23"/>
      <c r="F8" s="23"/>
      <c r="G8" s="23"/>
      <c r="H8" s="23"/>
      <c r="I8" s="23"/>
      <c r="J8" s="23"/>
      <c r="K8" s="23"/>
      <c r="L8" s="23"/>
      <c r="M8" s="23"/>
      <c r="N8" s="23"/>
    </row>
    <row r="9" ht="52.5" customHeight="1" spans="1:14">
      <c r="A9" s="94"/>
      <c r="B9" s="94"/>
      <c r="C9" s="94"/>
      <c r="D9" s="23"/>
      <c r="E9" s="23"/>
      <c r="F9" s="23"/>
      <c r="G9" s="23"/>
      <c r="H9" s="23"/>
      <c r="I9" s="23"/>
      <c r="J9" s="23"/>
      <c r="K9" s="23"/>
      <c r="L9" s="23"/>
      <c r="M9" s="23"/>
      <c r="N9" s="23"/>
    </row>
    <row r="10" ht="30" customHeight="1" spans="1:14">
      <c r="A10" s="12" t="s">
        <v>39</v>
      </c>
      <c r="B10" s="95"/>
      <c r="C10" s="95"/>
      <c r="D10" s="23"/>
      <c r="E10" s="23"/>
      <c r="F10" s="23"/>
      <c r="G10" s="23"/>
      <c r="H10" s="23"/>
      <c r="I10" s="23"/>
      <c r="J10" s="23"/>
      <c r="K10" s="23"/>
      <c r="L10" s="23"/>
      <c r="M10" s="23"/>
      <c r="N10" s="23"/>
    </row>
    <row r="11" customHeight="1" spans="1:1">
      <c r="A11" s="39" t="s">
        <v>323</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 sqref="A1"/>
    </sheetView>
  </sheetViews>
  <sheetFormatPr defaultColWidth="9.14285714285714" defaultRowHeight="14.25" customHeight="1"/>
  <cols>
    <col min="1" max="1" width="37.7142857142857" customWidth="1"/>
    <col min="2" max="13" width="8.62857142857143" customWidth="1"/>
  </cols>
  <sheetData>
    <row r="1" ht="13.5" customHeight="1" spans="1:13">
      <c r="A1" s="65"/>
      <c r="B1" s="65"/>
      <c r="C1" s="65"/>
      <c r="D1" s="66"/>
      <c r="E1" s="66"/>
      <c r="F1" s="66"/>
      <c r="G1" s="66"/>
      <c r="H1" s="66"/>
      <c r="I1" s="66"/>
      <c r="J1" s="66"/>
      <c r="K1" s="66"/>
      <c r="L1" s="66"/>
      <c r="M1" s="89" t="s">
        <v>324</v>
      </c>
    </row>
    <row r="2" ht="27.75" customHeight="1" spans="1:13">
      <c r="A2" s="44" t="str">
        <f>"2026"&amp;"年县对下转移支付预算表"</f>
        <v>2026年县对下转移支付预算表</v>
      </c>
      <c r="B2" s="5"/>
      <c r="C2" s="5"/>
      <c r="D2" s="57"/>
      <c r="E2" s="57"/>
      <c r="F2" s="57"/>
      <c r="G2" s="57"/>
      <c r="H2" s="57"/>
      <c r="I2" s="57"/>
      <c r="J2" s="57"/>
      <c r="K2" s="57"/>
      <c r="L2" s="57"/>
      <c r="M2" s="5"/>
    </row>
    <row r="3" customHeight="1" spans="1:13">
      <c r="A3" s="43" t="s">
        <v>10</v>
      </c>
      <c r="B3" s="67"/>
      <c r="C3" s="67"/>
      <c r="D3" s="9"/>
      <c r="E3" s="9"/>
      <c r="F3" s="9"/>
      <c r="G3" s="9"/>
      <c r="H3" s="9"/>
      <c r="I3" s="9"/>
      <c r="J3" s="9"/>
      <c r="K3" s="9"/>
      <c r="L3" s="9"/>
      <c r="M3" s="90"/>
    </row>
    <row r="4" ht="18" customHeight="1" spans="1:13">
      <c r="A4" s="68" t="str">
        <f>"单位名称："&amp;"梁河县遮岛镇九年一贯制学校"</f>
        <v>单位名称：梁河县遮岛镇九年一贯制学校</v>
      </c>
      <c r="B4" s="69"/>
      <c r="C4" s="69"/>
      <c r="D4" s="9"/>
      <c r="E4" s="9"/>
      <c r="F4" s="9"/>
      <c r="G4" s="9"/>
      <c r="H4" s="9"/>
      <c r="I4" s="9"/>
      <c r="J4" s="9"/>
      <c r="K4" s="9"/>
      <c r="L4" s="9"/>
      <c r="M4" s="91"/>
    </row>
    <row r="5" ht="19.5" customHeight="1" spans="1:13">
      <c r="A5" s="70" t="s">
        <v>325</v>
      </c>
      <c r="B5" s="12" t="s">
        <v>154</v>
      </c>
      <c r="C5" s="13"/>
      <c r="D5" s="71"/>
      <c r="E5" s="72" t="s">
        <v>326</v>
      </c>
      <c r="F5" s="73"/>
      <c r="G5" s="73"/>
      <c r="H5" s="73"/>
      <c r="I5" s="73"/>
      <c r="J5" s="73"/>
      <c r="K5" s="73"/>
      <c r="L5" s="73"/>
      <c r="M5" s="14"/>
    </row>
    <row r="6" ht="40.5" customHeight="1" spans="1:13">
      <c r="A6" s="74"/>
      <c r="B6" s="75" t="s">
        <v>39</v>
      </c>
      <c r="C6" s="11" t="s">
        <v>43</v>
      </c>
      <c r="D6" s="76" t="s">
        <v>327</v>
      </c>
      <c r="E6" s="77" t="s">
        <v>328</v>
      </c>
      <c r="F6" s="78" t="s">
        <v>329</v>
      </c>
      <c r="G6" s="78" t="s">
        <v>330</v>
      </c>
      <c r="H6" s="78" t="s">
        <v>331</v>
      </c>
      <c r="I6" s="78" t="s">
        <v>332</v>
      </c>
      <c r="J6" s="78" t="s">
        <v>333</v>
      </c>
      <c r="K6" s="78" t="s">
        <v>334</v>
      </c>
      <c r="L6" s="78" t="s">
        <v>335</v>
      </c>
      <c r="M6" s="78" t="s">
        <v>336</v>
      </c>
    </row>
    <row r="7" ht="19.5" customHeight="1" spans="1:13">
      <c r="A7" s="35">
        <v>1</v>
      </c>
      <c r="B7" s="35">
        <v>2</v>
      </c>
      <c r="C7" s="79">
        <v>3</v>
      </c>
      <c r="D7" s="80">
        <v>4</v>
      </c>
      <c r="E7" s="81">
        <v>5</v>
      </c>
      <c r="F7" s="82">
        <v>6</v>
      </c>
      <c r="G7" s="83">
        <v>7</v>
      </c>
      <c r="H7" s="83">
        <v>8</v>
      </c>
      <c r="I7" s="83">
        <v>9</v>
      </c>
      <c r="J7" s="83">
        <v>10</v>
      </c>
      <c r="K7" s="83">
        <v>11</v>
      </c>
      <c r="L7" s="83">
        <v>12</v>
      </c>
      <c r="M7" s="83">
        <v>13</v>
      </c>
    </row>
    <row r="8" ht="19.5" customHeight="1" spans="1:13">
      <c r="A8" s="36"/>
      <c r="B8" s="84"/>
      <c r="C8" s="84"/>
      <c r="D8" s="85"/>
      <c r="E8" s="86"/>
      <c r="F8" s="87"/>
      <c r="G8" s="87"/>
      <c r="H8" s="87"/>
      <c r="I8" s="87"/>
      <c r="J8" s="87"/>
      <c r="K8" s="87"/>
      <c r="L8" s="87"/>
      <c r="M8" s="87"/>
    </row>
    <row r="9" ht="19.5" customHeight="1" spans="1:13">
      <c r="A9" s="36"/>
      <c r="B9" s="84"/>
      <c r="C9" s="84"/>
      <c r="D9" s="85"/>
      <c r="E9" s="88"/>
      <c r="F9" s="88"/>
      <c r="G9" s="88"/>
      <c r="H9" s="88"/>
      <c r="I9" s="88"/>
      <c r="J9" s="88"/>
      <c r="K9" s="88"/>
      <c r="L9" s="88"/>
      <c r="M9" s="24"/>
    </row>
    <row r="10" ht="19.5" customHeight="1" spans="1:13">
      <c r="A10" s="52" t="s">
        <v>39</v>
      </c>
      <c r="B10" s="84"/>
      <c r="C10" s="84"/>
      <c r="D10" s="85"/>
      <c r="E10" s="86"/>
      <c r="F10" s="87"/>
      <c r="G10" s="87"/>
      <c r="H10" s="87"/>
      <c r="I10" s="87"/>
      <c r="J10" s="87"/>
      <c r="K10" s="87"/>
      <c r="L10" s="87"/>
      <c r="M10" s="87"/>
    </row>
    <row r="11" ht="17.25" customHeight="1" spans="1:13">
      <c r="A11" s="45" t="s">
        <v>337</v>
      </c>
      <c r="B11" s="45"/>
      <c r="C11" s="45"/>
      <c r="D11" s="6"/>
      <c r="E11" s="6"/>
      <c r="F11" s="6"/>
      <c r="G11" s="6"/>
      <c r="H11" s="6"/>
      <c r="I11" s="6"/>
      <c r="J11" s="6"/>
      <c r="K11" s="6"/>
      <c r="L11" s="6"/>
      <c r="M11" s="45"/>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1" sqref="A1"/>
    </sheetView>
  </sheetViews>
  <sheetFormatPr defaultColWidth="9.14285714285714" defaultRowHeight="12" customHeight="1" outlineLevelRow="7"/>
  <cols>
    <col min="1" max="10" width="13.9142857142857" customWidth="1"/>
  </cols>
  <sheetData>
    <row r="1" customHeight="1" spans="10:10">
      <c r="J1" s="64" t="s">
        <v>338</v>
      </c>
    </row>
    <row r="2" ht="28.5" customHeight="1" spans="1:10">
      <c r="A2" s="56" t="str">
        <f>"2026"&amp;"年县对下转移支付绩效目标表"</f>
        <v>2026年县对下转移支付绩效目标表</v>
      </c>
      <c r="B2" s="5"/>
      <c r="C2" s="5"/>
      <c r="D2" s="5"/>
      <c r="E2" s="5"/>
      <c r="F2" s="57"/>
      <c r="G2" s="5"/>
      <c r="H2" s="57"/>
      <c r="I2" s="57"/>
      <c r="J2" s="5"/>
    </row>
    <row r="3" ht="17.25" customHeight="1" spans="1:8">
      <c r="A3" s="6" t="str">
        <f>"单位名称："&amp;"梁河县遮岛镇九年一贯制学校"</f>
        <v>单位名称：梁河县遮岛镇九年一贯制学校</v>
      </c>
      <c r="B3" s="46"/>
      <c r="C3" s="46"/>
      <c r="D3" s="46"/>
      <c r="E3" s="46"/>
      <c r="F3" s="58"/>
      <c r="G3" s="46"/>
      <c r="H3" s="58"/>
    </row>
    <row r="4" ht="44.25" customHeight="1" spans="1:10">
      <c r="A4" s="34" t="s">
        <v>250</v>
      </c>
      <c r="B4" s="34" t="s">
        <v>251</v>
      </c>
      <c r="C4" s="34" t="s">
        <v>252</v>
      </c>
      <c r="D4" s="34" t="s">
        <v>253</v>
      </c>
      <c r="E4" s="34" t="s">
        <v>254</v>
      </c>
      <c r="F4" s="59" t="s">
        <v>255</v>
      </c>
      <c r="G4" s="34" t="s">
        <v>256</v>
      </c>
      <c r="H4" s="59" t="s">
        <v>257</v>
      </c>
      <c r="I4" s="59" t="s">
        <v>258</v>
      </c>
      <c r="J4" s="34" t="s">
        <v>259</v>
      </c>
    </row>
    <row r="5" ht="14.25" customHeight="1" spans="1:10">
      <c r="A5" s="34">
        <v>1</v>
      </c>
      <c r="B5" s="34">
        <v>2</v>
      </c>
      <c r="C5" s="34">
        <v>3</v>
      </c>
      <c r="D5" s="34">
        <v>4</v>
      </c>
      <c r="E5" s="34">
        <v>5</v>
      </c>
      <c r="F5" s="59">
        <v>6</v>
      </c>
      <c r="G5" s="34">
        <v>7</v>
      </c>
      <c r="H5" s="59">
        <v>8</v>
      </c>
      <c r="I5" s="59">
        <v>9</v>
      </c>
      <c r="J5" s="34">
        <v>10</v>
      </c>
    </row>
    <row r="6" ht="42" customHeight="1" spans="1:10">
      <c r="A6" s="36"/>
      <c r="B6" s="50"/>
      <c r="C6" s="50"/>
      <c r="D6" s="50"/>
      <c r="E6" s="60"/>
      <c r="F6" s="61"/>
      <c r="G6" s="60"/>
      <c r="H6" s="61"/>
      <c r="I6" s="61"/>
      <c r="J6" s="60"/>
    </row>
    <row r="7" ht="42" customHeight="1" spans="1:10">
      <c r="A7" s="36"/>
      <c r="B7" s="22" t="s">
        <v>339</v>
      </c>
      <c r="C7" s="22" t="s">
        <v>339</v>
      </c>
      <c r="D7" s="22" t="s">
        <v>339</v>
      </c>
      <c r="E7" s="36" t="s">
        <v>339</v>
      </c>
      <c r="F7" s="22" t="s">
        <v>339</v>
      </c>
      <c r="G7" s="36" t="s">
        <v>339</v>
      </c>
      <c r="H7" s="22" t="s">
        <v>339</v>
      </c>
      <c r="I7" s="22" t="s">
        <v>339</v>
      </c>
      <c r="J7" s="36" t="s">
        <v>339</v>
      </c>
    </row>
    <row r="8" ht="18.45" customHeight="1" spans="1:10">
      <c r="A8" s="62" t="s">
        <v>337</v>
      </c>
      <c r="B8" s="63"/>
      <c r="C8" s="63"/>
      <c r="D8" s="63"/>
      <c r="E8" s="62"/>
      <c r="F8" s="63"/>
      <c r="G8" s="62"/>
      <c r="H8" s="63"/>
      <c r="I8" s="63"/>
      <c r="J8" s="62"/>
    </row>
  </sheetData>
  <mergeCells count="3">
    <mergeCell ref="A2:J2"/>
    <mergeCell ref="A3:H3"/>
    <mergeCell ref="A8:J8"/>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 sqref="A1"/>
    </sheetView>
  </sheetViews>
  <sheetFormatPr defaultColWidth="9.14285714285714" defaultRowHeight="12" customHeight="1" outlineLevelCol="7"/>
  <cols>
    <col min="1" max="8" width="14.2" customWidth="1"/>
  </cols>
  <sheetData>
    <row r="1" ht="14.25" customHeight="1" spans="8:8">
      <c r="H1" s="43" t="s">
        <v>340</v>
      </c>
    </row>
    <row r="2" ht="28.5" customHeight="1" spans="1:8">
      <c r="A2" s="44" t="str">
        <f>"2026"&amp;"年新增资产配置表"</f>
        <v>2026年新增资产配置表</v>
      </c>
      <c r="B2" s="5"/>
      <c r="C2" s="5"/>
      <c r="D2" s="5"/>
      <c r="E2" s="5"/>
      <c r="F2" s="5"/>
      <c r="G2" s="5"/>
      <c r="H2" s="5"/>
    </row>
    <row r="3" ht="13.5" customHeight="1" spans="1:3">
      <c r="A3" s="45" t="str">
        <f>"单位名称："&amp;"梁河县遮岛镇九年一贯制学校"</f>
        <v>单位名称：梁河县遮岛镇九年一贯制学校</v>
      </c>
      <c r="B3" s="7"/>
      <c r="C3" s="46"/>
    </row>
    <row r="4" ht="18" customHeight="1" spans="1:8">
      <c r="A4" s="11" t="s">
        <v>147</v>
      </c>
      <c r="B4" s="11" t="s">
        <v>341</v>
      </c>
      <c r="C4" s="11" t="s">
        <v>342</v>
      </c>
      <c r="D4" s="11" t="s">
        <v>343</v>
      </c>
      <c r="E4" s="11" t="s">
        <v>344</v>
      </c>
      <c r="F4" s="47" t="s">
        <v>345</v>
      </c>
      <c r="G4" s="48"/>
      <c r="H4" s="49"/>
    </row>
    <row r="5" ht="18" customHeight="1" spans="1:8">
      <c r="A5" s="18"/>
      <c r="B5" s="18"/>
      <c r="C5" s="18"/>
      <c r="D5" s="18"/>
      <c r="E5" s="18"/>
      <c r="F5" s="34" t="s">
        <v>312</v>
      </c>
      <c r="G5" s="34" t="s">
        <v>346</v>
      </c>
      <c r="H5" s="34" t="s">
        <v>347</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39</v>
      </c>
      <c r="B8" s="53"/>
      <c r="C8" s="53"/>
      <c r="D8" s="53"/>
      <c r="E8" s="53"/>
      <c r="F8" s="42"/>
      <c r="G8" s="54"/>
      <c r="H8" s="54"/>
    </row>
    <row r="9" customHeight="1" spans="1:8">
      <c r="A9" s="55" t="s">
        <v>348</v>
      </c>
      <c r="B9" s="55"/>
      <c r="C9" s="55"/>
      <c r="D9" s="55"/>
      <c r="E9" s="55"/>
      <c r="F9" s="55"/>
      <c r="G9" s="55"/>
      <c r="H9" s="55"/>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B13" sqref="B13"/>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349</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"单位名称："&amp;"梁河县遮岛镇九年一贯制学校"</f>
        <v>单位名称：梁河县遮岛镇九年一贯制学校</v>
      </c>
      <c r="B3" s="31"/>
      <c r="C3" s="31"/>
      <c r="D3" s="31"/>
      <c r="E3" s="31"/>
      <c r="F3" s="31"/>
      <c r="G3" s="31"/>
      <c r="H3" s="32"/>
      <c r="I3" s="32"/>
      <c r="J3" s="32"/>
      <c r="K3" s="40" t="s">
        <v>36</v>
      </c>
    </row>
    <row r="4" ht="21.75" customHeight="1" spans="1:11">
      <c r="A4" s="33" t="s">
        <v>224</v>
      </c>
      <c r="B4" s="33" t="s">
        <v>149</v>
      </c>
      <c r="C4" s="33" t="s">
        <v>225</v>
      </c>
      <c r="D4" s="34" t="s">
        <v>150</v>
      </c>
      <c r="E4" s="34" t="s">
        <v>151</v>
      </c>
      <c r="F4" s="34" t="s">
        <v>226</v>
      </c>
      <c r="G4" s="34" t="s">
        <v>227</v>
      </c>
      <c r="H4" s="35" t="s">
        <v>39</v>
      </c>
      <c r="I4" s="35" t="s">
        <v>350</v>
      </c>
      <c r="J4" s="35"/>
      <c r="K4" s="35"/>
    </row>
    <row r="5" ht="21.75" customHeight="1" spans="1:11">
      <c r="A5" s="33"/>
      <c r="B5" s="33"/>
      <c r="C5" s="33"/>
      <c r="D5" s="34"/>
      <c r="E5" s="34"/>
      <c r="F5" s="34"/>
      <c r="G5" s="34"/>
      <c r="H5" s="35"/>
      <c r="I5" s="34" t="s">
        <v>43</v>
      </c>
      <c r="J5" s="34" t="s">
        <v>44</v>
      </c>
      <c r="K5" s="34" t="s">
        <v>45</v>
      </c>
    </row>
    <row r="6" ht="40.5" customHeight="1" spans="1:11">
      <c r="A6" s="33"/>
      <c r="B6" s="33"/>
      <c r="C6" s="33"/>
      <c r="D6" s="34"/>
      <c r="E6" s="34"/>
      <c r="F6" s="34"/>
      <c r="G6" s="34"/>
      <c r="H6" s="35"/>
      <c r="I6" s="34" t="s">
        <v>42</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305</v>
      </c>
      <c r="B10" s="38"/>
      <c r="C10" s="38"/>
      <c r="D10" s="38"/>
      <c r="E10" s="38"/>
      <c r="F10" s="38"/>
      <c r="G10" s="38"/>
      <c r="H10" s="23"/>
      <c r="I10" s="23"/>
      <c r="J10" s="23"/>
      <c r="K10" s="42"/>
    </row>
    <row r="11" customHeight="1" spans="1:1">
      <c r="A11" s="39" t="s">
        <v>351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5"/>
  <sheetViews>
    <sheetView showZeros="0"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352</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"单位名称："&amp;"梁河县遮岛镇九年一贯制学校"</f>
        <v>单位名称：梁河县遮岛镇九年一贯制学校</v>
      </c>
      <c r="B3" s="7"/>
      <c r="C3" s="7"/>
      <c r="D3" s="7"/>
      <c r="E3" s="8"/>
      <c r="F3" s="8"/>
      <c r="G3" s="9" t="s">
        <v>36</v>
      </c>
    </row>
    <row r="4" ht="21.75" customHeight="1" spans="1:7">
      <c r="A4" s="10" t="s">
        <v>225</v>
      </c>
      <c r="B4" s="10" t="s">
        <v>224</v>
      </c>
      <c r="C4" s="10" t="s">
        <v>149</v>
      </c>
      <c r="D4" s="11" t="s">
        <v>353</v>
      </c>
      <c r="E4" s="12" t="s">
        <v>43</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42</v>
      </c>
      <c r="F6" s="18" t="s">
        <v>42</v>
      </c>
      <c r="G6" s="18" t="s">
        <v>42</v>
      </c>
    </row>
    <row r="7" ht="15" customHeight="1" spans="1:7">
      <c r="A7" s="19">
        <v>1</v>
      </c>
      <c r="B7" s="19">
        <v>2</v>
      </c>
      <c r="C7" s="19">
        <v>3</v>
      </c>
      <c r="D7" s="20">
        <v>4</v>
      </c>
      <c r="E7" s="19">
        <v>5</v>
      </c>
      <c r="F7" s="19">
        <v>6</v>
      </c>
      <c r="G7" s="19">
        <v>7</v>
      </c>
    </row>
    <row r="8" ht="52.5" customHeight="1" spans="1:7">
      <c r="A8" s="21" t="s">
        <v>55</v>
      </c>
      <c r="B8" s="22"/>
      <c r="C8" s="22"/>
      <c r="D8" s="22"/>
      <c r="E8" s="23">
        <v>161197.47</v>
      </c>
      <c r="F8" s="23"/>
      <c r="G8" s="23"/>
    </row>
    <row r="9" ht="52.5" customHeight="1" spans="1:7">
      <c r="A9" s="24"/>
      <c r="B9" s="22" t="s">
        <v>354</v>
      </c>
      <c r="C9" s="22" t="s">
        <v>230</v>
      </c>
      <c r="D9" s="22" t="s">
        <v>355</v>
      </c>
      <c r="E9" s="23">
        <v>1552.5</v>
      </c>
      <c r="F9" s="23"/>
      <c r="G9" s="23"/>
    </row>
    <row r="10" ht="52.5" customHeight="1" spans="1:7">
      <c r="A10" s="25"/>
      <c r="B10" s="22" t="s">
        <v>354</v>
      </c>
      <c r="C10" s="22" t="s">
        <v>241</v>
      </c>
      <c r="D10" s="22" t="s">
        <v>355</v>
      </c>
      <c r="E10" s="23">
        <v>26720.37</v>
      </c>
      <c r="F10" s="23"/>
      <c r="G10" s="23"/>
    </row>
    <row r="11" ht="52.5" customHeight="1" spans="1:7">
      <c r="A11" s="25"/>
      <c r="B11" s="22" t="s">
        <v>354</v>
      </c>
      <c r="C11" s="22" t="s">
        <v>237</v>
      </c>
      <c r="D11" s="22" t="s">
        <v>355</v>
      </c>
      <c r="E11" s="23">
        <v>17412.6</v>
      </c>
      <c r="F11" s="23"/>
      <c r="G11" s="23"/>
    </row>
    <row r="12" ht="52.5" customHeight="1" spans="1:7">
      <c r="A12" s="25"/>
      <c r="B12" s="22" t="s">
        <v>354</v>
      </c>
      <c r="C12" s="22" t="s">
        <v>235</v>
      </c>
      <c r="D12" s="22" t="s">
        <v>355</v>
      </c>
      <c r="E12" s="23">
        <v>1050</v>
      </c>
      <c r="F12" s="23"/>
      <c r="G12" s="23"/>
    </row>
    <row r="13" ht="52.5" customHeight="1" spans="1:7">
      <c r="A13" s="25"/>
      <c r="B13" s="22" t="s">
        <v>354</v>
      </c>
      <c r="C13" s="22" t="s">
        <v>243</v>
      </c>
      <c r="D13" s="22" t="s">
        <v>355</v>
      </c>
      <c r="E13" s="23">
        <v>111600</v>
      </c>
      <c r="F13" s="23"/>
      <c r="G13" s="23"/>
    </row>
    <row r="14" ht="52.5" customHeight="1" spans="1:7">
      <c r="A14" s="25"/>
      <c r="B14" s="22" t="s">
        <v>354</v>
      </c>
      <c r="C14" s="22" t="s">
        <v>239</v>
      </c>
      <c r="D14" s="22" t="s">
        <v>355</v>
      </c>
      <c r="E14" s="23">
        <v>2862</v>
      </c>
      <c r="F14" s="23"/>
      <c r="G14" s="23"/>
    </row>
    <row r="15" ht="30" customHeight="1" spans="1:7">
      <c r="A15" s="26" t="s">
        <v>39</v>
      </c>
      <c r="B15" s="27" t="s">
        <v>339</v>
      </c>
      <c r="C15" s="27"/>
      <c r="D15" s="28"/>
      <c r="E15" s="23">
        <v>161197.47</v>
      </c>
      <c r="F15" s="23"/>
      <c r="G15" s="23"/>
    </row>
  </sheetData>
  <mergeCells count="11">
    <mergeCell ref="A2:G2"/>
    <mergeCell ref="A3:D3"/>
    <mergeCell ref="E4:G4"/>
    <mergeCell ref="A15:D15"/>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C11" sqref="C11"/>
    </sheetView>
  </sheetViews>
  <sheetFormatPr defaultColWidth="10.2857142857143" defaultRowHeight="15" customHeight="1" outlineLevelCol="3"/>
  <cols>
    <col min="1" max="4" width="33.2857142857143" customWidth="1"/>
  </cols>
  <sheetData>
    <row r="1" ht="18.75" customHeight="1" spans="1:4">
      <c r="A1" s="194"/>
      <c r="B1" s="194"/>
      <c r="C1" s="194"/>
      <c r="D1" s="195" t="s">
        <v>9</v>
      </c>
    </row>
    <row r="2" ht="42" customHeight="1" spans="1:4">
      <c r="A2" s="196" t="str">
        <f>"2026"&amp;"年部门财务收支预算总表"</f>
        <v>2026年部门财务收支预算总表</v>
      </c>
      <c r="B2" s="196"/>
      <c r="C2" s="196"/>
      <c r="D2" s="196"/>
    </row>
    <row r="3" ht="18.75" customHeight="1" spans="1:4">
      <c r="A3" s="194" t="str">
        <f>"单位名称："&amp;"梁河县遮岛镇九年一贯制学校"</f>
        <v>单位名称：梁河县遮岛镇九年一贯制学校</v>
      </c>
      <c r="B3" s="194"/>
      <c r="C3" s="197"/>
      <c r="D3" s="195" t="s">
        <v>10</v>
      </c>
    </row>
    <row r="4" ht="18.75" customHeight="1" spans="1:4">
      <c r="A4" s="152" t="s">
        <v>11</v>
      </c>
      <c r="B4" s="152"/>
      <c r="C4" s="152" t="s">
        <v>12</v>
      </c>
      <c r="D4" s="152"/>
    </row>
    <row r="5" ht="18.75" customHeight="1" spans="1:4">
      <c r="A5" s="152" t="s">
        <v>13</v>
      </c>
      <c r="B5" s="152" t="s">
        <v>14</v>
      </c>
      <c r="C5" s="152" t="s">
        <v>15</v>
      </c>
      <c r="D5" s="152" t="s">
        <v>14</v>
      </c>
    </row>
    <row r="6" ht="18.75" customHeight="1" spans="1:4">
      <c r="A6" s="151" t="s">
        <v>16</v>
      </c>
      <c r="B6" s="153">
        <v>16734494.65</v>
      </c>
      <c r="C6" s="151" t="str">
        <f>"一"&amp;"、"&amp;"教育支出"</f>
        <v>一、教育支出</v>
      </c>
      <c r="D6" s="153">
        <v>12799097.98</v>
      </c>
    </row>
    <row r="7" ht="18.75" customHeight="1" spans="1:4">
      <c r="A7" s="151" t="s">
        <v>17</v>
      </c>
      <c r="B7" s="153"/>
      <c r="C7" s="151" t="str">
        <f>"二"&amp;"、"&amp;"社会保障和就业支出"</f>
        <v>二、社会保障和就业支出</v>
      </c>
      <c r="D7" s="153">
        <v>1850356.92</v>
      </c>
    </row>
    <row r="8" ht="18.75" customHeight="1" spans="1:4">
      <c r="A8" s="151" t="s">
        <v>18</v>
      </c>
      <c r="B8" s="153"/>
      <c r="C8" s="151" t="str">
        <f>"三"&amp;"、"&amp;"卫生健康支出"</f>
        <v>三、卫生健康支出</v>
      </c>
      <c r="D8" s="153">
        <v>753239.91</v>
      </c>
    </row>
    <row r="9" ht="18.75" customHeight="1" spans="1:4">
      <c r="A9" s="151" t="s">
        <v>19</v>
      </c>
      <c r="B9" s="153"/>
      <c r="C9" s="151" t="str">
        <f>"四"&amp;"、"&amp;"住房保障支出"</f>
        <v>四、住房保障支出</v>
      </c>
      <c r="D9" s="153">
        <v>1331799.84</v>
      </c>
    </row>
    <row r="10" ht="18.75" customHeight="1" spans="1:4">
      <c r="A10" s="151" t="s">
        <v>20</v>
      </c>
      <c r="B10" s="153"/>
      <c r="C10" s="151"/>
      <c r="D10" s="153"/>
    </row>
    <row r="11" ht="18.75" customHeight="1" spans="1:4">
      <c r="A11" s="151" t="s">
        <v>21</v>
      </c>
      <c r="B11" s="153"/>
      <c r="C11" s="151"/>
      <c r="D11" s="153"/>
    </row>
    <row r="12" ht="18.75" customHeight="1" spans="1:4">
      <c r="A12" s="151" t="s">
        <v>22</v>
      </c>
      <c r="B12" s="153"/>
      <c r="C12" s="151"/>
      <c r="D12" s="153"/>
    </row>
    <row r="13" ht="18.75" customHeight="1" spans="1:4">
      <c r="A13" s="151" t="s">
        <v>23</v>
      </c>
      <c r="B13" s="153"/>
      <c r="C13" s="151"/>
      <c r="D13" s="153"/>
    </row>
    <row r="14" ht="18.75" customHeight="1" spans="1:4">
      <c r="A14" s="151" t="s">
        <v>24</v>
      </c>
      <c r="B14" s="153"/>
      <c r="C14" s="151"/>
      <c r="D14" s="153"/>
    </row>
    <row r="15" ht="18.75" customHeight="1" spans="1:4">
      <c r="A15" s="151" t="s">
        <v>25</v>
      </c>
      <c r="B15" s="153"/>
      <c r="C15" s="151"/>
      <c r="D15" s="153"/>
    </row>
    <row r="16" ht="18.75" customHeight="1" spans="1:4">
      <c r="A16" s="151"/>
      <c r="B16" s="153"/>
      <c r="C16" s="151"/>
      <c r="D16" s="153"/>
    </row>
    <row r="17" ht="18.75" customHeight="1" spans="1:4">
      <c r="A17" s="151"/>
      <c r="B17" s="153"/>
      <c r="C17" s="151"/>
      <c r="D17" s="153"/>
    </row>
    <row r="18" ht="18.75" customHeight="1" spans="1:4">
      <c r="A18" s="151"/>
      <c r="B18" s="153"/>
      <c r="C18" s="151"/>
      <c r="D18" s="153"/>
    </row>
    <row r="19" ht="18.75" customHeight="1" spans="1:4">
      <c r="A19" s="151"/>
      <c r="B19" s="153"/>
      <c r="C19" s="151"/>
      <c r="D19" s="153"/>
    </row>
    <row r="20" ht="18.75" customHeight="1" spans="1:4">
      <c r="A20" s="151"/>
      <c r="B20" s="153"/>
      <c r="C20" s="151"/>
      <c r="D20" s="153"/>
    </row>
    <row r="21" ht="18.75" customHeight="1" spans="1:4">
      <c r="A21" s="151"/>
      <c r="B21" s="153"/>
      <c r="C21" s="151"/>
      <c r="D21" s="153"/>
    </row>
    <row r="22" ht="18.75" customHeight="1" spans="1:4">
      <c r="A22" s="151"/>
      <c r="B22" s="153"/>
      <c r="C22" s="151"/>
      <c r="D22" s="153"/>
    </row>
    <row r="23" ht="18.75" customHeight="1" spans="1:4">
      <c r="A23" s="151"/>
      <c r="B23" s="153"/>
      <c r="C23" s="151"/>
      <c r="D23" s="153"/>
    </row>
    <row r="24" ht="18.75" customHeight="1" spans="1:4">
      <c r="A24" s="151"/>
      <c r="B24" s="153"/>
      <c r="C24" s="151"/>
      <c r="D24" s="153"/>
    </row>
    <row r="25" ht="18.75" customHeight="1" spans="1:4">
      <c r="A25" s="151"/>
      <c r="B25" s="153"/>
      <c r="C25" s="151"/>
      <c r="D25" s="153"/>
    </row>
    <row r="26" ht="18.75" customHeight="1" spans="1:4">
      <c r="A26" s="151"/>
      <c r="B26" s="153"/>
      <c r="C26" s="151"/>
      <c r="D26" s="153"/>
    </row>
    <row r="27" ht="18.75" customHeight="1" spans="1:4">
      <c r="A27" s="151"/>
      <c r="B27" s="153"/>
      <c r="C27" s="151"/>
      <c r="D27" s="153"/>
    </row>
    <row r="28" ht="18.75" customHeight="1" spans="1:4">
      <c r="A28" s="151"/>
      <c r="B28" s="153"/>
      <c r="C28" s="151"/>
      <c r="D28" s="153"/>
    </row>
    <row r="29" ht="18.75" customHeight="1" spans="1:4">
      <c r="A29" s="151"/>
      <c r="B29" s="153"/>
      <c r="C29" s="151"/>
      <c r="D29" s="153"/>
    </row>
    <row r="30" ht="18.75" customHeight="1" spans="1:4">
      <c r="A30" s="151"/>
      <c r="B30" s="153"/>
      <c r="C30" s="151"/>
      <c r="D30" s="153"/>
    </row>
    <row r="31" ht="18.75" customHeight="1" spans="1:4">
      <c r="A31" s="151"/>
      <c r="B31" s="153"/>
      <c r="C31" s="151"/>
      <c r="D31" s="153"/>
    </row>
    <row r="32" ht="18.75" customHeight="1" spans="1:4">
      <c r="A32" s="151" t="s">
        <v>26</v>
      </c>
      <c r="B32" s="153">
        <v>16734494.65</v>
      </c>
      <c r="C32" s="151" t="s">
        <v>27</v>
      </c>
      <c r="D32" s="153">
        <v>16734494.65</v>
      </c>
    </row>
    <row r="33" ht="18.75" customHeight="1" spans="1:4">
      <c r="A33" s="151" t="s">
        <v>28</v>
      </c>
      <c r="B33" s="153"/>
      <c r="C33" s="151" t="s">
        <v>29</v>
      </c>
      <c r="D33" s="153"/>
    </row>
    <row r="34" ht="18.75" customHeight="1" spans="1:4">
      <c r="A34" s="151" t="s">
        <v>30</v>
      </c>
      <c r="B34" s="153"/>
      <c r="C34" s="151" t="s">
        <v>30</v>
      </c>
      <c r="D34" s="153"/>
    </row>
    <row r="35" ht="18.75" customHeight="1" spans="1:4">
      <c r="A35" s="151" t="s">
        <v>31</v>
      </c>
      <c r="B35" s="153"/>
      <c r="C35" s="151" t="s">
        <v>32</v>
      </c>
      <c r="D35" s="153"/>
    </row>
    <row r="36" ht="18.75" customHeight="1" spans="1:4">
      <c r="A36" s="151" t="s">
        <v>33</v>
      </c>
      <c r="B36" s="153">
        <v>16734494.65</v>
      </c>
      <c r="C36" s="151" t="s">
        <v>34</v>
      </c>
      <c r="D36" s="153">
        <v>16734494.65</v>
      </c>
    </row>
  </sheetData>
  <mergeCells count="4">
    <mergeCell ref="A2:D2"/>
    <mergeCell ref="A3:B3"/>
    <mergeCell ref="A4:B4"/>
    <mergeCell ref="C4:D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90"/>
      <c r="B1" s="1"/>
      <c r="C1" s="1"/>
      <c r="D1" s="1"/>
      <c r="E1" s="1"/>
      <c r="F1" s="1"/>
      <c r="G1" s="1"/>
      <c r="H1" s="1"/>
      <c r="I1" s="92"/>
      <c r="J1" s="1"/>
      <c r="K1" s="1"/>
      <c r="L1" s="1"/>
      <c r="M1" s="1"/>
      <c r="N1" s="1"/>
      <c r="O1" s="1"/>
      <c r="P1" s="96" t="s">
        <v>35</v>
      </c>
      <c r="Q1" s="96" t="s">
        <v>35</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"单位名称："&amp;"梁河县遮岛镇九年一贯制学校"</f>
        <v>单位名称：梁河县遮岛镇九年一贯制学校</v>
      </c>
      <c r="B3" s="31"/>
      <c r="C3" s="175"/>
      <c r="D3" s="175"/>
      <c r="E3" s="175"/>
      <c r="F3" s="175"/>
      <c r="G3" s="175"/>
      <c r="H3" s="175"/>
      <c r="I3" s="175"/>
      <c r="J3" s="175"/>
      <c r="K3" s="175"/>
      <c r="L3" s="175"/>
      <c r="M3" s="175"/>
      <c r="N3" s="175"/>
      <c r="O3" s="175"/>
      <c r="P3" s="96" t="s">
        <v>36</v>
      </c>
      <c r="Q3" s="96"/>
    </row>
    <row r="4" ht="21" customHeight="1" spans="1:19">
      <c r="A4" s="11" t="s">
        <v>37</v>
      </c>
      <c r="B4" s="11" t="s">
        <v>38</v>
      </c>
      <c r="C4" s="11" t="s">
        <v>39</v>
      </c>
      <c r="D4" s="47" t="s">
        <v>40</v>
      </c>
      <c r="E4" s="48"/>
      <c r="F4" s="48"/>
      <c r="G4" s="48"/>
      <c r="H4" s="48"/>
      <c r="I4" s="13"/>
      <c r="J4" s="48"/>
      <c r="K4" s="48"/>
      <c r="L4" s="48"/>
      <c r="M4" s="48"/>
      <c r="N4" s="49"/>
      <c r="O4" s="47" t="s">
        <v>41</v>
      </c>
      <c r="P4" s="48"/>
      <c r="Q4" s="48"/>
      <c r="R4" s="48"/>
      <c r="S4" s="49"/>
    </row>
    <row r="5" ht="41.25" customHeight="1" spans="1:19">
      <c r="A5" s="16"/>
      <c r="B5" s="16"/>
      <c r="C5" s="16"/>
      <c r="D5" s="16" t="s">
        <v>42</v>
      </c>
      <c r="E5" s="16" t="s">
        <v>43</v>
      </c>
      <c r="F5" s="16" t="s">
        <v>44</v>
      </c>
      <c r="G5" s="16" t="s">
        <v>45</v>
      </c>
      <c r="H5" s="11" t="s">
        <v>46</v>
      </c>
      <c r="I5" s="193" t="s">
        <v>47</v>
      </c>
      <c r="J5" s="193"/>
      <c r="K5" s="193"/>
      <c r="L5" s="193"/>
      <c r="M5" s="193"/>
      <c r="N5" s="193"/>
      <c r="O5" s="11" t="s">
        <v>42</v>
      </c>
      <c r="P5" s="11" t="s">
        <v>43</v>
      </c>
      <c r="Q5" s="11" t="s">
        <v>44</v>
      </c>
      <c r="R5" s="11" t="s">
        <v>45</v>
      </c>
      <c r="S5" s="11" t="s">
        <v>48</v>
      </c>
    </row>
    <row r="6" ht="43.5" customHeight="1" spans="1:19">
      <c r="A6" s="74"/>
      <c r="B6" s="74"/>
      <c r="C6" s="74"/>
      <c r="D6" s="75"/>
      <c r="E6" s="75"/>
      <c r="F6" s="75"/>
      <c r="G6" s="74"/>
      <c r="H6" s="74"/>
      <c r="I6" s="35" t="s">
        <v>42</v>
      </c>
      <c r="J6" s="33" t="s">
        <v>49</v>
      </c>
      <c r="K6" s="33" t="s">
        <v>50</v>
      </c>
      <c r="L6" s="10" t="s">
        <v>51</v>
      </c>
      <c r="M6" s="10" t="s">
        <v>52</v>
      </c>
      <c r="N6" s="10" t="s">
        <v>53</v>
      </c>
      <c r="O6" s="75"/>
      <c r="P6" s="75"/>
      <c r="Q6" s="75"/>
      <c r="R6" s="75"/>
      <c r="S6" s="75"/>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91" t="s">
        <v>54</v>
      </c>
      <c r="B8" s="191" t="s">
        <v>55</v>
      </c>
      <c r="C8" s="23">
        <v>16734494.65</v>
      </c>
      <c r="D8" s="23">
        <v>16734494.65</v>
      </c>
      <c r="E8" s="23">
        <v>16734494.65</v>
      </c>
      <c r="F8" s="23"/>
      <c r="G8" s="23"/>
      <c r="H8" s="23"/>
      <c r="I8" s="23"/>
      <c r="J8" s="23"/>
      <c r="K8" s="23"/>
      <c r="L8" s="23"/>
      <c r="M8" s="23"/>
      <c r="N8" s="23"/>
      <c r="O8" s="23"/>
      <c r="P8" s="23"/>
      <c r="Q8" s="23"/>
      <c r="R8" s="23"/>
      <c r="S8" s="23"/>
    </row>
    <row r="9" ht="30" customHeight="1" spans="1:19">
      <c r="A9" s="12" t="s">
        <v>39</v>
      </c>
      <c r="B9" s="192"/>
      <c r="C9" s="181">
        <v>16734494.65</v>
      </c>
      <c r="D9" s="181">
        <v>16734494.65</v>
      </c>
      <c r="E9" s="181">
        <v>16734494.65</v>
      </c>
      <c r="F9" s="181"/>
      <c r="G9" s="181"/>
      <c r="H9" s="181"/>
      <c r="I9" s="181"/>
      <c r="J9" s="181"/>
      <c r="K9" s="181"/>
      <c r="L9" s="181"/>
      <c r="M9" s="181"/>
      <c r="N9" s="181"/>
      <c r="O9" s="181"/>
      <c r="P9" s="181"/>
      <c r="Q9" s="181"/>
      <c r="R9" s="181"/>
      <c r="S9" s="181"/>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7"/>
  <sheetViews>
    <sheetView showZeros="0" topLeftCell="A5" workbookViewId="0">
      <selection activeCell="A1" sqref="A1"/>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83"/>
      <c r="B1" s="183"/>
      <c r="C1" s="183"/>
      <c r="D1" s="183"/>
      <c r="E1" s="183"/>
      <c r="F1" s="183"/>
      <c r="G1" s="183"/>
      <c r="H1" s="183"/>
      <c r="I1" s="183"/>
      <c r="J1" s="183"/>
      <c r="K1" s="183"/>
      <c r="L1" s="183"/>
      <c r="M1" s="183"/>
      <c r="N1" s="98" t="s">
        <v>56</v>
      </c>
      <c r="O1" s="98"/>
    </row>
    <row r="2" ht="36" customHeight="1" spans="1:15">
      <c r="A2" s="184" t="str">
        <f>"2026"&amp;"年部门支出预算表"</f>
        <v>2026年部门支出预算表</v>
      </c>
      <c r="B2" s="184"/>
      <c r="C2" s="184"/>
      <c r="D2" s="184"/>
      <c r="E2" s="184"/>
      <c r="F2" s="184"/>
      <c r="G2" s="184"/>
      <c r="H2" s="184"/>
      <c r="I2" s="184"/>
      <c r="J2" s="184"/>
      <c r="K2" s="184"/>
      <c r="L2" s="184"/>
      <c r="M2" s="184"/>
      <c r="N2" s="184"/>
      <c r="O2" s="184"/>
    </row>
    <row r="3" ht="18.75" customHeight="1" spans="1:15">
      <c r="A3" s="31" t="str">
        <f>"单位名称："&amp;"梁河县遮岛镇九年一贯制学校"</f>
        <v>单位名称：梁河县遮岛镇九年一贯制学校</v>
      </c>
      <c r="B3" s="31"/>
      <c r="C3" s="31"/>
      <c r="D3" s="31"/>
      <c r="E3" s="31"/>
      <c r="F3" s="31"/>
      <c r="G3" s="183"/>
      <c r="H3" s="183"/>
      <c r="I3" s="183"/>
      <c r="J3" s="183"/>
      <c r="K3" s="183"/>
      <c r="L3" s="183"/>
      <c r="M3" s="183"/>
      <c r="N3" s="98" t="s">
        <v>10</v>
      </c>
      <c r="O3" s="98"/>
    </row>
    <row r="4" ht="31.5" customHeight="1" spans="1:15">
      <c r="A4" s="185" t="s">
        <v>57</v>
      </c>
      <c r="B4" s="185" t="s">
        <v>58</v>
      </c>
      <c r="C4" s="185" t="s">
        <v>39</v>
      </c>
      <c r="D4" s="185" t="s">
        <v>43</v>
      </c>
      <c r="E4" s="185"/>
      <c r="F4" s="185"/>
      <c r="G4" s="185" t="s">
        <v>44</v>
      </c>
      <c r="H4" s="185" t="s">
        <v>45</v>
      </c>
      <c r="I4" s="185" t="s">
        <v>59</v>
      </c>
      <c r="J4" s="185" t="s">
        <v>60</v>
      </c>
      <c r="K4" s="185"/>
      <c r="L4" s="185"/>
      <c r="M4" s="185"/>
      <c r="N4" s="185"/>
      <c r="O4" s="185"/>
    </row>
    <row r="5" ht="37.3" customHeight="1" spans="1:15">
      <c r="A5" s="185"/>
      <c r="B5" s="185"/>
      <c r="C5" s="185"/>
      <c r="D5" s="185" t="s">
        <v>42</v>
      </c>
      <c r="E5" s="185" t="s">
        <v>61</v>
      </c>
      <c r="F5" s="185" t="s">
        <v>62</v>
      </c>
      <c r="G5" s="185"/>
      <c r="H5" s="185"/>
      <c r="I5" s="185"/>
      <c r="J5" s="185" t="s">
        <v>42</v>
      </c>
      <c r="K5" s="185" t="s">
        <v>63</v>
      </c>
      <c r="L5" s="185" t="s">
        <v>64</v>
      </c>
      <c r="M5" s="185" t="s">
        <v>65</v>
      </c>
      <c r="N5" s="185" t="s">
        <v>66</v>
      </c>
      <c r="O5" s="185" t="s">
        <v>67</v>
      </c>
    </row>
    <row r="6" ht="18.75" customHeight="1" spans="1:15">
      <c r="A6" s="186" t="s">
        <v>68</v>
      </c>
      <c r="B6" s="186" t="s">
        <v>69</v>
      </c>
      <c r="C6" s="186" t="s">
        <v>70</v>
      </c>
      <c r="D6" s="186" t="s">
        <v>71</v>
      </c>
      <c r="E6" s="186" t="s">
        <v>72</v>
      </c>
      <c r="F6" s="186" t="s">
        <v>73</v>
      </c>
      <c r="G6" s="186" t="s">
        <v>74</v>
      </c>
      <c r="H6" s="186" t="s">
        <v>75</v>
      </c>
      <c r="I6" s="186" t="s">
        <v>76</v>
      </c>
      <c r="J6" s="186" t="s">
        <v>77</v>
      </c>
      <c r="K6" s="186" t="s">
        <v>78</v>
      </c>
      <c r="L6" s="186" t="s">
        <v>79</v>
      </c>
      <c r="M6" s="186" t="s">
        <v>80</v>
      </c>
      <c r="N6" s="186" t="s">
        <v>81</v>
      </c>
      <c r="O6" s="186" t="s">
        <v>82</v>
      </c>
    </row>
    <row r="7" ht="52.5" customHeight="1" spans="1:15">
      <c r="A7" s="187" t="s">
        <v>83</v>
      </c>
      <c r="B7" s="187" t="s">
        <v>84</v>
      </c>
      <c r="C7" s="153">
        <v>12799097.98</v>
      </c>
      <c r="D7" s="153">
        <v>12799097.98</v>
      </c>
      <c r="E7" s="153">
        <v>12637900.51</v>
      </c>
      <c r="F7" s="153">
        <v>161197.47</v>
      </c>
      <c r="G7" s="153"/>
      <c r="H7" s="153"/>
      <c r="I7" s="153"/>
      <c r="J7" s="153"/>
      <c r="K7" s="153"/>
      <c r="L7" s="153"/>
      <c r="M7" s="153"/>
      <c r="N7" s="153"/>
      <c r="O7" s="153"/>
    </row>
    <row r="8" ht="52.5" customHeight="1" spans="1:15">
      <c r="A8" s="188" t="s">
        <v>85</v>
      </c>
      <c r="B8" s="188" t="s">
        <v>86</v>
      </c>
      <c r="C8" s="153">
        <v>12798047.98</v>
      </c>
      <c r="D8" s="153">
        <v>12798047.98</v>
      </c>
      <c r="E8" s="153">
        <v>12637900.51</v>
      </c>
      <c r="F8" s="153">
        <v>160147.47</v>
      </c>
      <c r="G8" s="153"/>
      <c r="H8" s="153"/>
      <c r="I8" s="153"/>
      <c r="J8" s="153"/>
      <c r="K8" s="153"/>
      <c r="L8" s="153"/>
      <c r="M8" s="153"/>
      <c r="N8" s="153"/>
      <c r="O8" s="153"/>
    </row>
    <row r="9" ht="52.5" customHeight="1" spans="1:15">
      <c r="A9" s="189" t="s">
        <v>87</v>
      </c>
      <c r="B9" s="189" t="s">
        <v>88</v>
      </c>
      <c r="C9" s="153">
        <v>747712.98</v>
      </c>
      <c r="D9" s="153">
        <v>747712.98</v>
      </c>
      <c r="E9" s="153">
        <v>746160.48</v>
      </c>
      <c r="F9" s="153">
        <v>1552.5</v>
      </c>
      <c r="G9" s="153"/>
      <c r="H9" s="153"/>
      <c r="I9" s="153"/>
      <c r="J9" s="153"/>
      <c r="K9" s="153"/>
      <c r="L9" s="153"/>
      <c r="M9" s="153"/>
      <c r="N9" s="153"/>
      <c r="O9" s="153"/>
    </row>
    <row r="10" ht="52.5" customHeight="1" spans="1:15">
      <c r="A10" s="189" t="s">
        <v>89</v>
      </c>
      <c r="B10" s="189" t="s">
        <v>90</v>
      </c>
      <c r="C10" s="153">
        <v>8051527.81</v>
      </c>
      <c r="D10" s="153">
        <v>8051527.81</v>
      </c>
      <c r="E10" s="153">
        <v>7942826.59</v>
      </c>
      <c r="F10" s="153">
        <v>108701.22</v>
      </c>
      <c r="G10" s="153"/>
      <c r="H10" s="153"/>
      <c r="I10" s="153"/>
      <c r="J10" s="153"/>
      <c r="K10" s="153"/>
      <c r="L10" s="153"/>
      <c r="M10" s="153"/>
      <c r="N10" s="153"/>
      <c r="O10" s="153"/>
    </row>
    <row r="11" ht="52.5" customHeight="1" spans="1:15">
      <c r="A11" s="189" t="s">
        <v>91</v>
      </c>
      <c r="B11" s="189" t="s">
        <v>92</v>
      </c>
      <c r="C11" s="153">
        <v>3998807.19</v>
      </c>
      <c r="D11" s="153">
        <v>3998807.19</v>
      </c>
      <c r="E11" s="153">
        <v>3948913.44</v>
      </c>
      <c r="F11" s="153">
        <v>49893.75</v>
      </c>
      <c r="G11" s="153"/>
      <c r="H11" s="153"/>
      <c r="I11" s="153"/>
      <c r="J11" s="153"/>
      <c r="K11" s="153"/>
      <c r="L11" s="153"/>
      <c r="M11" s="153"/>
      <c r="N11" s="153"/>
      <c r="O11" s="153"/>
    </row>
    <row r="12" ht="52.5" customHeight="1" spans="1:15">
      <c r="A12" s="188" t="s">
        <v>93</v>
      </c>
      <c r="B12" s="188" t="s">
        <v>94</v>
      </c>
      <c r="C12" s="153">
        <v>1050</v>
      </c>
      <c r="D12" s="153">
        <v>1050</v>
      </c>
      <c r="E12" s="153"/>
      <c r="F12" s="153">
        <v>1050</v>
      </c>
      <c r="G12" s="153"/>
      <c r="H12" s="153"/>
      <c r="I12" s="153"/>
      <c r="J12" s="153"/>
      <c r="K12" s="153"/>
      <c r="L12" s="153"/>
      <c r="M12" s="153"/>
      <c r="N12" s="153"/>
      <c r="O12" s="153"/>
    </row>
    <row r="13" ht="52.5" customHeight="1" spans="1:15">
      <c r="A13" s="189" t="s">
        <v>95</v>
      </c>
      <c r="B13" s="189" t="s">
        <v>96</v>
      </c>
      <c r="C13" s="153">
        <v>1050</v>
      </c>
      <c r="D13" s="153">
        <v>1050</v>
      </c>
      <c r="E13" s="153"/>
      <c r="F13" s="153">
        <v>1050</v>
      </c>
      <c r="G13" s="153"/>
      <c r="H13" s="153"/>
      <c r="I13" s="153"/>
      <c r="J13" s="153"/>
      <c r="K13" s="153"/>
      <c r="L13" s="153"/>
      <c r="M13" s="153"/>
      <c r="N13" s="153"/>
      <c r="O13" s="153"/>
    </row>
    <row r="14" ht="52.5" customHeight="1" spans="1:15">
      <c r="A14" s="187" t="s">
        <v>97</v>
      </c>
      <c r="B14" s="187" t="s">
        <v>98</v>
      </c>
      <c r="C14" s="153">
        <v>1850356.92</v>
      </c>
      <c r="D14" s="153">
        <v>1850356.92</v>
      </c>
      <c r="E14" s="153">
        <v>1850356.92</v>
      </c>
      <c r="F14" s="153"/>
      <c r="G14" s="153"/>
      <c r="H14" s="153"/>
      <c r="I14" s="153"/>
      <c r="J14" s="153"/>
      <c r="K14" s="153"/>
      <c r="L14" s="153"/>
      <c r="M14" s="153"/>
      <c r="N14" s="153"/>
      <c r="O14" s="153"/>
    </row>
    <row r="15" ht="52.5" customHeight="1" spans="1:15">
      <c r="A15" s="188" t="s">
        <v>99</v>
      </c>
      <c r="B15" s="188" t="s">
        <v>100</v>
      </c>
      <c r="C15" s="153">
        <v>1775733.12</v>
      </c>
      <c r="D15" s="153">
        <v>1775733.12</v>
      </c>
      <c r="E15" s="153">
        <v>1775733.12</v>
      </c>
      <c r="F15" s="153"/>
      <c r="G15" s="153"/>
      <c r="H15" s="153"/>
      <c r="I15" s="153"/>
      <c r="J15" s="153"/>
      <c r="K15" s="153"/>
      <c r="L15" s="153"/>
      <c r="M15" s="153"/>
      <c r="N15" s="153"/>
      <c r="O15" s="153"/>
    </row>
    <row r="16" ht="52.5" customHeight="1" spans="1:15">
      <c r="A16" s="189" t="s">
        <v>101</v>
      </c>
      <c r="B16" s="189" t="s">
        <v>102</v>
      </c>
      <c r="C16" s="153">
        <v>1775733.12</v>
      </c>
      <c r="D16" s="153">
        <v>1775733.12</v>
      </c>
      <c r="E16" s="153">
        <v>1775733.12</v>
      </c>
      <c r="F16" s="153"/>
      <c r="G16" s="153"/>
      <c r="H16" s="153"/>
      <c r="I16" s="153"/>
      <c r="J16" s="153"/>
      <c r="K16" s="153"/>
      <c r="L16" s="153"/>
      <c r="M16" s="153"/>
      <c r="N16" s="153"/>
      <c r="O16" s="153"/>
    </row>
    <row r="17" ht="52.5" customHeight="1" spans="1:15">
      <c r="A17" s="188" t="s">
        <v>103</v>
      </c>
      <c r="B17" s="188" t="s">
        <v>104</v>
      </c>
      <c r="C17" s="153">
        <v>74623.8</v>
      </c>
      <c r="D17" s="153">
        <v>74623.8</v>
      </c>
      <c r="E17" s="153">
        <v>74623.8</v>
      </c>
      <c r="F17" s="153"/>
      <c r="G17" s="153"/>
      <c r="H17" s="153"/>
      <c r="I17" s="153"/>
      <c r="J17" s="153"/>
      <c r="K17" s="153"/>
      <c r="L17" s="153"/>
      <c r="M17" s="153"/>
      <c r="N17" s="153"/>
      <c r="O17" s="153"/>
    </row>
    <row r="18" ht="52.5" customHeight="1" spans="1:15">
      <c r="A18" s="189" t="s">
        <v>105</v>
      </c>
      <c r="B18" s="189" t="s">
        <v>104</v>
      </c>
      <c r="C18" s="153">
        <v>74623.8</v>
      </c>
      <c r="D18" s="153">
        <v>74623.8</v>
      </c>
      <c r="E18" s="153">
        <v>74623.8</v>
      </c>
      <c r="F18" s="153"/>
      <c r="G18" s="153"/>
      <c r="H18" s="153"/>
      <c r="I18" s="153"/>
      <c r="J18" s="153"/>
      <c r="K18" s="153"/>
      <c r="L18" s="153"/>
      <c r="M18" s="153"/>
      <c r="N18" s="153"/>
      <c r="O18" s="153"/>
    </row>
    <row r="19" ht="52.5" customHeight="1" spans="1:15">
      <c r="A19" s="187" t="s">
        <v>106</v>
      </c>
      <c r="B19" s="187" t="s">
        <v>107</v>
      </c>
      <c r="C19" s="153">
        <v>753239.91</v>
      </c>
      <c r="D19" s="153">
        <v>753239.91</v>
      </c>
      <c r="E19" s="153">
        <v>753239.91</v>
      </c>
      <c r="F19" s="153"/>
      <c r="G19" s="153"/>
      <c r="H19" s="153"/>
      <c r="I19" s="153"/>
      <c r="J19" s="153"/>
      <c r="K19" s="153"/>
      <c r="L19" s="153"/>
      <c r="M19" s="153"/>
      <c r="N19" s="153"/>
      <c r="O19" s="153"/>
    </row>
    <row r="20" ht="52.5" customHeight="1" spans="1:15">
      <c r="A20" s="188" t="s">
        <v>108</v>
      </c>
      <c r="B20" s="188" t="s">
        <v>109</v>
      </c>
      <c r="C20" s="153">
        <v>753239.91</v>
      </c>
      <c r="D20" s="153">
        <v>753239.91</v>
      </c>
      <c r="E20" s="153">
        <v>753239.91</v>
      </c>
      <c r="F20" s="153"/>
      <c r="G20" s="153"/>
      <c r="H20" s="153"/>
      <c r="I20" s="153"/>
      <c r="J20" s="153"/>
      <c r="K20" s="153"/>
      <c r="L20" s="153"/>
      <c r="M20" s="153"/>
      <c r="N20" s="153"/>
      <c r="O20" s="153"/>
    </row>
    <row r="21" ht="52.5" customHeight="1" spans="1:15">
      <c r="A21" s="189" t="s">
        <v>110</v>
      </c>
      <c r="B21" s="189" t="s">
        <v>111</v>
      </c>
      <c r="C21" s="153"/>
      <c r="D21" s="153"/>
      <c r="E21" s="153"/>
      <c r="F21" s="153"/>
      <c r="G21" s="153"/>
      <c r="H21" s="153"/>
      <c r="I21" s="153"/>
      <c r="J21" s="153"/>
      <c r="K21" s="153"/>
      <c r="L21" s="153"/>
      <c r="M21" s="153"/>
      <c r="N21" s="153"/>
      <c r="O21" s="153"/>
    </row>
    <row r="22" ht="52.5" customHeight="1" spans="1:15">
      <c r="A22" s="189" t="s">
        <v>112</v>
      </c>
      <c r="B22" s="189" t="s">
        <v>113</v>
      </c>
      <c r="C22" s="153">
        <v>665899.92</v>
      </c>
      <c r="D22" s="153">
        <v>665899.92</v>
      </c>
      <c r="E22" s="153">
        <v>665899.92</v>
      </c>
      <c r="F22" s="153"/>
      <c r="G22" s="153"/>
      <c r="H22" s="153"/>
      <c r="I22" s="153"/>
      <c r="J22" s="153"/>
      <c r="K22" s="153"/>
      <c r="L22" s="153"/>
      <c r="M22" s="153"/>
      <c r="N22" s="153"/>
      <c r="O22" s="153"/>
    </row>
    <row r="23" ht="52.5" customHeight="1" spans="1:15">
      <c r="A23" s="189" t="s">
        <v>114</v>
      </c>
      <c r="B23" s="189" t="s">
        <v>115</v>
      </c>
      <c r="C23" s="153">
        <v>87339.99</v>
      </c>
      <c r="D23" s="153">
        <v>87339.99</v>
      </c>
      <c r="E23" s="153">
        <v>87339.99</v>
      </c>
      <c r="F23" s="153"/>
      <c r="G23" s="153"/>
      <c r="H23" s="153"/>
      <c r="I23" s="153"/>
      <c r="J23" s="153"/>
      <c r="K23" s="153"/>
      <c r="L23" s="153"/>
      <c r="M23" s="153"/>
      <c r="N23" s="153"/>
      <c r="O23" s="153"/>
    </row>
    <row r="24" ht="52.5" customHeight="1" spans="1:15">
      <c r="A24" s="187" t="s">
        <v>116</v>
      </c>
      <c r="B24" s="187" t="s">
        <v>117</v>
      </c>
      <c r="C24" s="153">
        <v>1331799.84</v>
      </c>
      <c r="D24" s="153">
        <v>1331799.84</v>
      </c>
      <c r="E24" s="153">
        <v>1331799.84</v>
      </c>
      <c r="F24" s="153"/>
      <c r="G24" s="153"/>
      <c r="H24" s="153"/>
      <c r="I24" s="153"/>
      <c r="J24" s="153"/>
      <c r="K24" s="153"/>
      <c r="L24" s="153"/>
      <c r="M24" s="153"/>
      <c r="N24" s="153"/>
      <c r="O24" s="153"/>
    </row>
    <row r="25" ht="52.5" customHeight="1" spans="1:15">
      <c r="A25" s="188" t="s">
        <v>118</v>
      </c>
      <c r="B25" s="188" t="s">
        <v>119</v>
      </c>
      <c r="C25" s="153">
        <v>1331799.84</v>
      </c>
      <c r="D25" s="153">
        <v>1331799.84</v>
      </c>
      <c r="E25" s="153">
        <v>1331799.84</v>
      </c>
      <c r="F25" s="153"/>
      <c r="G25" s="153"/>
      <c r="H25" s="153"/>
      <c r="I25" s="153"/>
      <c r="J25" s="153"/>
      <c r="K25" s="153"/>
      <c r="L25" s="153"/>
      <c r="M25" s="153"/>
      <c r="N25" s="153"/>
      <c r="O25" s="153"/>
    </row>
    <row r="26" ht="52.5" customHeight="1" spans="1:15">
      <c r="A26" s="189" t="s">
        <v>120</v>
      </c>
      <c r="B26" s="189" t="s">
        <v>121</v>
      </c>
      <c r="C26" s="153">
        <v>1331799.84</v>
      </c>
      <c r="D26" s="153">
        <v>1331799.84</v>
      </c>
      <c r="E26" s="153">
        <v>1331799.84</v>
      </c>
      <c r="F26" s="153"/>
      <c r="G26" s="153"/>
      <c r="H26" s="153"/>
      <c r="I26" s="153"/>
      <c r="J26" s="153"/>
      <c r="K26" s="153"/>
      <c r="L26" s="153"/>
      <c r="M26" s="153"/>
      <c r="N26" s="153"/>
      <c r="O26" s="153"/>
    </row>
    <row r="27" ht="30" customHeight="1" spans="1:15">
      <c r="A27" s="186" t="s">
        <v>39</v>
      </c>
      <c r="B27" s="186"/>
      <c r="C27" s="153">
        <v>16734494.65</v>
      </c>
      <c r="D27" s="153">
        <v>16734494.65</v>
      </c>
      <c r="E27" s="153">
        <v>16573297.18</v>
      </c>
      <c r="F27" s="153">
        <v>161197.47</v>
      </c>
      <c r="G27" s="153"/>
      <c r="H27" s="153"/>
      <c r="I27" s="153"/>
      <c r="J27" s="153"/>
      <c r="K27" s="153"/>
      <c r="L27" s="153"/>
      <c r="M27" s="153"/>
      <c r="N27" s="153"/>
      <c r="O27" s="153"/>
    </row>
  </sheetData>
  <mergeCells count="13">
    <mergeCell ref="N1:O1"/>
    <mergeCell ref="A2:O2"/>
    <mergeCell ref="A3:F3"/>
    <mergeCell ref="N3:O3"/>
    <mergeCell ref="D4:F4"/>
    <mergeCell ref="J4:O4"/>
    <mergeCell ref="A27:B27"/>
    <mergeCell ref="A4:A5"/>
    <mergeCell ref="B4:B5"/>
    <mergeCell ref="C4:C5"/>
    <mergeCell ref="G4:G5"/>
    <mergeCell ref="H4:H5"/>
    <mergeCell ref="I4:I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175"/>
      <c r="B1" s="175"/>
      <c r="C1" s="175"/>
      <c r="D1" s="96" t="s">
        <v>122</v>
      </c>
    </row>
    <row r="2" ht="30.75" customHeight="1" spans="1:4">
      <c r="A2" s="176" t="str">
        <f>"2026"&amp;"年部门财政拨款收支预算总表"</f>
        <v>2026年部门财政拨款收支预算总表</v>
      </c>
      <c r="B2" s="176"/>
      <c r="C2" s="176"/>
      <c r="D2" s="176"/>
    </row>
    <row r="3" ht="18.75" customHeight="1" spans="1:4">
      <c r="A3" s="31" t="str">
        <f>"单位名称："&amp;"梁河县遮岛镇九年一贯制学校"</f>
        <v>单位名称：梁河县遮岛镇九年一贯制学校</v>
      </c>
      <c r="B3" s="177"/>
      <c r="C3" s="177"/>
      <c r="D3" s="97" t="s">
        <v>10</v>
      </c>
    </row>
    <row r="4" ht="19.5" customHeight="1" spans="1:4">
      <c r="A4" s="12" t="s">
        <v>123</v>
      </c>
      <c r="B4" s="14"/>
      <c r="C4" s="12" t="s">
        <v>124</v>
      </c>
      <c r="D4" s="14"/>
    </row>
    <row r="5" ht="21.75" customHeight="1" spans="1:4">
      <c r="A5" s="70" t="s">
        <v>125</v>
      </c>
      <c r="B5" s="11" t="s">
        <v>14</v>
      </c>
      <c r="C5" s="70" t="s">
        <v>126</v>
      </c>
      <c r="D5" s="11" t="s">
        <v>14</v>
      </c>
    </row>
    <row r="6" ht="17.25" customHeight="1" spans="1:4">
      <c r="A6" s="74"/>
      <c r="B6" s="18"/>
      <c r="C6" s="74"/>
      <c r="D6" s="18"/>
    </row>
    <row r="7" ht="19.5" customHeight="1" spans="1:4">
      <c r="A7" s="93" t="s">
        <v>127</v>
      </c>
      <c r="B7" s="23">
        <v>16734494.65</v>
      </c>
      <c r="C7" s="93" t="s">
        <v>128</v>
      </c>
      <c r="D7" s="23">
        <v>16734494.65</v>
      </c>
    </row>
    <row r="8" ht="19.5" customHeight="1" spans="1:4">
      <c r="A8" s="93" t="s">
        <v>129</v>
      </c>
      <c r="B8" s="23">
        <v>16734494.65</v>
      </c>
      <c r="C8" s="178" t="str">
        <f>"（"&amp;"一"&amp;"）"&amp;"教育支出"</f>
        <v>（一）教育支出</v>
      </c>
      <c r="D8" s="23">
        <v>12799097.98</v>
      </c>
    </row>
    <row r="9" ht="19.5" customHeight="1" spans="1:4">
      <c r="A9" s="179" t="s">
        <v>130</v>
      </c>
      <c r="B9" s="23"/>
      <c r="C9" s="178" t="str">
        <f>"（"&amp;"二"&amp;"）"&amp;"社会保障和就业支出"</f>
        <v>（二）社会保障和就业支出</v>
      </c>
      <c r="D9" s="23">
        <v>1850356.92</v>
      </c>
    </row>
    <row r="10" ht="19.5" customHeight="1" spans="1:4">
      <c r="A10" s="179" t="s">
        <v>131</v>
      </c>
      <c r="B10" s="23"/>
      <c r="C10" s="178" t="str">
        <f>"（"&amp;"三"&amp;"）"&amp;"卫生健康支出"</f>
        <v>（三）卫生健康支出</v>
      </c>
      <c r="D10" s="23">
        <v>753239.91</v>
      </c>
    </row>
    <row r="11" ht="19.5" customHeight="1" spans="1:4">
      <c r="A11" s="179" t="s">
        <v>132</v>
      </c>
      <c r="B11" s="23"/>
      <c r="C11" s="178" t="str">
        <f>"（"&amp;"四"&amp;"）"&amp;"住房保障支出"</f>
        <v>（四）住房保障支出</v>
      </c>
      <c r="D11" s="23">
        <v>1331799.84</v>
      </c>
    </row>
    <row r="12" ht="19.5" customHeight="1" spans="1:4">
      <c r="A12" s="179" t="s">
        <v>129</v>
      </c>
      <c r="B12" s="23"/>
      <c r="C12" s="178"/>
      <c r="D12" s="23"/>
    </row>
    <row r="13" ht="19.5" customHeight="1" spans="1:4">
      <c r="A13" s="179" t="s">
        <v>130</v>
      </c>
      <c r="B13" s="23"/>
      <c r="C13" s="178"/>
      <c r="D13" s="23"/>
    </row>
    <row r="14" ht="19.5" customHeight="1" spans="1:4">
      <c r="A14" s="179" t="s">
        <v>131</v>
      </c>
      <c r="B14" s="23"/>
      <c r="C14" s="178"/>
      <c r="D14" s="23"/>
    </row>
    <row r="15" ht="19.5" customHeight="1" spans="1:4">
      <c r="A15" s="180"/>
      <c r="B15" s="23"/>
      <c r="C15" s="178"/>
      <c r="D15" s="23"/>
    </row>
    <row r="16" ht="19.5" customHeight="1" spans="1:4">
      <c r="A16" s="180"/>
      <c r="B16" s="23"/>
      <c r="C16" s="178"/>
      <c r="D16" s="23"/>
    </row>
    <row r="17" ht="19.5" customHeight="1" spans="1:4">
      <c r="A17" s="180"/>
      <c r="B17" s="23"/>
      <c r="C17" s="178"/>
      <c r="D17" s="23"/>
    </row>
    <row r="18" ht="19.5" customHeight="1" spans="1:4">
      <c r="A18" s="180"/>
      <c r="B18" s="23"/>
      <c r="C18" s="178"/>
      <c r="D18" s="23"/>
    </row>
    <row r="19" ht="19.5" customHeight="1" spans="1:4">
      <c r="A19" s="180"/>
      <c r="B19" s="23"/>
      <c r="C19" s="178"/>
      <c r="D19" s="23"/>
    </row>
    <row r="20" ht="19.5" customHeight="1" spans="1:4">
      <c r="A20" s="93"/>
      <c r="B20" s="23"/>
      <c r="C20" s="178"/>
      <c r="D20" s="23"/>
    </row>
    <row r="21" ht="19.5" customHeight="1" spans="1:4">
      <c r="A21" s="93"/>
      <c r="B21" s="23"/>
      <c r="C21" s="93"/>
      <c r="D21" s="23"/>
    </row>
    <row r="22" ht="19.5" customHeight="1" spans="1:4">
      <c r="A22" s="93"/>
      <c r="B22" s="23"/>
      <c r="C22" s="93"/>
      <c r="D22" s="23"/>
    </row>
    <row r="23" ht="19.5" customHeight="1" spans="1:4">
      <c r="A23" s="93"/>
      <c r="B23" s="23"/>
      <c r="C23" s="93"/>
      <c r="D23" s="23"/>
    </row>
    <row r="24" ht="19.5" customHeight="1" spans="1:4">
      <c r="A24" s="93"/>
      <c r="B24" s="23"/>
      <c r="C24" s="93"/>
      <c r="D24" s="23"/>
    </row>
    <row r="25" ht="19.5" customHeight="1" spans="1:4">
      <c r="A25" s="93"/>
      <c r="B25" s="23"/>
      <c r="C25" s="93"/>
      <c r="D25" s="23"/>
    </row>
    <row r="26" ht="19.5" customHeight="1" spans="1:4">
      <c r="A26" s="178"/>
      <c r="B26" s="23"/>
      <c r="C26" s="93"/>
      <c r="D26" s="23"/>
    </row>
    <row r="27" ht="19.5" customHeight="1" spans="1:4">
      <c r="A27" s="93"/>
      <c r="B27" s="23"/>
      <c r="C27" s="93"/>
      <c r="D27" s="23"/>
    </row>
    <row r="28" customHeight="1" spans="1:4">
      <c r="A28" s="93"/>
      <c r="B28" s="23"/>
      <c r="C28" s="179"/>
      <c r="D28" s="23"/>
    </row>
    <row r="29" ht="19.5" customHeight="1" spans="1:4">
      <c r="A29" s="93"/>
      <c r="B29" s="23"/>
      <c r="C29" s="93"/>
      <c r="D29" s="23"/>
    </row>
    <row r="30" ht="19.5" customHeight="1" spans="1:4">
      <c r="A30" s="178"/>
      <c r="B30" s="23"/>
      <c r="C30" s="93"/>
      <c r="D30" s="23"/>
    </row>
    <row r="31" ht="18" customHeight="1" spans="1:4">
      <c r="A31" s="178"/>
      <c r="B31" s="23"/>
      <c r="C31" s="93"/>
      <c r="D31" s="23"/>
    </row>
    <row r="32" ht="18" customHeight="1" spans="1:4">
      <c r="A32" s="178"/>
      <c r="B32" s="23"/>
      <c r="C32" s="179"/>
      <c r="D32" s="23"/>
    </row>
    <row r="33" ht="18" customHeight="1" spans="1:4">
      <c r="A33" s="178"/>
      <c r="B33" s="23"/>
      <c r="C33" s="179"/>
      <c r="D33" s="23"/>
    </row>
    <row r="34" ht="19.5" customHeight="1" spans="1:4">
      <c r="A34" s="178"/>
      <c r="B34" s="181"/>
      <c r="C34" s="93"/>
      <c r="D34" s="181"/>
    </row>
    <row r="35" ht="19.5" customHeight="1" spans="1:4">
      <c r="A35" s="178"/>
      <c r="B35" s="23"/>
      <c r="C35" s="93" t="s">
        <v>133</v>
      </c>
      <c r="D35" s="23"/>
    </row>
    <row r="36" ht="19.5" customHeight="1" spans="1:4">
      <c r="A36" s="182" t="s">
        <v>33</v>
      </c>
      <c r="B36" s="23">
        <v>16734494.65</v>
      </c>
      <c r="C36" s="182" t="s">
        <v>34</v>
      </c>
      <c r="D36" s="23">
        <v>16734494.65</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26"/>
  <sheetViews>
    <sheetView showZeros="0" workbookViewId="0">
      <selection activeCell="M20" sqref="M20"/>
    </sheetView>
  </sheetViews>
  <sheetFormatPr defaultColWidth="10.2857142857143" defaultRowHeight="15" customHeight="1"/>
  <cols>
    <col min="1" max="1" width="26.3428571428571" customWidth="1"/>
    <col min="2" max="2" width="24.6285714285714" customWidth="1"/>
    <col min="3" max="7" width="19.2857142857143" customWidth="1"/>
    <col min="9" max="9" width="11.7142857142857"/>
    <col min="12" max="12" width="12.8571428571429"/>
  </cols>
  <sheetData>
    <row r="1" ht="18.75" customHeight="1" spans="1:7">
      <c r="A1" s="142"/>
      <c r="B1" s="142"/>
      <c r="C1" s="142"/>
      <c r="D1" s="142"/>
      <c r="E1" s="142"/>
      <c r="F1" s="142"/>
      <c r="G1" s="146" t="s">
        <v>134</v>
      </c>
    </row>
    <row r="2" ht="33" customHeight="1" spans="1:7">
      <c r="A2" s="168" t="str">
        <f>"2026"&amp;"年一般公共预算支出预算表（按功能科目分类）"</f>
        <v>2026年一般公共预算支出预算表（按功能科目分类）</v>
      </c>
      <c r="B2" s="168"/>
      <c r="C2" s="168"/>
      <c r="D2" s="168"/>
      <c r="E2" s="168"/>
      <c r="F2" s="168"/>
      <c r="G2" s="168"/>
    </row>
    <row r="3" ht="18.75" customHeight="1" spans="1:7">
      <c r="A3" s="169" t="str">
        <f>"单位名称："&amp;"梁河县遮岛镇九年一贯制学校"</f>
        <v>单位名称：梁河县遮岛镇九年一贯制学校</v>
      </c>
      <c r="B3" s="169"/>
      <c r="C3" s="142"/>
      <c r="D3" s="142"/>
      <c r="E3" s="142"/>
      <c r="F3" s="142"/>
      <c r="G3" s="146" t="s">
        <v>10</v>
      </c>
    </row>
    <row r="4" ht="18.75" customHeight="1" spans="1:7">
      <c r="A4" s="170" t="s">
        <v>135</v>
      </c>
      <c r="B4" s="170"/>
      <c r="C4" s="170" t="s">
        <v>39</v>
      </c>
      <c r="D4" s="170" t="s">
        <v>61</v>
      </c>
      <c r="E4" s="170"/>
      <c r="F4" s="170"/>
      <c r="G4" s="170" t="s">
        <v>62</v>
      </c>
    </row>
    <row r="5" ht="18.75" customHeight="1" spans="1:7">
      <c r="A5" s="170" t="s">
        <v>57</v>
      </c>
      <c r="B5" s="170" t="s">
        <v>58</v>
      </c>
      <c r="C5" s="170"/>
      <c r="D5" s="170" t="s">
        <v>42</v>
      </c>
      <c r="E5" s="170" t="s">
        <v>136</v>
      </c>
      <c r="F5" s="170" t="s">
        <v>137</v>
      </c>
      <c r="G5" s="170"/>
    </row>
    <row r="6" ht="18.75" customHeight="1" spans="1:7">
      <c r="A6" s="170" t="s">
        <v>68</v>
      </c>
      <c r="B6" s="170" t="s">
        <v>69</v>
      </c>
      <c r="C6" s="170" t="s">
        <v>70</v>
      </c>
      <c r="D6" s="170" t="s">
        <v>71</v>
      </c>
      <c r="E6" s="170" t="s">
        <v>72</v>
      </c>
      <c r="F6" s="170" t="s">
        <v>73</v>
      </c>
      <c r="G6" s="170" t="s">
        <v>74</v>
      </c>
    </row>
    <row r="7" ht="18.75" customHeight="1" spans="1:9">
      <c r="A7" s="171" t="s">
        <v>83</v>
      </c>
      <c r="B7" s="171" t="s">
        <v>84</v>
      </c>
      <c r="C7" s="172">
        <v>12799097.98</v>
      </c>
      <c r="D7" s="172">
        <v>12637900.51</v>
      </c>
      <c r="E7" s="172">
        <v>12271545.87</v>
      </c>
      <c r="F7" s="172">
        <v>366354.64</v>
      </c>
      <c r="G7" s="172">
        <v>161197.47</v>
      </c>
      <c r="I7">
        <v>747712.98</v>
      </c>
    </row>
    <row r="8" ht="18.75" customHeight="1" outlineLevel="1" spans="1:9">
      <c r="A8" s="173" t="s">
        <v>85</v>
      </c>
      <c r="B8" s="173" t="s">
        <v>86</v>
      </c>
      <c r="C8" s="172">
        <v>12798047.98</v>
      </c>
      <c r="D8" s="172">
        <v>12637900.51</v>
      </c>
      <c r="E8" s="172">
        <v>12271545.87</v>
      </c>
      <c r="F8" s="172">
        <v>366354.64</v>
      </c>
      <c r="G8" s="172">
        <v>160147.47</v>
      </c>
      <c r="I8">
        <v>8051527.81</v>
      </c>
    </row>
    <row r="9" ht="18.75" customHeight="1" outlineLevel="2" spans="1:9">
      <c r="A9" s="174" t="s">
        <v>87</v>
      </c>
      <c r="B9" s="174" t="s">
        <v>88</v>
      </c>
      <c r="C9" s="172">
        <v>747712.98</v>
      </c>
      <c r="D9" s="172">
        <v>746160.48</v>
      </c>
      <c r="E9" s="172">
        <v>633720</v>
      </c>
      <c r="F9" s="172">
        <v>112440.48</v>
      </c>
      <c r="G9" s="172">
        <v>1552.5</v>
      </c>
      <c r="I9">
        <v>3998807.19</v>
      </c>
    </row>
    <row r="10" ht="18.75" customHeight="1" outlineLevel="2" spans="1:9">
      <c r="A10" s="174" t="s">
        <v>89</v>
      </c>
      <c r="B10" s="174" t="s">
        <v>90</v>
      </c>
      <c r="C10" s="172">
        <v>8051527.81</v>
      </c>
      <c r="D10" s="172">
        <v>7942826.59</v>
      </c>
      <c r="E10" s="172">
        <v>7767141.87</v>
      </c>
      <c r="F10" s="172">
        <v>175684.72</v>
      </c>
      <c r="G10" s="172">
        <v>108701.22</v>
      </c>
      <c r="I10">
        <v>1050</v>
      </c>
    </row>
    <row r="11" ht="18.75" customHeight="1" outlineLevel="2" spans="1:9">
      <c r="A11" s="174" t="s">
        <v>91</v>
      </c>
      <c r="B11" s="174" t="s">
        <v>92</v>
      </c>
      <c r="C11" s="172">
        <v>3998807.19</v>
      </c>
      <c r="D11" s="172">
        <v>3948913.44</v>
      </c>
      <c r="E11" s="172">
        <v>3870684</v>
      </c>
      <c r="F11" s="172">
        <v>78229.44</v>
      </c>
      <c r="G11" s="172">
        <v>49893.75</v>
      </c>
      <c r="I11">
        <v>1775733.12</v>
      </c>
    </row>
    <row r="12" ht="18.75" customHeight="1" outlineLevel="1" spans="1:9">
      <c r="A12" s="173" t="s">
        <v>93</v>
      </c>
      <c r="B12" s="173" t="s">
        <v>94</v>
      </c>
      <c r="C12" s="172">
        <v>1050</v>
      </c>
      <c r="D12" s="172"/>
      <c r="E12" s="172"/>
      <c r="F12" s="172"/>
      <c r="G12" s="172">
        <v>1050</v>
      </c>
      <c r="I12">
        <v>74623.8</v>
      </c>
    </row>
    <row r="13" ht="18.75" customHeight="1" outlineLevel="2" spans="1:9">
      <c r="A13" s="174" t="s">
        <v>95</v>
      </c>
      <c r="B13" s="174" t="s">
        <v>96</v>
      </c>
      <c r="C13" s="172">
        <v>1050</v>
      </c>
      <c r="D13" s="172"/>
      <c r="E13" s="172"/>
      <c r="F13" s="172"/>
      <c r="G13" s="172">
        <v>1050</v>
      </c>
      <c r="I13">
        <v>665899.92</v>
      </c>
    </row>
    <row r="14" ht="18.75" customHeight="1" spans="1:9">
      <c r="A14" s="171" t="s">
        <v>97</v>
      </c>
      <c r="B14" s="171" t="s">
        <v>98</v>
      </c>
      <c r="C14" s="172">
        <v>1850356.92</v>
      </c>
      <c r="D14" s="172">
        <v>1850356.92</v>
      </c>
      <c r="E14" s="172">
        <v>1850356.92</v>
      </c>
      <c r="F14" s="172"/>
      <c r="G14" s="172"/>
      <c r="I14">
        <v>87339.99</v>
      </c>
    </row>
    <row r="15" ht="18.75" customHeight="1" outlineLevel="1" spans="1:9">
      <c r="A15" s="173" t="s">
        <v>99</v>
      </c>
      <c r="B15" s="173" t="s">
        <v>100</v>
      </c>
      <c r="C15" s="172">
        <v>1775733.12</v>
      </c>
      <c r="D15" s="172">
        <v>1775733.12</v>
      </c>
      <c r="E15" s="172">
        <v>1775733.12</v>
      </c>
      <c r="F15" s="172"/>
      <c r="G15" s="172"/>
      <c r="I15">
        <v>1331799.84</v>
      </c>
    </row>
    <row r="16" ht="27" customHeight="1" outlineLevel="2" spans="1:7">
      <c r="A16" s="174" t="s">
        <v>101</v>
      </c>
      <c r="B16" s="174" t="s">
        <v>102</v>
      </c>
      <c r="C16" s="172">
        <v>1775733.12</v>
      </c>
      <c r="D16" s="172">
        <v>1775733.12</v>
      </c>
      <c r="E16" s="172">
        <v>1775733.12</v>
      </c>
      <c r="F16" s="172"/>
      <c r="G16" s="172"/>
    </row>
    <row r="17" ht="18.75" customHeight="1" outlineLevel="1" spans="1:7">
      <c r="A17" s="173" t="s">
        <v>103</v>
      </c>
      <c r="B17" s="173" t="s">
        <v>104</v>
      </c>
      <c r="C17" s="172">
        <v>74623.8</v>
      </c>
      <c r="D17" s="172">
        <v>74623.8</v>
      </c>
      <c r="E17" s="172">
        <v>74623.8</v>
      </c>
      <c r="F17" s="172"/>
      <c r="G17" s="172"/>
    </row>
    <row r="18" ht="23" customHeight="1" outlineLevel="2" spans="1:7">
      <c r="A18" s="174" t="s">
        <v>105</v>
      </c>
      <c r="B18" s="174" t="s">
        <v>104</v>
      </c>
      <c r="C18" s="172">
        <v>74623.8</v>
      </c>
      <c r="D18" s="172">
        <v>74623.8</v>
      </c>
      <c r="E18" s="172">
        <v>74623.8</v>
      </c>
      <c r="F18" s="172"/>
      <c r="G18" s="172"/>
    </row>
    <row r="19" ht="18.75" customHeight="1" spans="1:7">
      <c r="A19" s="171" t="s">
        <v>106</v>
      </c>
      <c r="B19" s="171" t="s">
        <v>107</v>
      </c>
      <c r="C19" s="172">
        <v>753239.91</v>
      </c>
      <c r="D19" s="172">
        <v>753239.91</v>
      </c>
      <c r="E19" s="172">
        <v>753239.91</v>
      </c>
      <c r="F19" s="172"/>
      <c r="G19" s="172"/>
    </row>
    <row r="20" ht="18.75" customHeight="1" outlineLevel="1" spans="1:7">
      <c r="A20" s="173" t="s">
        <v>108</v>
      </c>
      <c r="B20" s="173" t="s">
        <v>109</v>
      </c>
      <c r="C20" s="172">
        <v>753239.91</v>
      </c>
      <c r="D20" s="172">
        <v>753239.91</v>
      </c>
      <c r="E20" s="172">
        <v>753239.91</v>
      </c>
      <c r="F20" s="172"/>
      <c r="G20" s="172"/>
    </row>
    <row r="21" ht="18.75" customHeight="1" outlineLevel="2" spans="1:7">
      <c r="A21" s="174" t="s">
        <v>112</v>
      </c>
      <c r="B21" s="174" t="s">
        <v>113</v>
      </c>
      <c r="C21" s="172">
        <v>665899.92</v>
      </c>
      <c r="D21" s="172">
        <v>665899.92</v>
      </c>
      <c r="E21" s="172">
        <v>665899.92</v>
      </c>
      <c r="F21" s="172"/>
      <c r="G21" s="172"/>
    </row>
    <row r="22" ht="28" customHeight="1" outlineLevel="2" spans="1:7">
      <c r="A22" s="174" t="s">
        <v>114</v>
      </c>
      <c r="B22" s="174" t="s">
        <v>115</v>
      </c>
      <c r="C22" s="172">
        <v>87339.99</v>
      </c>
      <c r="D22" s="172">
        <v>87339.99</v>
      </c>
      <c r="E22" s="172">
        <v>87339.99</v>
      </c>
      <c r="F22" s="172"/>
      <c r="G22" s="172"/>
    </row>
    <row r="23" ht="18.75" customHeight="1" spans="1:7">
      <c r="A23" s="171" t="s">
        <v>116</v>
      </c>
      <c r="B23" s="171" t="s">
        <v>117</v>
      </c>
      <c r="C23" s="172">
        <v>1331799.84</v>
      </c>
      <c r="D23" s="172">
        <v>1331799.84</v>
      </c>
      <c r="E23" s="172">
        <v>1331799.84</v>
      </c>
      <c r="F23" s="172"/>
      <c r="G23" s="172"/>
    </row>
    <row r="24" ht="18.75" customHeight="1" outlineLevel="1" spans="1:7">
      <c r="A24" s="173" t="s">
        <v>118</v>
      </c>
      <c r="B24" s="173" t="s">
        <v>119</v>
      </c>
      <c r="C24" s="172">
        <v>1331799.84</v>
      </c>
      <c r="D24" s="172">
        <v>1331799.84</v>
      </c>
      <c r="E24" s="172">
        <v>1331799.84</v>
      </c>
      <c r="F24" s="172"/>
      <c r="G24" s="172"/>
    </row>
    <row r="25" ht="18.75" customHeight="1" outlineLevel="2" spans="1:7">
      <c r="A25" s="174" t="s">
        <v>120</v>
      </c>
      <c r="B25" s="174" t="s">
        <v>121</v>
      </c>
      <c r="C25" s="172">
        <v>1331799.84</v>
      </c>
      <c r="D25" s="172">
        <v>1331799.84</v>
      </c>
      <c r="E25" s="172">
        <v>1331799.84</v>
      </c>
      <c r="F25" s="172"/>
      <c r="G25" s="172"/>
    </row>
    <row r="26" ht="18.75" customHeight="1" spans="1:7">
      <c r="A26" s="170" t="s">
        <v>39</v>
      </c>
      <c r="B26" s="170"/>
      <c r="C26" s="172">
        <v>16734494.65</v>
      </c>
      <c r="D26" s="172">
        <v>16573297.18</v>
      </c>
      <c r="E26" s="172">
        <v>16206942.54</v>
      </c>
      <c r="F26" s="172">
        <v>366354.64</v>
      </c>
      <c r="G26" s="172">
        <v>161197.47</v>
      </c>
    </row>
  </sheetData>
  <mergeCells count="7">
    <mergeCell ref="A2:G2"/>
    <mergeCell ref="A3:C3"/>
    <mergeCell ref="A4:B4"/>
    <mergeCell ref="D4:F4"/>
    <mergeCell ref="A26:B26"/>
    <mergeCell ref="C4:C5"/>
    <mergeCell ref="G4:G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8"/>
  <sheetViews>
    <sheetView showZeros="0" workbookViewId="0">
      <selection activeCell="B12" sqref="B12"/>
    </sheetView>
  </sheetViews>
  <sheetFormatPr defaultColWidth="9.14285714285714" defaultRowHeight="14.25" customHeight="1" outlineLevelRow="7"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59"/>
      <c r="B1" s="159"/>
      <c r="C1" s="160"/>
      <c r="D1" s="1"/>
      <c r="E1" s="1"/>
      <c r="F1" s="161" t="s">
        <v>138</v>
      </c>
    </row>
    <row r="2" ht="33.75" customHeight="1" spans="1:6">
      <c r="A2" s="162" t="str">
        <f>"2026"&amp;"年一般公共预算“三公”经费支出预算表"</f>
        <v>2026年一般公共预算“三公”经费支出预算表</v>
      </c>
      <c r="B2" s="162"/>
      <c r="C2" s="162"/>
      <c r="D2" s="162"/>
      <c r="E2" s="162"/>
      <c r="F2" s="162"/>
    </row>
    <row r="3" ht="21.75" customHeight="1" spans="1:6">
      <c r="A3" s="163" t="str">
        <f>"单位名称："&amp;"梁河县遮岛镇九年一贯制学校"</f>
        <v>单位名称：梁河县遮岛镇九年一贯制学校</v>
      </c>
      <c r="B3" s="159"/>
      <c r="C3" s="160"/>
      <c r="D3" s="3"/>
      <c r="E3" s="1"/>
      <c r="F3" s="161" t="s">
        <v>36</v>
      </c>
    </row>
    <row r="4" ht="19.5" customHeight="1" spans="1:6">
      <c r="A4" s="11" t="s">
        <v>139</v>
      </c>
      <c r="B4" s="70" t="s">
        <v>140</v>
      </c>
      <c r="C4" s="12" t="s">
        <v>141</v>
      </c>
      <c r="D4" s="13"/>
      <c r="E4" s="14"/>
      <c r="F4" s="70" t="s">
        <v>142</v>
      </c>
    </row>
    <row r="5" ht="19.5" customHeight="1" spans="1:6">
      <c r="A5" s="18"/>
      <c r="B5" s="74"/>
      <c r="C5" s="35" t="s">
        <v>42</v>
      </c>
      <c r="D5" s="35" t="s">
        <v>143</v>
      </c>
      <c r="E5" s="35" t="s">
        <v>144</v>
      </c>
      <c r="F5" s="74"/>
    </row>
    <row r="6" ht="18.75" customHeight="1" spans="1:6">
      <c r="A6" s="164">
        <v>1</v>
      </c>
      <c r="B6" s="164">
        <v>2</v>
      </c>
      <c r="C6" s="165">
        <v>3</v>
      </c>
      <c r="D6" s="164">
        <v>4</v>
      </c>
      <c r="E6" s="164">
        <v>5</v>
      </c>
      <c r="F6" s="164">
        <v>6</v>
      </c>
    </row>
    <row r="7" ht="24.75" customHeight="1" spans="1:6">
      <c r="A7" s="166"/>
      <c r="B7" s="166"/>
      <c r="C7" s="167"/>
      <c r="D7" s="166"/>
      <c r="E7" s="166"/>
      <c r="F7" s="166"/>
    </row>
    <row r="8" customHeight="1" spans="1:1">
      <c r="A8" s="39" t="s">
        <v>145</v>
      </c>
    </row>
  </sheetData>
  <mergeCells count="6">
    <mergeCell ref="A2:F2"/>
    <mergeCell ref="A3:D3"/>
    <mergeCell ref="C4:E4"/>
    <mergeCell ref="A4:A5"/>
    <mergeCell ref="B4:B5"/>
    <mergeCell ref="F4:F5"/>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Z64"/>
  <sheetViews>
    <sheetView showZeros="0" topLeftCell="A51" workbookViewId="0">
      <selection activeCell="Z62" sqref="Z62:Z63"/>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 min="26" max="26" width="12.8571428571429"/>
  </cols>
  <sheetData>
    <row r="1" ht="18.75" customHeight="1" spans="1:23">
      <c r="A1" s="154"/>
      <c r="B1" s="154"/>
      <c r="C1" s="154"/>
      <c r="D1" s="154"/>
      <c r="E1" s="154"/>
      <c r="F1" s="154"/>
      <c r="G1" s="154"/>
      <c r="H1" s="154"/>
      <c r="I1" s="154"/>
      <c r="J1" s="154"/>
      <c r="K1" s="154"/>
      <c r="L1" s="154"/>
      <c r="M1" s="154"/>
      <c r="N1" s="154"/>
      <c r="O1" s="154"/>
      <c r="P1" s="154"/>
      <c r="Q1" s="154"/>
      <c r="R1" s="154"/>
      <c r="S1" s="154"/>
      <c r="T1" s="158" t="s">
        <v>146</v>
      </c>
      <c r="U1" s="158"/>
      <c r="V1" s="158"/>
      <c r="W1" s="158"/>
    </row>
    <row r="2" ht="45.75" customHeight="1" spans="1:23">
      <c r="A2" s="155" t="str">
        <f>"2026"&amp;"年部门基本支出预算表"</f>
        <v>2026年部门基本支出预算表</v>
      </c>
      <c r="B2" s="155"/>
      <c r="C2" s="155"/>
      <c r="D2" s="155"/>
      <c r="E2" s="155"/>
      <c r="F2" s="155"/>
      <c r="G2" s="155"/>
      <c r="H2" s="155"/>
      <c r="I2" s="155"/>
      <c r="J2" s="155"/>
      <c r="K2" s="155"/>
      <c r="L2" s="155"/>
      <c r="M2" s="155"/>
      <c r="N2" s="155"/>
      <c r="O2" s="155"/>
      <c r="P2" s="155"/>
      <c r="Q2" s="155"/>
      <c r="R2" s="155"/>
      <c r="S2" s="155"/>
      <c r="T2" s="155"/>
      <c r="U2" s="155"/>
      <c r="V2" s="155"/>
      <c r="W2" s="155"/>
    </row>
    <row r="3" ht="18.75" customHeight="1" spans="1:23">
      <c r="A3" s="154" t="str">
        <f>"单位名称："&amp;"梁河县遮岛镇九年一贯制学校"</f>
        <v>单位名称：梁河县遮岛镇九年一贯制学校</v>
      </c>
      <c r="B3" s="154"/>
      <c r="C3" s="154"/>
      <c r="D3" s="154"/>
      <c r="E3" s="154"/>
      <c r="F3" s="154"/>
      <c r="G3" s="154"/>
      <c r="H3" s="154"/>
      <c r="I3" s="154"/>
      <c r="J3" s="154"/>
      <c r="K3" s="154"/>
      <c r="L3" s="154"/>
      <c r="M3" s="154"/>
      <c r="N3" s="154"/>
      <c r="O3" s="154"/>
      <c r="P3" s="154"/>
      <c r="Q3" s="154"/>
      <c r="R3" s="154"/>
      <c r="S3" s="154"/>
      <c r="T3" s="158" t="s">
        <v>36</v>
      </c>
      <c r="U3" s="158"/>
      <c r="V3" s="158"/>
      <c r="W3" s="158"/>
    </row>
    <row r="4" ht="18.75" customHeight="1" spans="1:23">
      <c r="A4" s="156" t="s">
        <v>147</v>
      </c>
      <c r="B4" s="156" t="s">
        <v>148</v>
      </c>
      <c r="C4" s="156" t="s">
        <v>149</v>
      </c>
      <c r="D4" s="156" t="s">
        <v>150</v>
      </c>
      <c r="E4" s="156" t="s">
        <v>151</v>
      </c>
      <c r="F4" s="156" t="s">
        <v>152</v>
      </c>
      <c r="G4" s="156" t="s">
        <v>153</v>
      </c>
      <c r="H4" s="156" t="s">
        <v>154</v>
      </c>
      <c r="I4" s="156"/>
      <c r="J4" s="156"/>
      <c r="K4" s="156"/>
      <c r="L4" s="156"/>
      <c r="M4" s="156"/>
      <c r="N4" s="156"/>
      <c r="O4" s="156"/>
      <c r="P4" s="156"/>
      <c r="Q4" s="156"/>
      <c r="R4" s="156"/>
      <c r="S4" s="156"/>
      <c r="T4" s="156"/>
      <c r="U4" s="156"/>
      <c r="V4" s="156"/>
      <c r="W4" s="156"/>
    </row>
    <row r="5" ht="28.3" customHeight="1" spans="1:23">
      <c r="A5" s="156"/>
      <c r="B5" s="156"/>
      <c r="C5" s="156"/>
      <c r="D5" s="156"/>
      <c r="E5" s="156"/>
      <c r="F5" s="156"/>
      <c r="G5" s="156"/>
      <c r="H5" s="156" t="s">
        <v>155</v>
      </c>
      <c r="I5" s="156" t="s">
        <v>43</v>
      </c>
      <c r="J5" s="156" t="s">
        <v>156</v>
      </c>
      <c r="K5" s="156" t="s">
        <v>157</v>
      </c>
      <c r="L5" s="156" t="s">
        <v>158</v>
      </c>
      <c r="M5" s="156" t="s">
        <v>159</v>
      </c>
      <c r="N5" s="156" t="s">
        <v>160</v>
      </c>
      <c r="O5" s="156" t="s">
        <v>44</v>
      </c>
      <c r="P5" s="156" t="s">
        <v>45</v>
      </c>
      <c r="Q5" s="156" t="s">
        <v>46</v>
      </c>
      <c r="R5" s="156" t="s">
        <v>60</v>
      </c>
      <c r="S5" s="156"/>
      <c r="T5" s="156"/>
      <c r="U5" s="156"/>
      <c r="V5" s="156"/>
      <c r="W5" s="156"/>
    </row>
    <row r="6" ht="24" customHeight="1" spans="1:23">
      <c r="A6" s="156"/>
      <c r="B6" s="156"/>
      <c r="C6" s="156"/>
      <c r="D6" s="156"/>
      <c r="E6" s="156"/>
      <c r="F6" s="156"/>
      <c r="G6" s="156"/>
      <c r="H6" s="156"/>
      <c r="I6" s="156" t="s">
        <v>161</v>
      </c>
      <c r="J6" s="156" t="s">
        <v>156</v>
      </c>
      <c r="K6" s="156" t="s">
        <v>157</v>
      </c>
      <c r="L6" s="156" t="s">
        <v>158</v>
      </c>
      <c r="M6" s="156" t="s">
        <v>159</v>
      </c>
      <c r="N6" s="156" t="s">
        <v>43</v>
      </c>
      <c r="O6" s="156" t="s">
        <v>44</v>
      </c>
      <c r="P6" s="156" t="s">
        <v>45</v>
      </c>
      <c r="Q6" s="156"/>
      <c r="R6" s="156" t="s">
        <v>42</v>
      </c>
      <c r="S6" s="156" t="s">
        <v>49</v>
      </c>
      <c r="T6" s="156" t="s">
        <v>50</v>
      </c>
      <c r="U6" s="156" t="s">
        <v>51</v>
      </c>
      <c r="V6" s="156" t="s">
        <v>52</v>
      </c>
      <c r="W6" s="156" t="s">
        <v>53</v>
      </c>
    </row>
    <row r="7" ht="32.05" customHeight="1" spans="1:23">
      <c r="A7" s="156"/>
      <c r="B7" s="156"/>
      <c r="C7" s="156"/>
      <c r="D7" s="156"/>
      <c r="E7" s="156"/>
      <c r="F7" s="156"/>
      <c r="G7" s="156"/>
      <c r="H7" s="156"/>
      <c r="I7" s="156" t="s">
        <v>42</v>
      </c>
      <c r="J7" s="156"/>
      <c r="K7" s="156"/>
      <c r="L7" s="156"/>
      <c r="M7" s="156"/>
      <c r="N7" s="156"/>
      <c r="O7" s="156"/>
      <c r="P7" s="156"/>
      <c r="Q7" s="156"/>
      <c r="R7" s="156"/>
      <c r="S7" s="156"/>
      <c r="T7" s="156"/>
      <c r="U7" s="156"/>
      <c r="V7" s="156"/>
      <c r="W7" s="156"/>
    </row>
    <row r="8" ht="18.75" customHeight="1" spans="1:23">
      <c r="A8" s="156" t="s">
        <v>68</v>
      </c>
      <c r="B8" s="156" t="s">
        <v>69</v>
      </c>
      <c r="C8" s="156" t="s">
        <v>70</v>
      </c>
      <c r="D8" s="156" t="s">
        <v>71</v>
      </c>
      <c r="E8" s="156" t="s">
        <v>72</v>
      </c>
      <c r="F8" s="156" t="s">
        <v>73</v>
      </c>
      <c r="G8" s="156" t="s">
        <v>74</v>
      </c>
      <c r="H8" s="156" t="s">
        <v>75</v>
      </c>
      <c r="I8" s="156" t="s">
        <v>76</v>
      </c>
      <c r="J8" s="156" t="s">
        <v>77</v>
      </c>
      <c r="K8" s="156" t="s">
        <v>78</v>
      </c>
      <c r="L8" s="156" t="s">
        <v>79</v>
      </c>
      <c r="M8" s="156" t="s">
        <v>80</v>
      </c>
      <c r="N8" s="156" t="s">
        <v>81</v>
      </c>
      <c r="O8" s="156" t="s">
        <v>82</v>
      </c>
      <c r="P8" s="156" t="s">
        <v>162</v>
      </c>
      <c r="Q8" s="156" t="s">
        <v>163</v>
      </c>
      <c r="R8" s="156" t="s">
        <v>164</v>
      </c>
      <c r="S8" s="156" t="s">
        <v>165</v>
      </c>
      <c r="T8" s="156" t="s">
        <v>166</v>
      </c>
      <c r="U8" s="156" t="s">
        <v>167</v>
      </c>
      <c r="V8" s="156" t="s">
        <v>168</v>
      </c>
      <c r="W8" s="156" t="s">
        <v>169</v>
      </c>
    </row>
    <row r="9" ht="53.25" customHeight="1" spans="1:23">
      <c r="A9" s="151" t="s">
        <v>55</v>
      </c>
      <c r="B9" s="151"/>
      <c r="C9" s="151"/>
      <c r="D9" s="151"/>
      <c r="E9" s="151"/>
      <c r="F9" s="151"/>
      <c r="G9" s="151"/>
      <c r="H9" s="153">
        <v>16573297.18</v>
      </c>
      <c r="I9" s="153">
        <v>16573297.18</v>
      </c>
      <c r="J9" s="153"/>
      <c r="K9" s="153"/>
      <c r="L9" s="153">
        <v>16573297.18</v>
      </c>
      <c r="M9" s="153"/>
      <c r="N9" s="153"/>
      <c r="O9" s="153"/>
      <c r="P9" s="153"/>
      <c r="Q9" s="153"/>
      <c r="R9" s="153"/>
      <c r="S9" s="153"/>
      <c r="T9" s="153"/>
      <c r="U9" s="153"/>
      <c r="V9" s="153"/>
      <c r="W9" s="153"/>
    </row>
    <row r="10" ht="53.25" customHeight="1" outlineLevel="1" spans="1:23">
      <c r="A10" s="151" t="s">
        <v>55</v>
      </c>
      <c r="B10" s="151" t="s">
        <v>170</v>
      </c>
      <c r="C10" s="151" t="s">
        <v>171</v>
      </c>
      <c r="D10" s="151" t="s">
        <v>87</v>
      </c>
      <c r="E10" s="151" t="s">
        <v>88</v>
      </c>
      <c r="F10" s="151" t="s">
        <v>172</v>
      </c>
      <c r="G10" s="151" t="s">
        <v>173</v>
      </c>
      <c r="H10" s="153">
        <v>188352</v>
      </c>
      <c r="I10" s="153">
        <v>188352</v>
      </c>
      <c r="J10" s="153"/>
      <c r="K10" s="153"/>
      <c r="L10" s="153">
        <v>188352</v>
      </c>
      <c r="M10" s="153"/>
      <c r="N10" s="153"/>
      <c r="O10" s="153"/>
      <c r="P10" s="153"/>
      <c r="Q10" s="153"/>
      <c r="R10" s="153"/>
      <c r="S10" s="153"/>
      <c r="T10" s="153"/>
      <c r="U10" s="153"/>
      <c r="V10" s="153"/>
      <c r="W10" s="153"/>
    </row>
    <row r="11" ht="53.25" customHeight="1" outlineLevel="1" spans="1:23">
      <c r="A11" s="151" t="s">
        <v>55</v>
      </c>
      <c r="B11" s="151" t="s">
        <v>170</v>
      </c>
      <c r="C11" s="151" t="s">
        <v>171</v>
      </c>
      <c r="D11" s="151" t="s">
        <v>89</v>
      </c>
      <c r="E11" s="151" t="s">
        <v>90</v>
      </c>
      <c r="F11" s="151" t="s">
        <v>172</v>
      </c>
      <c r="G11" s="151" t="s">
        <v>173</v>
      </c>
      <c r="H11" s="153">
        <v>3411708</v>
      </c>
      <c r="I11" s="153">
        <v>3411708</v>
      </c>
      <c r="J11" s="153"/>
      <c r="K11" s="153"/>
      <c r="L11" s="153">
        <v>3411708</v>
      </c>
      <c r="M11" s="151"/>
      <c r="N11" s="153"/>
      <c r="O11" s="153"/>
      <c r="P11" s="153"/>
      <c r="Q11" s="153"/>
      <c r="R11" s="153"/>
      <c r="S11" s="153"/>
      <c r="T11" s="153"/>
      <c r="U11" s="153"/>
      <c r="V11" s="153"/>
      <c r="W11" s="153"/>
    </row>
    <row r="12" ht="53.25" customHeight="1" outlineLevel="1" spans="1:23">
      <c r="A12" s="151" t="s">
        <v>55</v>
      </c>
      <c r="B12" s="151" t="s">
        <v>170</v>
      </c>
      <c r="C12" s="151" t="s">
        <v>171</v>
      </c>
      <c r="D12" s="151" t="s">
        <v>91</v>
      </c>
      <c r="E12" s="151" t="s">
        <v>92</v>
      </c>
      <c r="F12" s="151" t="s">
        <v>172</v>
      </c>
      <c r="G12" s="151" t="s">
        <v>173</v>
      </c>
      <c r="H12" s="153">
        <v>1562544</v>
      </c>
      <c r="I12" s="153">
        <v>1562544</v>
      </c>
      <c r="J12" s="153"/>
      <c r="K12" s="153"/>
      <c r="L12" s="153">
        <v>1562544</v>
      </c>
      <c r="M12" s="151"/>
      <c r="N12" s="153"/>
      <c r="O12" s="153"/>
      <c r="P12" s="153"/>
      <c r="Q12" s="153"/>
      <c r="R12" s="153"/>
      <c r="S12" s="153"/>
      <c r="T12" s="153"/>
      <c r="U12" s="153"/>
      <c r="V12" s="153"/>
      <c r="W12" s="153"/>
    </row>
    <row r="13" ht="53.25" customHeight="1" outlineLevel="1" spans="1:23">
      <c r="A13" s="151" t="s">
        <v>55</v>
      </c>
      <c r="B13" s="151" t="s">
        <v>170</v>
      </c>
      <c r="C13" s="151" t="s">
        <v>171</v>
      </c>
      <c r="D13" s="151" t="s">
        <v>87</v>
      </c>
      <c r="E13" s="151" t="s">
        <v>88</v>
      </c>
      <c r="F13" s="151" t="s">
        <v>174</v>
      </c>
      <c r="G13" s="151" t="s">
        <v>175</v>
      </c>
      <c r="H13" s="153">
        <v>48480</v>
      </c>
      <c r="I13" s="153">
        <v>48480</v>
      </c>
      <c r="J13" s="153"/>
      <c r="K13" s="153"/>
      <c r="L13" s="153">
        <v>48480</v>
      </c>
      <c r="M13" s="151"/>
      <c r="N13" s="153"/>
      <c r="O13" s="153"/>
      <c r="P13" s="153"/>
      <c r="Q13" s="153"/>
      <c r="R13" s="153"/>
      <c r="S13" s="153"/>
      <c r="T13" s="153"/>
      <c r="U13" s="153"/>
      <c r="V13" s="153"/>
      <c r="W13" s="153"/>
    </row>
    <row r="14" ht="53.25" customHeight="1" outlineLevel="1" spans="1:23">
      <c r="A14" s="151" t="s">
        <v>55</v>
      </c>
      <c r="B14" s="151" t="s">
        <v>170</v>
      </c>
      <c r="C14" s="151" t="s">
        <v>171</v>
      </c>
      <c r="D14" s="151" t="s">
        <v>89</v>
      </c>
      <c r="E14" s="151" t="s">
        <v>90</v>
      </c>
      <c r="F14" s="151" t="s">
        <v>174</v>
      </c>
      <c r="G14" s="151" t="s">
        <v>175</v>
      </c>
      <c r="H14" s="153">
        <v>695484</v>
      </c>
      <c r="I14" s="153">
        <v>695484</v>
      </c>
      <c r="J14" s="153"/>
      <c r="K14" s="153"/>
      <c r="L14" s="153">
        <v>695484</v>
      </c>
      <c r="M14" s="151"/>
      <c r="N14" s="153"/>
      <c r="O14" s="153"/>
      <c r="P14" s="153"/>
      <c r="Q14" s="153"/>
      <c r="R14" s="153"/>
      <c r="S14" s="153"/>
      <c r="T14" s="153"/>
      <c r="U14" s="153"/>
      <c r="V14" s="153"/>
      <c r="W14" s="153"/>
    </row>
    <row r="15" ht="53.25" customHeight="1" outlineLevel="1" spans="1:23">
      <c r="A15" s="151" t="s">
        <v>55</v>
      </c>
      <c r="B15" s="151" t="s">
        <v>170</v>
      </c>
      <c r="C15" s="151" t="s">
        <v>171</v>
      </c>
      <c r="D15" s="151" t="s">
        <v>91</v>
      </c>
      <c r="E15" s="151" t="s">
        <v>92</v>
      </c>
      <c r="F15" s="151" t="s">
        <v>174</v>
      </c>
      <c r="G15" s="151" t="s">
        <v>175</v>
      </c>
      <c r="H15" s="153">
        <v>298728</v>
      </c>
      <c r="I15" s="153">
        <v>298728</v>
      </c>
      <c r="J15" s="153"/>
      <c r="K15" s="153"/>
      <c r="L15" s="153">
        <v>298728</v>
      </c>
      <c r="M15" s="151"/>
      <c r="N15" s="153"/>
      <c r="O15" s="153"/>
      <c r="P15" s="153"/>
      <c r="Q15" s="153"/>
      <c r="R15" s="153"/>
      <c r="S15" s="153"/>
      <c r="T15" s="153"/>
      <c r="U15" s="153"/>
      <c r="V15" s="153"/>
      <c r="W15" s="153"/>
    </row>
    <row r="16" ht="53.25" customHeight="1" outlineLevel="1" spans="1:23">
      <c r="A16" s="151" t="s">
        <v>55</v>
      </c>
      <c r="B16" s="151" t="s">
        <v>170</v>
      </c>
      <c r="C16" s="151" t="s">
        <v>171</v>
      </c>
      <c r="D16" s="151" t="s">
        <v>87</v>
      </c>
      <c r="E16" s="151" t="s">
        <v>88</v>
      </c>
      <c r="F16" s="151" t="s">
        <v>176</v>
      </c>
      <c r="G16" s="151" t="s">
        <v>177</v>
      </c>
      <c r="H16" s="153">
        <v>15696</v>
      </c>
      <c r="I16" s="153">
        <v>15696</v>
      </c>
      <c r="J16" s="153"/>
      <c r="K16" s="153"/>
      <c r="L16" s="153">
        <v>15696</v>
      </c>
      <c r="M16" s="151"/>
      <c r="N16" s="153"/>
      <c r="O16" s="153"/>
      <c r="P16" s="153"/>
      <c r="Q16" s="153"/>
      <c r="R16" s="153"/>
      <c r="S16" s="153"/>
      <c r="T16" s="153"/>
      <c r="U16" s="153"/>
      <c r="V16" s="153"/>
      <c r="W16" s="153"/>
    </row>
    <row r="17" ht="53.25" customHeight="1" outlineLevel="1" spans="1:23">
      <c r="A17" s="151" t="s">
        <v>55</v>
      </c>
      <c r="B17" s="151" t="s">
        <v>170</v>
      </c>
      <c r="C17" s="151" t="s">
        <v>171</v>
      </c>
      <c r="D17" s="151" t="s">
        <v>89</v>
      </c>
      <c r="E17" s="151" t="s">
        <v>90</v>
      </c>
      <c r="F17" s="151" t="s">
        <v>176</v>
      </c>
      <c r="G17" s="151" t="s">
        <v>177</v>
      </c>
      <c r="H17" s="153">
        <v>284309</v>
      </c>
      <c r="I17" s="153">
        <v>284309</v>
      </c>
      <c r="J17" s="153"/>
      <c r="K17" s="153"/>
      <c r="L17" s="153">
        <v>284309</v>
      </c>
      <c r="M17" s="151"/>
      <c r="N17" s="153"/>
      <c r="O17" s="153"/>
      <c r="P17" s="153"/>
      <c r="Q17" s="153"/>
      <c r="R17" s="153"/>
      <c r="S17" s="153"/>
      <c r="T17" s="153"/>
      <c r="U17" s="153"/>
      <c r="V17" s="153"/>
      <c r="W17" s="153"/>
    </row>
    <row r="18" ht="53.25" customHeight="1" outlineLevel="1" spans="1:23">
      <c r="A18" s="151" t="s">
        <v>55</v>
      </c>
      <c r="B18" s="151" t="s">
        <v>170</v>
      </c>
      <c r="C18" s="151" t="s">
        <v>171</v>
      </c>
      <c r="D18" s="151" t="s">
        <v>91</v>
      </c>
      <c r="E18" s="151" t="s">
        <v>92</v>
      </c>
      <c r="F18" s="151" t="s">
        <v>176</v>
      </c>
      <c r="G18" s="151" t="s">
        <v>177</v>
      </c>
      <c r="H18" s="153">
        <v>130212</v>
      </c>
      <c r="I18" s="153">
        <v>130212</v>
      </c>
      <c r="J18" s="153"/>
      <c r="K18" s="153"/>
      <c r="L18" s="153">
        <v>130212</v>
      </c>
      <c r="M18" s="151"/>
      <c r="N18" s="153"/>
      <c r="O18" s="153"/>
      <c r="P18" s="153"/>
      <c r="Q18" s="153"/>
      <c r="R18" s="153"/>
      <c r="S18" s="153"/>
      <c r="T18" s="153"/>
      <c r="U18" s="153"/>
      <c r="V18" s="153"/>
      <c r="W18" s="153"/>
    </row>
    <row r="19" ht="53.25" customHeight="1" outlineLevel="1" spans="1:23">
      <c r="A19" s="151" t="s">
        <v>55</v>
      </c>
      <c r="B19" s="151" t="s">
        <v>178</v>
      </c>
      <c r="C19" s="151" t="s">
        <v>179</v>
      </c>
      <c r="D19" s="151" t="s">
        <v>87</v>
      </c>
      <c r="E19" s="151" t="s">
        <v>88</v>
      </c>
      <c r="F19" s="151" t="s">
        <v>176</v>
      </c>
      <c r="G19" s="151" t="s">
        <v>177</v>
      </c>
      <c r="H19" s="153">
        <v>24000</v>
      </c>
      <c r="I19" s="153">
        <v>24000</v>
      </c>
      <c r="J19" s="153"/>
      <c r="K19" s="153"/>
      <c r="L19" s="153">
        <v>24000</v>
      </c>
      <c r="M19" s="151"/>
      <c r="N19" s="153"/>
      <c r="O19" s="153"/>
      <c r="P19" s="153"/>
      <c r="Q19" s="153"/>
      <c r="R19" s="153"/>
      <c r="S19" s="153"/>
      <c r="T19" s="153"/>
      <c r="U19" s="153"/>
      <c r="V19" s="153"/>
      <c r="W19" s="153"/>
    </row>
    <row r="20" ht="53.25" customHeight="1" outlineLevel="1" spans="1:23">
      <c r="A20" s="151" t="s">
        <v>55</v>
      </c>
      <c r="B20" s="151" t="s">
        <v>178</v>
      </c>
      <c r="C20" s="151" t="s">
        <v>179</v>
      </c>
      <c r="D20" s="151" t="s">
        <v>89</v>
      </c>
      <c r="E20" s="151" t="s">
        <v>90</v>
      </c>
      <c r="F20" s="151" t="s">
        <v>176</v>
      </c>
      <c r="G20" s="151" t="s">
        <v>177</v>
      </c>
      <c r="H20" s="153">
        <v>330000</v>
      </c>
      <c r="I20" s="153">
        <v>330000</v>
      </c>
      <c r="J20" s="153"/>
      <c r="K20" s="153"/>
      <c r="L20" s="153">
        <v>330000</v>
      </c>
      <c r="M20" s="151"/>
      <c r="N20" s="153"/>
      <c r="O20" s="153"/>
      <c r="P20" s="153"/>
      <c r="Q20" s="153"/>
      <c r="R20" s="153"/>
      <c r="S20" s="153"/>
      <c r="T20" s="153"/>
      <c r="U20" s="153"/>
      <c r="V20" s="153"/>
      <c r="W20" s="153"/>
    </row>
    <row r="21" ht="53.25" customHeight="1" outlineLevel="1" spans="1:23">
      <c r="A21" s="151" t="s">
        <v>55</v>
      </c>
      <c r="B21" s="151" t="s">
        <v>178</v>
      </c>
      <c r="C21" s="151" t="s">
        <v>179</v>
      </c>
      <c r="D21" s="151" t="s">
        <v>91</v>
      </c>
      <c r="E21" s="151" t="s">
        <v>92</v>
      </c>
      <c r="F21" s="151" t="s">
        <v>176</v>
      </c>
      <c r="G21" s="151" t="s">
        <v>177</v>
      </c>
      <c r="H21" s="153">
        <v>144000</v>
      </c>
      <c r="I21" s="153">
        <v>144000</v>
      </c>
      <c r="J21" s="153"/>
      <c r="K21" s="153"/>
      <c r="L21" s="153">
        <v>144000</v>
      </c>
      <c r="M21" s="151"/>
      <c r="N21" s="153"/>
      <c r="O21" s="153"/>
      <c r="P21" s="153"/>
      <c r="Q21" s="153"/>
      <c r="R21" s="153"/>
      <c r="S21" s="153"/>
      <c r="T21" s="153"/>
      <c r="U21" s="153"/>
      <c r="V21" s="153"/>
      <c r="W21" s="153"/>
    </row>
    <row r="22" ht="53.25" customHeight="1" outlineLevel="1" spans="1:23">
      <c r="A22" s="151" t="s">
        <v>55</v>
      </c>
      <c r="B22" s="151" t="s">
        <v>170</v>
      </c>
      <c r="C22" s="151" t="s">
        <v>171</v>
      </c>
      <c r="D22" s="151" t="s">
        <v>87</v>
      </c>
      <c r="E22" s="151" t="s">
        <v>88</v>
      </c>
      <c r="F22" s="151" t="s">
        <v>176</v>
      </c>
      <c r="G22" s="151" t="s">
        <v>177</v>
      </c>
      <c r="H22" s="153">
        <v>52512</v>
      </c>
      <c r="I22" s="153">
        <v>52512</v>
      </c>
      <c r="J22" s="153"/>
      <c r="K22" s="153"/>
      <c r="L22" s="153">
        <v>52512</v>
      </c>
      <c r="M22" s="151"/>
      <c r="N22" s="153"/>
      <c r="O22" s="153"/>
      <c r="P22" s="153"/>
      <c r="Q22" s="153"/>
      <c r="R22" s="153"/>
      <c r="S22" s="153"/>
      <c r="T22" s="153"/>
      <c r="U22" s="153"/>
      <c r="V22" s="153"/>
      <c r="W22" s="153"/>
    </row>
    <row r="23" ht="53.25" customHeight="1" outlineLevel="1" spans="1:23">
      <c r="A23" s="151" t="s">
        <v>55</v>
      </c>
      <c r="B23" s="151" t="s">
        <v>170</v>
      </c>
      <c r="C23" s="151" t="s">
        <v>171</v>
      </c>
      <c r="D23" s="151" t="s">
        <v>89</v>
      </c>
      <c r="E23" s="151" t="s">
        <v>90</v>
      </c>
      <c r="F23" s="151" t="s">
        <v>176</v>
      </c>
      <c r="G23" s="151" t="s">
        <v>177</v>
      </c>
      <c r="H23" s="153">
        <v>805704</v>
      </c>
      <c r="I23" s="153">
        <v>805704</v>
      </c>
      <c r="J23" s="153"/>
      <c r="K23" s="153"/>
      <c r="L23" s="153">
        <v>805704</v>
      </c>
      <c r="M23" s="151"/>
      <c r="N23" s="153"/>
      <c r="O23" s="153"/>
      <c r="P23" s="153"/>
      <c r="Q23" s="153"/>
      <c r="R23" s="153"/>
      <c r="S23" s="153"/>
      <c r="T23" s="153"/>
      <c r="U23" s="153"/>
      <c r="V23" s="153"/>
      <c r="W23" s="153"/>
    </row>
    <row r="24" ht="53.25" customHeight="1" outlineLevel="1" spans="1:23">
      <c r="A24" s="151" t="s">
        <v>55</v>
      </c>
      <c r="B24" s="151" t="s">
        <v>170</v>
      </c>
      <c r="C24" s="151" t="s">
        <v>171</v>
      </c>
      <c r="D24" s="151" t="s">
        <v>91</v>
      </c>
      <c r="E24" s="151" t="s">
        <v>92</v>
      </c>
      <c r="F24" s="151" t="s">
        <v>176</v>
      </c>
      <c r="G24" s="151" t="s">
        <v>177</v>
      </c>
      <c r="H24" s="153">
        <v>355320</v>
      </c>
      <c r="I24" s="153">
        <v>355320</v>
      </c>
      <c r="J24" s="153"/>
      <c r="K24" s="153"/>
      <c r="L24" s="153">
        <v>355320</v>
      </c>
      <c r="M24" s="151"/>
      <c r="N24" s="153"/>
      <c r="O24" s="153"/>
      <c r="P24" s="153"/>
      <c r="Q24" s="153"/>
      <c r="R24" s="153"/>
      <c r="S24" s="153"/>
      <c r="T24" s="153"/>
      <c r="U24" s="153"/>
      <c r="V24" s="153"/>
      <c r="W24" s="153"/>
    </row>
    <row r="25" ht="53.25" customHeight="1" outlineLevel="1" spans="1:23">
      <c r="A25" s="151" t="s">
        <v>55</v>
      </c>
      <c r="B25" s="151" t="s">
        <v>170</v>
      </c>
      <c r="C25" s="151" t="s">
        <v>171</v>
      </c>
      <c r="D25" s="151" t="s">
        <v>87</v>
      </c>
      <c r="E25" s="151" t="s">
        <v>88</v>
      </c>
      <c r="F25" s="151" t="s">
        <v>176</v>
      </c>
      <c r="G25" s="151" t="s">
        <v>177</v>
      </c>
      <c r="H25" s="153">
        <v>55980</v>
      </c>
      <c r="I25" s="153">
        <v>55980</v>
      </c>
      <c r="J25" s="153"/>
      <c r="K25" s="153"/>
      <c r="L25" s="153">
        <v>55980</v>
      </c>
      <c r="M25" s="151"/>
      <c r="N25" s="153"/>
      <c r="O25" s="153"/>
      <c r="P25" s="153"/>
      <c r="Q25" s="153"/>
      <c r="R25" s="153"/>
      <c r="S25" s="153"/>
      <c r="T25" s="153"/>
      <c r="U25" s="153"/>
      <c r="V25" s="153"/>
      <c r="W25" s="153"/>
    </row>
    <row r="26" ht="53.25" customHeight="1" outlineLevel="1" spans="1:23">
      <c r="A26" s="151" t="s">
        <v>55</v>
      </c>
      <c r="B26" s="151" t="s">
        <v>170</v>
      </c>
      <c r="C26" s="151" t="s">
        <v>171</v>
      </c>
      <c r="D26" s="151" t="s">
        <v>89</v>
      </c>
      <c r="E26" s="151" t="s">
        <v>90</v>
      </c>
      <c r="F26" s="151" t="s">
        <v>176</v>
      </c>
      <c r="G26" s="151" t="s">
        <v>177</v>
      </c>
      <c r="H26" s="153">
        <v>799020</v>
      </c>
      <c r="I26" s="153">
        <v>799020</v>
      </c>
      <c r="J26" s="153"/>
      <c r="K26" s="153"/>
      <c r="L26" s="153">
        <v>799020</v>
      </c>
      <c r="M26" s="151"/>
      <c r="N26" s="153"/>
      <c r="O26" s="153"/>
      <c r="P26" s="153"/>
      <c r="Q26" s="153"/>
      <c r="R26" s="153"/>
      <c r="S26" s="153"/>
      <c r="T26" s="153"/>
      <c r="U26" s="153"/>
      <c r="V26" s="153"/>
      <c r="W26" s="153"/>
    </row>
    <row r="27" ht="53.25" customHeight="1" outlineLevel="1" spans="1:23">
      <c r="A27" s="151" t="s">
        <v>55</v>
      </c>
      <c r="B27" s="151" t="s">
        <v>170</v>
      </c>
      <c r="C27" s="151" t="s">
        <v>171</v>
      </c>
      <c r="D27" s="151" t="s">
        <v>91</v>
      </c>
      <c r="E27" s="151" t="s">
        <v>92</v>
      </c>
      <c r="F27" s="151" t="s">
        <v>176</v>
      </c>
      <c r="G27" s="151" t="s">
        <v>177</v>
      </c>
      <c r="H27" s="153">
        <v>354780</v>
      </c>
      <c r="I27" s="153">
        <v>354780</v>
      </c>
      <c r="J27" s="153"/>
      <c r="K27" s="153"/>
      <c r="L27" s="153">
        <v>354780</v>
      </c>
      <c r="M27" s="151"/>
      <c r="N27" s="153"/>
      <c r="O27" s="153"/>
      <c r="P27" s="153"/>
      <c r="Q27" s="153"/>
      <c r="R27" s="153"/>
      <c r="S27" s="153"/>
      <c r="T27" s="153"/>
      <c r="U27" s="153"/>
      <c r="V27" s="153"/>
      <c r="W27" s="153"/>
    </row>
    <row r="28" ht="53.25" customHeight="1" outlineLevel="1" spans="1:23">
      <c r="A28" s="151" t="s">
        <v>55</v>
      </c>
      <c r="B28" s="151" t="s">
        <v>170</v>
      </c>
      <c r="C28" s="151" t="s">
        <v>171</v>
      </c>
      <c r="D28" s="151" t="s">
        <v>87</v>
      </c>
      <c r="E28" s="151" t="s">
        <v>88</v>
      </c>
      <c r="F28" s="151" t="s">
        <v>176</v>
      </c>
      <c r="G28" s="151" t="s">
        <v>177</v>
      </c>
      <c r="H28" s="153">
        <v>92700</v>
      </c>
      <c r="I28" s="153">
        <v>92700</v>
      </c>
      <c r="J28" s="153"/>
      <c r="K28" s="153"/>
      <c r="L28" s="153">
        <v>92700</v>
      </c>
      <c r="M28" s="151"/>
      <c r="N28" s="153"/>
      <c r="O28" s="153"/>
      <c r="P28" s="153"/>
      <c r="Q28" s="153"/>
      <c r="R28" s="153"/>
      <c r="S28" s="153"/>
      <c r="T28" s="153"/>
      <c r="U28" s="153"/>
      <c r="V28" s="153"/>
      <c r="W28" s="153"/>
    </row>
    <row r="29" ht="53.25" customHeight="1" outlineLevel="1" spans="1:23">
      <c r="A29" s="151" t="s">
        <v>55</v>
      </c>
      <c r="B29" s="151" t="s">
        <v>170</v>
      </c>
      <c r="C29" s="151" t="s">
        <v>171</v>
      </c>
      <c r="D29" s="151" t="s">
        <v>89</v>
      </c>
      <c r="E29" s="151" t="s">
        <v>90</v>
      </c>
      <c r="F29" s="151" t="s">
        <v>176</v>
      </c>
      <c r="G29" s="151" t="s">
        <v>177</v>
      </c>
      <c r="H29" s="153">
        <v>1303920</v>
      </c>
      <c r="I29" s="153">
        <v>1303920</v>
      </c>
      <c r="J29" s="153"/>
      <c r="K29" s="153"/>
      <c r="L29" s="153">
        <v>1303920</v>
      </c>
      <c r="M29" s="151"/>
      <c r="N29" s="153"/>
      <c r="O29" s="153"/>
      <c r="P29" s="153"/>
      <c r="Q29" s="153"/>
      <c r="R29" s="153"/>
      <c r="S29" s="153"/>
      <c r="T29" s="153"/>
      <c r="U29" s="153"/>
      <c r="V29" s="153"/>
      <c r="W29" s="153"/>
    </row>
    <row r="30" ht="53.25" customHeight="1" outlineLevel="1" spans="1:23">
      <c r="A30" s="151" t="s">
        <v>55</v>
      </c>
      <c r="B30" s="151" t="s">
        <v>170</v>
      </c>
      <c r="C30" s="151" t="s">
        <v>171</v>
      </c>
      <c r="D30" s="151" t="s">
        <v>91</v>
      </c>
      <c r="E30" s="151" t="s">
        <v>92</v>
      </c>
      <c r="F30" s="151" t="s">
        <v>176</v>
      </c>
      <c r="G30" s="151" t="s">
        <v>177</v>
      </c>
      <c r="H30" s="153">
        <v>575100</v>
      </c>
      <c r="I30" s="153">
        <v>575100</v>
      </c>
      <c r="J30" s="153"/>
      <c r="K30" s="153"/>
      <c r="L30" s="153">
        <v>575100</v>
      </c>
      <c r="M30" s="151"/>
      <c r="N30" s="153"/>
      <c r="O30" s="153"/>
      <c r="P30" s="153"/>
      <c r="Q30" s="153"/>
      <c r="R30" s="153"/>
      <c r="S30" s="153"/>
      <c r="T30" s="153"/>
      <c r="U30" s="153"/>
      <c r="V30" s="153"/>
      <c r="W30" s="153"/>
    </row>
    <row r="31" ht="53.25" customHeight="1" outlineLevel="1" spans="1:23">
      <c r="A31" s="151" t="s">
        <v>55</v>
      </c>
      <c r="B31" s="151" t="s">
        <v>180</v>
      </c>
      <c r="C31" s="151" t="s">
        <v>181</v>
      </c>
      <c r="D31" s="151" t="s">
        <v>101</v>
      </c>
      <c r="E31" s="151" t="s">
        <v>102</v>
      </c>
      <c r="F31" s="151" t="s">
        <v>182</v>
      </c>
      <c r="G31" s="151" t="s">
        <v>181</v>
      </c>
      <c r="H31" s="153">
        <v>1775733.12</v>
      </c>
      <c r="I31" s="153">
        <v>1775733.12</v>
      </c>
      <c r="J31" s="153"/>
      <c r="K31" s="153"/>
      <c r="L31" s="153">
        <v>1775733.12</v>
      </c>
      <c r="M31" s="151"/>
      <c r="N31" s="153"/>
      <c r="O31" s="153"/>
      <c r="P31" s="153"/>
      <c r="Q31" s="153"/>
      <c r="R31" s="153"/>
      <c r="S31" s="153"/>
      <c r="T31" s="153"/>
      <c r="U31" s="153"/>
      <c r="V31" s="153"/>
      <c r="W31" s="153"/>
    </row>
    <row r="32" ht="53.25" customHeight="1" outlineLevel="1" spans="1:23">
      <c r="A32" s="151" t="s">
        <v>55</v>
      </c>
      <c r="B32" s="151" t="s">
        <v>183</v>
      </c>
      <c r="C32" s="151" t="s">
        <v>184</v>
      </c>
      <c r="D32" s="151" t="s">
        <v>110</v>
      </c>
      <c r="E32" s="151" t="s">
        <v>111</v>
      </c>
      <c r="F32" s="151" t="s">
        <v>185</v>
      </c>
      <c r="G32" s="151" t="s">
        <v>184</v>
      </c>
      <c r="H32" s="153"/>
      <c r="I32" s="153"/>
      <c r="J32" s="153"/>
      <c r="K32" s="153"/>
      <c r="L32" s="153"/>
      <c r="M32" s="151"/>
      <c r="N32" s="153"/>
      <c r="O32" s="153"/>
      <c r="P32" s="153"/>
      <c r="Q32" s="153"/>
      <c r="R32" s="153"/>
      <c r="S32" s="153"/>
      <c r="T32" s="153"/>
      <c r="U32" s="153"/>
      <c r="V32" s="153"/>
      <c r="W32" s="153"/>
    </row>
    <row r="33" ht="53.25" customHeight="1" outlineLevel="1" spans="1:23">
      <c r="A33" s="151" t="s">
        <v>55</v>
      </c>
      <c r="B33" s="151" t="s">
        <v>183</v>
      </c>
      <c r="C33" s="151" t="s">
        <v>184</v>
      </c>
      <c r="D33" s="151" t="s">
        <v>112</v>
      </c>
      <c r="E33" s="151" t="s">
        <v>113</v>
      </c>
      <c r="F33" s="151" t="s">
        <v>185</v>
      </c>
      <c r="G33" s="151" t="s">
        <v>184</v>
      </c>
      <c r="H33" s="153">
        <v>665899.92</v>
      </c>
      <c r="I33" s="153">
        <v>665899.92</v>
      </c>
      <c r="J33" s="153"/>
      <c r="K33" s="153"/>
      <c r="L33" s="153">
        <v>665899.92</v>
      </c>
      <c r="M33" s="151"/>
      <c r="N33" s="153"/>
      <c r="O33" s="153"/>
      <c r="P33" s="153"/>
      <c r="Q33" s="153"/>
      <c r="R33" s="153"/>
      <c r="S33" s="153"/>
      <c r="T33" s="153"/>
      <c r="U33" s="153"/>
      <c r="V33" s="153"/>
      <c r="W33" s="153"/>
    </row>
    <row r="34" ht="53.25" customHeight="1" outlineLevel="1" spans="1:23">
      <c r="A34" s="151" t="s">
        <v>55</v>
      </c>
      <c r="B34" s="151" t="s">
        <v>186</v>
      </c>
      <c r="C34" s="151" t="s">
        <v>187</v>
      </c>
      <c r="D34" s="151" t="s">
        <v>105</v>
      </c>
      <c r="E34" s="151" t="s">
        <v>104</v>
      </c>
      <c r="F34" s="151" t="s">
        <v>188</v>
      </c>
      <c r="G34" s="151" t="s">
        <v>189</v>
      </c>
      <c r="H34" s="153">
        <v>74623.8</v>
      </c>
      <c r="I34" s="153">
        <v>74623.8</v>
      </c>
      <c r="J34" s="153"/>
      <c r="K34" s="153"/>
      <c r="L34" s="153">
        <v>74623.8</v>
      </c>
      <c r="M34" s="151"/>
      <c r="N34" s="153"/>
      <c r="O34" s="153"/>
      <c r="P34" s="153"/>
      <c r="Q34" s="153"/>
      <c r="R34" s="153"/>
      <c r="S34" s="153"/>
      <c r="T34" s="153"/>
      <c r="U34" s="153"/>
      <c r="V34" s="153"/>
      <c r="W34" s="153"/>
    </row>
    <row r="35" ht="53.25" customHeight="1" outlineLevel="1" spans="1:23">
      <c r="A35" s="151" t="s">
        <v>55</v>
      </c>
      <c r="B35" s="151" t="s">
        <v>190</v>
      </c>
      <c r="C35" s="151" t="s">
        <v>191</v>
      </c>
      <c r="D35" s="151" t="s">
        <v>114</v>
      </c>
      <c r="E35" s="151" t="s">
        <v>115</v>
      </c>
      <c r="F35" s="151" t="s">
        <v>188</v>
      </c>
      <c r="G35" s="151" t="s">
        <v>189</v>
      </c>
      <c r="H35" s="153">
        <v>22196.66</v>
      </c>
      <c r="I35" s="153">
        <v>22196.66</v>
      </c>
      <c r="J35" s="153"/>
      <c r="K35" s="153"/>
      <c r="L35" s="153">
        <v>22196.66</v>
      </c>
      <c r="M35" s="151"/>
      <c r="N35" s="153"/>
      <c r="O35" s="153"/>
      <c r="P35" s="153"/>
      <c r="Q35" s="153"/>
      <c r="R35" s="153"/>
      <c r="S35" s="153"/>
      <c r="T35" s="153"/>
      <c r="U35" s="153"/>
      <c r="V35" s="153"/>
      <c r="W35" s="153"/>
    </row>
    <row r="36" ht="53.25" customHeight="1" outlineLevel="1" spans="1:23">
      <c r="A36" s="151" t="s">
        <v>55</v>
      </c>
      <c r="B36" s="151" t="s">
        <v>192</v>
      </c>
      <c r="C36" s="151" t="s">
        <v>193</v>
      </c>
      <c r="D36" s="151" t="s">
        <v>114</v>
      </c>
      <c r="E36" s="151" t="s">
        <v>115</v>
      </c>
      <c r="F36" s="151" t="s">
        <v>188</v>
      </c>
      <c r="G36" s="151" t="s">
        <v>189</v>
      </c>
      <c r="H36" s="153">
        <v>20750</v>
      </c>
      <c r="I36" s="153">
        <v>20750</v>
      </c>
      <c r="J36" s="153"/>
      <c r="K36" s="153"/>
      <c r="L36" s="153">
        <v>20750</v>
      </c>
      <c r="M36" s="151"/>
      <c r="N36" s="153"/>
      <c r="O36" s="153"/>
      <c r="P36" s="153"/>
      <c r="Q36" s="153"/>
      <c r="R36" s="153"/>
      <c r="S36" s="153"/>
      <c r="T36" s="153"/>
      <c r="U36" s="153"/>
      <c r="V36" s="153"/>
      <c r="W36" s="153"/>
    </row>
    <row r="37" ht="53.25" customHeight="1" outlineLevel="1" spans="1:23">
      <c r="A37" s="151" t="s">
        <v>55</v>
      </c>
      <c r="B37" s="151" t="s">
        <v>194</v>
      </c>
      <c r="C37" s="151" t="s">
        <v>195</v>
      </c>
      <c r="D37" s="151" t="s">
        <v>87</v>
      </c>
      <c r="E37" s="151" t="s">
        <v>88</v>
      </c>
      <c r="F37" s="151" t="s">
        <v>188</v>
      </c>
      <c r="G37" s="151" t="s">
        <v>189</v>
      </c>
      <c r="H37" s="153"/>
      <c r="I37" s="153"/>
      <c r="J37" s="153"/>
      <c r="K37" s="153"/>
      <c r="L37" s="153"/>
      <c r="M37" s="151"/>
      <c r="N37" s="153"/>
      <c r="O37" s="153"/>
      <c r="P37" s="153"/>
      <c r="Q37" s="153"/>
      <c r="R37" s="153"/>
      <c r="S37" s="153"/>
      <c r="T37" s="153"/>
      <c r="U37" s="153"/>
      <c r="V37" s="153"/>
      <c r="W37" s="153"/>
    </row>
    <row r="38" ht="53.25" customHeight="1" outlineLevel="1" spans="1:23">
      <c r="A38" s="151" t="s">
        <v>55</v>
      </c>
      <c r="B38" s="151" t="s">
        <v>194</v>
      </c>
      <c r="C38" s="151" t="s">
        <v>195</v>
      </c>
      <c r="D38" s="151" t="s">
        <v>89</v>
      </c>
      <c r="E38" s="151" t="s">
        <v>90</v>
      </c>
      <c r="F38" s="151" t="s">
        <v>188</v>
      </c>
      <c r="G38" s="151" t="s">
        <v>189</v>
      </c>
      <c r="H38" s="153">
        <v>136996.87</v>
      </c>
      <c r="I38" s="153">
        <v>136996.87</v>
      </c>
      <c r="J38" s="153"/>
      <c r="K38" s="153"/>
      <c r="L38" s="153">
        <v>136996.87</v>
      </c>
      <c r="M38" s="151"/>
      <c r="N38" s="153"/>
      <c r="O38" s="153"/>
      <c r="P38" s="153"/>
      <c r="Q38" s="153"/>
      <c r="R38" s="153"/>
      <c r="S38" s="153"/>
      <c r="T38" s="153"/>
      <c r="U38" s="153"/>
      <c r="V38" s="153"/>
      <c r="W38" s="153"/>
    </row>
    <row r="39" ht="53.25" customHeight="1" outlineLevel="1" spans="1:23">
      <c r="A39" s="151" t="s">
        <v>55</v>
      </c>
      <c r="B39" s="151" t="s">
        <v>194</v>
      </c>
      <c r="C39" s="151" t="s">
        <v>195</v>
      </c>
      <c r="D39" s="151" t="s">
        <v>91</v>
      </c>
      <c r="E39" s="151" t="s">
        <v>92</v>
      </c>
      <c r="F39" s="151" t="s">
        <v>188</v>
      </c>
      <c r="G39" s="151" t="s">
        <v>189</v>
      </c>
      <c r="H39" s="153"/>
      <c r="I39" s="153"/>
      <c r="J39" s="153"/>
      <c r="K39" s="153"/>
      <c r="L39" s="153"/>
      <c r="M39" s="151"/>
      <c r="N39" s="153"/>
      <c r="O39" s="153"/>
      <c r="P39" s="153"/>
      <c r="Q39" s="153"/>
      <c r="R39" s="153"/>
      <c r="S39" s="153"/>
      <c r="T39" s="153"/>
      <c r="U39" s="153"/>
      <c r="V39" s="153"/>
      <c r="W39" s="153"/>
    </row>
    <row r="40" ht="53.25" customHeight="1" outlineLevel="1" spans="1:23">
      <c r="A40" s="151" t="s">
        <v>55</v>
      </c>
      <c r="B40" s="151" t="s">
        <v>196</v>
      </c>
      <c r="C40" s="151" t="s">
        <v>197</v>
      </c>
      <c r="D40" s="151" t="s">
        <v>114</v>
      </c>
      <c r="E40" s="151" t="s">
        <v>115</v>
      </c>
      <c r="F40" s="151" t="s">
        <v>188</v>
      </c>
      <c r="G40" s="151" t="s">
        <v>189</v>
      </c>
      <c r="H40" s="153">
        <v>44393.33</v>
      </c>
      <c r="I40" s="153">
        <v>44393.33</v>
      </c>
      <c r="J40" s="153"/>
      <c r="K40" s="153"/>
      <c r="L40" s="153">
        <v>44393.33</v>
      </c>
      <c r="M40" s="151"/>
      <c r="N40" s="153"/>
      <c r="O40" s="153"/>
      <c r="P40" s="153"/>
      <c r="Q40" s="153"/>
      <c r="R40" s="153"/>
      <c r="S40" s="153"/>
      <c r="T40" s="153"/>
      <c r="U40" s="153"/>
      <c r="V40" s="153"/>
      <c r="W40" s="153"/>
    </row>
    <row r="41" ht="53.25" customHeight="1" outlineLevel="1" spans="1:23">
      <c r="A41" s="151" t="s">
        <v>55</v>
      </c>
      <c r="B41" s="151" t="s">
        <v>198</v>
      </c>
      <c r="C41" s="151" t="s">
        <v>121</v>
      </c>
      <c r="D41" s="151" t="s">
        <v>120</v>
      </c>
      <c r="E41" s="151" t="s">
        <v>121</v>
      </c>
      <c r="F41" s="151" t="s">
        <v>199</v>
      </c>
      <c r="G41" s="151" t="s">
        <v>121</v>
      </c>
      <c r="H41" s="153">
        <v>1331799.84</v>
      </c>
      <c r="I41" s="153">
        <v>1331799.84</v>
      </c>
      <c r="J41" s="153"/>
      <c r="K41" s="153"/>
      <c r="L41" s="153">
        <v>1331799.84</v>
      </c>
      <c r="M41" s="151"/>
      <c r="N41" s="153"/>
      <c r="O41" s="153"/>
      <c r="P41" s="153"/>
      <c r="Q41" s="153"/>
      <c r="R41" s="153"/>
      <c r="S41" s="153"/>
      <c r="T41" s="153"/>
      <c r="U41" s="153"/>
      <c r="V41" s="153"/>
      <c r="W41" s="153"/>
    </row>
    <row r="42" ht="53.25" customHeight="1" outlineLevel="1" spans="1:23">
      <c r="A42" s="151" t="s">
        <v>55</v>
      </c>
      <c r="B42" s="151" t="s">
        <v>200</v>
      </c>
      <c r="C42" s="151" t="s">
        <v>201</v>
      </c>
      <c r="D42" s="151" t="s">
        <v>87</v>
      </c>
      <c r="E42" s="151" t="s">
        <v>88</v>
      </c>
      <c r="F42" s="151" t="s">
        <v>202</v>
      </c>
      <c r="G42" s="151" t="s">
        <v>203</v>
      </c>
      <c r="H42" s="153">
        <v>31200</v>
      </c>
      <c r="I42" s="153">
        <v>31200</v>
      </c>
      <c r="J42" s="153"/>
      <c r="K42" s="153"/>
      <c r="L42" s="153">
        <v>31200</v>
      </c>
      <c r="M42" s="151"/>
      <c r="N42" s="153"/>
      <c r="O42" s="153"/>
      <c r="P42" s="153"/>
      <c r="Q42" s="153"/>
      <c r="R42" s="153"/>
      <c r="S42" s="153"/>
      <c r="T42" s="153"/>
      <c r="U42" s="153"/>
      <c r="V42" s="153"/>
      <c r="W42" s="153"/>
    </row>
    <row r="43" ht="53.25" customHeight="1" outlineLevel="1" spans="1:23">
      <c r="A43" s="151" t="s">
        <v>55</v>
      </c>
      <c r="B43" s="151" t="s">
        <v>200</v>
      </c>
      <c r="C43" s="151" t="s">
        <v>201</v>
      </c>
      <c r="D43" s="151" t="s">
        <v>91</v>
      </c>
      <c r="E43" s="151" t="s">
        <v>92</v>
      </c>
      <c r="F43" s="151" t="s">
        <v>202</v>
      </c>
      <c r="G43" s="151" t="s">
        <v>203</v>
      </c>
      <c r="H43" s="153">
        <v>90000</v>
      </c>
      <c r="I43" s="153">
        <v>90000</v>
      </c>
      <c r="J43" s="153"/>
      <c r="K43" s="153"/>
      <c r="L43" s="153">
        <v>90000</v>
      </c>
      <c r="M43" s="151"/>
      <c r="N43" s="153"/>
      <c r="O43" s="153"/>
      <c r="P43" s="153"/>
      <c r="Q43" s="153"/>
      <c r="R43" s="153"/>
      <c r="S43" s="153"/>
      <c r="T43" s="153"/>
      <c r="U43" s="153"/>
      <c r="V43" s="153"/>
      <c r="W43" s="153"/>
    </row>
    <row r="44" ht="53.25" customHeight="1" outlineLevel="1" spans="1:23">
      <c r="A44" s="151" t="s">
        <v>55</v>
      </c>
      <c r="B44" s="151" t="s">
        <v>204</v>
      </c>
      <c r="C44" s="151" t="s">
        <v>205</v>
      </c>
      <c r="D44" s="151" t="s">
        <v>87</v>
      </c>
      <c r="E44" s="151" t="s">
        <v>88</v>
      </c>
      <c r="F44" s="151" t="s">
        <v>202</v>
      </c>
      <c r="G44" s="151" t="s">
        <v>203</v>
      </c>
      <c r="H44" s="153">
        <v>124800</v>
      </c>
      <c r="I44" s="153">
        <v>124800</v>
      </c>
      <c r="J44" s="153"/>
      <c r="K44" s="153"/>
      <c r="L44" s="153">
        <v>124800</v>
      </c>
      <c r="M44" s="151"/>
      <c r="N44" s="153"/>
      <c r="O44" s="153"/>
      <c r="P44" s="153"/>
      <c r="Q44" s="153"/>
      <c r="R44" s="153"/>
      <c r="S44" s="153"/>
      <c r="T44" s="153"/>
      <c r="U44" s="153"/>
      <c r="V44" s="153"/>
      <c r="W44" s="153"/>
    </row>
    <row r="45" ht="53.25" customHeight="1" outlineLevel="1" spans="1:23">
      <c r="A45" s="151" t="s">
        <v>55</v>
      </c>
      <c r="B45" s="151" t="s">
        <v>204</v>
      </c>
      <c r="C45" s="151" t="s">
        <v>205</v>
      </c>
      <c r="D45" s="151" t="s">
        <v>91</v>
      </c>
      <c r="E45" s="151" t="s">
        <v>92</v>
      </c>
      <c r="F45" s="151" t="s">
        <v>202</v>
      </c>
      <c r="G45" s="151" t="s">
        <v>203</v>
      </c>
      <c r="H45" s="153">
        <v>360000</v>
      </c>
      <c r="I45" s="153">
        <v>360000</v>
      </c>
      <c r="J45" s="153"/>
      <c r="K45" s="153"/>
      <c r="L45" s="153">
        <v>360000</v>
      </c>
      <c r="M45" s="151"/>
      <c r="N45" s="153"/>
      <c r="O45" s="153"/>
      <c r="P45" s="153"/>
      <c r="Q45" s="153"/>
      <c r="R45" s="153"/>
      <c r="S45" s="153"/>
      <c r="T45" s="153"/>
      <c r="U45" s="153"/>
      <c r="V45" s="153"/>
      <c r="W45" s="153"/>
    </row>
    <row r="46" ht="53.25" customHeight="1" outlineLevel="1" spans="1:23">
      <c r="A46" s="151" t="s">
        <v>55</v>
      </c>
      <c r="B46" s="151" t="s">
        <v>206</v>
      </c>
      <c r="C46" s="151" t="s">
        <v>207</v>
      </c>
      <c r="D46" s="151" t="s">
        <v>87</v>
      </c>
      <c r="E46" s="151" t="s">
        <v>88</v>
      </c>
      <c r="F46" s="151" t="s">
        <v>208</v>
      </c>
      <c r="G46" s="151" t="s">
        <v>209</v>
      </c>
      <c r="H46" s="153"/>
      <c r="I46" s="153"/>
      <c r="J46" s="153"/>
      <c r="K46" s="153"/>
      <c r="L46" s="153"/>
      <c r="M46" s="151"/>
      <c r="N46" s="153"/>
      <c r="O46" s="153"/>
      <c r="P46" s="153"/>
      <c r="Q46" s="153"/>
      <c r="R46" s="153"/>
      <c r="S46" s="153"/>
      <c r="T46" s="153"/>
      <c r="U46" s="153"/>
      <c r="V46" s="153"/>
      <c r="W46" s="153"/>
    </row>
    <row r="47" ht="53.25" customHeight="1" outlineLevel="1" spans="1:23">
      <c r="A47" s="151" t="s">
        <v>55</v>
      </c>
      <c r="B47" s="151" t="s">
        <v>206</v>
      </c>
      <c r="C47" s="151" t="s">
        <v>207</v>
      </c>
      <c r="D47" s="151" t="s">
        <v>89</v>
      </c>
      <c r="E47" s="151" t="s">
        <v>90</v>
      </c>
      <c r="F47" s="151" t="s">
        <v>208</v>
      </c>
      <c r="G47" s="151" t="s">
        <v>209</v>
      </c>
      <c r="H47" s="153">
        <v>1963</v>
      </c>
      <c r="I47" s="153">
        <v>1963</v>
      </c>
      <c r="J47" s="153"/>
      <c r="K47" s="153"/>
      <c r="L47" s="153">
        <v>1963</v>
      </c>
      <c r="M47" s="151"/>
      <c r="N47" s="153"/>
      <c r="O47" s="153"/>
      <c r="P47" s="153"/>
      <c r="Q47" s="153"/>
      <c r="R47" s="153"/>
      <c r="S47" s="153"/>
      <c r="T47" s="153"/>
      <c r="U47" s="153"/>
      <c r="V47" s="153"/>
      <c r="W47" s="153"/>
    </row>
    <row r="48" ht="53.25" customHeight="1" outlineLevel="1" spans="1:23">
      <c r="A48" s="151" t="s">
        <v>55</v>
      </c>
      <c r="B48" s="151" t="s">
        <v>206</v>
      </c>
      <c r="C48" s="151" t="s">
        <v>207</v>
      </c>
      <c r="D48" s="151" t="s">
        <v>91</v>
      </c>
      <c r="E48" s="151" t="s">
        <v>92</v>
      </c>
      <c r="F48" s="151" t="s">
        <v>208</v>
      </c>
      <c r="G48" s="151" t="s">
        <v>209</v>
      </c>
      <c r="H48" s="153"/>
      <c r="I48" s="153"/>
      <c r="J48" s="153"/>
      <c r="K48" s="153"/>
      <c r="L48" s="153"/>
      <c r="M48" s="151"/>
      <c r="N48" s="153"/>
      <c r="O48" s="153"/>
      <c r="P48" s="153"/>
      <c r="Q48" s="153"/>
      <c r="R48" s="153"/>
      <c r="S48" s="153"/>
      <c r="T48" s="153"/>
      <c r="U48" s="153"/>
      <c r="V48" s="153"/>
      <c r="W48" s="153"/>
    </row>
    <row r="49" ht="53.25" customHeight="1" outlineLevel="1" spans="1:23">
      <c r="A49" s="151" t="s">
        <v>55</v>
      </c>
      <c r="B49" s="151" t="s">
        <v>210</v>
      </c>
      <c r="C49" s="151" t="s">
        <v>211</v>
      </c>
      <c r="D49" s="151" t="s">
        <v>91</v>
      </c>
      <c r="E49" s="151" t="s">
        <v>92</v>
      </c>
      <c r="F49" s="151" t="s">
        <v>212</v>
      </c>
      <c r="G49" s="151" t="s">
        <v>213</v>
      </c>
      <c r="H49" s="153">
        <v>12300</v>
      </c>
      <c r="I49" s="153">
        <v>12300</v>
      </c>
      <c r="J49" s="153"/>
      <c r="K49" s="153"/>
      <c r="L49" s="153">
        <v>12300</v>
      </c>
      <c r="M49" s="151"/>
      <c r="N49" s="153"/>
      <c r="O49" s="153"/>
      <c r="P49" s="153"/>
      <c r="Q49" s="153"/>
      <c r="R49" s="153"/>
      <c r="S49" s="153"/>
      <c r="T49" s="153"/>
      <c r="U49" s="153"/>
      <c r="V49" s="153"/>
      <c r="W49" s="153"/>
    </row>
    <row r="50" ht="53.25" customHeight="1" outlineLevel="1" spans="1:23">
      <c r="A50" s="151" t="s">
        <v>55</v>
      </c>
      <c r="B50" s="151" t="s">
        <v>210</v>
      </c>
      <c r="C50" s="151" t="s">
        <v>211</v>
      </c>
      <c r="D50" s="151" t="s">
        <v>89</v>
      </c>
      <c r="E50" s="151" t="s">
        <v>90</v>
      </c>
      <c r="F50" s="151" t="s">
        <v>214</v>
      </c>
      <c r="G50" s="151" t="s">
        <v>215</v>
      </c>
      <c r="H50" s="153">
        <v>26925</v>
      </c>
      <c r="I50" s="153">
        <v>26925</v>
      </c>
      <c r="J50" s="153"/>
      <c r="K50" s="153"/>
      <c r="L50" s="153">
        <v>26925</v>
      </c>
      <c r="M50" s="151"/>
      <c r="N50" s="153"/>
      <c r="O50" s="153"/>
      <c r="P50" s="153"/>
      <c r="Q50" s="153"/>
      <c r="R50" s="153"/>
      <c r="S50" s="153"/>
      <c r="T50" s="153"/>
      <c r="U50" s="153"/>
      <c r="V50" s="153"/>
      <c r="W50" s="153"/>
    </row>
    <row r="51" ht="53.25" customHeight="1" outlineLevel="1" spans="1:23">
      <c r="A51" s="151" t="s">
        <v>55</v>
      </c>
      <c r="B51" s="151" t="s">
        <v>210</v>
      </c>
      <c r="C51" s="151" t="s">
        <v>211</v>
      </c>
      <c r="D51" s="151" t="s">
        <v>87</v>
      </c>
      <c r="E51" s="151" t="s">
        <v>88</v>
      </c>
      <c r="F51" s="151" t="s">
        <v>212</v>
      </c>
      <c r="G51" s="151" t="s">
        <v>213</v>
      </c>
      <c r="H51" s="153">
        <v>33200</v>
      </c>
      <c r="I51" s="153">
        <v>33200</v>
      </c>
      <c r="J51" s="153"/>
      <c r="K51" s="153"/>
      <c r="L51" s="153">
        <v>33200</v>
      </c>
      <c r="M51" s="151"/>
      <c r="N51" s="153"/>
      <c r="O51" s="153"/>
      <c r="P51" s="153"/>
      <c r="Q51" s="153"/>
      <c r="R51" s="153"/>
      <c r="S51" s="153"/>
      <c r="T51" s="153"/>
      <c r="U51" s="153"/>
      <c r="V51" s="153"/>
      <c r="W51" s="153"/>
    </row>
    <row r="52" ht="53.25" customHeight="1" outlineLevel="1" spans="1:23">
      <c r="A52" s="151" t="s">
        <v>55</v>
      </c>
      <c r="B52" s="151" t="s">
        <v>210</v>
      </c>
      <c r="C52" s="151" t="s">
        <v>211</v>
      </c>
      <c r="D52" s="151" t="s">
        <v>87</v>
      </c>
      <c r="E52" s="151" t="s">
        <v>88</v>
      </c>
      <c r="F52" s="151" t="s">
        <v>216</v>
      </c>
      <c r="G52" s="151" t="s">
        <v>217</v>
      </c>
      <c r="H52" s="153">
        <v>25000</v>
      </c>
      <c r="I52" s="153">
        <v>25000</v>
      </c>
      <c r="J52" s="153"/>
      <c r="K52" s="153"/>
      <c r="L52" s="153">
        <v>25000</v>
      </c>
      <c r="M52" s="151"/>
      <c r="N52" s="153"/>
      <c r="O52" s="153"/>
      <c r="P52" s="153"/>
      <c r="Q52" s="153"/>
      <c r="R52" s="153"/>
      <c r="S52" s="153"/>
      <c r="T52" s="153"/>
      <c r="U52" s="153"/>
      <c r="V52" s="153"/>
      <c r="W52" s="153"/>
    </row>
    <row r="53" ht="53.25" customHeight="1" outlineLevel="1" spans="1:23">
      <c r="A53" s="151" t="s">
        <v>55</v>
      </c>
      <c r="B53" s="151" t="s">
        <v>210</v>
      </c>
      <c r="C53" s="151" t="s">
        <v>211</v>
      </c>
      <c r="D53" s="151" t="s">
        <v>87</v>
      </c>
      <c r="E53" s="151" t="s">
        <v>88</v>
      </c>
      <c r="F53" s="151" t="s">
        <v>218</v>
      </c>
      <c r="G53" s="151" t="s">
        <v>219</v>
      </c>
      <c r="H53" s="153">
        <v>25000</v>
      </c>
      <c r="I53" s="153">
        <v>25000</v>
      </c>
      <c r="J53" s="153"/>
      <c r="K53" s="153"/>
      <c r="L53" s="153">
        <v>25000</v>
      </c>
      <c r="M53" s="151"/>
      <c r="N53" s="153"/>
      <c r="O53" s="153"/>
      <c r="P53" s="153"/>
      <c r="Q53" s="153"/>
      <c r="R53" s="153"/>
      <c r="S53" s="153"/>
      <c r="T53" s="153"/>
      <c r="U53" s="153"/>
      <c r="V53" s="153"/>
      <c r="W53" s="153"/>
    </row>
    <row r="54" ht="53.25" customHeight="1" outlineLevel="1" spans="1:23">
      <c r="A54" s="151" t="s">
        <v>55</v>
      </c>
      <c r="B54" s="151" t="s">
        <v>210</v>
      </c>
      <c r="C54" s="151" t="s">
        <v>211</v>
      </c>
      <c r="D54" s="151" t="s">
        <v>87</v>
      </c>
      <c r="E54" s="151" t="s">
        <v>88</v>
      </c>
      <c r="F54" s="151" t="s">
        <v>208</v>
      </c>
      <c r="G54" s="151" t="s">
        <v>209</v>
      </c>
      <c r="H54" s="153">
        <v>20000</v>
      </c>
      <c r="I54" s="153">
        <v>20000</v>
      </c>
      <c r="J54" s="153"/>
      <c r="K54" s="153"/>
      <c r="L54" s="153">
        <v>20000</v>
      </c>
      <c r="M54" s="151"/>
      <c r="N54" s="153"/>
      <c r="O54" s="153"/>
      <c r="P54" s="153"/>
      <c r="Q54" s="153"/>
      <c r="R54" s="153"/>
      <c r="S54" s="153"/>
      <c r="T54" s="153"/>
      <c r="U54" s="153"/>
      <c r="V54" s="153"/>
      <c r="W54" s="153"/>
    </row>
    <row r="55" ht="53.25" customHeight="1" outlineLevel="1" spans="1:23">
      <c r="A55" s="151" t="s">
        <v>55</v>
      </c>
      <c r="B55" s="151" t="s">
        <v>220</v>
      </c>
      <c r="C55" s="151" t="s">
        <v>221</v>
      </c>
      <c r="D55" s="151" t="s">
        <v>87</v>
      </c>
      <c r="E55" s="151" t="s">
        <v>88</v>
      </c>
      <c r="F55" s="151" t="s">
        <v>222</v>
      </c>
      <c r="G55" s="151" t="s">
        <v>221</v>
      </c>
      <c r="H55" s="153">
        <v>9240.48</v>
      </c>
      <c r="I55" s="153">
        <v>9240.48</v>
      </c>
      <c r="J55" s="153"/>
      <c r="K55" s="153"/>
      <c r="L55" s="153">
        <v>9240.48</v>
      </c>
      <c r="M55" s="151"/>
      <c r="N55" s="153"/>
      <c r="O55" s="153"/>
      <c r="P55" s="153"/>
      <c r="Q55" s="153"/>
      <c r="R55" s="153"/>
      <c r="S55" s="153"/>
      <c r="T55" s="153"/>
      <c r="U55" s="153"/>
      <c r="V55" s="153"/>
      <c r="W55" s="153"/>
    </row>
    <row r="56" ht="53.25" customHeight="1" outlineLevel="1" spans="1:23">
      <c r="A56" s="151" t="s">
        <v>55</v>
      </c>
      <c r="B56" s="151" t="s">
        <v>220</v>
      </c>
      <c r="C56" s="151" t="s">
        <v>221</v>
      </c>
      <c r="D56" s="151" t="s">
        <v>89</v>
      </c>
      <c r="E56" s="151" t="s">
        <v>90</v>
      </c>
      <c r="F56" s="151" t="s">
        <v>222</v>
      </c>
      <c r="G56" s="151" t="s">
        <v>221</v>
      </c>
      <c r="H56" s="153">
        <v>146796.72</v>
      </c>
      <c r="I56" s="153">
        <v>146796.72</v>
      </c>
      <c r="J56" s="153"/>
      <c r="K56" s="153"/>
      <c r="L56" s="153">
        <v>146796.72</v>
      </c>
      <c r="M56" s="151"/>
      <c r="N56" s="153"/>
      <c r="O56" s="153"/>
      <c r="P56" s="153"/>
      <c r="Q56" s="153"/>
      <c r="R56" s="153"/>
      <c r="S56" s="153"/>
      <c r="T56" s="153"/>
      <c r="U56" s="153"/>
      <c r="V56" s="153"/>
      <c r="W56" s="153"/>
    </row>
    <row r="57" ht="53.25" customHeight="1" outlineLevel="1" spans="1:23">
      <c r="A57" s="151" t="s">
        <v>55</v>
      </c>
      <c r="B57" s="151" t="s">
        <v>220</v>
      </c>
      <c r="C57" s="151" t="s">
        <v>221</v>
      </c>
      <c r="D57" s="151" t="s">
        <v>91</v>
      </c>
      <c r="E57" s="151" t="s">
        <v>92</v>
      </c>
      <c r="F57" s="151" t="s">
        <v>222</v>
      </c>
      <c r="G57" s="151" t="s">
        <v>221</v>
      </c>
      <c r="H57" s="153">
        <v>65929.44</v>
      </c>
      <c r="I57" s="153">
        <v>65929.44</v>
      </c>
      <c r="J57" s="153"/>
      <c r="K57" s="153"/>
      <c r="L57" s="153">
        <v>65929.44</v>
      </c>
      <c r="M57" s="151"/>
      <c r="N57" s="153"/>
      <c r="O57" s="153"/>
      <c r="P57" s="153"/>
      <c r="Q57" s="153"/>
      <c r="R57" s="153"/>
      <c r="S57" s="153"/>
      <c r="T57" s="153"/>
      <c r="U57" s="153"/>
      <c r="V57" s="153"/>
      <c r="W57" s="153"/>
    </row>
    <row r="58" ht="30.75" customHeight="1" spans="1:23">
      <c r="A58" s="157" t="s">
        <v>39</v>
      </c>
      <c r="B58" s="157"/>
      <c r="C58" s="157"/>
      <c r="D58" s="157"/>
      <c r="E58" s="157"/>
      <c r="F58" s="157"/>
      <c r="G58" s="157"/>
      <c r="H58" s="153">
        <v>16573297.18</v>
      </c>
      <c r="I58" s="153">
        <v>16573297.18</v>
      </c>
      <c r="J58" s="153"/>
      <c r="K58" s="153"/>
      <c r="L58" s="153">
        <v>16573297.18</v>
      </c>
      <c r="M58" s="153"/>
      <c r="N58" s="153"/>
      <c r="O58" s="153"/>
      <c r="P58" s="153"/>
      <c r="Q58" s="153"/>
      <c r="R58" s="153"/>
      <c r="S58" s="153"/>
      <c r="T58" s="153"/>
      <c r="U58" s="153"/>
      <c r="V58" s="153"/>
      <c r="W58" s="153"/>
    </row>
    <row r="62" customHeight="1" spans="24:26">
      <c r="X62">
        <v>5162604</v>
      </c>
      <c r="Z62">
        <v>16206942.54</v>
      </c>
    </row>
    <row r="63" customHeight="1" spans="24:26">
      <c r="X63">
        <v>5323253</v>
      </c>
      <c r="Z63">
        <v>366354.64</v>
      </c>
    </row>
    <row r="64" customHeight="1" spans="24:24">
      <c r="X64">
        <v>1042692</v>
      </c>
    </row>
  </sheetData>
  <autoFilter xmlns:etc="http://www.wps.cn/officeDocument/2017/etCustomData" ref="A6:W58" etc:filterBottomFollowUsedRange="0">
    <extLst/>
  </autoFilter>
  <mergeCells count="32">
    <mergeCell ref="T1:W1"/>
    <mergeCell ref="A2:W2"/>
    <mergeCell ref="A3:G3"/>
    <mergeCell ref="T3:W3"/>
    <mergeCell ref="H4:W4"/>
    <mergeCell ref="I5:M5"/>
    <mergeCell ref="N5:P5"/>
    <mergeCell ref="R5:W5"/>
    <mergeCell ref="A58:G5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5"/>
  <sheetViews>
    <sheetView showZeros="0" tabSelected="1" topLeftCell="A21" workbookViewId="0">
      <selection activeCell="J35" sqref="J35"/>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7.4285714285714" customWidth="1"/>
    <col min="19" max="19" width="12.4285714285714" customWidth="1"/>
    <col min="20" max="20" width="15.1428571428571" customWidth="1"/>
    <col min="21" max="21" width="7.57142857142857" customWidth="1"/>
    <col min="22" max="22" width="5" customWidth="1"/>
    <col min="23" max="23" width="11" customWidth="1"/>
  </cols>
  <sheetData>
    <row r="1" ht="18.75" customHeight="1" spans="1:23">
      <c r="A1" s="147" t="s">
        <v>223</v>
      </c>
      <c r="B1" s="147"/>
      <c r="C1" s="147"/>
      <c r="D1" s="147"/>
      <c r="E1" s="147"/>
      <c r="F1" s="147"/>
      <c r="G1" s="147"/>
      <c r="H1" s="147"/>
      <c r="I1" s="147"/>
      <c r="J1" s="147"/>
      <c r="K1" s="147"/>
      <c r="L1" s="147"/>
      <c r="M1" s="147"/>
      <c r="N1" s="147"/>
      <c r="O1" s="147"/>
      <c r="P1" s="147"/>
      <c r="Q1" s="147"/>
      <c r="R1" s="147"/>
      <c r="S1" s="147"/>
      <c r="T1" s="147"/>
      <c r="U1" s="147"/>
      <c r="V1" s="147"/>
      <c r="W1" s="147"/>
    </row>
    <row r="2" ht="26.25" customHeight="1" spans="1:23">
      <c r="A2" s="143" t="str">
        <f>"2026"&amp;"年部门项目支出预算表"</f>
        <v>2026年部门项目支出预算表</v>
      </c>
      <c r="B2" s="143"/>
      <c r="C2" s="143" t="s">
        <v>68</v>
      </c>
      <c r="D2" s="143"/>
      <c r="E2" s="143"/>
      <c r="F2" s="143"/>
      <c r="G2" s="143"/>
      <c r="H2" s="143"/>
      <c r="I2" s="143"/>
      <c r="J2" s="143"/>
      <c r="K2" s="143"/>
      <c r="L2" s="143"/>
      <c r="M2" s="143"/>
      <c r="N2" s="143"/>
      <c r="O2" s="143"/>
      <c r="P2" s="143"/>
      <c r="Q2" s="143"/>
      <c r="R2" s="143"/>
      <c r="S2" s="143"/>
      <c r="T2" s="143"/>
      <c r="U2" s="143"/>
      <c r="V2" s="143"/>
      <c r="W2" s="143"/>
    </row>
    <row r="3" ht="18.75" customHeight="1" spans="1:23">
      <c r="A3" s="148" t="str">
        <f>"单位名称："&amp;"梁河县遮岛镇九年一贯制学校"</f>
        <v>单位名称：梁河县遮岛镇九年一贯制学校</v>
      </c>
      <c r="B3" s="148"/>
      <c r="C3" s="148"/>
      <c r="D3" s="148"/>
      <c r="E3" s="148"/>
      <c r="F3" s="148"/>
      <c r="G3" s="148"/>
      <c r="H3" s="149"/>
      <c r="I3" s="149"/>
      <c r="J3" s="149"/>
      <c r="K3" s="149"/>
      <c r="L3" s="149"/>
      <c r="M3" s="149"/>
      <c r="N3" s="149"/>
      <c r="O3" s="149"/>
      <c r="P3" s="149"/>
      <c r="Q3" s="149"/>
      <c r="R3" s="149"/>
      <c r="S3" s="149"/>
      <c r="T3" s="149"/>
      <c r="U3" s="149"/>
      <c r="V3" s="147" t="s">
        <v>36</v>
      </c>
      <c r="W3" s="147"/>
    </row>
    <row r="4" ht="26.25" customHeight="1" spans="1:23">
      <c r="A4" s="150" t="s">
        <v>224</v>
      </c>
      <c r="B4" s="150" t="s">
        <v>148</v>
      </c>
      <c r="C4" s="150" t="s">
        <v>149</v>
      </c>
      <c r="D4" s="150" t="s">
        <v>225</v>
      </c>
      <c r="E4" s="150" t="s">
        <v>150</v>
      </c>
      <c r="F4" s="150" t="s">
        <v>151</v>
      </c>
      <c r="G4" s="150" t="s">
        <v>226</v>
      </c>
      <c r="H4" s="150" t="s">
        <v>227</v>
      </c>
      <c r="I4" s="150" t="s">
        <v>39</v>
      </c>
      <c r="J4" s="150" t="s">
        <v>228</v>
      </c>
      <c r="K4" s="150"/>
      <c r="L4" s="150"/>
      <c r="M4" s="150"/>
      <c r="N4" s="150" t="s">
        <v>160</v>
      </c>
      <c r="O4" s="150"/>
      <c r="P4" s="150"/>
      <c r="Q4" s="150" t="s">
        <v>46</v>
      </c>
      <c r="R4" s="150" t="s">
        <v>60</v>
      </c>
      <c r="S4" s="150"/>
      <c r="T4" s="150"/>
      <c r="U4" s="150"/>
      <c r="V4" s="150"/>
      <c r="W4" s="150"/>
    </row>
    <row r="5" ht="26.25" customHeight="1" spans="1:23">
      <c r="A5" s="150"/>
      <c r="B5" s="150"/>
      <c r="C5" s="150"/>
      <c r="D5" s="150"/>
      <c r="E5" s="150"/>
      <c r="F5" s="150"/>
      <c r="G5" s="150"/>
      <c r="H5" s="150"/>
      <c r="I5" s="150"/>
      <c r="J5" s="150" t="s">
        <v>43</v>
      </c>
      <c r="K5" s="150"/>
      <c r="L5" s="150" t="s">
        <v>44</v>
      </c>
      <c r="M5" s="150" t="s">
        <v>45</v>
      </c>
      <c r="N5" s="150" t="s">
        <v>43</v>
      </c>
      <c r="O5" s="150" t="s">
        <v>44</v>
      </c>
      <c r="P5" s="150" t="s">
        <v>45</v>
      </c>
      <c r="Q5" s="150"/>
      <c r="R5" s="150" t="s">
        <v>42</v>
      </c>
      <c r="S5" s="150" t="s">
        <v>49</v>
      </c>
      <c r="T5" s="150" t="s">
        <v>50</v>
      </c>
      <c r="U5" s="150" t="s">
        <v>51</v>
      </c>
      <c r="V5" s="150" t="s">
        <v>52</v>
      </c>
      <c r="W5" s="150" t="s">
        <v>53</v>
      </c>
    </row>
    <row r="6" ht="26.25" customHeight="1" spans="1:23">
      <c r="A6" s="150"/>
      <c r="B6" s="150"/>
      <c r="C6" s="150"/>
      <c r="D6" s="150"/>
      <c r="E6" s="150"/>
      <c r="F6" s="150"/>
      <c r="G6" s="150"/>
      <c r="H6" s="150"/>
      <c r="I6" s="150"/>
      <c r="J6" s="150" t="s">
        <v>42</v>
      </c>
      <c r="K6" s="150" t="s">
        <v>229</v>
      </c>
      <c r="L6" s="150"/>
      <c r="M6" s="150"/>
      <c r="N6" s="150"/>
      <c r="O6" s="150"/>
      <c r="P6" s="150"/>
      <c r="Q6" s="150"/>
      <c r="R6" s="150"/>
      <c r="S6" s="150"/>
      <c r="T6" s="150"/>
      <c r="U6" s="150"/>
      <c r="V6" s="150"/>
      <c r="W6" s="150"/>
    </row>
    <row r="7" ht="18.75" customHeight="1" spans="1:23">
      <c r="A7" s="150" t="s">
        <v>68</v>
      </c>
      <c r="B7" s="150" t="s">
        <v>69</v>
      </c>
      <c r="C7" s="150" t="s">
        <v>70</v>
      </c>
      <c r="D7" s="150" t="s">
        <v>71</v>
      </c>
      <c r="E7" s="150" t="s">
        <v>72</v>
      </c>
      <c r="F7" s="150" t="s">
        <v>73</v>
      </c>
      <c r="G7" s="150" t="s">
        <v>74</v>
      </c>
      <c r="H7" s="150" t="s">
        <v>75</v>
      </c>
      <c r="I7" s="150" t="s">
        <v>76</v>
      </c>
      <c r="J7" s="150" t="s">
        <v>77</v>
      </c>
      <c r="K7" s="150" t="s">
        <v>78</v>
      </c>
      <c r="L7" s="150" t="s">
        <v>79</v>
      </c>
      <c r="M7" s="150" t="s">
        <v>80</v>
      </c>
      <c r="N7" s="150" t="s">
        <v>81</v>
      </c>
      <c r="O7" s="150" t="s">
        <v>82</v>
      </c>
      <c r="P7" s="150" t="s">
        <v>162</v>
      </c>
      <c r="Q7" s="150" t="s">
        <v>163</v>
      </c>
      <c r="R7" s="150" t="s">
        <v>164</v>
      </c>
      <c r="S7" s="150" t="s">
        <v>165</v>
      </c>
      <c r="T7" s="150" t="s">
        <v>166</v>
      </c>
      <c r="U7" s="150" t="s">
        <v>167</v>
      </c>
      <c r="V7" s="150" t="s">
        <v>168</v>
      </c>
      <c r="W7" s="150" t="s">
        <v>169</v>
      </c>
    </row>
    <row r="8" ht="52.5" customHeight="1" spans="1:23">
      <c r="A8" s="151"/>
      <c r="B8" s="151"/>
      <c r="C8" s="151" t="s">
        <v>230</v>
      </c>
      <c r="D8" s="151"/>
      <c r="E8" s="151"/>
      <c r="F8" s="151"/>
      <c r="G8" s="151"/>
      <c r="H8" s="151"/>
      <c r="I8" s="153">
        <v>1552.5</v>
      </c>
      <c r="J8" s="153">
        <v>1552.5</v>
      </c>
      <c r="K8" s="153">
        <v>1552.5</v>
      </c>
      <c r="L8" s="153"/>
      <c r="M8" s="153"/>
      <c r="N8" s="153"/>
      <c r="O8" s="153"/>
      <c r="P8" s="153"/>
      <c r="Q8" s="153"/>
      <c r="R8" s="153"/>
      <c r="S8" s="153"/>
      <c r="T8" s="153"/>
      <c r="U8" s="153"/>
      <c r="V8" s="153"/>
      <c r="W8" s="153"/>
    </row>
    <row r="9" ht="52.5" customHeight="1" outlineLevel="1" spans="1:23">
      <c r="A9" s="151" t="s">
        <v>231</v>
      </c>
      <c r="B9" s="151" t="s">
        <v>232</v>
      </c>
      <c r="C9" s="151" t="s">
        <v>230</v>
      </c>
      <c r="D9" s="151" t="s">
        <v>55</v>
      </c>
      <c r="E9" s="151" t="s">
        <v>87</v>
      </c>
      <c r="F9" s="151" t="s">
        <v>88</v>
      </c>
      <c r="G9" s="151" t="s">
        <v>233</v>
      </c>
      <c r="H9" s="151" t="s">
        <v>234</v>
      </c>
      <c r="I9" s="153">
        <v>1552.5</v>
      </c>
      <c r="J9" s="153">
        <v>1552.5</v>
      </c>
      <c r="K9" s="153">
        <v>1552.5</v>
      </c>
      <c r="L9" s="153"/>
      <c r="M9" s="153"/>
      <c r="N9" s="153"/>
      <c r="O9" s="153"/>
      <c r="P9" s="153"/>
      <c r="Q9" s="153"/>
      <c r="R9" s="153"/>
      <c r="S9" s="153"/>
      <c r="T9" s="153"/>
      <c r="U9" s="153"/>
      <c r="V9" s="153"/>
      <c r="W9" s="153"/>
    </row>
    <row r="10" ht="52.5" customHeight="1" spans="1:23">
      <c r="A10" s="151"/>
      <c r="B10" s="151"/>
      <c r="C10" s="151" t="s">
        <v>235</v>
      </c>
      <c r="D10" s="151"/>
      <c r="E10" s="151"/>
      <c r="F10" s="151"/>
      <c r="G10" s="151"/>
      <c r="H10" s="151"/>
      <c r="I10" s="153">
        <v>1050</v>
      </c>
      <c r="J10" s="153">
        <v>1050</v>
      </c>
      <c r="K10" s="153">
        <v>1050</v>
      </c>
      <c r="L10" s="153"/>
      <c r="M10" s="153"/>
      <c r="N10" s="151"/>
      <c r="O10" s="151"/>
      <c r="P10" s="151"/>
      <c r="Q10" s="153"/>
      <c r="R10" s="153"/>
      <c r="S10" s="153"/>
      <c r="T10" s="153"/>
      <c r="U10" s="153"/>
      <c r="V10" s="153"/>
      <c r="W10" s="153"/>
    </row>
    <row r="11" ht="52.5" customHeight="1" outlineLevel="1" spans="1:23">
      <c r="A11" s="151" t="s">
        <v>231</v>
      </c>
      <c r="B11" s="151" t="s">
        <v>236</v>
      </c>
      <c r="C11" s="151" t="s">
        <v>235</v>
      </c>
      <c r="D11" s="151" t="s">
        <v>55</v>
      </c>
      <c r="E11" s="151" t="s">
        <v>95</v>
      </c>
      <c r="F11" s="151" t="s">
        <v>96</v>
      </c>
      <c r="G11" s="151" t="s">
        <v>214</v>
      </c>
      <c r="H11" s="151" t="s">
        <v>215</v>
      </c>
      <c r="I11" s="153">
        <v>1050</v>
      </c>
      <c r="J11" s="153">
        <v>1050</v>
      </c>
      <c r="K11" s="153">
        <v>1050</v>
      </c>
      <c r="L11" s="153"/>
      <c r="M11" s="153"/>
      <c r="N11" s="151"/>
      <c r="O11" s="151"/>
      <c r="P11" s="151"/>
      <c r="Q11" s="153"/>
      <c r="R11" s="153"/>
      <c r="S11" s="153"/>
      <c r="T11" s="153"/>
      <c r="U11" s="153"/>
      <c r="V11" s="153"/>
      <c r="W11" s="153"/>
    </row>
    <row r="12" ht="52.5" customHeight="1" spans="1:23">
      <c r="A12" s="151"/>
      <c r="B12" s="151"/>
      <c r="C12" s="151" t="s">
        <v>237</v>
      </c>
      <c r="D12" s="151"/>
      <c r="E12" s="151"/>
      <c r="F12" s="151"/>
      <c r="G12" s="151"/>
      <c r="H12" s="151"/>
      <c r="I12" s="153">
        <v>17412.6</v>
      </c>
      <c r="J12" s="153">
        <v>17412.6</v>
      </c>
      <c r="K12" s="153">
        <v>17412.6</v>
      </c>
      <c r="L12" s="153"/>
      <c r="M12" s="153"/>
      <c r="N12" s="151"/>
      <c r="O12" s="151"/>
      <c r="P12" s="151"/>
      <c r="Q12" s="153"/>
      <c r="R12" s="153"/>
      <c r="S12" s="153"/>
      <c r="T12" s="153"/>
      <c r="U12" s="153"/>
      <c r="V12" s="153"/>
      <c r="W12" s="153"/>
    </row>
    <row r="13" ht="52.5" customHeight="1" outlineLevel="1" spans="1:23">
      <c r="A13" s="151" t="s">
        <v>231</v>
      </c>
      <c r="B13" s="151" t="s">
        <v>238</v>
      </c>
      <c r="C13" s="151" t="s">
        <v>237</v>
      </c>
      <c r="D13" s="151" t="s">
        <v>55</v>
      </c>
      <c r="E13" s="151" t="s">
        <v>89</v>
      </c>
      <c r="F13" s="151" t="s">
        <v>90</v>
      </c>
      <c r="G13" s="151" t="s">
        <v>212</v>
      </c>
      <c r="H13" s="151" t="s">
        <v>213</v>
      </c>
      <c r="I13" s="153">
        <v>11631.6</v>
      </c>
      <c r="J13" s="153">
        <v>11631.6</v>
      </c>
      <c r="K13" s="153">
        <v>11631.6</v>
      </c>
      <c r="L13" s="153"/>
      <c r="M13" s="153"/>
      <c r="N13" s="151"/>
      <c r="O13" s="151"/>
      <c r="P13" s="151"/>
      <c r="Q13" s="153"/>
      <c r="R13" s="153"/>
      <c r="S13" s="153"/>
      <c r="T13" s="153"/>
      <c r="U13" s="153"/>
      <c r="V13" s="153"/>
      <c r="W13" s="153"/>
    </row>
    <row r="14" ht="52.5" customHeight="1" outlineLevel="1" spans="1:23">
      <c r="A14" s="151" t="s">
        <v>231</v>
      </c>
      <c r="B14" s="151" t="s">
        <v>238</v>
      </c>
      <c r="C14" s="151" t="s">
        <v>237</v>
      </c>
      <c r="D14" s="151" t="s">
        <v>55</v>
      </c>
      <c r="E14" s="151" t="s">
        <v>91</v>
      </c>
      <c r="F14" s="151" t="s">
        <v>92</v>
      </c>
      <c r="G14" s="151" t="s">
        <v>212</v>
      </c>
      <c r="H14" s="151" t="s">
        <v>213</v>
      </c>
      <c r="I14" s="153">
        <v>5781</v>
      </c>
      <c r="J14" s="153">
        <v>5781</v>
      </c>
      <c r="K14" s="153">
        <v>5781</v>
      </c>
      <c r="L14" s="153"/>
      <c r="M14" s="153"/>
      <c r="N14" s="151"/>
      <c r="O14" s="151"/>
      <c r="P14" s="151"/>
      <c r="Q14" s="153"/>
      <c r="R14" s="153"/>
      <c r="S14" s="153"/>
      <c r="T14" s="153"/>
      <c r="U14" s="153"/>
      <c r="V14" s="153"/>
      <c r="W14" s="153"/>
    </row>
    <row r="15" ht="52.5" customHeight="1" spans="1:23">
      <c r="A15" s="151"/>
      <c r="B15" s="151"/>
      <c r="C15" s="151" t="s">
        <v>239</v>
      </c>
      <c r="D15" s="151"/>
      <c r="E15" s="151"/>
      <c r="F15" s="151"/>
      <c r="G15" s="151"/>
      <c r="H15" s="151"/>
      <c r="I15" s="153">
        <v>2862</v>
      </c>
      <c r="J15" s="153">
        <v>2862</v>
      </c>
      <c r="K15" s="153">
        <v>2862</v>
      </c>
      <c r="L15" s="153"/>
      <c r="M15" s="153"/>
      <c r="N15" s="151"/>
      <c r="O15" s="151"/>
      <c r="P15" s="151"/>
      <c r="Q15" s="153"/>
      <c r="R15" s="153"/>
      <c r="S15" s="153"/>
      <c r="T15" s="153"/>
      <c r="U15" s="153"/>
      <c r="V15" s="153"/>
      <c r="W15" s="153"/>
    </row>
    <row r="16" ht="52.5" customHeight="1" outlineLevel="1" spans="1:23">
      <c r="A16" s="151" t="s">
        <v>231</v>
      </c>
      <c r="B16" s="151" t="s">
        <v>240</v>
      </c>
      <c r="C16" s="151" t="s">
        <v>239</v>
      </c>
      <c r="D16" s="151" t="s">
        <v>55</v>
      </c>
      <c r="E16" s="151" t="s">
        <v>89</v>
      </c>
      <c r="F16" s="151" t="s">
        <v>90</v>
      </c>
      <c r="G16" s="151" t="s">
        <v>214</v>
      </c>
      <c r="H16" s="151" t="s">
        <v>215</v>
      </c>
      <c r="I16" s="153">
        <v>1030.5</v>
      </c>
      <c r="J16" s="153">
        <v>1030.5</v>
      </c>
      <c r="K16" s="153">
        <v>1030.5</v>
      </c>
      <c r="L16" s="153"/>
      <c r="M16" s="153"/>
      <c r="N16" s="151"/>
      <c r="O16" s="151"/>
      <c r="P16" s="151"/>
      <c r="Q16" s="153"/>
      <c r="R16" s="153"/>
      <c r="S16" s="153"/>
      <c r="T16" s="153"/>
      <c r="U16" s="153"/>
      <c r="V16" s="153"/>
      <c r="W16" s="153"/>
    </row>
    <row r="17" ht="52.5" customHeight="1" outlineLevel="1" spans="1:23">
      <c r="A17" s="151" t="s">
        <v>231</v>
      </c>
      <c r="B17" s="151" t="s">
        <v>240</v>
      </c>
      <c r="C17" s="151" t="s">
        <v>239</v>
      </c>
      <c r="D17" s="151" t="s">
        <v>55</v>
      </c>
      <c r="E17" s="151" t="s">
        <v>91</v>
      </c>
      <c r="F17" s="151" t="s">
        <v>92</v>
      </c>
      <c r="G17" s="151" t="s">
        <v>214</v>
      </c>
      <c r="H17" s="151" t="s">
        <v>215</v>
      </c>
      <c r="I17" s="153">
        <v>1831.5</v>
      </c>
      <c r="J17" s="153">
        <v>1831.5</v>
      </c>
      <c r="K17" s="153">
        <v>1831.5</v>
      </c>
      <c r="L17" s="153"/>
      <c r="M17" s="153"/>
      <c r="N17" s="151"/>
      <c r="O17" s="151"/>
      <c r="P17" s="151"/>
      <c r="Q17" s="153"/>
      <c r="R17" s="153"/>
      <c r="S17" s="153"/>
      <c r="T17" s="153"/>
      <c r="U17" s="153"/>
      <c r="V17" s="153"/>
      <c r="W17" s="153"/>
    </row>
    <row r="18" ht="52.5" customHeight="1" spans="1:23">
      <c r="A18" s="151"/>
      <c r="B18" s="151"/>
      <c r="C18" s="151" t="s">
        <v>241</v>
      </c>
      <c r="D18" s="151"/>
      <c r="E18" s="151"/>
      <c r="F18" s="151"/>
      <c r="G18" s="151"/>
      <c r="H18" s="151"/>
      <c r="I18" s="153">
        <v>26720.37</v>
      </c>
      <c r="J18" s="153">
        <v>26720.37</v>
      </c>
      <c r="K18" s="153">
        <v>26720.37</v>
      </c>
      <c r="L18" s="153"/>
      <c r="M18" s="153"/>
      <c r="N18" s="151"/>
      <c r="O18" s="151"/>
      <c r="P18" s="151"/>
      <c r="Q18" s="153"/>
      <c r="R18" s="153"/>
      <c r="S18" s="153"/>
      <c r="T18" s="153"/>
      <c r="U18" s="153"/>
      <c r="V18" s="153"/>
      <c r="W18" s="153"/>
    </row>
    <row r="19" ht="52.5" customHeight="1" outlineLevel="1" spans="1:23">
      <c r="A19" s="151" t="s">
        <v>231</v>
      </c>
      <c r="B19" s="151" t="s">
        <v>242</v>
      </c>
      <c r="C19" s="151" t="s">
        <v>241</v>
      </c>
      <c r="D19" s="151" t="s">
        <v>55</v>
      </c>
      <c r="E19" s="151" t="s">
        <v>89</v>
      </c>
      <c r="F19" s="151" t="s">
        <v>90</v>
      </c>
      <c r="G19" s="151" t="s">
        <v>233</v>
      </c>
      <c r="H19" s="151" t="s">
        <v>234</v>
      </c>
      <c r="I19" s="153">
        <v>15189.12</v>
      </c>
      <c r="J19" s="153">
        <v>15189.12</v>
      </c>
      <c r="K19" s="153">
        <v>15189.12</v>
      </c>
      <c r="L19" s="153"/>
      <c r="M19" s="153"/>
      <c r="N19" s="151"/>
      <c r="O19" s="151"/>
      <c r="P19" s="151"/>
      <c r="Q19" s="153"/>
      <c r="R19" s="153"/>
      <c r="S19" s="153"/>
      <c r="T19" s="153"/>
      <c r="U19" s="153"/>
      <c r="V19" s="153"/>
      <c r="W19" s="153"/>
    </row>
    <row r="20" ht="52.5" customHeight="1" outlineLevel="1" spans="1:23">
      <c r="A20" s="151" t="s">
        <v>231</v>
      </c>
      <c r="B20" s="151" t="s">
        <v>242</v>
      </c>
      <c r="C20" s="151" t="s">
        <v>241</v>
      </c>
      <c r="D20" s="151" t="s">
        <v>55</v>
      </c>
      <c r="E20" s="151" t="s">
        <v>91</v>
      </c>
      <c r="F20" s="151" t="s">
        <v>92</v>
      </c>
      <c r="G20" s="151" t="s">
        <v>233</v>
      </c>
      <c r="H20" s="151" t="s">
        <v>234</v>
      </c>
      <c r="I20" s="153">
        <v>11531.25</v>
      </c>
      <c r="J20" s="153">
        <v>11531.25</v>
      </c>
      <c r="K20" s="153">
        <v>11531.25</v>
      </c>
      <c r="L20" s="153"/>
      <c r="M20" s="153"/>
      <c r="N20" s="151"/>
      <c r="O20" s="151"/>
      <c r="P20" s="151"/>
      <c r="Q20" s="153"/>
      <c r="R20" s="153"/>
      <c r="S20" s="153"/>
      <c r="T20" s="153"/>
      <c r="U20" s="153"/>
      <c r="V20" s="153"/>
      <c r="W20" s="153"/>
    </row>
    <row r="21" ht="52.5" customHeight="1" spans="1:23">
      <c r="A21" s="151"/>
      <c r="B21" s="151"/>
      <c r="C21" s="151" t="s">
        <v>243</v>
      </c>
      <c r="D21" s="151"/>
      <c r="E21" s="151"/>
      <c r="F21" s="151"/>
      <c r="G21" s="151"/>
      <c r="H21" s="151"/>
      <c r="I21" s="153">
        <v>111600</v>
      </c>
      <c r="J21" s="153">
        <v>111600</v>
      </c>
      <c r="K21" s="153">
        <v>111600</v>
      </c>
      <c r="L21" s="153"/>
      <c r="M21" s="153"/>
      <c r="N21" s="151"/>
      <c r="O21" s="151"/>
      <c r="P21" s="151"/>
      <c r="Q21" s="153"/>
      <c r="R21" s="153"/>
      <c r="S21" s="153"/>
      <c r="T21" s="153"/>
      <c r="U21" s="153"/>
      <c r="V21" s="153"/>
      <c r="W21" s="153"/>
    </row>
    <row r="22" ht="52.5" customHeight="1" outlineLevel="1" spans="1:23">
      <c r="A22" s="151" t="s">
        <v>231</v>
      </c>
      <c r="B22" s="151" t="s">
        <v>244</v>
      </c>
      <c r="C22" s="151" t="s">
        <v>243</v>
      </c>
      <c r="D22" s="151" t="s">
        <v>55</v>
      </c>
      <c r="E22" s="151" t="s">
        <v>89</v>
      </c>
      <c r="F22" s="151" t="s">
        <v>90</v>
      </c>
      <c r="G22" s="151" t="s">
        <v>233</v>
      </c>
      <c r="H22" s="151" t="s">
        <v>234</v>
      </c>
      <c r="I22" s="153">
        <v>80850</v>
      </c>
      <c r="J22" s="153">
        <v>80850</v>
      </c>
      <c r="K22" s="153">
        <v>80850</v>
      </c>
      <c r="L22" s="153"/>
      <c r="M22" s="153"/>
      <c r="N22" s="151"/>
      <c r="O22" s="151"/>
      <c r="P22" s="151"/>
      <c r="Q22" s="153"/>
      <c r="R22" s="153"/>
      <c r="S22" s="153"/>
      <c r="T22" s="153"/>
      <c r="U22" s="153"/>
      <c r="V22" s="153"/>
      <c r="W22" s="153"/>
    </row>
    <row r="23" ht="52.5" customHeight="1" outlineLevel="1" spans="1:23">
      <c r="A23" s="151" t="s">
        <v>231</v>
      </c>
      <c r="B23" s="151" t="s">
        <v>244</v>
      </c>
      <c r="C23" s="151" t="s">
        <v>243</v>
      </c>
      <c r="D23" s="151" t="s">
        <v>55</v>
      </c>
      <c r="E23" s="151" t="s">
        <v>91</v>
      </c>
      <c r="F23" s="151" t="s">
        <v>92</v>
      </c>
      <c r="G23" s="151" t="s">
        <v>233</v>
      </c>
      <c r="H23" s="151" t="s">
        <v>234</v>
      </c>
      <c r="I23" s="153">
        <v>30750</v>
      </c>
      <c r="J23" s="153">
        <v>30750</v>
      </c>
      <c r="K23" s="153">
        <v>30750</v>
      </c>
      <c r="L23" s="153"/>
      <c r="M23" s="153"/>
      <c r="N23" s="151"/>
      <c r="O23" s="151"/>
      <c r="P23" s="151"/>
      <c r="Q23" s="153"/>
      <c r="R23" s="153"/>
      <c r="S23" s="153"/>
      <c r="T23" s="153"/>
      <c r="U23" s="153"/>
      <c r="V23" s="153"/>
      <c r="W23" s="153"/>
    </row>
    <row r="24" ht="30" customHeight="1" spans="1:23">
      <c r="A24" s="152" t="s">
        <v>39</v>
      </c>
      <c r="B24" s="152"/>
      <c r="C24" s="152"/>
      <c r="D24" s="152"/>
      <c r="E24" s="152"/>
      <c r="F24" s="152"/>
      <c r="G24" s="152"/>
      <c r="H24" s="152"/>
      <c r="I24" s="153">
        <v>161197.47</v>
      </c>
      <c r="J24" s="153">
        <v>161197.47</v>
      </c>
      <c r="K24" s="153">
        <v>161197.47</v>
      </c>
      <c r="L24" s="153"/>
      <c r="M24" s="153"/>
      <c r="N24" s="153"/>
      <c r="O24" s="153"/>
      <c r="P24" s="153"/>
      <c r="Q24" s="153"/>
      <c r="R24" s="153"/>
      <c r="S24" s="153"/>
      <c r="T24" s="153"/>
      <c r="U24" s="153"/>
      <c r="V24" s="153"/>
      <c r="W24" s="153"/>
    </row>
    <row r="28" customHeight="1" spans="19:20">
      <c r="S28" s="39" t="s">
        <v>245</v>
      </c>
      <c r="T28" s="39" t="s">
        <v>13</v>
      </c>
    </row>
    <row r="29" customHeight="1" spans="17:19">
      <c r="Q29">
        <v>1</v>
      </c>
      <c r="R29" s="39" t="s">
        <v>173</v>
      </c>
      <c r="S29">
        <v>5162604</v>
      </c>
    </row>
    <row r="30" customHeight="1" spans="17:19">
      <c r="Q30">
        <v>2</v>
      </c>
      <c r="R30" s="39" t="s">
        <v>177</v>
      </c>
      <c r="S30">
        <v>5323253</v>
      </c>
    </row>
    <row r="31" customHeight="1" spans="17:19">
      <c r="Q31">
        <v>3</v>
      </c>
      <c r="R31" s="39" t="s">
        <v>175</v>
      </c>
      <c r="S31">
        <v>1042692</v>
      </c>
    </row>
    <row r="32" customHeight="1" spans="17:19">
      <c r="Q32">
        <v>4</v>
      </c>
      <c r="R32" s="39" t="s">
        <v>246</v>
      </c>
      <c r="S32">
        <v>1775733.12</v>
      </c>
    </row>
    <row r="33" customHeight="1" spans="17:19">
      <c r="Q33">
        <v>5</v>
      </c>
      <c r="R33" s="39" t="s">
        <v>247</v>
      </c>
      <c r="S33">
        <v>665899.92</v>
      </c>
    </row>
    <row r="34" customHeight="1" spans="17:19">
      <c r="Q34">
        <v>6</v>
      </c>
      <c r="R34" s="39" t="s">
        <v>189</v>
      </c>
      <c r="S34">
        <v>298960.66</v>
      </c>
    </row>
    <row r="35" customHeight="1" spans="17:19">
      <c r="Q35">
        <v>7</v>
      </c>
      <c r="R35" s="39" t="s">
        <v>121</v>
      </c>
      <c r="S35">
        <v>1331799.84</v>
      </c>
    </row>
    <row r="36" customHeight="1" spans="17:19">
      <c r="Q36">
        <v>8</v>
      </c>
      <c r="R36" s="39" t="s">
        <v>248</v>
      </c>
      <c r="S36">
        <v>606000</v>
      </c>
    </row>
    <row r="38" customHeight="1" spans="18:19">
      <c r="R38" s="39" t="s">
        <v>209</v>
      </c>
      <c r="S38">
        <v>21963</v>
      </c>
    </row>
    <row r="39" customHeight="1" spans="18:20">
      <c r="R39" s="39" t="s">
        <v>213</v>
      </c>
      <c r="S39">
        <v>45500</v>
      </c>
      <c r="T39">
        <v>17412.6</v>
      </c>
    </row>
    <row r="40" customHeight="1" spans="18:20">
      <c r="R40" s="39" t="s">
        <v>215</v>
      </c>
      <c r="S40">
        <v>26925</v>
      </c>
      <c r="T40">
        <v>3912</v>
      </c>
    </row>
    <row r="41" customHeight="1" spans="18:19">
      <c r="R41" s="39" t="s">
        <v>219</v>
      </c>
      <c r="S41">
        <v>25000</v>
      </c>
    </row>
    <row r="42" customHeight="1" spans="18:19">
      <c r="R42" s="39" t="s">
        <v>217</v>
      </c>
      <c r="S42">
        <v>25000</v>
      </c>
    </row>
    <row r="43" customHeight="1" spans="18:19">
      <c r="R43" s="39" t="s">
        <v>221</v>
      </c>
      <c r="S43">
        <v>221966.64</v>
      </c>
    </row>
    <row r="45" customHeight="1" spans="18:20">
      <c r="R45" s="39" t="s">
        <v>234</v>
      </c>
      <c r="T45">
        <v>139872.87</v>
      </c>
    </row>
  </sheetData>
  <autoFilter xmlns:etc="http://www.wps.cn/officeDocument/2017/etCustomData" ref="A5:W36" etc:filterBottomFollowUsedRange="0">
    <extLst/>
  </autoFilter>
  <mergeCells count="30">
    <mergeCell ref="A1:W1"/>
    <mergeCell ref="A2:W2"/>
    <mergeCell ref="A3:G3"/>
    <mergeCell ref="V3:W3"/>
    <mergeCell ref="J4:M4"/>
    <mergeCell ref="N4:P4"/>
    <mergeCell ref="R4:W4"/>
    <mergeCell ref="J5:K5"/>
    <mergeCell ref="A24:H2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封面（梁河）</vt: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部门政府性基金预算支出预算表06（梁河）</vt:lpstr>
      <vt:lpstr>部门政府采购预算表07</vt:lpstr>
      <vt:lpstr>部门政府购买服务预算表08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闫生坦</cp:lastModifiedBy>
  <dcterms:created xsi:type="dcterms:W3CDTF">2026-02-12T07:42:00Z</dcterms:created>
  <dcterms:modified xsi:type="dcterms:W3CDTF">2026-03-19T09:17:38Z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D15D1D2F3C6548B6B68627E1B0C03314_13</vt:lpwstr>
  </property>
  <property fmtid="{D5CDD505-2E9C-101B-9397-08002B2CF9AE}" pid="3" name="KSOProductBuildVer">
    <vt:lpwstr>2052-12.1.0.21915</vt:lpwstr>
  </property>
  <property fmtid="{D5CDD505-2E9C-101B-9397-08002B2CF9AE}" pid="4" name="CalculationRule">
    <vt:i4>0</vt:i4>
  </property>
</Properties>
</file>