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6" activeTab="9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（梁河）" sheetId="11" r:id="rId10"/>
    <sheet name="部门政府采购预算表07" sheetId="12" r:id="rId11"/>
    <sheet name="部门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<sst xmlns="http://schemas.openxmlformats.org/spreadsheetml/2006/main" count="830" uniqueCount="328">
  <si>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</si>
  <si>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</si>
  <si>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</si>
  <si>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</si>
  <si>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</si>
  <si>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</si>
  <si>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</si>
  <si>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</si>
  <si>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</si>
  <si>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</si>
  <si>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</si>
  <si>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</si>
  <si>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</si>
  <si>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</si>
  <si>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</si>
  <si>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</si>
  <si>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</si>
  <si>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</si>
  <si>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</si>
  <si>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</si>
  <si>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</si>
  <si>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</si>
  <si>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</si>
  <si>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</si>
  <si>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</si>
  <si>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</si>
  <si>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</si>
  <si>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</si>
  <si>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</si>
  <si>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</si>
  <si>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</si>
  <si>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</si>
  <si>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</si>
  <si>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</si>
  <si>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</si>
  <si>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</si>
  <si>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</si>
  <si>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</si>
  <si>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</si>
  <si>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</si>
  <si>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</si>
  <si>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</si>
  <si>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</si>
  <si>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</si>
  <si>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</si>
  <si>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105026</t>
  </si>
  <si>
    <t>梁河县青少年活动中心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</si>
  <si>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</si>
  <si>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</si>
  <si>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</si>
  <si>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</si>
  <si>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</si>
  <si>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</si>
  <si>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</si>
  <si>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</si>
  <si>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</si>
  <si>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</si>
  <si>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</si>
  <si>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</si>
  <si>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</si>
  <si>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</si>
  <si>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</si>
  <si>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</si>
  <si>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</si>
  <si>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</si>
  <si>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</si>
  <si>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</si>
  <si>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</si>
  <si>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</si>
  <si>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</si>
  <si>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</si>
  <si>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</si>
  <si>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</si>
  <si>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</si>
  <si>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</si>
  <si>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</si>
  <si>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20501</t>
  </si>
  <si>
    <t>教育管理事务</t>
  </si>
  <si>
    <t>2050199</t>
  </si>
  <si>
    <t>其他教育管理事务支出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</si>
  <si>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</si>
  <si>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</si>
  <si>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</si>
  <si>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</si>
  <si>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</si>
  <si>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</si>
  <si>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</si>
  <si>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</si>
  <si>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</si>
  <si>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</si>
  <si>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</si>
  <si>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</si>
  <si>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</si>
  <si>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</si>
  <si>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</si>
  <si>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</si>
  <si>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</si>
  <si>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</si>
  <si>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</si>
  <si>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</si>
  <si>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</si>
  <si>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</si>
  <si>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</si>
  <si>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</si>
  <si>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</si>
  <si>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</si>
  <si>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</si>
  <si>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</si>
  <si>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</si>
  <si>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</si>
  <si>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</si>
  <si>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</si>
  <si>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</si>
  <si>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</si>
  <si>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</si>
  <si>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</si>
  <si>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</si>
  <si>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</si>
  <si>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</si>
  <si>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</si>
  <si>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</si>
  <si>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</si>
  <si>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</si>
  <si>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</si>
  <si>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</si>
  <si>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</si>
  <si>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</si>
  <si>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</si>
  <si>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说明：本单位无一般公共预算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经费支出预算。</t>
    </r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</si>
  <si>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</si>
  <si>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</si>
  <si>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</si>
  <si>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</si>
  <si>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</si>
  <si>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</si>
  <si>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</si>
  <si>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</si>
  <si>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</si>
  <si>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</si>
  <si>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</si>
  <si>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</si>
  <si>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</si>
  <si>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</si>
  <si>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</si>
  <si>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</si>
  <si>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</si>
  <si>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</si>
  <si>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</si>
  <si>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</si>
  <si>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</si>
  <si>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</si>
  <si>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</si>
  <si>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</si>
  <si>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533122210000000012202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</si>
  <si>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</si>
  <si>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</si>
  <si>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</si>
  <si>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</si>
  <si>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</si>
  <si>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</si>
  <si>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</si>
  <si>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533122231100001447354</t>
  </si>
  <si>
    <t>事业绩效奖励</t>
  </si>
  <si>
    <t>533122251100003729472</t>
  </si>
  <si>
    <t>机关事业单位基本养老保险缴费</t>
  </si>
  <si>
    <t>30108</t>
  </si>
  <si>
    <t>533122210000000014615</t>
  </si>
  <si>
    <t>职工基本医疗保险缴费</t>
  </si>
  <si>
    <t>30110</t>
  </si>
  <si>
    <t>533122210000000012206</t>
  </si>
  <si>
    <t>失业保险</t>
  </si>
  <si>
    <t>30112</t>
  </si>
  <si>
    <t>其他社会保障缴费</t>
  </si>
  <si>
    <t>533122210000000014614</t>
  </si>
  <si>
    <t>生育保险</t>
  </si>
  <si>
    <t>533122241100002256301</t>
  </si>
  <si>
    <t>大病保险费</t>
  </si>
  <si>
    <t>533122210000000014380</t>
  </si>
  <si>
    <t>残疾人就业保障金财政分担部分</t>
  </si>
  <si>
    <t>533122251100003729431</t>
  </si>
  <si>
    <t>工伤保险</t>
  </si>
  <si>
    <t>533122210000000012209</t>
  </si>
  <si>
    <t>30113</t>
  </si>
  <si>
    <t>533122210000000012211</t>
  </si>
  <si>
    <t>一般公用经费</t>
  </si>
  <si>
    <t>30211</t>
  </si>
  <si>
    <t>差旅费</t>
  </si>
  <si>
    <t>533122210000000012210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</si>
  <si>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</si>
  <si>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</si>
  <si>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</si>
  <si>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</si>
  <si>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</si>
  <si>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</si>
  <si>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</si>
  <si>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</si>
  <si>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</si>
  <si>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中心培训自有资金</t>
  </si>
  <si>
    <t>事业发展类</t>
  </si>
  <si>
    <t>533122261100005030788</t>
  </si>
  <si>
    <t>30201</t>
  </si>
  <si>
    <t>办公费</t>
  </si>
  <si>
    <t>30213</t>
  </si>
  <si>
    <t>维修（护）费</t>
  </si>
  <si>
    <t>30218</t>
  </si>
  <si>
    <t>专用材料费</t>
  </si>
  <si>
    <t>30226</t>
  </si>
  <si>
    <t>劳务费</t>
  </si>
  <si>
    <t>30239</t>
  </si>
  <si>
    <t>其他交通费用</t>
  </si>
  <si>
    <t>30240</t>
  </si>
  <si>
    <t>税金及附加费用</t>
  </si>
  <si>
    <t>30299</t>
  </si>
  <si>
    <t>其他商品和服务支出</t>
  </si>
  <si>
    <t>31002</t>
  </si>
  <si>
    <t>办公设备购置</t>
  </si>
  <si>
    <t>中央专项彩票公益金结转资金</t>
  </si>
  <si>
    <t>533122261100005030878</t>
  </si>
  <si>
    <t>30309</t>
  </si>
  <si>
    <t>奖励金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</si>
  <si>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</si>
  <si>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</si>
  <si>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</si>
  <si>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</si>
  <si>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</si>
  <si>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</si>
  <si>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</si>
  <si>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</si>
  <si>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</si>
  <si>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</si>
  <si>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</si>
  <si>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保运转</t>
  </si>
  <si>
    <t>产出指标</t>
  </si>
  <si>
    <t>数量指标</t>
  </si>
  <si>
    <t>课程资源设置数</t>
  </si>
  <si>
    <t>=</t>
  </si>
  <si>
    <t>98</t>
  </si>
  <si>
    <t>门</t>
  </si>
  <si>
    <t>定量指标</t>
  </si>
  <si>
    <t>质量指标</t>
  </si>
  <si>
    <t>活动开展的质量</t>
  </si>
  <si>
    <t>&gt;=</t>
  </si>
  <si>
    <t>达标</t>
  </si>
  <si>
    <t>时效指标</t>
  </si>
  <si>
    <t>开展活动的时效性</t>
  </si>
  <si>
    <t>期</t>
  </si>
  <si>
    <t>效益指标</t>
  </si>
  <si>
    <t>社会效益</t>
  </si>
  <si>
    <t>%</t>
  </si>
  <si>
    <t>可持续影响</t>
  </si>
  <si>
    <t>年</t>
  </si>
  <si>
    <t>满意度指标</t>
  </si>
  <si>
    <t>服务对象满意度</t>
  </si>
  <si>
    <t>参加活动的满意度</t>
  </si>
  <si>
    <t>100</t>
  </si>
  <si>
    <t>成本指标</t>
  </si>
  <si>
    <t>经济成本指标</t>
  </si>
  <si>
    <t>经济成本支出</t>
  </si>
  <si>
    <t>&lt;=</t>
  </si>
  <si>
    <t>元</t>
  </si>
  <si>
    <t>定性指标</t>
  </si>
  <si>
    <t>2026年实现中心培训工作项目的年初预算核定数</t>
  </si>
  <si>
    <t>开设课程</t>
  </si>
  <si>
    <t>99</t>
  </si>
  <si>
    <t>本</t>
  </si>
  <si>
    <t>反映预算单位组织培训课程的数量</t>
  </si>
  <si>
    <t>涉及该期培训参加人数</t>
  </si>
  <si>
    <t>人</t>
  </si>
  <si>
    <t>反应单位组织开展各类培训的总人次</t>
  </si>
  <si>
    <t>参加对象满意度</t>
  </si>
  <si>
    <t>反应学生参加各类培训的天数、课程内容、课程设置。教师讲解，培训效果的满意度</t>
  </si>
  <si>
    <t>社会成本</t>
  </si>
  <si>
    <t>360</t>
  </si>
  <si>
    <t>反映学生参加各类培训的天数、课程设置、培训材料的支出成本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</si>
  <si>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</si>
  <si>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</si>
  <si>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</si>
  <si>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</si>
  <si>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</si>
  <si>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</si>
  <si>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</si>
  <si>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</si>
  <si>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</si>
  <si>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</si>
  <si>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</si>
  <si>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</si>
  <si>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</si>
  <si>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</si>
  <si>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</si>
  <si>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</si>
  <si>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</si>
  <si>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</si>
  <si>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说明：本单位无政府采购预算。</t>
  </si>
  <si>
    <t>预算08表</t>
  </si>
  <si>
    <t>政府购买服务项目</t>
  </si>
  <si>
    <t>政府购买服务目录</t>
  </si>
  <si>
    <t>说明：本单位政府购买服务预算。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</si>
  <si>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</si>
  <si>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</si>
  <si>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</si>
  <si>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</si>
  <si>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</si>
  <si>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</si>
  <si>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</si>
  <si>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</si>
  <si>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</si>
  <si>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</si>
  <si>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</si>
  <si>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</si>
  <si>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</si>
  <si>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</si>
  <si>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</si>
  <si>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</si>
  <si>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</si>
  <si>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</si>
  <si>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</si>
  <si>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</si>
  <si>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</si>
  <si>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</si>
  <si>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</si>
  <si>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</si>
  <si>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</si>
  <si>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</si>
  <si>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</si>
  <si>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说明：本单位无上级转移支付补助项目支出预算。</t>
  </si>
  <si>
    <t>预算12表</t>
  </si>
  <si>
    <t>项目级次</t>
  </si>
  <si>
    <t>说明：本单位无项目支出中期规划预算。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</si>
</sst>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9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9" xfId="0" applyNumberFormat="1" applyBorder="1" applyAlignment="1" applyProtection="1">
      <alignment horizontal="center" vertical="center"/>
      <protection locked="0"/>
    </xf>
    <xf numFmtId="3" fontId="5" fillId="0" borderId="9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49" fontId="4" fillId="2" borderId="7" xfId="50" applyFont="1" applyFill="1">
      <alignment horizontal="left" vertical="center" wrapText="1"/>
    </xf>
    <xf numFmtId="176" fontId="4" fillId="2" borderId="7" xfId="51" applyFont="1" applyFill="1">
      <alignment horizontal="right" vertical="center"/>
    </xf>
    <xf numFmtId="0" fontId="13" fillId="2" borderId="7" xfId="0" applyFill="1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176" fontId="16" fillId="0" borderId="7" xfId="51" applyFont="1">
      <alignment horizontal="right" vertical="center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" workbookViewId="0">
      <selection activeCell="D3" sqref="D3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2"/>
      <c r="B1" s="192"/>
      <c r="C1" s="192"/>
      <c r="D1" s="193" t="s">
        <v>0</v>
      </c>
    </row>
    <row r="2" ht="42" customHeight="1" spans="1:4">
      <c r="A2" s="194" t="str">
        <f>"2026"&amp;"年部门财务收支预算总表"</f>
        <v>2026年部门财务收支预算总表</v>
      </c>
      <c r="B2" s="194"/>
      <c r="C2" s="194"/>
      <c r="D2" s="194"/>
    </row>
    <row r="3" ht="18.75" customHeight="1" spans="1:4">
      <c r="A3" s="192" t="str">
        <f>"单位名称："&amp;"梁河县青少年活动中心"</f>
        <v>单位名称：梁河县青少年活动中心</v>
      </c>
      <c r="B3" s="192"/>
      <c r="C3" s="195"/>
      <c r="D3" s="193" t="s">
        <v>1</v>
      </c>
    </row>
    <row r="4" ht="18.75" customHeight="1" spans="1:4">
      <c r="A4" s="151" t="s">
        <v>2</v>
      </c>
      <c r="B4" s="151"/>
      <c r="C4" s="151" t="s">
        <v>3</v>
      </c>
      <c r="D4" s="151"/>
    </row>
    <row r="5" ht="18.75" customHeight="1" spans="1:4">
      <c r="A5" s="151" t="s">
        <v>4</v>
      </c>
      <c r="B5" s="151" t="s">
        <v>5</v>
      </c>
      <c r="C5" s="151" t="s">
        <v>6</v>
      </c>
      <c r="D5" s="151" t="s">
        <v>5</v>
      </c>
    </row>
    <row r="6" ht="18.75" customHeight="1" spans="1:4">
      <c r="A6" s="150" t="s">
        <v>7</v>
      </c>
      <c r="B6" s="151">
        <v>493242.39</v>
      </c>
      <c r="C6" s="150" t="str">
        <f>"一"&amp;"、"&amp;"教育支出"</f>
        <v>一、教育支出</v>
      </c>
      <c r="D6" s="152">
        <v>1005219.56</v>
      </c>
    </row>
    <row r="7" ht="18.75" customHeight="1" spans="1:4">
      <c r="A7" s="150" t="s">
        <v>8</v>
      </c>
      <c r="B7" s="151"/>
      <c r="C7" s="150" t="str">
        <f>"二"&amp;"、"&amp;"社会保障和就业支出"</f>
        <v>二、社会保障和就业支出</v>
      </c>
      <c r="D7" s="152">
        <v>58358.04</v>
      </c>
    </row>
    <row r="8" ht="18.75" customHeight="1" spans="1:4">
      <c r="A8" s="150" t="s">
        <v>9</v>
      </c>
      <c r="B8" s="151"/>
      <c r="C8" s="150" t="str">
        <f>"三"&amp;"、"&amp;"卫生健康支出"</f>
        <v>三、卫生健康支出</v>
      </c>
      <c r="D8" s="152">
        <v>24144.09</v>
      </c>
    </row>
    <row r="9" ht="18.75" customHeight="1" spans="1:4">
      <c r="A9" s="150" t="s">
        <v>10</v>
      </c>
      <c r="B9" s="151"/>
      <c r="C9" s="150" t="str">
        <f>"四"&amp;"、"&amp;"住房保障支出"</f>
        <v>四、住房保障支出</v>
      </c>
      <c r="D9" s="152">
        <v>42534.72</v>
      </c>
    </row>
    <row r="10" ht="18.75" customHeight="1" spans="1:4">
      <c r="A10" s="150" t="s">
        <v>11</v>
      </c>
      <c r="B10" s="151">
        <v>637014.02</v>
      </c>
      <c r="C10" s="150"/>
      <c r="D10" s="152"/>
    </row>
    <row r="11" ht="18.75" customHeight="1" spans="1:4">
      <c r="A11" s="150" t="s">
        <v>12</v>
      </c>
      <c r="B11" s="152"/>
      <c r="C11" s="150"/>
      <c r="D11" s="152"/>
    </row>
    <row r="12" ht="18.75" customHeight="1" spans="1:4">
      <c r="A12" s="150" t="s">
        <v>13</v>
      </c>
      <c r="B12" s="152"/>
      <c r="C12" s="150"/>
      <c r="D12" s="152"/>
    </row>
    <row r="13" ht="18.75" customHeight="1" spans="1:4">
      <c r="A13" s="150" t="s">
        <v>14</v>
      </c>
      <c r="B13" s="152"/>
      <c r="C13" s="150"/>
      <c r="D13" s="152"/>
    </row>
    <row r="14" ht="18.75" customHeight="1" spans="1:4">
      <c r="A14" s="150" t="s">
        <v>15</v>
      </c>
      <c r="B14" s="152"/>
      <c r="C14" s="150"/>
      <c r="D14" s="152"/>
    </row>
    <row r="15" ht="18.75" customHeight="1" spans="1:4">
      <c r="A15" s="150" t="s">
        <v>16</v>
      </c>
      <c r="B15" s="152">
        <v>637014.02</v>
      </c>
      <c r="C15" s="150"/>
      <c r="D15" s="152"/>
    </row>
    <row r="16" ht="18.75" customHeight="1" spans="1:4">
      <c r="A16" s="150"/>
      <c r="B16" s="152"/>
      <c r="C16" s="150"/>
      <c r="D16" s="152"/>
    </row>
    <row r="17" ht="18.75" customHeight="1" spans="1:4">
      <c r="A17" s="150"/>
      <c r="B17" s="152"/>
      <c r="C17" s="150"/>
      <c r="D17" s="152"/>
    </row>
    <row r="18" ht="18.75" customHeight="1" spans="1:4">
      <c r="A18" s="150"/>
      <c r="B18" s="152"/>
      <c r="C18" s="150"/>
      <c r="D18" s="152"/>
    </row>
    <row r="19" ht="18.75" customHeight="1" spans="1:4">
      <c r="A19" s="150"/>
      <c r="B19" s="152"/>
      <c r="C19" s="150"/>
      <c r="D19" s="152"/>
    </row>
    <row r="20" ht="18.75" customHeight="1" spans="1:4">
      <c r="A20" s="150"/>
      <c r="B20" s="152"/>
      <c r="C20" s="150"/>
      <c r="D20" s="152"/>
    </row>
    <row r="21" ht="18.75" customHeight="1" spans="1:4">
      <c r="A21" s="150"/>
      <c r="B21" s="152"/>
      <c r="C21" s="150"/>
      <c r="D21" s="152"/>
    </row>
    <row r="22" ht="18.75" customHeight="1" spans="1:4">
      <c r="A22" s="150"/>
      <c r="B22" s="152"/>
      <c r="C22" s="150"/>
      <c r="D22" s="152"/>
    </row>
    <row r="23" ht="18.75" customHeight="1" spans="1:4">
      <c r="A23" s="150"/>
      <c r="B23" s="152"/>
      <c r="C23" s="150"/>
      <c r="D23" s="152"/>
    </row>
    <row r="24" ht="18.75" customHeight="1" spans="1:4">
      <c r="A24" s="150"/>
      <c r="B24" s="152"/>
      <c r="C24" s="150"/>
      <c r="D24" s="152"/>
    </row>
    <row r="25" ht="18.75" customHeight="1" spans="1:4">
      <c r="A25" s="150"/>
      <c r="B25" s="152"/>
      <c r="C25" s="150"/>
      <c r="D25" s="152"/>
    </row>
    <row r="26" ht="18.75" customHeight="1" spans="1:4">
      <c r="A26" s="150"/>
      <c r="B26" s="152"/>
      <c r="C26" s="150"/>
      <c r="D26" s="152"/>
    </row>
    <row r="27" ht="18.75" customHeight="1" spans="1:4">
      <c r="A27" s="150"/>
      <c r="B27" s="152"/>
      <c r="C27" s="150"/>
      <c r="D27" s="152"/>
    </row>
    <row r="28" ht="18.75" customHeight="1" spans="1:4">
      <c r="A28" s="150"/>
      <c r="B28" s="152"/>
      <c r="C28" s="150"/>
      <c r="D28" s="152"/>
    </row>
    <row r="29" ht="18.75" customHeight="1" spans="1:4">
      <c r="A29" s="150"/>
      <c r="B29" s="152"/>
      <c r="C29" s="150"/>
      <c r="D29" s="152"/>
    </row>
    <row r="30" ht="18.75" customHeight="1" spans="1:4">
      <c r="A30" s="150"/>
      <c r="B30" s="152"/>
      <c r="C30" s="150"/>
      <c r="D30" s="152"/>
    </row>
    <row r="31" ht="18.75" customHeight="1" spans="1:4">
      <c r="A31" s="150"/>
      <c r="B31" s="152"/>
      <c r="C31" s="150"/>
      <c r="D31" s="152"/>
    </row>
    <row r="32" ht="18.75" customHeight="1" spans="1:4">
      <c r="A32" s="150" t="s">
        <v>17</v>
      </c>
      <c r="B32" s="152">
        <v>1130256.41</v>
      </c>
      <c r="C32" s="150" t="s">
        <v>18</v>
      </c>
      <c r="D32" s="152">
        <v>1130256.41</v>
      </c>
    </row>
    <row r="33" ht="18.75" customHeight="1" spans="1:4">
      <c r="A33" s="150" t="s">
        <v>19</v>
      </c>
      <c r="B33" s="152"/>
      <c r="C33" s="150" t="s">
        <v>20</v>
      </c>
      <c r="D33" s="152"/>
    </row>
    <row r="34" ht="18.75" customHeight="1" spans="1:4">
      <c r="A34" s="150" t="s">
        <v>21</v>
      </c>
      <c r="B34" s="152"/>
      <c r="C34" s="150" t="s">
        <v>21</v>
      </c>
      <c r="D34" s="152"/>
    </row>
    <row r="35" ht="18.75" customHeight="1" spans="1:4">
      <c r="A35" s="150" t="s">
        <v>22</v>
      </c>
      <c r="B35" s="152"/>
      <c r="C35" s="150" t="s">
        <v>23</v>
      </c>
      <c r="D35" s="152"/>
    </row>
    <row r="36" ht="18.75" customHeight="1" spans="1:4">
      <c r="A36" s="150" t="s">
        <v>24</v>
      </c>
      <c r="B36" s="152">
        <v>1130256.41</v>
      </c>
      <c r="C36" s="150" t="s">
        <v>25</v>
      </c>
      <c r="D36" s="152">
        <v>1130256.41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tabSelected="1" workbookViewId="0">
      <selection activeCell="F3" sqref="F3"/>
    </sheetView>
  </sheetViews>
  <sheetFormatPr defaultColWidth="9.14285714285714" defaultRowHeight="14.25" customHeight="1" outlineLevelCol="5"/>
  <cols>
    <col min="1" max="6" width="23.047619047619" customWidth="1"/>
  </cols>
  <sheetData>
    <row r="1" ht="12" customHeight="1" spans="1:6">
      <c r="A1" s="120">
        <v>1</v>
      </c>
      <c r="B1" s="121">
        <v>0</v>
      </c>
      <c r="C1" s="120">
        <v>1</v>
      </c>
      <c r="D1" s="89"/>
      <c r="E1" s="89"/>
      <c r="F1" s="122" t="s">
        <v>274</v>
      </c>
    </row>
    <row r="2" ht="26.25" customHeight="1" spans="1:6">
      <c r="A2" s="123" t="str">
        <f>"2026"&amp;"年部门政府性基金预算支出预算表"</f>
        <v>2026年部门政府性基金预算支出预算表</v>
      </c>
      <c r="B2" s="123" t="s">
        <v>275</v>
      </c>
      <c r="C2" s="124"/>
      <c r="D2" s="125"/>
      <c r="E2" s="125"/>
      <c r="F2" s="125"/>
    </row>
    <row r="3" ht="13.5" customHeight="1" spans="1:6">
      <c r="A3" s="126" t="str">
        <f>"单位名称："&amp;"梁河县青少年活动中心"</f>
        <v>单位名称：梁河县青少年活动中心</v>
      </c>
      <c r="B3" s="126" t="s">
        <v>276</v>
      </c>
      <c r="C3" s="127"/>
      <c r="D3" s="89"/>
      <c r="E3" s="89"/>
      <c r="F3" s="122" t="s">
        <v>1</v>
      </c>
    </row>
    <row r="4" ht="19.5" customHeight="1" spans="1:6">
      <c r="A4" s="128" t="s">
        <v>130</v>
      </c>
      <c r="B4" s="129" t="s">
        <v>48</v>
      </c>
      <c r="C4" s="128" t="s">
        <v>49</v>
      </c>
      <c r="D4" s="12" t="s">
        <v>277</v>
      </c>
      <c r="E4" s="13"/>
      <c r="F4" s="14"/>
    </row>
    <row r="5" ht="18.75" customHeight="1" spans="1:6">
      <c r="A5" s="130"/>
      <c r="B5" s="131"/>
      <c r="C5" s="130"/>
      <c r="D5" s="69" t="s">
        <v>30</v>
      </c>
      <c r="E5" s="12" t="s">
        <v>52</v>
      </c>
      <c r="F5" s="69" t="s">
        <v>53</v>
      </c>
    </row>
    <row r="6" ht="18.75" customHeight="1" spans="1:6">
      <c r="A6" s="58"/>
      <c r="B6" s="132"/>
      <c r="C6" s="58"/>
      <c r="D6" s="35"/>
      <c r="E6" s="35"/>
      <c r="F6" s="35"/>
    </row>
    <row r="7" ht="21" customHeight="1" spans="1:6">
      <c r="A7" s="22"/>
      <c r="B7" s="22"/>
      <c r="C7" s="22"/>
      <c r="D7" s="83"/>
      <c r="E7" s="133"/>
      <c r="F7" s="133"/>
    </row>
    <row r="8" ht="21" customHeight="1" spans="1:6">
      <c r="A8" s="22"/>
      <c r="B8" s="22"/>
      <c r="C8" s="22"/>
      <c r="D8" s="134"/>
      <c r="E8" s="135"/>
      <c r="F8" s="135"/>
    </row>
    <row r="9" ht="18.75" customHeight="1" spans="1:6">
      <c r="A9" s="136" t="s">
        <v>278</v>
      </c>
      <c r="B9" s="136" t="s">
        <v>278</v>
      </c>
      <c r="C9" s="137" t="s">
        <v>278</v>
      </c>
      <c r="D9" s="83"/>
      <c r="E9" s="133"/>
      <c r="F9" s="133"/>
    </row>
    <row r="10" ht="18.75" customHeight="1" spans="1:6">
      <c r="A10" s="138" t="s">
        <v>279</v>
      </c>
      <c r="B10" s="138"/>
      <c r="C10" s="138"/>
      <c r="D10" s="139"/>
      <c r="E10" s="140"/>
      <c r="F10" s="140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F14" sqref="F14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0"/>
      <c r="P1" s="110"/>
      <c r="Q1" s="97" t="s">
        <v>280</v>
      </c>
    </row>
    <row r="2" ht="27.75" customHeight="1" spans="1:17">
      <c r="A2" s="98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1"/>
      <c r="L2" s="29"/>
      <c r="M2" s="29"/>
      <c r="N2" s="29"/>
      <c r="O2" s="111"/>
      <c r="P2" s="111"/>
      <c r="Q2" s="29"/>
    </row>
    <row r="3" ht="18.75" customHeight="1" spans="1:17">
      <c r="A3" s="99" t="str">
        <f>"单位名称："&amp;"梁河县青少年活动中心"</f>
        <v>单位名称：梁河县青少年活动中心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2"/>
      <c r="P3" s="112"/>
      <c r="Q3" s="119" t="s">
        <v>27</v>
      </c>
    </row>
    <row r="4" ht="15.75" customHeight="1" spans="1:17">
      <c r="A4" s="11" t="s">
        <v>281</v>
      </c>
      <c r="B4" s="100" t="s">
        <v>282</v>
      </c>
      <c r="C4" s="100" t="s">
        <v>283</v>
      </c>
      <c r="D4" s="100" t="s">
        <v>284</v>
      </c>
      <c r="E4" s="100" t="s">
        <v>285</v>
      </c>
      <c r="F4" s="100" t="s">
        <v>286</v>
      </c>
      <c r="G4" s="47" t="s">
        <v>137</v>
      </c>
      <c r="H4" s="47"/>
      <c r="I4" s="47"/>
      <c r="J4" s="47"/>
      <c r="K4" s="113"/>
      <c r="L4" s="47"/>
      <c r="M4" s="47"/>
      <c r="N4" s="47"/>
      <c r="O4" s="72"/>
      <c r="P4" s="113"/>
      <c r="Q4" s="48"/>
    </row>
    <row r="5" ht="17.25" customHeight="1" spans="1:17">
      <c r="A5" s="16"/>
      <c r="B5" s="101"/>
      <c r="C5" s="101"/>
      <c r="D5" s="101"/>
      <c r="E5" s="101"/>
      <c r="F5" s="101"/>
      <c r="G5" s="101" t="s">
        <v>30</v>
      </c>
      <c r="H5" s="101" t="s">
        <v>34</v>
      </c>
      <c r="I5" s="101" t="s">
        <v>287</v>
      </c>
      <c r="J5" s="101" t="s">
        <v>288</v>
      </c>
      <c r="K5" s="114" t="s">
        <v>289</v>
      </c>
      <c r="L5" s="115" t="s">
        <v>290</v>
      </c>
      <c r="M5" s="115"/>
      <c r="N5" s="115"/>
      <c r="O5" s="116"/>
      <c r="P5" s="117"/>
      <c r="Q5" s="102"/>
    </row>
    <row r="6" ht="54" customHeight="1" spans="1:17">
      <c r="A6" s="18"/>
      <c r="B6" s="102"/>
      <c r="C6" s="102"/>
      <c r="D6" s="102"/>
      <c r="E6" s="102"/>
      <c r="F6" s="102"/>
      <c r="G6" s="102"/>
      <c r="H6" s="102" t="s">
        <v>33</v>
      </c>
      <c r="I6" s="102"/>
      <c r="J6" s="102"/>
      <c r="K6" s="118"/>
      <c r="L6" s="102" t="s">
        <v>33</v>
      </c>
      <c r="M6" s="102" t="s">
        <v>40</v>
      </c>
      <c r="N6" s="102" t="s">
        <v>291</v>
      </c>
      <c r="O6" s="33" t="s">
        <v>42</v>
      </c>
      <c r="P6" s="118" t="s">
        <v>43</v>
      </c>
      <c r="Q6" s="102" t="s">
        <v>44</v>
      </c>
    </row>
    <row r="7" ht="15" customHeight="1" spans="1:17">
      <c r="A7" s="73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77">
        <v>15</v>
      </c>
      <c r="P7" s="77">
        <v>16</v>
      </c>
      <c r="Q7" s="77">
        <v>17</v>
      </c>
    </row>
    <row r="8" ht="52.5" customHeight="1" spans="1:17">
      <c r="A8" s="104"/>
      <c r="B8" s="105"/>
      <c r="C8" s="105"/>
      <c r="D8" s="106"/>
      <c r="E8" s="107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4"/>
      <c r="B9" s="105"/>
      <c r="C9" s="105"/>
      <c r="D9" s="106"/>
      <c r="E9" s="107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8" t="s">
        <v>278</v>
      </c>
      <c r="B10" s="109"/>
      <c r="C10" s="109"/>
      <c r="D10" s="109"/>
      <c r="E10" s="107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s="28" t="s">
        <v>292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B14" sqref="B14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1"/>
      <c r="I1" s="1"/>
      <c r="J1" s="1"/>
      <c r="K1" s="91"/>
      <c r="L1" s="1"/>
      <c r="M1" s="95"/>
      <c r="N1" s="95" t="s">
        <v>293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"单位名称："&amp;"梁河县青少年活动中心"</f>
        <v>单位名称：梁河县青少年活动中心</v>
      </c>
      <c r="B3" s="32"/>
      <c r="C3" s="32"/>
      <c r="D3" s="32"/>
      <c r="E3" s="32"/>
      <c r="F3" s="32"/>
      <c r="G3" s="32"/>
      <c r="H3" s="91"/>
      <c r="I3" s="1"/>
      <c r="J3" s="1"/>
      <c r="K3" s="91"/>
      <c r="L3" s="1"/>
      <c r="M3" s="96"/>
      <c r="N3" s="97" t="s">
        <v>27</v>
      </c>
    </row>
    <row r="4" ht="15.75" customHeight="1" spans="1:14">
      <c r="A4" s="11" t="s">
        <v>281</v>
      </c>
      <c r="B4" s="11" t="s">
        <v>294</v>
      </c>
      <c r="C4" s="11" t="s">
        <v>295</v>
      </c>
      <c r="D4" s="12" t="s">
        <v>137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30</v>
      </c>
      <c r="E5" s="11" t="s">
        <v>34</v>
      </c>
      <c r="F5" s="11" t="s">
        <v>287</v>
      </c>
      <c r="G5" s="11" t="s">
        <v>288</v>
      </c>
      <c r="H5" s="11" t="s">
        <v>289</v>
      </c>
      <c r="I5" s="12" t="s">
        <v>290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2"/>
      <c r="B8" s="92"/>
      <c r="C8" s="9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3"/>
      <c r="B9" s="93"/>
      <c r="C9" s="9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4"/>
      <c r="C10" s="94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28" t="s">
        <v>296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62857142857143" customWidth="1"/>
  </cols>
  <sheetData>
    <row r="1" ht="13.5" customHeight="1" spans="1:13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88" t="s">
        <v>297</v>
      </c>
    </row>
    <row r="2" ht="27.75" customHeight="1" spans="1:13">
      <c r="A2" s="43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"/>
    </row>
    <row r="3" customHeight="1" spans="1:13">
      <c r="A3" s="42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89"/>
    </row>
    <row r="4" ht="18" customHeight="1" spans="1:13">
      <c r="A4" s="67" t="str">
        <f>"单位名称："&amp;"梁河县青少年活动中心"</f>
        <v>单位名称：梁河县青少年活动中心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0"/>
    </row>
    <row r="5" ht="19.5" customHeight="1" spans="1:13">
      <c r="A5" s="69" t="s">
        <v>298</v>
      </c>
      <c r="B5" s="12" t="s">
        <v>137</v>
      </c>
      <c r="C5" s="13"/>
      <c r="D5" s="70"/>
      <c r="E5" s="71" t="s">
        <v>299</v>
      </c>
      <c r="F5" s="72"/>
      <c r="G5" s="72"/>
      <c r="H5" s="72"/>
      <c r="I5" s="72"/>
      <c r="J5" s="72"/>
      <c r="K5" s="72"/>
      <c r="L5" s="72"/>
      <c r="M5" s="14"/>
    </row>
    <row r="6" ht="40.5" customHeight="1" spans="1:13">
      <c r="A6" s="73"/>
      <c r="B6" s="74" t="s">
        <v>30</v>
      </c>
      <c r="C6" s="11" t="s">
        <v>34</v>
      </c>
      <c r="D6" s="75" t="s">
        <v>300</v>
      </c>
      <c r="E6" s="76" t="s">
        <v>301</v>
      </c>
      <c r="F6" s="77" t="s">
        <v>302</v>
      </c>
      <c r="G6" s="77" t="s">
        <v>303</v>
      </c>
      <c r="H6" s="77" t="s">
        <v>304</v>
      </c>
      <c r="I6" s="77" t="s">
        <v>305</v>
      </c>
      <c r="J6" s="77" t="s">
        <v>306</v>
      </c>
      <c r="K6" s="77" t="s">
        <v>307</v>
      </c>
      <c r="L6" s="77" t="s">
        <v>308</v>
      </c>
      <c r="M6" s="77" t="s">
        <v>309</v>
      </c>
    </row>
    <row r="7" ht="19.5" customHeight="1" spans="1:13">
      <c r="A7" s="35">
        <v>1</v>
      </c>
      <c r="B7" s="35">
        <v>2</v>
      </c>
      <c r="C7" s="78">
        <v>3</v>
      </c>
      <c r="D7" s="79">
        <v>4</v>
      </c>
      <c r="E7" s="80">
        <v>5</v>
      </c>
      <c r="F7" s="81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</row>
    <row r="8" ht="19.5" customHeight="1" spans="1:13">
      <c r="A8" s="36"/>
      <c r="B8" s="83"/>
      <c r="C8" s="83"/>
      <c r="D8" s="84"/>
      <c r="E8" s="85"/>
      <c r="F8" s="86"/>
      <c r="G8" s="86"/>
      <c r="H8" s="86"/>
      <c r="I8" s="86"/>
      <c r="J8" s="86"/>
      <c r="K8" s="86"/>
      <c r="L8" s="86"/>
      <c r="M8" s="86"/>
    </row>
    <row r="9" ht="19.5" customHeight="1" spans="1:13">
      <c r="A9" s="36"/>
      <c r="B9" s="83"/>
      <c r="C9" s="83"/>
      <c r="D9" s="84"/>
      <c r="E9" s="87"/>
      <c r="F9" s="87"/>
      <c r="G9" s="87"/>
      <c r="H9" s="87"/>
      <c r="I9" s="87"/>
      <c r="J9" s="87"/>
      <c r="K9" s="87"/>
      <c r="L9" s="87"/>
      <c r="M9" s="24"/>
    </row>
    <row r="10" ht="19.5" customHeight="1" spans="1:13">
      <c r="A10" s="51" t="s">
        <v>30</v>
      </c>
      <c r="B10" s="83"/>
      <c r="C10" s="83"/>
      <c r="D10" s="84"/>
      <c r="E10" s="85"/>
      <c r="F10" s="86"/>
      <c r="G10" s="86"/>
      <c r="H10" s="86"/>
      <c r="I10" s="86"/>
      <c r="J10" s="86"/>
      <c r="K10" s="86"/>
      <c r="L10" s="86"/>
      <c r="M10" s="86"/>
    </row>
    <row r="11" ht="17.25" customHeight="1" spans="1:13">
      <c r="A11" s="44" t="s">
        <v>310</v>
      </c>
      <c r="B11" s="44"/>
      <c r="C11" s="44"/>
      <c r="D11" s="6"/>
      <c r="E11" s="6"/>
      <c r="F11" s="6"/>
      <c r="G11" s="6"/>
      <c r="H11" s="6"/>
      <c r="I11" s="6"/>
      <c r="J11" s="6"/>
      <c r="K11" s="6"/>
      <c r="L11" s="6"/>
      <c r="M11" s="44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0:10">
      <c r="J1" s="63" t="s">
        <v>311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"单位名称："&amp;"梁河县青少年活动中心"</f>
        <v>单位名称：梁河县青少年活动中心</v>
      </c>
      <c r="B3" s="45"/>
      <c r="C3" s="45"/>
      <c r="D3" s="45"/>
      <c r="E3" s="45"/>
      <c r="F3" s="57"/>
      <c r="G3" s="45"/>
      <c r="H3" s="57"/>
    </row>
    <row r="4" ht="44.25" customHeight="1" spans="1:10">
      <c r="A4" s="34" t="s">
        <v>221</v>
      </c>
      <c r="B4" s="34" t="s">
        <v>222</v>
      </c>
      <c r="C4" s="34" t="s">
        <v>223</v>
      </c>
      <c r="D4" s="34" t="s">
        <v>224</v>
      </c>
      <c r="E4" s="34" t="s">
        <v>225</v>
      </c>
      <c r="F4" s="58" t="s">
        <v>226</v>
      </c>
      <c r="G4" s="34" t="s">
        <v>227</v>
      </c>
      <c r="H4" s="58" t="s">
        <v>228</v>
      </c>
      <c r="I4" s="58" t="s">
        <v>229</v>
      </c>
      <c r="J4" s="34" t="s">
        <v>230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42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42" customHeight="1" spans="1:10">
      <c r="A7" s="36"/>
      <c r="B7" s="22" t="s">
        <v>312</v>
      </c>
      <c r="C7" s="22" t="s">
        <v>312</v>
      </c>
      <c r="D7" s="22" t="s">
        <v>312</v>
      </c>
      <c r="E7" s="36" t="s">
        <v>312</v>
      </c>
      <c r="F7" s="22" t="s">
        <v>312</v>
      </c>
      <c r="G7" s="36" t="s">
        <v>312</v>
      </c>
      <c r="H7" s="22" t="s">
        <v>312</v>
      </c>
      <c r="I7" s="22" t="s">
        <v>312</v>
      </c>
      <c r="J7" s="36" t="s">
        <v>312</v>
      </c>
    </row>
    <row r="8" ht="18.45" customHeight="1" spans="1:10">
      <c r="A8" s="61" t="s">
        <v>310</v>
      </c>
      <c r="B8" s="62"/>
      <c r="C8" s="62"/>
      <c r="D8" s="62"/>
      <c r="E8" s="61"/>
      <c r="F8" s="62"/>
      <c r="G8" s="61"/>
      <c r="H8" s="62"/>
      <c r="I8" s="62"/>
      <c r="J8" s="61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8:8">
      <c r="H1" s="42" t="s">
        <v>313</v>
      </c>
    </row>
    <row r="2" ht="28.5" customHeight="1" spans="1:8">
      <c r="A2" s="43" t="str">
        <f>"2026"&amp;"年新增资产配置表"</f>
        <v>2026年新增资产配置表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4" t="str">
        <f>"单位名称："&amp;"梁河县青少年活动中心"</f>
        <v>单位名称：梁河县青少年活动中心</v>
      </c>
      <c r="B3" s="7"/>
      <c r="C3" s="45"/>
    </row>
    <row r="4" ht="18" customHeight="1" spans="1:8">
      <c r="A4" s="11" t="s">
        <v>130</v>
      </c>
      <c r="B4" s="11" t="s">
        <v>314</v>
      </c>
      <c r="C4" s="11" t="s">
        <v>315</v>
      </c>
      <c r="D4" s="11" t="s">
        <v>316</v>
      </c>
      <c r="E4" s="11" t="s">
        <v>317</v>
      </c>
      <c r="F4" s="46" t="s">
        <v>318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285</v>
      </c>
      <c r="G5" s="34" t="s">
        <v>319</v>
      </c>
      <c r="H5" s="34" t="s">
        <v>320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8">
      <c r="A9" s="54" t="s">
        <v>321</v>
      </c>
      <c r="B9" s="54"/>
      <c r="C9" s="54"/>
      <c r="D9" s="54"/>
      <c r="E9" s="54"/>
      <c r="F9" s="54"/>
      <c r="G9" s="54"/>
      <c r="H9" s="5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C14" sqref="C14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322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"单位名称："&amp;"梁河县青少年活动中心"</f>
        <v>单位名称：梁河县青少年活动中心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191</v>
      </c>
      <c r="B4" s="33" t="s">
        <v>132</v>
      </c>
      <c r="C4" s="33" t="s">
        <v>192</v>
      </c>
      <c r="D4" s="34" t="s">
        <v>133</v>
      </c>
      <c r="E4" s="34" t="s">
        <v>134</v>
      </c>
      <c r="F4" s="34" t="s">
        <v>193</v>
      </c>
      <c r="G4" s="34" t="s">
        <v>194</v>
      </c>
      <c r="H4" s="35" t="s">
        <v>30</v>
      </c>
      <c r="I4" s="35" t="s">
        <v>323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7" t="s">
        <v>278</v>
      </c>
      <c r="B10" s="38"/>
      <c r="C10" s="38"/>
      <c r="D10" s="38"/>
      <c r="E10" s="38"/>
      <c r="F10" s="38"/>
      <c r="G10" s="38"/>
      <c r="H10" s="23"/>
      <c r="I10" s="23"/>
      <c r="J10" s="23"/>
      <c r="K10" s="41"/>
    </row>
    <row r="11" customHeight="1" spans="1:1">
      <c r="A11" s="28" t="s">
        <v>324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B14" sqref="B14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325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"单位名称："&amp;"梁河县青少年活动中心"</f>
        <v>单位名称：梁河县青少年活动中心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192</v>
      </c>
      <c r="B4" s="10" t="s">
        <v>191</v>
      </c>
      <c r="C4" s="10" t="s">
        <v>132</v>
      </c>
      <c r="D4" s="11" t="s">
        <v>326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312</v>
      </c>
      <c r="C10" s="26"/>
      <c r="D10" s="27"/>
      <c r="E10" s="23"/>
      <c r="F10" s="23"/>
      <c r="G10" s="23"/>
    </row>
    <row r="11" customHeight="1" spans="1:1">
      <c r="A11" s="28" t="s">
        <v>327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88"/>
      <c r="B1" s="1"/>
      <c r="C1" s="1"/>
      <c r="D1" s="1"/>
      <c r="E1" s="1"/>
      <c r="F1" s="1"/>
      <c r="G1" s="1"/>
      <c r="H1" s="1"/>
      <c r="I1" s="91"/>
      <c r="J1" s="1"/>
      <c r="K1" s="1"/>
      <c r="L1" s="1"/>
      <c r="M1" s="1"/>
      <c r="N1" s="1"/>
      <c r="O1" s="1"/>
      <c r="P1" s="95" t="s">
        <v>26</v>
      </c>
      <c r="Q1" s="95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"单位名称："&amp;"梁河县青少年活动中心"</f>
        <v>单位名称：梁河县青少年活动中心</v>
      </c>
      <c r="B3" s="31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95" t="s">
        <v>27</v>
      </c>
      <c r="Q3" s="95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1" t="s">
        <v>38</v>
      </c>
      <c r="J5" s="191"/>
      <c r="K5" s="191"/>
      <c r="L5" s="191"/>
      <c r="M5" s="191"/>
      <c r="N5" s="19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74"/>
      <c r="E6" s="74"/>
      <c r="F6" s="74"/>
      <c r="G6" s="73"/>
      <c r="H6" s="7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4"/>
      <c r="P6" s="74"/>
      <c r="Q6" s="74"/>
      <c r="R6" s="74"/>
      <c r="S6" s="7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89" t="s">
        <v>45</v>
      </c>
      <c r="B8" s="189" t="s">
        <v>46</v>
      </c>
      <c r="C8" s="23">
        <v>1130256.41</v>
      </c>
      <c r="D8" s="23">
        <v>1130256.41</v>
      </c>
      <c r="E8" s="23">
        <v>493242.39</v>
      </c>
      <c r="F8" s="23"/>
      <c r="G8" s="23"/>
      <c r="H8" s="23"/>
      <c r="I8" s="23">
        <v>637014.02</v>
      </c>
      <c r="J8" s="23"/>
      <c r="K8" s="23"/>
      <c r="L8" s="23"/>
      <c r="M8" s="23"/>
      <c r="N8" s="23">
        <v>637014.02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90"/>
      <c r="C9" s="179">
        <v>1130256.41</v>
      </c>
      <c r="D9" s="179">
        <v>1130256.41</v>
      </c>
      <c r="E9" s="179">
        <v>493242.39</v>
      </c>
      <c r="F9" s="179"/>
      <c r="G9" s="179"/>
      <c r="H9" s="179"/>
      <c r="I9" s="179">
        <v>637014.02</v>
      </c>
      <c r="J9" s="179"/>
      <c r="K9" s="179"/>
      <c r="L9" s="179"/>
      <c r="M9" s="179"/>
      <c r="N9" s="179">
        <v>637014.02</v>
      </c>
      <c r="O9" s="179"/>
      <c r="P9" s="179"/>
      <c r="Q9" s="179"/>
      <c r="R9" s="179"/>
      <c r="S9" s="17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Zeros="0" topLeftCell="A13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97" t="s">
        <v>47</v>
      </c>
      <c r="O1" s="97"/>
    </row>
    <row r="2" ht="36" customHeight="1" spans="1:15">
      <c r="A2" s="182" t="str">
        <f>"2026"&amp;"年部门支出预算表"</f>
        <v>2026年部门支出预算表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ht="18.75" customHeight="1" spans="1:15">
      <c r="A3" s="31" t="str">
        <f>"单位名称："&amp;"梁河县青少年活动中心"</f>
        <v>单位名称：梁河县青少年活动中心</v>
      </c>
      <c r="B3" s="31"/>
      <c r="C3" s="31"/>
      <c r="D3" s="31"/>
      <c r="E3" s="31"/>
      <c r="F3" s="31"/>
      <c r="G3" s="181"/>
      <c r="H3" s="181"/>
      <c r="I3" s="181"/>
      <c r="J3" s="181"/>
      <c r="K3" s="181"/>
      <c r="L3" s="181"/>
      <c r="M3" s="181"/>
      <c r="N3" s="97" t="s">
        <v>1</v>
      </c>
      <c r="O3" s="97"/>
    </row>
    <row r="4" ht="31.5" customHeight="1" spans="1:15">
      <c r="A4" s="183" t="s">
        <v>48</v>
      </c>
      <c r="B4" s="183" t="s">
        <v>49</v>
      </c>
      <c r="C4" s="183" t="s">
        <v>30</v>
      </c>
      <c r="D4" s="183" t="s">
        <v>34</v>
      </c>
      <c r="E4" s="183"/>
      <c r="F4" s="183"/>
      <c r="G4" s="183" t="s">
        <v>35</v>
      </c>
      <c r="H4" s="183" t="s">
        <v>36</v>
      </c>
      <c r="I4" s="183" t="s">
        <v>50</v>
      </c>
      <c r="J4" s="183" t="s">
        <v>51</v>
      </c>
      <c r="K4" s="183"/>
      <c r="L4" s="183"/>
      <c r="M4" s="183"/>
      <c r="N4" s="183"/>
      <c r="O4" s="183"/>
    </row>
    <row r="5" ht="37.3" customHeight="1" spans="1:15">
      <c r="A5" s="183"/>
      <c r="B5" s="183"/>
      <c r="C5" s="183"/>
      <c r="D5" s="183" t="s">
        <v>33</v>
      </c>
      <c r="E5" s="183" t="s">
        <v>52</v>
      </c>
      <c r="F5" s="183" t="s">
        <v>53</v>
      </c>
      <c r="G5" s="183"/>
      <c r="H5" s="183"/>
      <c r="I5" s="183"/>
      <c r="J5" s="183" t="s">
        <v>33</v>
      </c>
      <c r="K5" s="183" t="s">
        <v>54</v>
      </c>
      <c r="L5" s="183" t="s">
        <v>55</v>
      </c>
      <c r="M5" s="183" t="s">
        <v>56</v>
      </c>
      <c r="N5" s="183" t="s">
        <v>57</v>
      </c>
      <c r="O5" s="183" t="s">
        <v>58</v>
      </c>
    </row>
    <row r="6" ht="18.75" customHeight="1" spans="1:15">
      <c r="A6" s="184" t="s">
        <v>59</v>
      </c>
      <c r="B6" s="184" t="s">
        <v>60</v>
      </c>
      <c r="C6" s="184" t="s">
        <v>61</v>
      </c>
      <c r="D6" s="184" t="s">
        <v>62</v>
      </c>
      <c r="E6" s="184" t="s">
        <v>63</v>
      </c>
      <c r="F6" s="184" t="s">
        <v>64</v>
      </c>
      <c r="G6" s="184" t="s">
        <v>65</v>
      </c>
      <c r="H6" s="184" t="s">
        <v>66</v>
      </c>
      <c r="I6" s="184" t="s">
        <v>67</v>
      </c>
      <c r="J6" s="184" t="s">
        <v>68</v>
      </c>
      <c r="K6" s="184" t="s">
        <v>69</v>
      </c>
      <c r="L6" s="184" t="s">
        <v>70</v>
      </c>
      <c r="M6" s="184" t="s">
        <v>71</v>
      </c>
      <c r="N6" s="184" t="s">
        <v>72</v>
      </c>
      <c r="O6" s="184" t="s">
        <v>73</v>
      </c>
    </row>
    <row r="7" ht="52.5" customHeight="1" spans="1:15">
      <c r="A7" s="185" t="s">
        <v>74</v>
      </c>
      <c r="B7" s="185" t="s">
        <v>75</v>
      </c>
      <c r="C7" s="152">
        <v>1005219.56</v>
      </c>
      <c r="D7" s="152">
        <v>368205.54</v>
      </c>
      <c r="E7" s="152">
        <v>368205.54</v>
      </c>
      <c r="F7" s="152"/>
      <c r="G7" s="152"/>
      <c r="H7" s="152"/>
      <c r="I7" s="152"/>
      <c r="J7" s="152">
        <v>637014.02</v>
      </c>
      <c r="K7" s="152"/>
      <c r="L7" s="152"/>
      <c r="M7" s="152"/>
      <c r="N7" s="152"/>
      <c r="O7" s="152">
        <v>637014.02</v>
      </c>
    </row>
    <row r="8" ht="52.5" customHeight="1" spans="1:15">
      <c r="A8" s="186" t="s">
        <v>76</v>
      </c>
      <c r="B8" s="186" t="s">
        <v>77</v>
      </c>
      <c r="C8" s="152">
        <v>1005219.56</v>
      </c>
      <c r="D8" s="152">
        <v>368205.54</v>
      </c>
      <c r="E8" s="152">
        <v>368205.54</v>
      </c>
      <c r="F8" s="152"/>
      <c r="G8" s="152"/>
      <c r="H8" s="152"/>
      <c r="I8" s="152"/>
      <c r="J8" s="152">
        <v>637014.02</v>
      </c>
      <c r="K8" s="152"/>
      <c r="L8" s="152"/>
      <c r="M8" s="152"/>
      <c r="N8" s="152"/>
      <c r="O8" s="152">
        <v>637014.02</v>
      </c>
    </row>
    <row r="9" ht="52.5" customHeight="1" spans="1:15">
      <c r="A9" s="187" t="s">
        <v>78</v>
      </c>
      <c r="B9" s="187" t="s">
        <v>79</v>
      </c>
      <c r="C9" s="152">
        <v>1005219.56</v>
      </c>
      <c r="D9" s="152">
        <v>368205.54</v>
      </c>
      <c r="E9" s="152">
        <v>368205.54</v>
      </c>
      <c r="F9" s="152"/>
      <c r="G9" s="152"/>
      <c r="H9" s="152"/>
      <c r="I9" s="152"/>
      <c r="J9" s="152">
        <v>637014.02</v>
      </c>
      <c r="K9" s="152"/>
      <c r="L9" s="152"/>
      <c r="M9" s="152"/>
      <c r="N9" s="152"/>
      <c r="O9" s="152">
        <v>637014.02</v>
      </c>
    </row>
    <row r="10" ht="52.5" customHeight="1" spans="1:15">
      <c r="A10" s="185" t="s">
        <v>80</v>
      </c>
      <c r="B10" s="185" t="s">
        <v>81</v>
      </c>
      <c r="C10" s="152">
        <v>58358.04</v>
      </c>
      <c r="D10" s="152">
        <v>58358.04</v>
      </c>
      <c r="E10" s="152">
        <v>58358.04</v>
      </c>
      <c r="F10" s="152"/>
      <c r="G10" s="152"/>
      <c r="H10" s="152"/>
      <c r="I10" s="152"/>
      <c r="J10" s="152"/>
      <c r="K10" s="152"/>
      <c r="L10" s="152"/>
      <c r="M10" s="152"/>
      <c r="N10" s="152"/>
      <c r="O10" s="152"/>
    </row>
    <row r="11" ht="52.5" customHeight="1" spans="1:15">
      <c r="A11" s="186" t="s">
        <v>82</v>
      </c>
      <c r="B11" s="186" t="s">
        <v>83</v>
      </c>
      <c r="C11" s="152">
        <v>56712.96</v>
      </c>
      <c r="D11" s="152">
        <v>56712.96</v>
      </c>
      <c r="E11" s="152">
        <v>56712.96</v>
      </c>
      <c r="F11" s="152"/>
      <c r="G11" s="152"/>
      <c r="H11" s="152"/>
      <c r="I11" s="152"/>
      <c r="J11" s="152"/>
      <c r="K11" s="152"/>
      <c r="L11" s="152"/>
      <c r="M11" s="152"/>
      <c r="N11" s="152"/>
      <c r="O11" s="152"/>
    </row>
    <row r="12" ht="52.5" customHeight="1" spans="1:15">
      <c r="A12" s="187" t="s">
        <v>84</v>
      </c>
      <c r="B12" s="187" t="s">
        <v>85</v>
      </c>
      <c r="C12" s="152">
        <v>56712.96</v>
      </c>
      <c r="D12" s="152">
        <v>56712.96</v>
      </c>
      <c r="E12" s="152">
        <v>56712.96</v>
      </c>
      <c r="F12" s="152"/>
      <c r="G12" s="152"/>
      <c r="H12" s="152"/>
      <c r="I12" s="152"/>
      <c r="J12" s="152"/>
      <c r="K12" s="152"/>
      <c r="L12" s="152"/>
      <c r="M12" s="152"/>
      <c r="N12" s="152"/>
      <c r="O12" s="152"/>
    </row>
    <row r="13" ht="52.5" customHeight="1" spans="1:15">
      <c r="A13" s="186" t="s">
        <v>86</v>
      </c>
      <c r="B13" s="186" t="s">
        <v>87</v>
      </c>
      <c r="C13" s="152">
        <v>1645.08</v>
      </c>
      <c r="D13" s="152">
        <v>1645.08</v>
      </c>
      <c r="E13" s="152">
        <v>1645.08</v>
      </c>
      <c r="F13" s="152"/>
      <c r="G13" s="152"/>
      <c r="H13" s="152"/>
      <c r="I13" s="152"/>
      <c r="J13" s="152"/>
      <c r="K13" s="152"/>
      <c r="L13" s="152"/>
      <c r="M13" s="152"/>
      <c r="N13" s="152"/>
      <c r="O13" s="152"/>
    </row>
    <row r="14" ht="52.5" customHeight="1" spans="1:15">
      <c r="A14" s="187" t="s">
        <v>88</v>
      </c>
      <c r="B14" s="187" t="s">
        <v>87</v>
      </c>
      <c r="C14" s="152">
        <v>1645.08</v>
      </c>
      <c r="D14" s="152">
        <v>1645.08</v>
      </c>
      <c r="E14" s="152">
        <v>1645.08</v>
      </c>
      <c r="F14" s="152"/>
      <c r="G14" s="152"/>
      <c r="H14" s="152"/>
      <c r="I14" s="152"/>
      <c r="J14" s="152"/>
      <c r="K14" s="152"/>
      <c r="L14" s="152"/>
      <c r="M14" s="152"/>
      <c r="N14" s="152"/>
      <c r="O14" s="152"/>
    </row>
    <row r="15" ht="52.5" customHeight="1" spans="1:15">
      <c r="A15" s="185" t="s">
        <v>89</v>
      </c>
      <c r="B15" s="185" t="s">
        <v>90</v>
      </c>
      <c r="C15" s="152">
        <v>24144.09</v>
      </c>
      <c r="D15" s="152">
        <v>24144.09</v>
      </c>
      <c r="E15" s="152">
        <v>24144.09</v>
      </c>
      <c r="F15" s="152"/>
      <c r="G15" s="152"/>
      <c r="H15" s="152"/>
      <c r="I15" s="152"/>
      <c r="J15" s="152"/>
      <c r="K15" s="152"/>
      <c r="L15" s="152"/>
      <c r="M15" s="152"/>
      <c r="N15" s="152"/>
      <c r="O15" s="152"/>
    </row>
    <row r="16" ht="52.5" customHeight="1" spans="1:15">
      <c r="A16" s="186" t="s">
        <v>91</v>
      </c>
      <c r="B16" s="186" t="s">
        <v>92</v>
      </c>
      <c r="C16" s="152">
        <v>24144.09</v>
      </c>
      <c r="D16" s="152">
        <v>24144.09</v>
      </c>
      <c r="E16" s="152">
        <v>24144.09</v>
      </c>
      <c r="F16" s="152"/>
      <c r="G16" s="152"/>
      <c r="H16" s="152"/>
      <c r="I16" s="152"/>
      <c r="J16" s="152"/>
      <c r="K16" s="152"/>
      <c r="L16" s="152"/>
      <c r="M16" s="152"/>
      <c r="N16" s="152"/>
      <c r="O16" s="152"/>
    </row>
    <row r="17" ht="52.5" customHeight="1" spans="1:15">
      <c r="A17" s="187" t="s">
        <v>93</v>
      </c>
      <c r="B17" s="187" t="s">
        <v>94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</row>
    <row r="18" ht="52.5" customHeight="1" spans="1:15">
      <c r="A18" s="187" t="s">
        <v>95</v>
      </c>
      <c r="B18" s="187" t="s">
        <v>96</v>
      </c>
      <c r="C18" s="152">
        <v>21267.36</v>
      </c>
      <c r="D18" s="152">
        <v>21267.36</v>
      </c>
      <c r="E18" s="152">
        <v>21267.36</v>
      </c>
      <c r="F18" s="152"/>
      <c r="G18" s="152"/>
      <c r="H18" s="152"/>
      <c r="I18" s="152"/>
      <c r="J18" s="152"/>
      <c r="K18" s="152"/>
      <c r="L18" s="152"/>
      <c r="M18" s="152"/>
      <c r="N18" s="152"/>
      <c r="O18" s="152"/>
    </row>
    <row r="19" ht="52.5" customHeight="1" spans="1:15">
      <c r="A19" s="187" t="s">
        <v>97</v>
      </c>
      <c r="B19" s="187" t="s">
        <v>98</v>
      </c>
      <c r="C19" s="152">
        <v>2876.73</v>
      </c>
      <c r="D19" s="152">
        <v>2876.73</v>
      </c>
      <c r="E19" s="152">
        <v>2876.73</v>
      </c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ht="52.5" customHeight="1" spans="1:15">
      <c r="A20" s="185" t="s">
        <v>99</v>
      </c>
      <c r="B20" s="185" t="s">
        <v>100</v>
      </c>
      <c r="C20" s="152">
        <v>42534.72</v>
      </c>
      <c r="D20" s="152">
        <v>42534.72</v>
      </c>
      <c r="E20" s="152">
        <v>42534.72</v>
      </c>
      <c r="F20" s="152"/>
      <c r="G20" s="152"/>
      <c r="H20" s="152"/>
      <c r="I20" s="152"/>
      <c r="J20" s="152"/>
      <c r="K20" s="152"/>
      <c r="L20" s="152"/>
      <c r="M20" s="152"/>
      <c r="N20" s="152"/>
      <c r="O20" s="152"/>
    </row>
    <row r="21" ht="52.5" customHeight="1" spans="1:15">
      <c r="A21" s="186" t="s">
        <v>101</v>
      </c>
      <c r="B21" s="186" t="s">
        <v>102</v>
      </c>
      <c r="C21" s="152">
        <v>42534.72</v>
      </c>
      <c r="D21" s="152">
        <v>42534.72</v>
      </c>
      <c r="E21" s="152">
        <v>42534.72</v>
      </c>
      <c r="F21" s="152"/>
      <c r="G21" s="152"/>
      <c r="H21" s="152"/>
      <c r="I21" s="152"/>
      <c r="J21" s="152"/>
      <c r="K21" s="152"/>
      <c r="L21" s="152"/>
      <c r="M21" s="152"/>
      <c r="N21" s="152"/>
      <c r="O21" s="152"/>
    </row>
    <row r="22" ht="52.5" customHeight="1" spans="1:15">
      <c r="A22" s="187" t="s">
        <v>103</v>
      </c>
      <c r="B22" s="187" t="s">
        <v>104</v>
      </c>
      <c r="C22" s="152">
        <v>42534.72</v>
      </c>
      <c r="D22" s="152">
        <v>42534.72</v>
      </c>
      <c r="E22" s="152">
        <v>42534.72</v>
      </c>
      <c r="F22" s="152"/>
      <c r="G22" s="152"/>
      <c r="H22" s="152"/>
      <c r="I22" s="152"/>
      <c r="J22" s="152"/>
      <c r="K22" s="152"/>
      <c r="L22" s="152"/>
      <c r="M22" s="152"/>
      <c r="N22" s="152"/>
      <c r="O22" s="152"/>
    </row>
    <row r="23" ht="30" customHeight="1" spans="1:15">
      <c r="A23" s="184" t="s">
        <v>30</v>
      </c>
      <c r="B23" s="184"/>
      <c r="C23" s="152">
        <v>1130256.41</v>
      </c>
      <c r="D23" s="152">
        <v>493242.39</v>
      </c>
      <c r="E23" s="152">
        <v>493242.39</v>
      </c>
      <c r="F23" s="152"/>
      <c r="G23" s="152"/>
      <c r="H23" s="152"/>
      <c r="I23" s="152"/>
      <c r="J23" s="152">
        <v>637014.02</v>
      </c>
      <c r="K23" s="152"/>
      <c r="L23" s="152"/>
      <c r="M23" s="152"/>
      <c r="N23" s="152"/>
      <c r="O23" s="152">
        <v>637014.02</v>
      </c>
    </row>
  </sheetData>
  <mergeCells count="13">
    <mergeCell ref="N1:O1"/>
    <mergeCell ref="A2:O2"/>
    <mergeCell ref="A3:F3"/>
    <mergeCell ref="N3:O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73"/>
      <c r="B1" s="173"/>
      <c r="C1" s="173"/>
      <c r="D1" s="95" t="s">
        <v>105</v>
      </c>
    </row>
    <row r="2" ht="30.75" customHeight="1" spans="1:4">
      <c r="A2" s="174" t="str">
        <f>"2026"&amp;"年部门财政拨款收支预算总表"</f>
        <v>2026年部门财政拨款收支预算总表</v>
      </c>
      <c r="B2" s="174"/>
      <c r="C2" s="174"/>
      <c r="D2" s="174"/>
    </row>
    <row r="3" ht="18.75" customHeight="1" spans="1:4">
      <c r="A3" s="31" t="str">
        <f>"单位名称："&amp;"梁河县青少年活动中心"</f>
        <v>单位名称：梁河县青少年活动中心</v>
      </c>
      <c r="B3" s="175"/>
      <c r="C3" s="175"/>
      <c r="D3" s="96" t="s">
        <v>1</v>
      </c>
    </row>
    <row r="4" ht="19.5" customHeight="1" spans="1:4">
      <c r="A4" s="12" t="s">
        <v>106</v>
      </c>
      <c r="B4" s="14"/>
      <c r="C4" s="12" t="s">
        <v>107</v>
      </c>
      <c r="D4" s="14"/>
    </row>
    <row r="5" ht="21.75" customHeight="1" spans="1:4">
      <c r="A5" s="69" t="s">
        <v>108</v>
      </c>
      <c r="B5" s="11" t="s">
        <v>5</v>
      </c>
      <c r="C5" s="69" t="s">
        <v>109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92" t="s">
        <v>110</v>
      </c>
      <c r="B7" s="23">
        <v>493242.39</v>
      </c>
      <c r="C7" s="92" t="s">
        <v>111</v>
      </c>
      <c r="D7" s="23">
        <v>493242.39</v>
      </c>
    </row>
    <row r="8" ht="19.5" customHeight="1" spans="1:4">
      <c r="A8" s="92" t="s">
        <v>112</v>
      </c>
      <c r="B8" s="23">
        <v>493242.39</v>
      </c>
      <c r="C8" s="176" t="str">
        <f>"（"&amp;"一"&amp;"）"&amp;"教育支出"</f>
        <v>（一）教育支出</v>
      </c>
      <c r="D8" s="23">
        <v>368205.54</v>
      </c>
    </row>
    <row r="9" ht="19.5" customHeight="1" spans="1:4">
      <c r="A9" s="177" t="s">
        <v>113</v>
      </c>
      <c r="B9" s="23"/>
      <c r="C9" s="176" t="str">
        <f>"（"&amp;"二"&amp;"）"&amp;"社会保障和就业支出"</f>
        <v>（二）社会保障和就业支出</v>
      </c>
      <c r="D9" s="23">
        <v>58358.04</v>
      </c>
    </row>
    <row r="10" ht="19.5" customHeight="1" spans="1:4">
      <c r="A10" s="177" t="s">
        <v>114</v>
      </c>
      <c r="B10" s="23"/>
      <c r="C10" s="176" t="str">
        <f>"（"&amp;"三"&amp;"）"&amp;"卫生健康支出"</f>
        <v>（三）卫生健康支出</v>
      </c>
      <c r="D10" s="23">
        <v>24144.09</v>
      </c>
    </row>
    <row r="11" ht="19.5" customHeight="1" spans="1:4">
      <c r="A11" s="177" t="s">
        <v>115</v>
      </c>
      <c r="B11" s="23"/>
      <c r="C11" s="176" t="str">
        <f>"（"&amp;"四"&amp;"）"&amp;"住房保障支出"</f>
        <v>（四）住房保障支出</v>
      </c>
      <c r="D11" s="23">
        <v>42534.72</v>
      </c>
    </row>
    <row r="12" ht="19.5" customHeight="1" spans="1:4">
      <c r="A12" s="177" t="s">
        <v>112</v>
      </c>
      <c r="B12" s="23"/>
      <c r="C12" s="176"/>
      <c r="D12" s="23"/>
    </row>
    <row r="13" ht="19.5" customHeight="1" spans="1:4">
      <c r="A13" s="177" t="s">
        <v>113</v>
      </c>
      <c r="B13" s="23"/>
      <c r="C13" s="176"/>
      <c r="D13" s="23"/>
    </row>
    <row r="14" ht="19.5" customHeight="1" spans="1:4">
      <c r="A14" s="177" t="s">
        <v>114</v>
      </c>
      <c r="B14" s="23"/>
      <c r="C14" s="176"/>
      <c r="D14" s="23"/>
    </row>
    <row r="15" ht="19.5" customHeight="1" spans="1:4">
      <c r="A15" s="178"/>
      <c r="B15" s="23"/>
      <c r="C15" s="176"/>
      <c r="D15" s="23"/>
    </row>
    <row r="16" ht="19.5" customHeight="1" spans="1:4">
      <c r="A16" s="178"/>
      <c r="B16" s="23"/>
      <c r="C16" s="176"/>
      <c r="D16" s="23"/>
    </row>
    <row r="17" ht="19.5" customHeight="1" spans="1:4">
      <c r="A17" s="178"/>
      <c r="B17" s="23"/>
      <c r="C17" s="176"/>
      <c r="D17" s="23"/>
    </row>
    <row r="18" ht="19.5" customHeight="1" spans="1:4">
      <c r="A18" s="178"/>
      <c r="B18" s="23"/>
      <c r="C18" s="176"/>
      <c r="D18" s="23"/>
    </row>
    <row r="19" ht="19.5" customHeight="1" spans="1:4">
      <c r="A19" s="178"/>
      <c r="B19" s="23"/>
      <c r="C19" s="176"/>
      <c r="D19" s="23"/>
    </row>
    <row r="20" ht="19.5" customHeight="1" spans="1:4">
      <c r="A20" s="92"/>
      <c r="B20" s="23"/>
      <c r="C20" s="176"/>
      <c r="D20" s="23"/>
    </row>
    <row r="21" ht="19.5" customHeight="1" spans="1:4">
      <c r="A21" s="92"/>
      <c r="B21" s="23"/>
      <c r="C21" s="92"/>
      <c r="D21" s="23"/>
    </row>
    <row r="22" ht="19.5" customHeight="1" spans="1:4">
      <c r="A22" s="92"/>
      <c r="B22" s="23"/>
      <c r="C22" s="92"/>
      <c r="D22" s="23"/>
    </row>
    <row r="23" ht="19.5" customHeight="1" spans="1:4">
      <c r="A23" s="92"/>
      <c r="B23" s="23"/>
      <c r="C23" s="92"/>
      <c r="D23" s="23"/>
    </row>
    <row r="24" ht="19.5" customHeight="1" spans="1:4">
      <c r="A24" s="92"/>
      <c r="B24" s="23"/>
      <c r="C24" s="92"/>
      <c r="D24" s="23"/>
    </row>
    <row r="25" ht="19.5" customHeight="1" spans="1:4">
      <c r="A25" s="92"/>
      <c r="B25" s="23"/>
      <c r="C25" s="92"/>
      <c r="D25" s="23"/>
    </row>
    <row r="26" ht="19.5" customHeight="1" spans="1:4">
      <c r="A26" s="176"/>
      <c r="B26" s="23"/>
      <c r="C26" s="92"/>
      <c r="D26" s="23"/>
    </row>
    <row r="27" ht="19.5" customHeight="1" spans="1:4">
      <c r="A27" s="92"/>
      <c r="B27" s="23"/>
      <c r="C27" s="92"/>
      <c r="D27" s="23"/>
    </row>
    <row r="28" customHeight="1" spans="1:4">
      <c r="A28" s="92"/>
      <c r="B28" s="23"/>
      <c r="C28" s="177"/>
      <c r="D28" s="23"/>
    </row>
    <row r="29" ht="19.5" customHeight="1" spans="1:4">
      <c r="A29" s="92"/>
      <c r="B29" s="23"/>
      <c r="C29" s="92"/>
      <c r="D29" s="23"/>
    </row>
    <row r="30" ht="19.5" customHeight="1" spans="1:4">
      <c r="A30" s="176"/>
      <c r="B30" s="23"/>
      <c r="C30" s="92"/>
      <c r="D30" s="23"/>
    </row>
    <row r="31" ht="18" customHeight="1" spans="1:4">
      <c r="A31" s="176"/>
      <c r="B31" s="23"/>
      <c r="C31" s="92"/>
      <c r="D31" s="23"/>
    </row>
    <row r="32" ht="18" customHeight="1" spans="1:4">
      <c r="A32" s="176"/>
      <c r="B32" s="23"/>
      <c r="C32" s="177"/>
      <c r="D32" s="23"/>
    </row>
    <row r="33" ht="18" customHeight="1" spans="1:4">
      <c r="A33" s="176"/>
      <c r="B33" s="23"/>
      <c r="C33" s="177"/>
      <c r="D33" s="23"/>
    </row>
    <row r="34" ht="19.5" customHeight="1" spans="1:4">
      <c r="A34" s="176"/>
      <c r="B34" s="179"/>
      <c r="C34" s="92"/>
      <c r="D34" s="179"/>
    </row>
    <row r="35" ht="19.5" customHeight="1" spans="1:4">
      <c r="A35" s="176"/>
      <c r="B35" s="23"/>
      <c r="C35" s="92" t="s">
        <v>116</v>
      </c>
      <c r="D35" s="23"/>
    </row>
    <row r="36" ht="19.5" customHeight="1" spans="1:4">
      <c r="A36" s="180" t="s">
        <v>24</v>
      </c>
      <c r="B36" s="23">
        <v>493242.39</v>
      </c>
      <c r="C36" s="180" t="s">
        <v>25</v>
      </c>
      <c r="D36" s="23">
        <v>493242.39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2"/>
  <sheetViews>
    <sheetView showZeros="0" workbookViewId="0">
      <selection activeCell="D27" sqref="D27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1"/>
      <c r="B1" s="141"/>
      <c r="C1" s="141"/>
      <c r="D1" s="141"/>
      <c r="E1" s="141"/>
      <c r="F1" s="141"/>
      <c r="G1" s="145" t="s">
        <v>117</v>
      </c>
    </row>
    <row r="2" ht="33" customHeight="1" spans="1:7">
      <c r="A2" s="169" t="str">
        <f>"2026"&amp;"年一般公共预算支出预算表（按功能科目分类）"</f>
        <v>2026年一般公共预算支出预算表（按功能科目分类）</v>
      </c>
      <c r="B2" s="169"/>
      <c r="C2" s="169"/>
      <c r="D2" s="169"/>
      <c r="E2" s="169"/>
      <c r="F2" s="169"/>
      <c r="G2" s="169"/>
    </row>
    <row r="3" ht="18.75" customHeight="1" spans="1:7">
      <c r="A3" s="170" t="str">
        <f>"单位名称："&amp;"梁河县青少年活动中心"</f>
        <v>单位名称：梁河县青少年活动中心</v>
      </c>
      <c r="B3" s="170"/>
      <c r="C3" s="141"/>
      <c r="D3" s="141"/>
      <c r="E3" s="141"/>
      <c r="F3" s="141"/>
      <c r="G3" s="145" t="s">
        <v>1</v>
      </c>
    </row>
    <row r="4" ht="18.75" customHeight="1" spans="1:7">
      <c r="A4" s="171" t="s">
        <v>118</v>
      </c>
      <c r="B4" s="171"/>
      <c r="C4" s="171" t="s">
        <v>30</v>
      </c>
      <c r="D4" s="171" t="s">
        <v>52</v>
      </c>
      <c r="E4" s="171"/>
      <c r="F4" s="171"/>
      <c r="G4" s="171" t="s">
        <v>53</v>
      </c>
    </row>
    <row r="5" ht="18.75" customHeight="1" spans="1:7">
      <c r="A5" s="171" t="s">
        <v>48</v>
      </c>
      <c r="B5" s="171" t="s">
        <v>49</v>
      </c>
      <c r="C5" s="171"/>
      <c r="D5" s="171" t="s">
        <v>33</v>
      </c>
      <c r="E5" s="171" t="s">
        <v>119</v>
      </c>
      <c r="F5" s="171" t="s">
        <v>120</v>
      </c>
      <c r="G5" s="171"/>
    </row>
    <row r="6" ht="18.75" customHeight="1" spans="1:7">
      <c r="A6" s="171" t="s">
        <v>59</v>
      </c>
      <c r="B6" s="171" t="s">
        <v>60</v>
      </c>
      <c r="C6" s="171" t="s">
        <v>61</v>
      </c>
      <c r="D6" s="171" t="s">
        <v>62</v>
      </c>
      <c r="E6" s="171" t="s">
        <v>63</v>
      </c>
      <c r="F6" s="171" t="s">
        <v>64</v>
      </c>
      <c r="G6" s="171" t="s">
        <v>65</v>
      </c>
    </row>
    <row r="7" ht="18.75" customHeight="1" spans="1:7">
      <c r="A7" s="172" t="s">
        <v>74</v>
      </c>
      <c r="B7" s="172" t="s">
        <v>75</v>
      </c>
      <c r="C7" s="172">
        <v>368205.54</v>
      </c>
      <c r="D7" s="172">
        <v>368205.54</v>
      </c>
      <c r="E7" s="172">
        <v>352566.42</v>
      </c>
      <c r="F7" s="172">
        <v>15639.12</v>
      </c>
      <c r="G7" s="172"/>
    </row>
    <row r="8" ht="18.75" customHeight="1" outlineLevel="1" spans="1:7">
      <c r="A8" s="172" t="s">
        <v>76</v>
      </c>
      <c r="B8" s="172" t="s">
        <v>77</v>
      </c>
      <c r="C8" s="172">
        <v>368205.54</v>
      </c>
      <c r="D8" s="172">
        <v>368205.54</v>
      </c>
      <c r="E8" s="172">
        <v>352566.42</v>
      </c>
      <c r="F8" s="172">
        <v>15639.12</v>
      </c>
      <c r="G8" s="172"/>
    </row>
    <row r="9" ht="18.75" customHeight="1" outlineLevel="2" spans="1:7">
      <c r="A9" s="172" t="s">
        <v>78</v>
      </c>
      <c r="B9" s="172" t="s">
        <v>79</v>
      </c>
      <c r="C9" s="172">
        <v>368205.54</v>
      </c>
      <c r="D9" s="172">
        <v>368205.54</v>
      </c>
      <c r="E9" s="172">
        <v>352566.42</v>
      </c>
      <c r="F9" s="172">
        <v>15639.12</v>
      </c>
      <c r="G9" s="172"/>
    </row>
    <row r="10" ht="18.75" customHeight="1" spans="1:7">
      <c r="A10" s="172" t="s">
        <v>80</v>
      </c>
      <c r="B10" s="172" t="s">
        <v>81</v>
      </c>
      <c r="C10" s="172">
        <v>58358.04</v>
      </c>
      <c r="D10" s="172">
        <v>58358.04</v>
      </c>
      <c r="E10" s="172">
        <v>58358.04</v>
      </c>
      <c r="F10" s="172"/>
      <c r="G10" s="172"/>
    </row>
    <row r="11" ht="18.75" customHeight="1" outlineLevel="1" spans="1:7">
      <c r="A11" s="172" t="s">
        <v>82</v>
      </c>
      <c r="B11" s="172" t="s">
        <v>83</v>
      </c>
      <c r="C11" s="172">
        <v>56712.96</v>
      </c>
      <c r="D11" s="172">
        <v>56712.96</v>
      </c>
      <c r="E11" s="172">
        <v>56712.96</v>
      </c>
      <c r="F11" s="172"/>
      <c r="G11" s="172"/>
    </row>
    <row r="12" ht="28" customHeight="1" outlineLevel="2" spans="1:7">
      <c r="A12" s="172" t="s">
        <v>84</v>
      </c>
      <c r="B12" s="172" t="s">
        <v>85</v>
      </c>
      <c r="C12" s="172">
        <v>56712.96</v>
      </c>
      <c r="D12" s="172">
        <v>56712.96</v>
      </c>
      <c r="E12" s="172">
        <v>56712.96</v>
      </c>
      <c r="F12" s="172"/>
      <c r="G12" s="172"/>
    </row>
    <row r="13" ht="18.75" customHeight="1" outlineLevel="1" spans="1:7">
      <c r="A13" s="172" t="s">
        <v>86</v>
      </c>
      <c r="B13" s="172" t="s">
        <v>87</v>
      </c>
      <c r="C13" s="172">
        <v>1645.08</v>
      </c>
      <c r="D13" s="172">
        <v>1645.08</v>
      </c>
      <c r="E13" s="172">
        <v>1645.08</v>
      </c>
      <c r="F13" s="172"/>
      <c r="G13" s="172"/>
    </row>
    <row r="14" ht="18.75" customHeight="1" outlineLevel="2" spans="1:7">
      <c r="A14" s="172" t="s">
        <v>88</v>
      </c>
      <c r="B14" s="172" t="s">
        <v>87</v>
      </c>
      <c r="C14" s="172">
        <v>1645.08</v>
      </c>
      <c r="D14" s="172">
        <v>1645.08</v>
      </c>
      <c r="E14" s="172">
        <v>1645.08</v>
      </c>
      <c r="F14" s="172"/>
      <c r="G14" s="172"/>
    </row>
    <row r="15" ht="18.75" customHeight="1" spans="1:7">
      <c r="A15" s="172" t="s">
        <v>89</v>
      </c>
      <c r="B15" s="172" t="s">
        <v>90</v>
      </c>
      <c r="C15" s="172">
        <v>24144.09</v>
      </c>
      <c r="D15" s="172">
        <v>24144.09</v>
      </c>
      <c r="E15" s="172">
        <v>24144.09</v>
      </c>
      <c r="F15" s="172"/>
      <c r="G15" s="172"/>
    </row>
    <row r="16" ht="18.75" customHeight="1" outlineLevel="1" spans="1:7">
      <c r="A16" s="172" t="s">
        <v>91</v>
      </c>
      <c r="B16" s="172" t="s">
        <v>92</v>
      </c>
      <c r="C16" s="172">
        <v>24144.09</v>
      </c>
      <c r="D16" s="172">
        <v>24144.09</v>
      </c>
      <c r="E16" s="172">
        <v>24144.09</v>
      </c>
      <c r="F16" s="172"/>
      <c r="G16" s="172"/>
    </row>
    <row r="17" ht="18.75" customHeight="1" outlineLevel="2" spans="1:7">
      <c r="A17" s="172" t="s">
        <v>95</v>
      </c>
      <c r="B17" s="172" t="s">
        <v>96</v>
      </c>
      <c r="C17" s="172">
        <v>21267.36</v>
      </c>
      <c r="D17" s="172">
        <v>21267.36</v>
      </c>
      <c r="E17" s="172">
        <v>21267.36</v>
      </c>
      <c r="F17" s="172"/>
      <c r="G17" s="172"/>
    </row>
    <row r="18" ht="18.75" customHeight="1" outlineLevel="2" spans="1:7">
      <c r="A18" s="172" t="s">
        <v>97</v>
      </c>
      <c r="B18" s="172" t="s">
        <v>98</v>
      </c>
      <c r="C18" s="172">
        <v>2876.73</v>
      </c>
      <c r="D18" s="172">
        <v>2876.73</v>
      </c>
      <c r="E18" s="172">
        <v>2876.73</v>
      </c>
      <c r="F18" s="172"/>
      <c r="G18" s="172"/>
    </row>
    <row r="19" ht="18.75" customHeight="1" spans="1:7">
      <c r="A19" s="172" t="s">
        <v>99</v>
      </c>
      <c r="B19" s="172" t="s">
        <v>100</v>
      </c>
      <c r="C19" s="172">
        <v>42534.72</v>
      </c>
      <c r="D19" s="172">
        <v>42534.72</v>
      </c>
      <c r="E19" s="172">
        <v>42534.72</v>
      </c>
      <c r="F19" s="172"/>
      <c r="G19" s="172"/>
    </row>
    <row r="20" ht="18.75" customHeight="1" outlineLevel="1" spans="1:7">
      <c r="A20" s="172" t="s">
        <v>101</v>
      </c>
      <c r="B20" s="172" t="s">
        <v>102</v>
      </c>
      <c r="C20" s="172">
        <v>42534.72</v>
      </c>
      <c r="D20" s="172">
        <v>42534.72</v>
      </c>
      <c r="E20" s="172">
        <v>42534.72</v>
      </c>
      <c r="F20" s="172"/>
      <c r="G20" s="172"/>
    </row>
    <row r="21" ht="18.75" customHeight="1" outlineLevel="2" spans="1:7">
      <c r="A21" s="172" t="s">
        <v>103</v>
      </c>
      <c r="B21" s="172" t="s">
        <v>104</v>
      </c>
      <c r="C21" s="172">
        <v>42534.72</v>
      </c>
      <c r="D21" s="172">
        <v>42534.72</v>
      </c>
      <c r="E21" s="172">
        <v>42534.72</v>
      </c>
      <c r="F21" s="172"/>
      <c r="G21" s="172"/>
    </row>
    <row r="22" ht="18.75" customHeight="1" spans="1:7">
      <c r="A22" s="172" t="s">
        <v>30</v>
      </c>
      <c r="B22" s="172"/>
      <c r="C22" s="172">
        <v>493242.39</v>
      </c>
      <c r="D22" s="172">
        <v>493242.39</v>
      </c>
      <c r="E22" s="172">
        <v>477603.27</v>
      </c>
      <c r="F22" s="172">
        <v>15639.12</v>
      </c>
      <c r="G22" s="172"/>
    </row>
  </sheetData>
  <mergeCells count="6">
    <mergeCell ref="A2:G2"/>
    <mergeCell ref="A3:C3"/>
    <mergeCell ref="A4:B4"/>
    <mergeCell ref="D4:F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B16" sqref="B16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60"/>
      <c r="B1" s="160"/>
      <c r="C1" s="161"/>
      <c r="D1" s="1"/>
      <c r="E1" s="1"/>
      <c r="F1" s="162" t="s">
        <v>121</v>
      </c>
    </row>
    <row r="2" ht="33.75" customHeight="1" spans="1:6">
      <c r="A2" s="163" t="str">
        <f>"2026"&amp;"年一般公共预算“三公”经费支出预算表"</f>
        <v>2026年一般公共预算“三公”经费支出预算表</v>
      </c>
      <c r="B2" s="163"/>
      <c r="C2" s="163"/>
      <c r="D2" s="163"/>
      <c r="E2" s="163"/>
      <c r="F2" s="163"/>
    </row>
    <row r="3" ht="21.75" customHeight="1" spans="1:6">
      <c r="A3" s="164" t="str">
        <f>"单位名称："&amp;"梁河县青少年活动中心"</f>
        <v>单位名称：梁河县青少年活动中心</v>
      </c>
      <c r="B3" s="160"/>
      <c r="C3" s="161"/>
      <c r="D3" s="3"/>
      <c r="E3" s="1"/>
      <c r="F3" s="162" t="s">
        <v>27</v>
      </c>
    </row>
    <row r="4" ht="19.5" customHeight="1" spans="1:6">
      <c r="A4" s="11" t="s">
        <v>122</v>
      </c>
      <c r="B4" s="69" t="s">
        <v>123</v>
      </c>
      <c r="C4" s="12" t="s">
        <v>124</v>
      </c>
      <c r="D4" s="13"/>
      <c r="E4" s="14"/>
      <c r="F4" s="69" t="s">
        <v>125</v>
      </c>
    </row>
    <row r="5" ht="19.5" customHeight="1" spans="1:6">
      <c r="A5" s="18"/>
      <c r="B5" s="73"/>
      <c r="C5" s="35" t="s">
        <v>33</v>
      </c>
      <c r="D5" s="35" t="s">
        <v>126</v>
      </c>
      <c r="E5" s="35" t="s">
        <v>127</v>
      </c>
      <c r="F5" s="73"/>
    </row>
    <row r="6" ht="18.75" customHeight="1" spans="1:6">
      <c r="A6" s="165">
        <v>1</v>
      </c>
      <c r="B6" s="165">
        <v>2</v>
      </c>
      <c r="C6" s="166">
        <v>3</v>
      </c>
      <c r="D6" s="165">
        <v>4</v>
      </c>
      <c r="E6" s="165">
        <v>5</v>
      </c>
      <c r="F6" s="165">
        <v>6</v>
      </c>
    </row>
    <row r="7" ht="24.75" customHeight="1" spans="1:6">
      <c r="A7" s="167"/>
      <c r="B7" s="167"/>
      <c r="C7" s="168"/>
      <c r="D7" s="167"/>
      <c r="E7" s="167"/>
      <c r="F7" s="167"/>
    </row>
    <row r="8" customHeight="1" spans="1:1">
      <c r="A8" s="28" t="s">
        <v>128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8"/>
  <sheetViews>
    <sheetView showZeros="0" topLeftCell="A19" workbookViewId="0">
      <selection activeCell="A10" sqref="A10:L28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9" t="s">
        <v>129</v>
      </c>
      <c r="U1" s="159"/>
      <c r="V1" s="159"/>
      <c r="W1" s="159"/>
    </row>
    <row r="2" ht="45.75" customHeight="1" spans="1:23">
      <c r="A2" s="154" t="str">
        <f>"2026"&amp;"年部门基本支出预算表"</f>
        <v>2026年部门基本支出预算表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</row>
    <row r="3" ht="18.75" customHeight="1" spans="1:23">
      <c r="A3" s="153" t="str">
        <f>"单位名称："&amp;"梁河县青少年活动中心"</f>
        <v>单位名称：梁河县青少年活动中心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9" t="s">
        <v>27</v>
      </c>
      <c r="U3" s="159"/>
      <c r="V3" s="159"/>
      <c r="W3" s="159"/>
    </row>
    <row r="4" ht="18.75" customHeight="1" spans="1:23">
      <c r="A4" s="155" t="s">
        <v>130</v>
      </c>
      <c r="B4" s="155" t="s">
        <v>131</v>
      </c>
      <c r="C4" s="155" t="s">
        <v>132</v>
      </c>
      <c r="D4" s="155" t="s">
        <v>133</v>
      </c>
      <c r="E4" s="155" t="s">
        <v>134</v>
      </c>
      <c r="F4" s="155" t="s">
        <v>135</v>
      </c>
      <c r="G4" s="155" t="s">
        <v>136</v>
      </c>
      <c r="H4" s="155" t="s">
        <v>137</v>
      </c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</row>
    <row r="5" ht="28.3" customHeight="1" spans="1:23">
      <c r="A5" s="155"/>
      <c r="B5" s="155"/>
      <c r="C5" s="155"/>
      <c r="D5" s="155"/>
      <c r="E5" s="155"/>
      <c r="F5" s="155"/>
      <c r="G5" s="155"/>
      <c r="H5" s="155" t="s">
        <v>138</v>
      </c>
      <c r="I5" s="155" t="s">
        <v>34</v>
      </c>
      <c r="J5" s="155" t="s">
        <v>139</v>
      </c>
      <c r="K5" s="155" t="s">
        <v>140</v>
      </c>
      <c r="L5" s="155" t="s">
        <v>141</v>
      </c>
      <c r="M5" s="155" t="s">
        <v>142</v>
      </c>
      <c r="N5" s="155" t="s">
        <v>143</v>
      </c>
      <c r="O5" s="155" t="s">
        <v>35</v>
      </c>
      <c r="P5" s="155" t="s">
        <v>36</v>
      </c>
      <c r="Q5" s="155" t="s">
        <v>37</v>
      </c>
      <c r="R5" s="155" t="s">
        <v>51</v>
      </c>
      <c r="S5" s="155"/>
      <c r="T5" s="155"/>
      <c r="U5" s="155"/>
      <c r="V5" s="155"/>
      <c r="W5" s="155"/>
    </row>
    <row r="6" ht="24" customHeight="1" spans="1:23">
      <c r="A6" s="155"/>
      <c r="B6" s="155"/>
      <c r="C6" s="155"/>
      <c r="D6" s="155"/>
      <c r="E6" s="155"/>
      <c r="F6" s="155"/>
      <c r="G6" s="155"/>
      <c r="H6" s="155"/>
      <c r="I6" s="155" t="s">
        <v>144</v>
      </c>
      <c r="J6" s="155" t="s">
        <v>139</v>
      </c>
      <c r="K6" s="155" t="s">
        <v>140</v>
      </c>
      <c r="L6" s="155" t="s">
        <v>141</v>
      </c>
      <c r="M6" s="155" t="s">
        <v>142</v>
      </c>
      <c r="N6" s="155" t="s">
        <v>34</v>
      </c>
      <c r="O6" s="155" t="s">
        <v>35</v>
      </c>
      <c r="P6" s="155" t="s">
        <v>36</v>
      </c>
      <c r="Q6" s="155"/>
      <c r="R6" s="155" t="s">
        <v>33</v>
      </c>
      <c r="S6" s="155" t="s">
        <v>40</v>
      </c>
      <c r="T6" s="155" t="s">
        <v>41</v>
      </c>
      <c r="U6" s="155" t="s">
        <v>42</v>
      </c>
      <c r="V6" s="155" t="s">
        <v>43</v>
      </c>
      <c r="W6" s="155" t="s">
        <v>44</v>
      </c>
    </row>
    <row r="7" ht="32.05" customHeight="1" spans="1:23">
      <c r="A7" s="155"/>
      <c r="B7" s="155"/>
      <c r="C7" s="155"/>
      <c r="D7" s="155"/>
      <c r="E7" s="155"/>
      <c r="F7" s="155"/>
      <c r="G7" s="155"/>
      <c r="H7" s="155"/>
      <c r="I7" s="155" t="s">
        <v>33</v>
      </c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</row>
    <row r="8" ht="18.75" customHeight="1" spans="1:23">
      <c r="A8" s="155" t="s">
        <v>59</v>
      </c>
      <c r="B8" s="155" t="s">
        <v>60</v>
      </c>
      <c r="C8" s="155" t="s">
        <v>61</v>
      </c>
      <c r="D8" s="155" t="s">
        <v>62</v>
      </c>
      <c r="E8" s="155" t="s">
        <v>63</v>
      </c>
      <c r="F8" s="155" t="s">
        <v>64</v>
      </c>
      <c r="G8" s="155" t="s">
        <v>65</v>
      </c>
      <c r="H8" s="155" t="s">
        <v>66</v>
      </c>
      <c r="I8" s="155" t="s">
        <v>67</v>
      </c>
      <c r="J8" s="155" t="s">
        <v>68</v>
      </c>
      <c r="K8" s="155" t="s">
        <v>69</v>
      </c>
      <c r="L8" s="155" t="s">
        <v>70</v>
      </c>
      <c r="M8" s="155" t="s">
        <v>71</v>
      </c>
      <c r="N8" s="155" t="s">
        <v>72</v>
      </c>
      <c r="O8" s="155" t="s">
        <v>73</v>
      </c>
      <c r="P8" s="155" t="s">
        <v>145</v>
      </c>
      <c r="Q8" s="155" t="s">
        <v>146</v>
      </c>
      <c r="R8" s="155" t="s">
        <v>147</v>
      </c>
      <c r="S8" s="155" t="s">
        <v>148</v>
      </c>
      <c r="T8" s="155" t="s">
        <v>149</v>
      </c>
      <c r="U8" s="155" t="s">
        <v>150</v>
      </c>
      <c r="V8" s="155" t="s">
        <v>151</v>
      </c>
      <c r="W8" s="155" t="s">
        <v>152</v>
      </c>
    </row>
    <row r="9" ht="53.25" customHeight="1" spans="1:23">
      <c r="A9" s="150" t="s">
        <v>46</v>
      </c>
      <c r="B9" s="150"/>
      <c r="C9" s="150"/>
      <c r="D9" s="150"/>
      <c r="E9" s="150"/>
      <c r="F9" s="150"/>
      <c r="G9" s="150"/>
      <c r="H9" s="152">
        <v>493242.39</v>
      </c>
      <c r="I9" s="152">
        <v>493242.39</v>
      </c>
      <c r="J9" s="152"/>
      <c r="K9" s="152"/>
      <c r="L9" s="152">
        <v>493242.39</v>
      </c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</row>
    <row r="10" ht="53.25" customHeight="1" outlineLevel="1" spans="1:23">
      <c r="A10" s="156" t="s">
        <v>46</v>
      </c>
      <c r="B10" s="156" t="s">
        <v>153</v>
      </c>
      <c r="C10" s="156" t="s">
        <v>154</v>
      </c>
      <c r="D10" s="156" t="s">
        <v>78</v>
      </c>
      <c r="E10" s="156" t="s">
        <v>79</v>
      </c>
      <c r="F10" s="156" t="s">
        <v>155</v>
      </c>
      <c r="G10" s="156" t="s">
        <v>156</v>
      </c>
      <c r="H10" s="157">
        <v>156312</v>
      </c>
      <c r="I10" s="157">
        <v>156312</v>
      </c>
      <c r="J10" s="157"/>
      <c r="K10" s="157"/>
      <c r="L10" s="157">
        <v>156312</v>
      </c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</row>
    <row r="11" ht="53.25" customHeight="1" outlineLevel="1" spans="1:23">
      <c r="A11" s="156" t="s">
        <v>46</v>
      </c>
      <c r="B11" s="156" t="s">
        <v>153</v>
      </c>
      <c r="C11" s="156" t="s">
        <v>154</v>
      </c>
      <c r="D11" s="156" t="s">
        <v>78</v>
      </c>
      <c r="E11" s="156" t="s">
        <v>79</v>
      </c>
      <c r="F11" s="156" t="s">
        <v>157</v>
      </c>
      <c r="G11" s="156" t="s">
        <v>158</v>
      </c>
      <c r="H11" s="157">
        <v>15288</v>
      </c>
      <c r="I11" s="157">
        <v>15288</v>
      </c>
      <c r="J11" s="157"/>
      <c r="K11" s="157"/>
      <c r="L11" s="157">
        <v>15288</v>
      </c>
      <c r="M11" s="150"/>
      <c r="N11" s="152"/>
      <c r="O11" s="152"/>
      <c r="P11" s="152"/>
      <c r="Q11" s="152"/>
      <c r="R11" s="152"/>
      <c r="S11" s="152"/>
      <c r="T11" s="152"/>
      <c r="U11" s="152"/>
      <c r="V11" s="152"/>
      <c r="W11" s="152"/>
    </row>
    <row r="12" ht="53.25" customHeight="1" outlineLevel="1" spans="1:23">
      <c r="A12" s="156" t="s">
        <v>46</v>
      </c>
      <c r="B12" s="156" t="s">
        <v>153</v>
      </c>
      <c r="C12" s="156" t="s">
        <v>154</v>
      </c>
      <c r="D12" s="156" t="s">
        <v>78</v>
      </c>
      <c r="E12" s="156" t="s">
        <v>79</v>
      </c>
      <c r="F12" s="156" t="s">
        <v>159</v>
      </c>
      <c r="G12" s="156" t="s">
        <v>160</v>
      </c>
      <c r="H12" s="157">
        <v>13026</v>
      </c>
      <c r="I12" s="157">
        <v>13026</v>
      </c>
      <c r="J12" s="157"/>
      <c r="K12" s="157"/>
      <c r="L12" s="157">
        <v>13026</v>
      </c>
      <c r="M12" s="150"/>
      <c r="N12" s="152"/>
      <c r="O12" s="152"/>
      <c r="P12" s="152"/>
      <c r="Q12" s="152"/>
      <c r="R12" s="152"/>
      <c r="S12" s="152"/>
      <c r="T12" s="152"/>
      <c r="U12" s="152"/>
      <c r="V12" s="152"/>
      <c r="W12" s="152"/>
    </row>
    <row r="13" ht="53.25" customHeight="1" outlineLevel="1" spans="1:23">
      <c r="A13" s="156" t="s">
        <v>46</v>
      </c>
      <c r="B13" s="156" t="s">
        <v>161</v>
      </c>
      <c r="C13" s="156" t="s">
        <v>162</v>
      </c>
      <c r="D13" s="156" t="s">
        <v>78</v>
      </c>
      <c r="E13" s="156" t="s">
        <v>79</v>
      </c>
      <c r="F13" s="156" t="s">
        <v>159</v>
      </c>
      <c r="G13" s="156" t="s">
        <v>160</v>
      </c>
      <c r="H13" s="157">
        <v>18000</v>
      </c>
      <c r="I13" s="157">
        <v>18000</v>
      </c>
      <c r="J13" s="157"/>
      <c r="K13" s="157"/>
      <c r="L13" s="157">
        <v>18000</v>
      </c>
      <c r="M13" s="150"/>
      <c r="N13" s="152"/>
      <c r="O13" s="152"/>
      <c r="P13" s="152"/>
      <c r="Q13" s="152"/>
      <c r="R13" s="152"/>
      <c r="S13" s="152"/>
      <c r="T13" s="152"/>
      <c r="U13" s="152"/>
      <c r="V13" s="152"/>
      <c r="W13" s="152"/>
    </row>
    <row r="14" ht="53.25" customHeight="1" outlineLevel="1" spans="1:23">
      <c r="A14" s="156" t="s">
        <v>46</v>
      </c>
      <c r="B14" s="156" t="s">
        <v>153</v>
      </c>
      <c r="C14" s="156" t="s">
        <v>154</v>
      </c>
      <c r="D14" s="156" t="s">
        <v>78</v>
      </c>
      <c r="E14" s="156" t="s">
        <v>79</v>
      </c>
      <c r="F14" s="156" t="s">
        <v>159</v>
      </c>
      <c r="G14" s="156" t="s">
        <v>160</v>
      </c>
      <c r="H14" s="157">
        <v>48492</v>
      </c>
      <c r="I14" s="157">
        <v>48492</v>
      </c>
      <c r="J14" s="157"/>
      <c r="K14" s="157"/>
      <c r="L14" s="157">
        <v>48492</v>
      </c>
      <c r="M14" s="150"/>
      <c r="N14" s="152"/>
      <c r="O14" s="152"/>
      <c r="P14" s="152"/>
      <c r="Q14" s="152"/>
      <c r="R14" s="152"/>
      <c r="S14" s="152"/>
      <c r="T14" s="152"/>
      <c r="U14" s="152"/>
      <c r="V14" s="152"/>
      <c r="W14" s="152"/>
    </row>
    <row r="15" ht="53.25" customHeight="1" outlineLevel="1" spans="1:23">
      <c r="A15" s="156" t="s">
        <v>46</v>
      </c>
      <c r="B15" s="156" t="s">
        <v>153</v>
      </c>
      <c r="C15" s="156" t="s">
        <v>154</v>
      </c>
      <c r="D15" s="156" t="s">
        <v>78</v>
      </c>
      <c r="E15" s="156" t="s">
        <v>79</v>
      </c>
      <c r="F15" s="156" t="s">
        <v>159</v>
      </c>
      <c r="G15" s="156" t="s">
        <v>160</v>
      </c>
      <c r="H15" s="157">
        <v>39780</v>
      </c>
      <c r="I15" s="157">
        <v>39780</v>
      </c>
      <c r="J15" s="157"/>
      <c r="K15" s="157"/>
      <c r="L15" s="157">
        <v>39780</v>
      </c>
      <c r="M15" s="150"/>
      <c r="N15" s="152"/>
      <c r="O15" s="152"/>
      <c r="P15" s="152"/>
      <c r="Q15" s="152"/>
      <c r="R15" s="152"/>
      <c r="S15" s="152"/>
      <c r="T15" s="152"/>
      <c r="U15" s="152"/>
      <c r="V15" s="152"/>
      <c r="W15" s="152"/>
    </row>
    <row r="16" ht="53.25" customHeight="1" outlineLevel="1" spans="1:23">
      <c r="A16" s="156" t="s">
        <v>46</v>
      </c>
      <c r="B16" s="156" t="s">
        <v>153</v>
      </c>
      <c r="C16" s="156" t="s">
        <v>154</v>
      </c>
      <c r="D16" s="156" t="s">
        <v>78</v>
      </c>
      <c r="E16" s="156" t="s">
        <v>79</v>
      </c>
      <c r="F16" s="156" t="s">
        <v>159</v>
      </c>
      <c r="G16" s="156" t="s">
        <v>160</v>
      </c>
      <c r="H16" s="157">
        <v>58584</v>
      </c>
      <c r="I16" s="157">
        <v>58584</v>
      </c>
      <c r="J16" s="157"/>
      <c r="K16" s="157"/>
      <c r="L16" s="157">
        <v>58584</v>
      </c>
      <c r="M16" s="150"/>
      <c r="N16" s="152"/>
      <c r="O16" s="152"/>
      <c r="P16" s="152"/>
      <c r="Q16" s="152"/>
      <c r="R16" s="152"/>
      <c r="S16" s="152"/>
      <c r="T16" s="152"/>
      <c r="U16" s="152"/>
      <c r="V16" s="152"/>
      <c r="W16" s="152"/>
    </row>
    <row r="17" ht="53.25" customHeight="1" outlineLevel="1" spans="1:23">
      <c r="A17" s="156" t="s">
        <v>46</v>
      </c>
      <c r="B17" s="156" t="s">
        <v>163</v>
      </c>
      <c r="C17" s="156" t="s">
        <v>164</v>
      </c>
      <c r="D17" s="156" t="s">
        <v>84</v>
      </c>
      <c r="E17" s="156" t="s">
        <v>85</v>
      </c>
      <c r="F17" s="156" t="s">
        <v>165</v>
      </c>
      <c r="G17" s="156" t="s">
        <v>164</v>
      </c>
      <c r="H17" s="157">
        <v>56712.96</v>
      </c>
      <c r="I17" s="157">
        <v>56712.96</v>
      </c>
      <c r="J17" s="157"/>
      <c r="K17" s="157"/>
      <c r="L17" s="157">
        <v>56712.96</v>
      </c>
      <c r="M17" s="150"/>
      <c r="N17" s="152"/>
      <c r="O17" s="152"/>
      <c r="P17" s="152"/>
      <c r="Q17" s="152"/>
      <c r="R17" s="152"/>
      <c r="S17" s="152"/>
      <c r="T17" s="152"/>
      <c r="U17" s="152"/>
      <c r="V17" s="152"/>
      <c r="W17" s="152"/>
    </row>
    <row r="18" ht="53.25" customHeight="1" outlineLevel="1" spans="1:23">
      <c r="A18" s="156" t="s">
        <v>46</v>
      </c>
      <c r="B18" s="156" t="s">
        <v>166</v>
      </c>
      <c r="C18" s="156" t="s">
        <v>167</v>
      </c>
      <c r="D18" s="156" t="s">
        <v>93</v>
      </c>
      <c r="E18" s="156" t="s">
        <v>94</v>
      </c>
      <c r="F18" s="156" t="s">
        <v>168</v>
      </c>
      <c r="G18" s="156" t="s">
        <v>167</v>
      </c>
      <c r="H18" s="157"/>
      <c r="I18" s="157"/>
      <c r="J18" s="157"/>
      <c r="K18" s="157"/>
      <c r="L18" s="157"/>
      <c r="M18" s="150"/>
      <c r="N18" s="152"/>
      <c r="O18" s="152"/>
      <c r="P18" s="152"/>
      <c r="Q18" s="152"/>
      <c r="R18" s="152"/>
      <c r="S18" s="152"/>
      <c r="T18" s="152"/>
      <c r="U18" s="152"/>
      <c r="V18" s="152"/>
      <c r="W18" s="152"/>
    </row>
    <row r="19" ht="53.25" customHeight="1" outlineLevel="1" spans="1:23">
      <c r="A19" s="156" t="s">
        <v>46</v>
      </c>
      <c r="B19" s="156" t="s">
        <v>166</v>
      </c>
      <c r="C19" s="156" t="s">
        <v>167</v>
      </c>
      <c r="D19" s="156" t="s">
        <v>95</v>
      </c>
      <c r="E19" s="156" t="s">
        <v>96</v>
      </c>
      <c r="F19" s="156" t="s">
        <v>168</v>
      </c>
      <c r="G19" s="156" t="s">
        <v>167</v>
      </c>
      <c r="H19" s="157">
        <v>21267.36</v>
      </c>
      <c r="I19" s="157">
        <v>21267.36</v>
      </c>
      <c r="J19" s="157"/>
      <c r="K19" s="157"/>
      <c r="L19" s="157">
        <v>21267.36</v>
      </c>
      <c r="M19" s="150"/>
      <c r="N19" s="152"/>
      <c r="O19" s="152"/>
      <c r="P19" s="152"/>
      <c r="Q19" s="152"/>
      <c r="R19" s="152"/>
      <c r="S19" s="152"/>
      <c r="T19" s="152"/>
      <c r="U19" s="152"/>
      <c r="V19" s="152"/>
      <c r="W19" s="152"/>
    </row>
    <row r="20" ht="53.25" customHeight="1" outlineLevel="1" spans="1:23">
      <c r="A20" s="156" t="s">
        <v>46</v>
      </c>
      <c r="B20" s="156" t="s">
        <v>169</v>
      </c>
      <c r="C20" s="156" t="s">
        <v>170</v>
      </c>
      <c r="D20" s="156" t="s">
        <v>88</v>
      </c>
      <c r="E20" s="156" t="s">
        <v>87</v>
      </c>
      <c r="F20" s="156" t="s">
        <v>171</v>
      </c>
      <c r="G20" s="156" t="s">
        <v>172</v>
      </c>
      <c r="H20" s="157">
        <v>1645.08</v>
      </c>
      <c r="I20" s="157">
        <v>1645.08</v>
      </c>
      <c r="J20" s="157"/>
      <c r="K20" s="157"/>
      <c r="L20" s="157">
        <v>1645.08</v>
      </c>
      <c r="M20" s="150"/>
      <c r="N20" s="152"/>
      <c r="O20" s="152"/>
      <c r="P20" s="152"/>
      <c r="Q20" s="152"/>
      <c r="R20" s="152"/>
      <c r="S20" s="152"/>
      <c r="T20" s="152"/>
      <c r="U20" s="152"/>
      <c r="V20" s="152"/>
      <c r="W20" s="152"/>
    </row>
    <row r="21" ht="53.25" customHeight="1" outlineLevel="1" spans="1:23">
      <c r="A21" s="156" t="s">
        <v>46</v>
      </c>
      <c r="B21" s="156" t="s">
        <v>173</v>
      </c>
      <c r="C21" s="156" t="s">
        <v>174</v>
      </c>
      <c r="D21" s="156" t="s">
        <v>97</v>
      </c>
      <c r="E21" s="156" t="s">
        <v>98</v>
      </c>
      <c r="F21" s="156" t="s">
        <v>171</v>
      </c>
      <c r="G21" s="156" t="s">
        <v>172</v>
      </c>
      <c r="H21" s="157">
        <v>708.91</v>
      </c>
      <c r="I21" s="157">
        <v>708.91</v>
      </c>
      <c r="J21" s="157"/>
      <c r="K21" s="157"/>
      <c r="L21" s="157">
        <v>708.91</v>
      </c>
      <c r="M21" s="150"/>
      <c r="N21" s="152"/>
      <c r="O21" s="152"/>
      <c r="P21" s="152"/>
      <c r="Q21" s="152"/>
      <c r="R21" s="152"/>
      <c r="S21" s="152"/>
      <c r="T21" s="152"/>
      <c r="U21" s="152"/>
      <c r="V21" s="152"/>
      <c r="W21" s="152"/>
    </row>
    <row r="22" ht="53.25" customHeight="1" outlineLevel="1" spans="1:23">
      <c r="A22" s="156" t="s">
        <v>46</v>
      </c>
      <c r="B22" s="156" t="s">
        <v>175</v>
      </c>
      <c r="C22" s="156" t="s">
        <v>176</v>
      </c>
      <c r="D22" s="156" t="s">
        <v>97</v>
      </c>
      <c r="E22" s="156" t="s">
        <v>98</v>
      </c>
      <c r="F22" s="156" t="s">
        <v>171</v>
      </c>
      <c r="G22" s="156" t="s">
        <v>172</v>
      </c>
      <c r="H22" s="157">
        <v>750</v>
      </c>
      <c r="I22" s="157">
        <v>750</v>
      </c>
      <c r="J22" s="157"/>
      <c r="K22" s="157"/>
      <c r="L22" s="157">
        <v>750</v>
      </c>
      <c r="M22" s="150"/>
      <c r="N22" s="152"/>
      <c r="O22" s="152"/>
      <c r="P22" s="152"/>
      <c r="Q22" s="152"/>
      <c r="R22" s="152"/>
      <c r="S22" s="152"/>
      <c r="T22" s="152"/>
      <c r="U22" s="152"/>
      <c r="V22" s="152"/>
      <c r="W22" s="152"/>
    </row>
    <row r="23" ht="53.25" customHeight="1" outlineLevel="1" spans="1:23">
      <c r="A23" s="156" t="s">
        <v>46</v>
      </c>
      <c r="B23" s="156" t="s">
        <v>177</v>
      </c>
      <c r="C23" s="156" t="s">
        <v>178</v>
      </c>
      <c r="D23" s="156" t="s">
        <v>78</v>
      </c>
      <c r="E23" s="156" t="s">
        <v>79</v>
      </c>
      <c r="F23" s="156" t="s">
        <v>171</v>
      </c>
      <c r="G23" s="156" t="s">
        <v>172</v>
      </c>
      <c r="H23" s="157">
        <v>3084.42</v>
      </c>
      <c r="I23" s="157">
        <v>3084.42</v>
      </c>
      <c r="J23" s="157"/>
      <c r="K23" s="157"/>
      <c r="L23" s="157">
        <v>3084.42</v>
      </c>
      <c r="M23" s="150"/>
      <c r="N23" s="152"/>
      <c r="O23" s="152"/>
      <c r="P23" s="152"/>
      <c r="Q23" s="152"/>
      <c r="R23" s="152"/>
      <c r="S23" s="152"/>
      <c r="T23" s="152"/>
      <c r="U23" s="152"/>
      <c r="V23" s="152"/>
      <c r="W23" s="152"/>
    </row>
    <row r="24" ht="53.25" customHeight="1" outlineLevel="1" spans="1:23">
      <c r="A24" s="156" t="s">
        <v>46</v>
      </c>
      <c r="B24" s="156" t="s">
        <v>179</v>
      </c>
      <c r="C24" s="156" t="s">
        <v>180</v>
      </c>
      <c r="D24" s="156" t="s">
        <v>97</v>
      </c>
      <c r="E24" s="156" t="s">
        <v>98</v>
      </c>
      <c r="F24" s="156" t="s">
        <v>171</v>
      </c>
      <c r="G24" s="156" t="s">
        <v>172</v>
      </c>
      <c r="H24" s="157">
        <v>1417.82</v>
      </c>
      <c r="I24" s="157">
        <v>1417.82</v>
      </c>
      <c r="J24" s="157"/>
      <c r="K24" s="157"/>
      <c r="L24" s="157">
        <v>1417.82</v>
      </c>
      <c r="M24" s="150"/>
      <c r="N24" s="152"/>
      <c r="O24" s="152"/>
      <c r="P24" s="152"/>
      <c r="Q24" s="152"/>
      <c r="R24" s="152"/>
      <c r="S24" s="152"/>
      <c r="T24" s="152"/>
      <c r="U24" s="152"/>
      <c r="V24" s="152"/>
      <c r="W24" s="152"/>
    </row>
    <row r="25" ht="53.25" customHeight="1" outlineLevel="1" spans="1:23">
      <c r="A25" s="156" t="s">
        <v>46</v>
      </c>
      <c r="B25" s="156" t="s">
        <v>181</v>
      </c>
      <c r="C25" s="156" t="s">
        <v>104</v>
      </c>
      <c r="D25" s="156" t="s">
        <v>103</v>
      </c>
      <c r="E25" s="156" t="s">
        <v>104</v>
      </c>
      <c r="F25" s="156" t="s">
        <v>182</v>
      </c>
      <c r="G25" s="156" t="s">
        <v>104</v>
      </c>
      <c r="H25" s="157">
        <v>42534.72</v>
      </c>
      <c r="I25" s="157">
        <v>42534.72</v>
      </c>
      <c r="J25" s="157"/>
      <c r="K25" s="157"/>
      <c r="L25" s="157">
        <v>42534.72</v>
      </c>
      <c r="M25" s="150"/>
      <c r="N25" s="152"/>
      <c r="O25" s="152"/>
      <c r="P25" s="152"/>
      <c r="Q25" s="152"/>
      <c r="R25" s="152"/>
      <c r="S25" s="152"/>
      <c r="T25" s="152"/>
      <c r="U25" s="152"/>
      <c r="V25" s="152"/>
      <c r="W25" s="152"/>
    </row>
    <row r="26" ht="53.25" customHeight="1" outlineLevel="1" spans="1:23">
      <c r="A26" s="156" t="s">
        <v>46</v>
      </c>
      <c r="B26" s="156" t="s">
        <v>183</v>
      </c>
      <c r="C26" s="156" t="s">
        <v>184</v>
      </c>
      <c r="D26" s="156" t="s">
        <v>78</v>
      </c>
      <c r="E26" s="156" t="s">
        <v>79</v>
      </c>
      <c r="F26" s="156" t="s">
        <v>185</v>
      </c>
      <c r="G26" s="156" t="s">
        <v>186</v>
      </c>
      <c r="H26" s="157">
        <v>8550</v>
      </c>
      <c r="I26" s="157">
        <v>8550</v>
      </c>
      <c r="J26" s="157"/>
      <c r="K26" s="157"/>
      <c r="L26" s="157">
        <v>8550</v>
      </c>
      <c r="M26" s="150"/>
      <c r="N26" s="152"/>
      <c r="O26" s="152"/>
      <c r="P26" s="152"/>
      <c r="Q26" s="152"/>
      <c r="R26" s="152"/>
      <c r="S26" s="152"/>
      <c r="T26" s="152"/>
      <c r="U26" s="152"/>
      <c r="V26" s="152"/>
      <c r="W26" s="152"/>
    </row>
    <row r="27" ht="53.25" customHeight="1" outlineLevel="1" spans="1:23">
      <c r="A27" s="156" t="s">
        <v>46</v>
      </c>
      <c r="B27" s="156" t="s">
        <v>187</v>
      </c>
      <c r="C27" s="156" t="s">
        <v>188</v>
      </c>
      <c r="D27" s="156" t="s">
        <v>78</v>
      </c>
      <c r="E27" s="156" t="s">
        <v>79</v>
      </c>
      <c r="F27" s="156" t="s">
        <v>189</v>
      </c>
      <c r="G27" s="156" t="s">
        <v>188</v>
      </c>
      <c r="H27" s="157">
        <v>7089.12</v>
      </c>
      <c r="I27" s="157">
        <v>7089.12</v>
      </c>
      <c r="J27" s="157"/>
      <c r="K27" s="157"/>
      <c r="L27" s="157">
        <v>7089.12</v>
      </c>
      <c r="M27" s="150"/>
      <c r="N27" s="152"/>
      <c r="O27" s="152"/>
      <c r="P27" s="152"/>
      <c r="Q27" s="152"/>
      <c r="R27" s="152"/>
      <c r="S27" s="152"/>
      <c r="T27" s="152"/>
      <c r="U27" s="152"/>
      <c r="V27" s="152"/>
      <c r="W27" s="152"/>
    </row>
    <row r="28" ht="30.75" customHeight="1" spans="1:23">
      <c r="A28" s="158" t="s">
        <v>30</v>
      </c>
      <c r="B28" s="158"/>
      <c r="C28" s="158"/>
      <c r="D28" s="158"/>
      <c r="E28" s="158"/>
      <c r="F28" s="158"/>
      <c r="G28" s="158"/>
      <c r="H28" s="157">
        <v>493242.39</v>
      </c>
      <c r="I28" s="157">
        <v>493242.39</v>
      </c>
      <c r="J28" s="157"/>
      <c r="K28" s="157"/>
      <c r="L28" s="157">
        <v>493242.39</v>
      </c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4"/>
  <sheetViews>
    <sheetView showZeros="0" topLeftCell="A5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6" t="s">
        <v>190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</row>
    <row r="2" ht="26.25" customHeight="1" spans="1:23">
      <c r="A2" s="142" t="str">
        <f>"2026"&amp;"年部门项目支出预算表"</f>
        <v>2026年部门项目支出预算表</v>
      </c>
      <c r="B2" s="142"/>
      <c r="C2" s="142" t="s">
        <v>59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</row>
    <row r="3" ht="18.75" customHeight="1" spans="1:23">
      <c r="A3" s="147" t="str">
        <f>"单位名称："&amp;"梁河县青少年活动中心"</f>
        <v>单位名称：梁河县青少年活动中心</v>
      </c>
      <c r="B3" s="147"/>
      <c r="C3" s="147"/>
      <c r="D3" s="147"/>
      <c r="E3" s="147"/>
      <c r="F3" s="147"/>
      <c r="G3" s="147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6" t="s">
        <v>27</v>
      </c>
      <c r="W3" s="146"/>
    </row>
    <row r="4" ht="26.25" customHeight="1" spans="1:23">
      <c r="A4" s="149" t="s">
        <v>191</v>
      </c>
      <c r="B4" s="149" t="s">
        <v>131</v>
      </c>
      <c r="C4" s="149" t="s">
        <v>132</v>
      </c>
      <c r="D4" s="149" t="s">
        <v>192</v>
      </c>
      <c r="E4" s="149" t="s">
        <v>133</v>
      </c>
      <c r="F4" s="149" t="s">
        <v>134</v>
      </c>
      <c r="G4" s="149" t="s">
        <v>193</v>
      </c>
      <c r="H4" s="149" t="s">
        <v>194</v>
      </c>
      <c r="I4" s="149" t="s">
        <v>30</v>
      </c>
      <c r="J4" s="149" t="s">
        <v>195</v>
      </c>
      <c r="K4" s="149"/>
      <c r="L4" s="149"/>
      <c r="M4" s="149"/>
      <c r="N4" s="149" t="s">
        <v>143</v>
      </c>
      <c r="O4" s="149"/>
      <c r="P4" s="149"/>
      <c r="Q4" s="149" t="s">
        <v>37</v>
      </c>
      <c r="R4" s="149" t="s">
        <v>51</v>
      </c>
      <c r="S4" s="149"/>
      <c r="T4" s="149"/>
      <c r="U4" s="149"/>
      <c r="V4" s="149"/>
      <c r="W4" s="149"/>
    </row>
    <row r="5" ht="26.25" customHeight="1" spans="1:23">
      <c r="A5" s="149"/>
      <c r="B5" s="149"/>
      <c r="C5" s="149"/>
      <c r="D5" s="149"/>
      <c r="E5" s="149"/>
      <c r="F5" s="149"/>
      <c r="G5" s="149"/>
      <c r="H5" s="149"/>
      <c r="I5" s="149"/>
      <c r="J5" s="149" t="s">
        <v>34</v>
      </c>
      <c r="K5" s="149"/>
      <c r="L5" s="149" t="s">
        <v>35</v>
      </c>
      <c r="M5" s="149" t="s">
        <v>36</v>
      </c>
      <c r="N5" s="149" t="s">
        <v>34</v>
      </c>
      <c r="O5" s="149" t="s">
        <v>35</v>
      </c>
      <c r="P5" s="149" t="s">
        <v>36</v>
      </c>
      <c r="Q5" s="149"/>
      <c r="R5" s="149" t="s">
        <v>33</v>
      </c>
      <c r="S5" s="149" t="s">
        <v>40</v>
      </c>
      <c r="T5" s="149" t="s">
        <v>41</v>
      </c>
      <c r="U5" s="149" t="s">
        <v>42</v>
      </c>
      <c r="V5" s="149" t="s">
        <v>43</v>
      </c>
      <c r="W5" s="149" t="s">
        <v>44</v>
      </c>
    </row>
    <row r="6" ht="26.25" customHeight="1" spans="1:23">
      <c r="A6" s="149"/>
      <c r="B6" s="149"/>
      <c r="C6" s="149"/>
      <c r="D6" s="149"/>
      <c r="E6" s="149"/>
      <c r="F6" s="149"/>
      <c r="G6" s="149"/>
      <c r="H6" s="149"/>
      <c r="I6" s="149"/>
      <c r="J6" s="149" t="s">
        <v>33</v>
      </c>
      <c r="K6" s="149" t="s">
        <v>196</v>
      </c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</row>
    <row r="7" ht="18.75" customHeight="1" spans="1:23">
      <c r="A7" s="149" t="s">
        <v>59</v>
      </c>
      <c r="B7" s="149" t="s">
        <v>60</v>
      </c>
      <c r="C7" s="149" t="s">
        <v>61</v>
      </c>
      <c r="D7" s="149" t="s">
        <v>62</v>
      </c>
      <c r="E7" s="149" t="s">
        <v>63</v>
      </c>
      <c r="F7" s="149" t="s">
        <v>64</v>
      </c>
      <c r="G7" s="149" t="s">
        <v>65</v>
      </c>
      <c r="H7" s="149" t="s">
        <v>66</v>
      </c>
      <c r="I7" s="149" t="s">
        <v>67</v>
      </c>
      <c r="J7" s="149" t="s">
        <v>68</v>
      </c>
      <c r="K7" s="149" t="s">
        <v>69</v>
      </c>
      <c r="L7" s="149" t="s">
        <v>70</v>
      </c>
      <c r="M7" s="149" t="s">
        <v>71</v>
      </c>
      <c r="N7" s="149" t="s">
        <v>72</v>
      </c>
      <c r="O7" s="149" t="s">
        <v>73</v>
      </c>
      <c r="P7" s="149" t="s">
        <v>145</v>
      </c>
      <c r="Q7" s="149" t="s">
        <v>146</v>
      </c>
      <c r="R7" s="149" t="s">
        <v>147</v>
      </c>
      <c r="S7" s="149" t="s">
        <v>148</v>
      </c>
      <c r="T7" s="149" t="s">
        <v>149</v>
      </c>
      <c r="U7" s="149" t="s">
        <v>150</v>
      </c>
      <c r="V7" s="149" t="s">
        <v>151</v>
      </c>
      <c r="W7" s="149" t="s">
        <v>152</v>
      </c>
    </row>
    <row r="8" ht="52.5" customHeight="1" spans="1:23">
      <c r="A8" s="150"/>
      <c r="B8" s="150"/>
      <c r="C8" s="150" t="s">
        <v>197</v>
      </c>
      <c r="D8" s="150"/>
      <c r="E8" s="150"/>
      <c r="F8" s="150"/>
      <c r="G8" s="150"/>
      <c r="H8" s="150"/>
      <c r="I8" s="152">
        <v>338781.45</v>
      </c>
      <c r="J8" s="152"/>
      <c r="K8" s="152"/>
      <c r="L8" s="152"/>
      <c r="M8" s="152"/>
      <c r="N8" s="152"/>
      <c r="O8" s="152"/>
      <c r="P8" s="152"/>
      <c r="Q8" s="152"/>
      <c r="R8" s="152">
        <v>338781.45</v>
      </c>
      <c r="S8" s="152"/>
      <c r="T8" s="152"/>
      <c r="U8" s="152"/>
      <c r="V8" s="152"/>
      <c r="W8" s="152">
        <v>338781.45</v>
      </c>
    </row>
    <row r="9" ht="52.5" customHeight="1" outlineLevel="1" spans="1:23">
      <c r="A9" s="150" t="s">
        <v>198</v>
      </c>
      <c r="B9" s="150" t="s">
        <v>199</v>
      </c>
      <c r="C9" s="150" t="s">
        <v>197</v>
      </c>
      <c r="D9" s="150" t="s">
        <v>46</v>
      </c>
      <c r="E9" s="150" t="s">
        <v>78</v>
      </c>
      <c r="F9" s="150" t="s">
        <v>79</v>
      </c>
      <c r="G9" s="150" t="s">
        <v>200</v>
      </c>
      <c r="H9" s="150" t="s">
        <v>201</v>
      </c>
      <c r="I9" s="152">
        <v>48450.3</v>
      </c>
      <c r="J9" s="152"/>
      <c r="K9" s="152"/>
      <c r="L9" s="152"/>
      <c r="M9" s="152"/>
      <c r="N9" s="152"/>
      <c r="O9" s="152"/>
      <c r="P9" s="152"/>
      <c r="Q9" s="152"/>
      <c r="R9" s="152">
        <v>48450.3</v>
      </c>
      <c r="S9" s="152"/>
      <c r="T9" s="152"/>
      <c r="U9" s="152"/>
      <c r="V9" s="152"/>
      <c r="W9" s="152">
        <v>48450.3</v>
      </c>
    </row>
    <row r="10" ht="52.5" customHeight="1" outlineLevel="1" spans="1:23">
      <c r="A10" s="150" t="s">
        <v>198</v>
      </c>
      <c r="B10" s="150" t="s">
        <v>199</v>
      </c>
      <c r="C10" s="150" t="s">
        <v>197</v>
      </c>
      <c r="D10" s="150" t="s">
        <v>46</v>
      </c>
      <c r="E10" s="150" t="s">
        <v>78</v>
      </c>
      <c r="F10" s="150" t="s">
        <v>79</v>
      </c>
      <c r="G10" s="150" t="s">
        <v>185</v>
      </c>
      <c r="H10" s="150" t="s">
        <v>186</v>
      </c>
      <c r="I10" s="152">
        <v>2906.11</v>
      </c>
      <c r="J10" s="152"/>
      <c r="K10" s="152"/>
      <c r="L10" s="152"/>
      <c r="M10" s="152"/>
      <c r="N10" s="150"/>
      <c r="O10" s="150"/>
      <c r="P10" s="150"/>
      <c r="Q10" s="152"/>
      <c r="R10" s="152">
        <v>2906.11</v>
      </c>
      <c r="S10" s="152"/>
      <c r="T10" s="152"/>
      <c r="U10" s="152"/>
      <c r="V10" s="152"/>
      <c r="W10" s="152">
        <v>2906.11</v>
      </c>
    </row>
    <row r="11" ht="52.5" customHeight="1" outlineLevel="1" spans="1:23">
      <c r="A11" s="150" t="s">
        <v>198</v>
      </c>
      <c r="B11" s="150" t="s">
        <v>199</v>
      </c>
      <c r="C11" s="150" t="s">
        <v>197</v>
      </c>
      <c r="D11" s="150" t="s">
        <v>46</v>
      </c>
      <c r="E11" s="150" t="s">
        <v>78</v>
      </c>
      <c r="F11" s="150" t="s">
        <v>79</v>
      </c>
      <c r="G11" s="150" t="s">
        <v>202</v>
      </c>
      <c r="H11" s="150" t="s">
        <v>203</v>
      </c>
      <c r="I11" s="152">
        <v>40000</v>
      </c>
      <c r="J11" s="152"/>
      <c r="K11" s="152"/>
      <c r="L11" s="152"/>
      <c r="M11" s="152"/>
      <c r="N11" s="150"/>
      <c r="O11" s="150"/>
      <c r="P11" s="150"/>
      <c r="Q11" s="152"/>
      <c r="R11" s="152">
        <v>40000</v>
      </c>
      <c r="S11" s="152"/>
      <c r="T11" s="152"/>
      <c r="U11" s="152"/>
      <c r="V11" s="152"/>
      <c r="W11" s="152">
        <v>40000</v>
      </c>
    </row>
    <row r="12" ht="52.5" customHeight="1" outlineLevel="1" spans="1:23">
      <c r="A12" s="150" t="s">
        <v>198</v>
      </c>
      <c r="B12" s="150" t="s">
        <v>199</v>
      </c>
      <c r="C12" s="150" t="s">
        <v>197</v>
      </c>
      <c r="D12" s="150" t="s">
        <v>46</v>
      </c>
      <c r="E12" s="150" t="s">
        <v>78</v>
      </c>
      <c r="F12" s="150" t="s">
        <v>79</v>
      </c>
      <c r="G12" s="150" t="s">
        <v>204</v>
      </c>
      <c r="H12" s="150" t="s">
        <v>205</v>
      </c>
      <c r="I12" s="152">
        <v>44127.08</v>
      </c>
      <c r="J12" s="152"/>
      <c r="K12" s="152"/>
      <c r="L12" s="152"/>
      <c r="M12" s="152"/>
      <c r="N12" s="150"/>
      <c r="O12" s="150"/>
      <c r="P12" s="150"/>
      <c r="Q12" s="152"/>
      <c r="R12" s="152">
        <v>44127.08</v>
      </c>
      <c r="S12" s="152"/>
      <c r="T12" s="152"/>
      <c r="U12" s="152"/>
      <c r="V12" s="152"/>
      <c r="W12" s="152">
        <v>44127.08</v>
      </c>
    </row>
    <row r="13" ht="52.5" customHeight="1" outlineLevel="1" spans="1:23">
      <c r="A13" s="150" t="s">
        <v>198</v>
      </c>
      <c r="B13" s="150" t="s">
        <v>199</v>
      </c>
      <c r="C13" s="150" t="s">
        <v>197</v>
      </c>
      <c r="D13" s="150" t="s">
        <v>46</v>
      </c>
      <c r="E13" s="150" t="s">
        <v>78</v>
      </c>
      <c r="F13" s="150" t="s">
        <v>79</v>
      </c>
      <c r="G13" s="150" t="s">
        <v>206</v>
      </c>
      <c r="H13" s="150" t="s">
        <v>207</v>
      </c>
      <c r="I13" s="152">
        <v>15070.45</v>
      </c>
      <c r="J13" s="152"/>
      <c r="K13" s="152"/>
      <c r="L13" s="152"/>
      <c r="M13" s="152"/>
      <c r="N13" s="150"/>
      <c r="O13" s="150"/>
      <c r="P13" s="150"/>
      <c r="Q13" s="152"/>
      <c r="R13" s="152">
        <v>15070.45</v>
      </c>
      <c r="S13" s="152"/>
      <c r="T13" s="152"/>
      <c r="U13" s="152"/>
      <c r="V13" s="152"/>
      <c r="W13" s="152">
        <v>15070.45</v>
      </c>
    </row>
    <row r="14" ht="52.5" customHeight="1" outlineLevel="1" spans="1:23">
      <c r="A14" s="150" t="s">
        <v>198</v>
      </c>
      <c r="B14" s="150" t="s">
        <v>199</v>
      </c>
      <c r="C14" s="150" t="s">
        <v>197</v>
      </c>
      <c r="D14" s="150" t="s">
        <v>46</v>
      </c>
      <c r="E14" s="150" t="s">
        <v>78</v>
      </c>
      <c r="F14" s="150" t="s">
        <v>79</v>
      </c>
      <c r="G14" s="150" t="s">
        <v>208</v>
      </c>
      <c r="H14" s="150" t="s">
        <v>209</v>
      </c>
      <c r="I14" s="152">
        <v>18750</v>
      </c>
      <c r="J14" s="152"/>
      <c r="K14" s="152"/>
      <c r="L14" s="152"/>
      <c r="M14" s="152"/>
      <c r="N14" s="150"/>
      <c r="O14" s="150"/>
      <c r="P14" s="150"/>
      <c r="Q14" s="152"/>
      <c r="R14" s="152">
        <v>18750</v>
      </c>
      <c r="S14" s="152"/>
      <c r="T14" s="152"/>
      <c r="U14" s="152"/>
      <c r="V14" s="152"/>
      <c r="W14" s="152">
        <v>18750</v>
      </c>
    </row>
    <row r="15" ht="52.5" customHeight="1" outlineLevel="1" spans="1:23">
      <c r="A15" s="150" t="s">
        <v>198</v>
      </c>
      <c r="B15" s="150" t="s">
        <v>199</v>
      </c>
      <c r="C15" s="150" t="s">
        <v>197</v>
      </c>
      <c r="D15" s="150" t="s">
        <v>46</v>
      </c>
      <c r="E15" s="150" t="s">
        <v>78</v>
      </c>
      <c r="F15" s="150" t="s">
        <v>79</v>
      </c>
      <c r="G15" s="150" t="s">
        <v>210</v>
      </c>
      <c r="H15" s="150" t="s">
        <v>211</v>
      </c>
      <c r="I15" s="152">
        <v>31491.25</v>
      </c>
      <c r="J15" s="152"/>
      <c r="K15" s="152"/>
      <c r="L15" s="152"/>
      <c r="M15" s="152"/>
      <c r="N15" s="150"/>
      <c r="O15" s="150"/>
      <c r="P15" s="150"/>
      <c r="Q15" s="152"/>
      <c r="R15" s="152">
        <v>31491.25</v>
      </c>
      <c r="S15" s="152"/>
      <c r="T15" s="152"/>
      <c r="U15" s="152"/>
      <c r="V15" s="152"/>
      <c r="W15" s="152">
        <v>31491.25</v>
      </c>
    </row>
    <row r="16" ht="52.5" customHeight="1" outlineLevel="1" spans="1:23">
      <c r="A16" s="150" t="s">
        <v>198</v>
      </c>
      <c r="B16" s="150" t="s">
        <v>199</v>
      </c>
      <c r="C16" s="150" t="s">
        <v>197</v>
      </c>
      <c r="D16" s="150" t="s">
        <v>46</v>
      </c>
      <c r="E16" s="150" t="s">
        <v>78</v>
      </c>
      <c r="F16" s="150" t="s">
        <v>79</v>
      </c>
      <c r="G16" s="150" t="s">
        <v>212</v>
      </c>
      <c r="H16" s="150" t="s">
        <v>213</v>
      </c>
      <c r="I16" s="152">
        <v>18786.26</v>
      </c>
      <c r="J16" s="152"/>
      <c r="K16" s="152"/>
      <c r="L16" s="152"/>
      <c r="M16" s="152"/>
      <c r="N16" s="150"/>
      <c r="O16" s="150"/>
      <c r="P16" s="150"/>
      <c r="Q16" s="152"/>
      <c r="R16" s="152">
        <v>18786.26</v>
      </c>
      <c r="S16" s="152"/>
      <c r="T16" s="152"/>
      <c r="U16" s="152"/>
      <c r="V16" s="152"/>
      <c r="W16" s="152">
        <v>18786.26</v>
      </c>
    </row>
    <row r="17" ht="52.5" customHeight="1" outlineLevel="1" spans="1:23">
      <c r="A17" s="150" t="s">
        <v>198</v>
      </c>
      <c r="B17" s="150" t="s">
        <v>199</v>
      </c>
      <c r="C17" s="150" t="s">
        <v>197</v>
      </c>
      <c r="D17" s="150" t="s">
        <v>46</v>
      </c>
      <c r="E17" s="150" t="s">
        <v>78</v>
      </c>
      <c r="F17" s="150" t="s">
        <v>79</v>
      </c>
      <c r="G17" s="150" t="s">
        <v>214</v>
      </c>
      <c r="H17" s="150" t="s">
        <v>215</v>
      </c>
      <c r="I17" s="152">
        <v>119200</v>
      </c>
      <c r="J17" s="152"/>
      <c r="K17" s="152"/>
      <c r="L17" s="152"/>
      <c r="M17" s="152"/>
      <c r="N17" s="150"/>
      <c r="O17" s="150"/>
      <c r="P17" s="150"/>
      <c r="Q17" s="152"/>
      <c r="R17" s="152">
        <v>119200</v>
      </c>
      <c r="S17" s="152"/>
      <c r="T17" s="152"/>
      <c r="U17" s="152"/>
      <c r="V17" s="152"/>
      <c r="W17" s="152">
        <v>119200</v>
      </c>
    </row>
    <row r="18" ht="52.5" customHeight="1" spans="1:23">
      <c r="A18" s="150"/>
      <c r="B18" s="150"/>
      <c r="C18" s="150" t="s">
        <v>216</v>
      </c>
      <c r="D18" s="150"/>
      <c r="E18" s="150"/>
      <c r="F18" s="150"/>
      <c r="G18" s="150"/>
      <c r="H18" s="150"/>
      <c r="I18" s="152">
        <v>298232.57</v>
      </c>
      <c r="J18" s="152"/>
      <c r="K18" s="152"/>
      <c r="L18" s="152"/>
      <c r="M18" s="152"/>
      <c r="N18" s="150"/>
      <c r="O18" s="150"/>
      <c r="P18" s="150"/>
      <c r="Q18" s="152"/>
      <c r="R18" s="152">
        <v>298232.57</v>
      </c>
      <c r="S18" s="152"/>
      <c r="T18" s="152"/>
      <c r="U18" s="152"/>
      <c r="V18" s="152"/>
      <c r="W18" s="152">
        <v>298232.57</v>
      </c>
    </row>
    <row r="19" ht="52.5" customHeight="1" outlineLevel="1" spans="1:23">
      <c r="A19" s="150" t="s">
        <v>198</v>
      </c>
      <c r="B19" s="150" t="s">
        <v>217</v>
      </c>
      <c r="C19" s="150" t="s">
        <v>216</v>
      </c>
      <c r="D19" s="150" t="s">
        <v>46</v>
      </c>
      <c r="E19" s="150" t="s">
        <v>78</v>
      </c>
      <c r="F19" s="150" t="s">
        <v>79</v>
      </c>
      <c r="G19" s="150" t="s">
        <v>200</v>
      </c>
      <c r="H19" s="150" t="s">
        <v>201</v>
      </c>
      <c r="I19" s="152">
        <v>5020</v>
      </c>
      <c r="J19" s="152"/>
      <c r="K19" s="152"/>
      <c r="L19" s="152"/>
      <c r="M19" s="152"/>
      <c r="N19" s="150"/>
      <c r="O19" s="150"/>
      <c r="P19" s="150"/>
      <c r="Q19" s="152"/>
      <c r="R19" s="152">
        <v>5020</v>
      </c>
      <c r="S19" s="152"/>
      <c r="T19" s="152"/>
      <c r="U19" s="152"/>
      <c r="V19" s="152"/>
      <c r="W19" s="152">
        <v>5020</v>
      </c>
    </row>
    <row r="20" ht="52.5" customHeight="1" outlineLevel="1" spans="1:23">
      <c r="A20" s="150" t="s">
        <v>198</v>
      </c>
      <c r="B20" s="150" t="s">
        <v>217</v>
      </c>
      <c r="C20" s="150" t="s">
        <v>216</v>
      </c>
      <c r="D20" s="150" t="s">
        <v>46</v>
      </c>
      <c r="E20" s="150" t="s">
        <v>78</v>
      </c>
      <c r="F20" s="150" t="s">
        <v>79</v>
      </c>
      <c r="G20" s="150" t="s">
        <v>200</v>
      </c>
      <c r="H20" s="150" t="s">
        <v>201</v>
      </c>
      <c r="I20" s="152">
        <v>30000</v>
      </c>
      <c r="J20" s="152"/>
      <c r="K20" s="152"/>
      <c r="L20" s="152"/>
      <c r="M20" s="152"/>
      <c r="N20" s="150"/>
      <c r="O20" s="150"/>
      <c r="P20" s="150"/>
      <c r="Q20" s="152"/>
      <c r="R20" s="152">
        <v>30000</v>
      </c>
      <c r="S20" s="152"/>
      <c r="T20" s="152"/>
      <c r="U20" s="152"/>
      <c r="V20" s="152"/>
      <c r="W20" s="152">
        <v>30000</v>
      </c>
    </row>
    <row r="21" ht="52.5" customHeight="1" outlineLevel="1" spans="1:23">
      <c r="A21" s="150" t="s">
        <v>198</v>
      </c>
      <c r="B21" s="150" t="s">
        <v>217</v>
      </c>
      <c r="C21" s="150" t="s">
        <v>216</v>
      </c>
      <c r="D21" s="150" t="s">
        <v>46</v>
      </c>
      <c r="E21" s="150" t="s">
        <v>78</v>
      </c>
      <c r="F21" s="150" t="s">
        <v>79</v>
      </c>
      <c r="G21" s="150" t="s">
        <v>202</v>
      </c>
      <c r="H21" s="150" t="s">
        <v>203</v>
      </c>
      <c r="I21" s="152">
        <v>200098.33</v>
      </c>
      <c r="J21" s="152"/>
      <c r="K21" s="152"/>
      <c r="L21" s="152"/>
      <c r="M21" s="152"/>
      <c r="N21" s="150"/>
      <c r="O21" s="150"/>
      <c r="P21" s="150"/>
      <c r="Q21" s="152"/>
      <c r="R21" s="152">
        <v>200098.33</v>
      </c>
      <c r="S21" s="152"/>
      <c r="T21" s="152"/>
      <c r="U21" s="152"/>
      <c r="V21" s="152"/>
      <c r="W21" s="152">
        <v>200098.33</v>
      </c>
    </row>
    <row r="22" ht="52.5" customHeight="1" outlineLevel="1" spans="1:23">
      <c r="A22" s="150" t="s">
        <v>198</v>
      </c>
      <c r="B22" s="150" t="s">
        <v>217</v>
      </c>
      <c r="C22" s="150" t="s">
        <v>216</v>
      </c>
      <c r="D22" s="150" t="s">
        <v>46</v>
      </c>
      <c r="E22" s="150" t="s">
        <v>78</v>
      </c>
      <c r="F22" s="150" t="s">
        <v>79</v>
      </c>
      <c r="G22" s="150" t="s">
        <v>218</v>
      </c>
      <c r="H22" s="150" t="s">
        <v>219</v>
      </c>
      <c r="I22" s="152">
        <v>5000</v>
      </c>
      <c r="J22" s="152"/>
      <c r="K22" s="152"/>
      <c r="L22" s="152"/>
      <c r="M22" s="152"/>
      <c r="N22" s="150"/>
      <c r="O22" s="150"/>
      <c r="P22" s="150"/>
      <c r="Q22" s="152"/>
      <c r="R22" s="152">
        <v>5000</v>
      </c>
      <c r="S22" s="152"/>
      <c r="T22" s="152"/>
      <c r="U22" s="152"/>
      <c r="V22" s="152"/>
      <c r="W22" s="152">
        <v>5000</v>
      </c>
    </row>
    <row r="23" ht="52.5" customHeight="1" outlineLevel="1" spans="1:23">
      <c r="A23" s="150" t="s">
        <v>198</v>
      </c>
      <c r="B23" s="150" t="s">
        <v>217</v>
      </c>
      <c r="C23" s="150" t="s">
        <v>216</v>
      </c>
      <c r="D23" s="150" t="s">
        <v>46</v>
      </c>
      <c r="E23" s="150" t="s">
        <v>78</v>
      </c>
      <c r="F23" s="150" t="s">
        <v>79</v>
      </c>
      <c r="G23" s="150" t="s">
        <v>214</v>
      </c>
      <c r="H23" s="150" t="s">
        <v>215</v>
      </c>
      <c r="I23" s="152">
        <v>58114.24</v>
      </c>
      <c r="J23" s="152"/>
      <c r="K23" s="152"/>
      <c r="L23" s="152"/>
      <c r="M23" s="152"/>
      <c r="N23" s="150"/>
      <c r="O23" s="150"/>
      <c r="P23" s="150"/>
      <c r="Q23" s="152"/>
      <c r="R23" s="152">
        <v>58114.24</v>
      </c>
      <c r="S23" s="152"/>
      <c r="T23" s="152"/>
      <c r="U23" s="152"/>
      <c r="V23" s="152"/>
      <c r="W23" s="152">
        <v>58114.24</v>
      </c>
    </row>
    <row r="24" ht="30" customHeight="1" spans="1:23">
      <c r="A24" s="151" t="s">
        <v>30</v>
      </c>
      <c r="B24" s="151"/>
      <c r="C24" s="151"/>
      <c r="D24" s="151"/>
      <c r="E24" s="151"/>
      <c r="F24" s="151"/>
      <c r="G24" s="151"/>
      <c r="H24" s="151"/>
      <c r="I24" s="152">
        <v>637014.02</v>
      </c>
      <c r="J24" s="152"/>
      <c r="K24" s="152"/>
      <c r="L24" s="152"/>
      <c r="M24" s="152"/>
      <c r="N24" s="152"/>
      <c r="O24" s="152"/>
      <c r="P24" s="152"/>
      <c r="Q24" s="152"/>
      <c r="R24" s="152">
        <v>637014.02</v>
      </c>
      <c r="S24" s="152"/>
      <c r="T24" s="152"/>
      <c r="U24" s="152"/>
      <c r="V24" s="152"/>
      <c r="W24" s="152">
        <v>637014.02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4:H2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7"/>
  <sheetViews>
    <sheetView showZeros="0" topLeftCell="A7" workbookViewId="0">
      <selection activeCell="J17" sqref="J17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1"/>
      <c r="B1" s="141"/>
      <c r="C1" s="141"/>
      <c r="D1" s="141"/>
      <c r="E1" s="141"/>
      <c r="F1" s="141"/>
      <c r="G1" s="141"/>
      <c r="H1" s="141"/>
      <c r="I1" s="141"/>
      <c r="J1" s="145" t="s">
        <v>220</v>
      </c>
    </row>
    <row r="2" ht="34.5" customHeight="1" spans="1:10">
      <c r="A2" s="142" t="str">
        <f>"2026"&amp;"年部门项目支出绩效目标表"</f>
        <v>2026年部门项目支出绩效目标表</v>
      </c>
      <c r="B2" s="142"/>
      <c r="C2" s="142"/>
      <c r="D2" s="142"/>
      <c r="E2" s="142"/>
      <c r="F2" s="142"/>
      <c r="G2" s="142"/>
      <c r="H2" s="142"/>
      <c r="I2" s="142"/>
      <c r="J2" s="142"/>
    </row>
    <row r="3" ht="18.75" customHeight="1" spans="1:10">
      <c r="A3" s="141" t="str">
        <f>"单位名称："&amp;"梁河县青少年活动中心"</f>
        <v>单位名称：梁河县青少年活动中心</v>
      </c>
      <c r="B3" s="141"/>
      <c r="C3" s="141"/>
      <c r="D3" s="141"/>
      <c r="E3" s="141"/>
      <c r="F3" s="141"/>
      <c r="G3" s="141"/>
      <c r="H3" s="141"/>
      <c r="I3" s="141"/>
      <c r="J3" s="141"/>
    </row>
    <row r="4" ht="22.5" customHeight="1" spans="1:10">
      <c r="A4" s="143" t="s">
        <v>221</v>
      </c>
      <c r="B4" s="143" t="s">
        <v>222</v>
      </c>
      <c r="C4" s="143" t="s">
        <v>223</v>
      </c>
      <c r="D4" s="143" t="s">
        <v>224</v>
      </c>
      <c r="E4" s="143" t="s">
        <v>225</v>
      </c>
      <c r="F4" s="143" t="s">
        <v>226</v>
      </c>
      <c r="G4" s="143" t="s">
        <v>227</v>
      </c>
      <c r="H4" s="143" t="s">
        <v>228</v>
      </c>
      <c r="I4" s="143" t="s">
        <v>229</v>
      </c>
      <c r="J4" s="143" t="s">
        <v>230</v>
      </c>
    </row>
    <row r="5" ht="22.5" customHeight="1" spans="1:10">
      <c r="A5" s="143" t="s">
        <v>59</v>
      </c>
      <c r="B5" s="143" t="s">
        <v>60</v>
      </c>
      <c r="C5" s="143" t="s">
        <v>61</v>
      </c>
      <c r="D5" s="143" t="s">
        <v>62</v>
      </c>
      <c r="E5" s="143" t="s">
        <v>63</v>
      </c>
      <c r="F5" s="143" t="s">
        <v>64</v>
      </c>
      <c r="G5" s="143" t="s">
        <v>65</v>
      </c>
      <c r="H5" s="143" t="s">
        <v>66</v>
      </c>
      <c r="I5" s="143" t="s">
        <v>67</v>
      </c>
      <c r="J5" s="143" t="s">
        <v>68</v>
      </c>
    </row>
    <row r="6" ht="52.5" customHeight="1" spans="1:10">
      <c r="A6" s="143" t="s">
        <v>46</v>
      </c>
      <c r="B6" s="143"/>
      <c r="C6" s="143"/>
      <c r="D6" s="143"/>
      <c r="E6" s="143"/>
      <c r="F6" s="143"/>
      <c r="G6" s="143"/>
      <c r="H6" s="143"/>
      <c r="I6" s="143"/>
      <c r="J6" s="143"/>
    </row>
    <row r="7" ht="52.5" customHeight="1" outlineLevel="1" spans="1:10">
      <c r="A7" s="144" t="s">
        <v>216</v>
      </c>
      <c r="B7" s="144" t="s">
        <v>231</v>
      </c>
      <c r="C7" s="144" t="s">
        <v>232</v>
      </c>
      <c r="D7" s="144" t="s">
        <v>233</v>
      </c>
      <c r="E7" s="144" t="s">
        <v>234</v>
      </c>
      <c r="F7" s="144" t="s">
        <v>235</v>
      </c>
      <c r="G7" s="143" t="s">
        <v>236</v>
      </c>
      <c r="H7" s="143" t="s">
        <v>237</v>
      </c>
      <c r="I7" s="144" t="s">
        <v>238</v>
      </c>
      <c r="J7" s="144" t="s">
        <v>216</v>
      </c>
    </row>
    <row r="8" ht="52.5" customHeight="1" outlineLevel="1" spans="1:10">
      <c r="A8" s="144" t="s">
        <v>216</v>
      </c>
      <c r="B8" s="144" t="s">
        <v>231</v>
      </c>
      <c r="C8" s="144" t="s">
        <v>232</v>
      </c>
      <c r="D8" s="144" t="s">
        <v>239</v>
      </c>
      <c r="E8" s="144" t="s">
        <v>240</v>
      </c>
      <c r="F8" s="144" t="s">
        <v>241</v>
      </c>
      <c r="G8" s="143" t="s">
        <v>236</v>
      </c>
      <c r="H8" s="143" t="s">
        <v>242</v>
      </c>
      <c r="I8" s="144" t="s">
        <v>238</v>
      </c>
      <c r="J8" s="144" t="s">
        <v>216</v>
      </c>
    </row>
    <row r="9" ht="52.5" customHeight="1" outlineLevel="1" spans="1:10">
      <c r="A9" s="144" t="s">
        <v>216</v>
      </c>
      <c r="B9" s="144" t="s">
        <v>231</v>
      </c>
      <c r="C9" s="144" t="s">
        <v>232</v>
      </c>
      <c r="D9" s="144" t="s">
        <v>243</v>
      </c>
      <c r="E9" s="144" t="s">
        <v>244</v>
      </c>
      <c r="F9" s="144" t="s">
        <v>235</v>
      </c>
      <c r="G9" s="143" t="s">
        <v>236</v>
      </c>
      <c r="H9" s="143" t="s">
        <v>245</v>
      </c>
      <c r="I9" s="144" t="s">
        <v>238</v>
      </c>
      <c r="J9" s="144" t="s">
        <v>216</v>
      </c>
    </row>
    <row r="10" ht="52.5" customHeight="1" outlineLevel="1" spans="1:10">
      <c r="A10" s="144" t="s">
        <v>216</v>
      </c>
      <c r="B10" s="144" t="s">
        <v>231</v>
      </c>
      <c r="C10" s="144" t="s">
        <v>246</v>
      </c>
      <c r="D10" s="144" t="s">
        <v>247</v>
      </c>
      <c r="E10" s="144" t="s">
        <v>247</v>
      </c>
      <c r="F10" s="144" t="s">
        <v>241</v>
      </c>
      <c r="G10" s="143" t="s">
        <v>236</v>
      </c>
      <c r="H10" s="143" t="s">
        <v>248</v>
      </c>
      <c r="I10" s="144" t="s">
        <v>238</v>
      </c>
      <c r="J10" s="144" t="s">
        <v>216</v>
      </c>
    </row>
    <row r="11" ht="52.5" customHeight="1" outlineLevel="1" spans="1:10">
      <c r="A11" s="144" t="s">
        <v>216</v>
      </c>
      <c r="B11" s="144" t="s">
        <v>231</v>
      </c>
      <c r="C11" s="144" t="s">
        <v>246</v>
      </c>
      <c r="D11" s="144" t="s">
        <v>249</v>
      </c>
      <c r="E11" s="144" t="s">
        <v>249</v>
      </c>
      <c r="F11" s="144" t="s">
        <v>241</v>
      </c>
      <c r="G11" s="143" t="s">
        <v>236</v>
      </c>
      <c r="H11" s="143" t="s">
        <v>250</v>
      </c>
      <c r="I11" s="144" t="s">
        <v>238</v>
      </c>
      <c r="J11" s="144" t="s">
        <v>216</v>
      </c>
    </row>
    <row r="12" ht="52.5" customHeight="1" outlineLevel="1" spans="1:10">
      <c r="A12" s="144" t="s">
        <v>216</v>
      </c>
      <c r="B12" s="144" t="s">
        <v>231</v>
      </c>
      <c r="C12" s="144" t="s">
        <v>251</v>
      </c>
      <c r="D12" s="144" t="s">
        <v>252</v>
      </c>
      <c r="E12" s="144" t="s">
        <v>253</v>
      </c>
      <c r="F12" s="144" t="s">
        <v>235</v>
      </c>
      <c r="G12" s="143" t="s">
        <v>254</v>
      </c>
      <c r="H12" s="143" t="s">
        <v>248</v>
      </c>
      <c r="I12" s="144" t="s">
        <v>238</v>
      </c>
      <c r="J12" s="144" t="s">
        <v>216</v>
      </c>
    </row>
    <row r="13" ht="52.5" customHeight="1" outlineLevel="1" spans="1:10">
      <c r="A13" s="144" t="s">
        <v>216</v>
      </c>
      <c r="B13" s="144" t="s">
        <v>231</v>
      </c>
      <c r="C13" s="144" t="s">
        <v>255</v>
      </c>
      <c r="D13" s="144" t="s">
        <v>256</v>
      </c>
      <c r="E13" s="144" t="s">
        <v>257</v>
      </c>
      <c r="F13" s="144" t="s">
        <v>258</v>
      </c>
      <c r="G13" s="143" t="s">
        <v>259</v>
      </c>
      <c r="H13" s="143"/>
      <c r="I13" s="144" t="s">
        <v>260</v>
      </c>
      <c r="J13" s="144" t="s">
        <v>216</v>
      </c>
    </row>
    <row r="14" ht="52.5" customHeight="1" outlineLevel="1" spans="1:10">
      <c r="A14" s="144" t="s">
        <v>197</v>
      </c>
      <c r="B14" s="144" t="s">
        <v>261</v>
      </c>
      <c r="C14" s="144" t="s">
        <v>232</v>
      </c>
      <c r="D14" s="144" t="s">
        <v>233</v>
      </c>
      <c r="E14" s="144" t="s">
        <v>262</v>
      </c>
      <c r="F14" s="144" t="s">
        <v>241</v>
      </c>
      <c r="G14" s="143" t="s">
        <v>263</v>
      </c>
      <c r="H14" s="143" t="s">
        <v>264</v>
      </c>
      <c r="I14" s="144" t="s">
        <v>238</v>
      </c>
      <c r="J14" s="144" t="s">
        <v>265</v>
      </c>
    </row>
    <row r="15" ht="52.5" customHeight="1" outlineLevel="1" spans="1:10">
      <c r="A15" s="144" t="s">
        <v>197</v>
      </c>
      <c r="B15" s="144" t="s">
        <v>261</v>
      </c>
      <c r="C15" s="144" t="s">
        <v>246</v>
      </c>
      <c r="D15" s="144" t="s">
        <v>247</v>
      </c>
      <c r="E15" s="144" t="s">
        <v>266</v>
      </c>
      <c r="F15" s="144" t="s">
        <v>241</v>
      </c>
      <c r="G15" s="143" t="s">
        <v>236</v>
      </c>
      <c r="H15" s="143" t="s">
        <v>267</v>
      </c>
      <c r="I15" s="144" t="s">
        <v>238</v>
      </c>
      <c r="J15" s="144" t="s">
        <v>268</v>
      </c>
    </row>
    <row r="16" ht="52.5" customHeight="1" outlineLevel="1" spans="1:10">
      <c r="A16" s="144" t="s">
        <v>197</v>
      </c>
      <c r="B16" s="144" t="s">
        <v>261</v>
      </c>
      <c r="C16" s="144" t="s">
        <v>251</v>
      </c>
      <c r="D16" s="144" t="s">
        <v>252</v>
      </c>
      <c r="E16" s="144" t="s">
        <v>269</v>
      </c>
      <c r="F16" s="144" t="s">
        <v>235</v>
      </c>
      <c r="G16" s="143" t="s">
        <v>254</v>
      </c>
      <c r="H16" s="143" t="s">
        <v>248</v>
      </c>
      <c r="I16" s="144" t="s">
        <v>238</v>
      </c>
      <c r="J16" s="144" t="s">
        <v>270</v>
      </c>
    </row>
    <row r="17" ht="52.5" customHeight="1" outlineLevel="1" spans="1:10">
      <c r="A17" s="144" t="s">
        <v>197</v>
      </c>
      <c r="B17" s="144" t="s">
        <v>261</v>
      </c>
      <c r="C17" s="144" t="s">
        <v>255</v>
      </c>
      <c r="D17" s="144" t="s">
        <v>256</v>
      </c>
      <c r="E17" s="144" t="s">
        <v>271</v>
      </c>
      <c r="F17" s="144" t="s">
        <v>258</v>
      </c>
      <c r="G17" s="143" t="s">
        <v>272</v>
      </c>
      <c r="H17" s="143" t="s">
        <v>259</v>
      </c>
      <c r="I17" s="144" t="s">
        <v>238</v>
      </c>
      <c r="J17" s="144" t="s">
        <v>273</v>
      </c>
    </row>
  </sheetData>
  <mergeCells count="6">
    <mergeCell ref="A2:J2"/>
    <mergeCell ref="A3:E3"/>
    <mergeCell ref="A7:A13"/>
    <mergeCell ref="A14:A17"/>
    <mergeCell ref="B7:B13"/>
    <mergeCell ref="B14:B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部门政府性基金预算支出预算表06（梁河）</vt:lpstr>
      <vt:lpstr>部门政府采购预算表07</vt:lpstr>
      <vt:lpstr>部门政府购买服务预算表08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闫生坦</cp:lastModifiedBy>
  <dcterms:created xsi:type="dcterms:W3CDTF">2026-02-12T15:30:00Z</dcterms:created>
  <dcterms:modified xsi:type="dcterms:W3CDTF">2026-03-19T10:14:16Z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9CC7568BE0ED4657B52408439072DB06_13</vt:lpwstr>
  </property>
  <property fmtid="{D5CDD505-2E9C-101B-9397-08002B2CF9AE}" pid="3" name="KSOProductBuildVer">
    <vt:lpwstr>2052-12.1.0.21915</vt:lpwstr>
  </property>
</Properties>
</file>