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188" windowHeight="9060" activeTab="1"/>
  </bookViews>
  <sheets>
    <sheet name="原项目库-核对表" sheetId="1" r:id="rId1"/>
    <sheet name="19年第一次维护-新增项目表" sheetId="2" r:id="rId2"/>
    <sheet name="删除" sheetId="3" r:id="rId3"/>
  </sheets>
  <definedNames>
    <definedName name="_xlnm._FilterDatabase" localSheetId="1" hidden="1">'19年第一次维护-新增项目表'!$B$6:$Y$495</definedName>
    <definedName name="_xlnm._FilterDatabase" localSheetId="2" hidden="1">删除!$B$6:$Y$548</definedName>
    <definedName name="_xlnm._FilterDatabase" localSheetId="0" hidden="1">'原项目库-核对表'!$B$6:$Y$1289</definedName>
    <definedName name="_xlnm.Print_Titles" localSheetId="1">'19年第一次维护-新增项目表'!$2:$6</definedName>
    <definedName name="_xlnm.Print_Titles" localSheetId="2">删除!$2:$6</definedName>
    <definedName name="_xlnm.Print_Titles" localSheetId="0">'原项目库-核对表'!$2:$6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<sst xmlns="http://schemas.openxmlformats.org/spreadsheetml/2006/main" count="20950" uniqueCount="2318">
  <si>
    <t>附表1</t>
  </si>
  <si>
    <r>
      <rPr>
        <b/>
        <sz val="18"/>
        <rFont val="宋体"/>
        <charset val="134"/>
      </rPr>
      <t>梁河县精准脱贫攻坚三年实施方案（2018—2020年）县级项目库——核对表</t>
    </r>
    <r>
      <rPr>
        <b/>
        <sz val="18"/>
        <color indexed="10"/>
        <rFont val="宋体"/>
        <charset val="134"/>
      </rPr>
      <t>（此表用于核对和更正项目，不能直接删除。）</t>
    </r>
  </si>
  <si>
    <t>填报单位：                                                      填表人：                                      电话：                                         时间：                            单位：万元</t>
  </si>
  <si>
    <t>序号</t>
  </si>
  <si>
    <t>项目类别及名称</t>
  </si>
  <si>
    <t>乡镇</t>
  </si>
  <si>
    <t>村委会</t>
  </si>
  <si>
    <t>自然村（组）</t>
  </si>
  <si>
    <t>建设性质</t>
  </si>
  <si>
    <t>建设年度</t>
  </si>
  <si>
    <t>建设规模及内容</t>
  </si>
  <si>
    <t>资金投入规模（万元）</t>
  </si>
  <si>
    <t>资金筹措方式</t>
  </si>
  <si>
    <t>入户项目/公益共享</t>
  </si>
  <si>
    <t>贫困人口直接受益</t>
  </si>
  <si>
    <t>绩效目标</t>
  </si>
  <si>
    <t>带贫减贫机制</t>
  </si>
  <si>
    <t>责任单位</t>
  </si>
  <si>
    <t>项目原编号</t>
  </si>
  <si>
    <t>备注（填：剔除、更正）</t>
  </si>
  <si>
    <t>单位</t>
  </si>
  <si>
    <t>规模</t>
  </si>
  <si>
    <t>主要建设内容</t>
  </si>
  <si>
    <t>补助标准</t>
  </si>
  <si>
    <t>小计</t>
  </si>
  <si>
    <t>分年度投入</t>
  </si>
  <si>
    <t>户数</t>
  </si>
  <si>
    <t>人数</t>
  </si>
  <si>
    <t>2018年</t>
  </si>
  <si>
    <t>2019年</t>
  </si>
  <si>
    <t>2020年</t>
  </si>
  <si>
    <t>合  计</t>
  </si>
  <si>
    <t>—</t>
  </si>
  <si>
    <t>一、易地扶贫搬迁工程</t>
  </si>
  <si>
    <t>（一）易地扶贫搬迁建设</t>
  </si>
  <si>
    <t>新建</t>
  </si>
  <si>
    <t>人</t>
  </si>
  <si>
    <t>入户项目</t>
  </si>
  <si>
    <t>1.分散搬迁</t>
  </si>
  <si>
    <t>完成三年行动计划</t>
  </si>
  <si>
    <t>易地搬迁脱贫</t>
  </si>
  <si>
    <t>需核对更正数字</t>
  </si>
  <si>
    <t>芒东镇分散安置住房建设</t>
  </si>
  <si>
    <t>芒东镇</t>
  </si>
  <si>
    <t>洒坞村</t>
  </si>
  <si>
    <t>洒坞二组</t>
  </si>
  <si>
    <t>民房建设</t>
  </si>
  <si>
    <t>行业部门资金</t>
  </si>
  <si>
    <t>发改</t>
  </si>
  <si>
    <t>笋子洼村</t>
  </si>
  <si>
    <t>下寨组</t>
  </si>
  <si>
    <t>平坝村</t>
  </si>
  <si>
    <t>龙塘组</t>
  </si>
  <si>
    <t>平坝三组</t>
  </si>
  <si>
    <t>清平村</t>
  </si>
  <si>
    <t>清平三组</t>
  </si>
  <si>
    <t>清平二组</t>
  </si>
  <si>
    <t>清平一组</t>
  </si>
  <si>
    <t>清平六组</t>
  </si>
  <si>
    <t>清平七组</t>
  </si>
  <si>
    <t>茨竹园二组</t>
  </si>
  <si>
    <t>茨竹园一组</t>
  </si>
  <si>
    <t>小寨子村</t>
  </si>
  <si>
    <t>小寨子一组</t>
  </si>
  <si>
    <t>茨竹园三组</t>
  </si>
  <si>
    <t>洒坞四组</t>
  </si>
  <si>
    <t>小寨子二组</t>
  </si>
  <si>
    <t>清平五组</t>
  </si>
  <si>
    <t>洒坞五组</t>
  </si>
  <si>
    <t>洒坞三组</t>
  </si>
  <si>
    <t>2.集中搬迁</t>
  </si>
  <si>
    <t>梁河县勐养镇友邻村易地扶贫搬迁集中安置点民房建设</t>
  </si>
  <si>
    <t>茨竹园</t>
  </si>
  <si>
    <t>梁河县芒东镇聚福村易地扶贫搬迁集中安置点民房建设</t>
  </si>
  <si>
    <t>芹菜塘二组</t>
  </si>
  <si>
    <t>芹菜塘三组</t>
  </si>
  <si>
    <t>上寨一组</t>
  </si>
  <si>
    <t>上寨二组</t>
  </si>
  <si>
    <t>清平六组迁出点</t>
  </si>
  <si>
    <t>清平五组迁出点</t>
  </si>
  <si>
    <t>平坝一组迁出点</t>
  </si>
  <si>
    <t>平坝三组迁出点</t>
  </si>
  <si>
    <t>平坝二组迁出点</t>
  </si>
  <si>
    <t>梁河县芒东镇职安村易地扶贫搬迁集中安置点民房建设</t>
  </si>
  <si>
    <t>芹菜塘一组</t>
  </si>
  <si>
    <t>梁河县遮岛镇柳河村易地扶贫搬迁集中安置点民房建设</t>
  </si>
  <si>
    <t>梁河县傈僳部落易地扶贫搬迁集中安置点民房建设</t>
  </si>
  <si>
    <t>（二）安置住房建设</t>
  </si>
  <si>
    <t>户</t>
  </si>
  <si>
    <t>（三）配套设施建设</t>
  </si>
  <si>
    <t>项</t>
  </si>
  <si>
    <t>公益共享</t>
  </si>
  <si>
    <t>梁河县勐养镇友邻村易地扶贫搬迁集中安置点续建</t>
  </si>
  <si>
    <t>帮别村</t>
  </si>
  <si>
    <t>帮别</t>
  </si>
  <si>
    <t>基础设施及公共服务设施建设</t>
  </si>
  <si>
    <t>全额补助</t>
  </si>
  <si>
    <t>梁河县芒东镇聚福村易地扶贫搬迁安置点建设项目</t>
  </si>
  <si>
    <t>芒东村</t>
  </si>
  <si>
    <t>汤加囤</t>
  </si>
  <si>
    <t>梁河县芒东镇职安村易地扶贫搬迁集中安置点建设项目</t>
  </si>
  <si>
    <t>户那村</t>
  </si>
  <si>
    <t>杨柳河</t>
  </si>
  <si>
    <t>梁河县遮岛镇柳河村易地扶贫搬迁集中安置点建设项目</t>
  </si>
  <si>
    <t>二、产业就业扶贫工程</t>
  </si>
  <si>
    <t>（一）发展特色种植业</t>
  </si>
  <si>
    <t>新建/改扩建</t>
  </si>
  <si>
    <t>亩</t>
  </si>
  <si>
    <t>1.经济作物种植</t>
  </si>
  <si>
    <t>建档立卡户受益1666户</t>
  </si>
  <si>
    <t>产业扶持脱贫</t>
  </si>
  <si>
    <t>玉米</t>
  </si>
  <si>
    <t>扶持22户建档立卡户发展玉米种植</t>
  </si>
  <si>
    <t>甘蔗</t>
  </si>
  <si>
    <t>扶持1059户建档立卡户发展甘蔗种植</t>
  </si>
  <si>
    <t>梁河县2018年耕地保护与质量提升项目</t>
  </si>
  <si>
    <t>土壤改良治理、田间试验</t>
  </si>
  <si>
    <t>整合涉农资金</t>
  </si>
  <si>
    <t>公益项目</t>
  </si>
  <si>
    <t>农业</t>
  </si>
  <si>
    <t>梁河县甘蔗核心样板建设项目</t>
  </si>
  <si>
    <t>甘蔗核心样板建设及技术示范</t>
  </si>
  <si>
    <t>一般户：320元/亩；
贫困户：450元/亩。</t>
  </si>
  <si>
    <t>芒东镇翁冷村翁冷一组新种甘蔗项目</t>
  </si>
  <si>
    <t>翁冷村</t>
  </si>
  <si>
    <t>翁冷一组</t>
  </si>
  <si>
    <t>新种甘蔗</t>
  </si>
  <si>
    <t>芒东镇翁冷村丙应组新种甘蔗项目</t>
  </si>
  <si>
    <t>丙应组</t>
  </si>
  <si>
    <t>芒东镇翁冷村和平组新种甘蔗项目</t>
  </si>
  <si>
    <t>和平组</t>
  </si>
  <si>
    <t>芒东镇翁冷村回龙组新种甘蔗项目</t>
  </si>
  <si>
    <t>回龙组</t>
  </si>
  <si>
    <t>芒东镇翁冷村芒彦一组新种甘蔗项目</t>
  </si>
  <si>
    <t>芒彦一组</t>
  </si>
  <si>
    <t>芒东镇翁冷村章必小组新种甘蔗项目</t>
  </si>
  <si>
    <t>章必小组</t>
  </si>
  <si>
    <t>芒东镇翁冷村线滇新种甘蔗项目</t>
  </si>
  <si>
    <t>线滇</t>
  </si>
  <si>
    <t>芒东镇户那村户允组新种甘蔗项目</t>
  </si>
  <si>
    <t>户允组</t>
  </si>
  <si>
    <t>芒东镇户那村永户组新种甘蔗项目</t>
  </si>
  <si>
    <t>永户组</t>
  </si>
  <si>
    <t>芒东镇户那村芒岗组新种甘蔗项目</t>
  </si>
  <si>
    <t>芒岗组</t>
  </si>
  <si>
    <t>芒东镇罗岗村罗岗一组新种甘蔗项目</t>
  </si>
  <si>
    <t>罗岗村</t>
  </si>
  <si>
    <t>罗岗一组</t>
  </si>
  <si>
    <t>芒东镇罗岗村等银山一组新种甘蔗项目</t>
  </si>
  <si>
    <t>等银山一组</t>
  </si>
  <si>
    <t>芒东镇罗岗村等银山二组新种甘蔗项目</t>
  </si>
  <si>
    <t>等银山二组</t>
  </si>
  <si>
    <t>芒东镇芒东村芒东五组新种甘蔗项目</t>
  </si>
  <si>
    <t>芒东五组</t>
  </si>
  <si>
    <t>芒东镇那勐村来福新种甘蔗项目</t>
  </si>
  <si>
    <t>那勐村</t>
  </si>
  <si>
    <t>来福</t>
  </si>
  <si>
    <t>芒东镇那勐村红坡组新种甘蔗项目</t>
  </si>
  <si>
    <t>红坡组</t>
  </si>
  <si>
    <t>芒东镇罗岗村杏塘二组新种甘蔗项目</t>
  </si>
  <si>
    <t>杏塘二组</t>
  </si>
  <si>
    <t>烤烟</t>
  </si>
  <si>
    <t>扶持585户建档立卡户发展烤烟种植</t>
  </si>
  <si>
    <t>梁河县2018/2019烤烟核心样板建设项目</t>
  </si>
  <si>
    <t>勐养镇、芒东镇</t>
  </si>
  <si>
    <t>芒回村、翁冷村</t>
  </si>
  <si>
    <t>烤烟核心样板示范2片，物资补助、烟水烟路，科技培训等</t>
  </si>
  <si>
    <t>一般户：920元/亩；
贫困户：1090元/亩。</t>
  </si>
  <si>
    <t>芒东镇翁冷村丙那一组烤烟种植项目</t>
  </si>
  <si>
    <t>丙那一组</t>
  </si>
  <si>
    <t>烤烟种植</t>
  </si>
  <si>
    <t>芒东镇翁冷村丙应组烤烟种植项目</t>
  </si>
  <si>
    <t>芒东镇翁冷村芒彦一组烤烟种植项目</t>
  </si>
  <si>
    <t>芒东镇翁冷村芒角小组烤烟种植项目</t>
  </si>
  <si>
    <t>芒角小组</t>
  </si>
  <si>
    <t>芒东镇翁冷村章必组烤烟种植项目</t>
  </si>
  <si>
    <t>章必组</t>
  </si>
  <si>
    <t>芒东镇帮别村帮别三组烤烟种植项目</t>
  </si>
  <si>
    <t>帮别三组</t>
  </si>
  <si>
    <t>芒东镇帮别村帮别一组烤烟种植项目</t>
  </si>
  <si>
    <t>帮别一组</t>
  </si>
  <si>
    <t>芒东镇帮别村蚌摆一组烤烟种植项目</t>
  </si>
  <si>
    <t>蚌摆一组</t>
  </si>
  <si>
    <t>芒东镇帮别村等邑二组烤烟种植项目</t>
  </si>
  <si>
    <t>等邑二组</t>
  </si>
  <si>
    <t>芒东镇帮别村金勐组烤烟种植项目</t>
  </si>
  <si>
    <t>金勐组</t>
  </si>
  <si>
    <t>芒东镇帮别村新寨二组烤烟种植项目</t>
  </si>
  <si>
    <t>新寨二组</t>
  </si>
  <si>
    <t>芒东镇帮别村新寨一组烤烟种植项目</t>
  </si>
  <si>
    <t>新寨一组</t>
  </si>
  <si>
    <t>芒东镇罗岗村丙费组烤烟种植项目</t>
  </si>
  <si>
    <t>丙费组</t>
  </si>
  <si>
    <t>芒东镇罗岗村芒满二组烤烟种植项目</t>
  </si>
  <si>
    <t>芒满二组</t>
  </si>
  <si>
    <t>芒东镇罗岗村芒满一组烤烟种植项目</t>
  </si>
  <si>
    <t>芒满一组</t>
  </si>
  <si>
    <t>芒东镇罗岗村那线组烤烟种植项目</t>
  </si>
  <si>
    <t>那线组</t>
  </si>
  <si>
    <t>芒东镇罗岗村罗岗三组烤烟种植项目</t>
  </si>
  <si>
    <t>罗岗三组</t>
  </si>
  <si>
    <t>芒东镇罗岗村罗岗四组烤烟种植项目</t>
  </si>
  <si>
    <t>罗岗四组</t>
  </si>
  <si>
    <t>芒东镇罗岗村杏塘二组烤烟种植项目</t>
  </si>
  <si>
    <t>芒东镇罗岗村杏塘一组烤烟种植项目</t>
  </si>
  <si>
    <t>杏塘一组</t>
  </si>
  <si>
    <t>芒东镇芒东村户东组烤烟种植项目</t>
  </si>
  <si>
    <t>户东组</t>
  </si>
  <si>
    <t>芒东镇芒东村里掌二组烤烟种植项目</t>
  </si>
  <si>
    <t>里掌二组</t>
  </si>
  <si>
    <t>芒东镇芒东村里掌一组烤烟种植项目</t>
  </si>
  <si>
    <t>里掌一组</t>
  </si>
  <si>
    <t>芒东镇芒东村芒东七组烤烟种植项目</t>
  </si>
  <si>
    <t>芒东七组</t>
  </si>
  <si>
    <t>芒东镇芒东村芒东三组烤烟种植项目</t>
  </si>
  <si>
    <t>芒东三组</t>
  </si>
  <si>
    <t>芒东镇芒东村芒东一组烤烟种植项目</t>
  </si>
  <si>
    <t>芒东一组</t>
  </si>
  <si>
    <t>芒东镇芒东村汤家屯组烤烟种植项目</t>
  </si>
  <si>
    <t>汤家屯组</t>
  </si>
  <si>
    <t>芒东镇芒东村小碗一组烤烟种植项目</t>
  </si>
  <si>
    <t>小碗一组</t>
  </si>
  <si>
    <t>芒东镇芒东村遮帽二组烤烟种植项目</t>
  </si>
  <si>
    <t>遮帽二组</t>
  </si>
  <si>
    <t>芒东镇那勐村马家寨组烤烟种植项目</t>
  </si>
  <si>
    <t>马家寨组</t>
  </si>
  <si>
    <t>芒东镇那勐村街子组烤烟种植项目</t>
  </si>
  <si>
    <t>街子组</t>
  </si>
  <si>
    <t>芒东镇那勐村大树寨一组烤烟种植项目</t>
  </si>
  <si>
    <t>大树寨一组</t>
  </si>
  <si>
    <t>芒东镇那勐村鸡头坡烤烟种植项目</t>
  </si>
  <si>
    <t>鸡头坡</t>
  </si>
  <si>
    <t>芒东镇那勐村印盒山烤烟种植项目</t>
  </si>
  <si>
    <t>印盒山</t>
  </si>
  <si>
    <t>芒东镇那勐村地平甸烤烟种植项目</t>
  </si>
  <si>
    <t>地平甸</t>
  </si>
  <si>
    <t>芒东镇那勐村红坡组烤烟种植项目</t>
  </si>
  <si>
    <t>2.经济林果种植</t>
  </si>
  <si>
    <t>建档立卡户受益1843户</t>
  </si>
  <si>
    <t>茶叶</t>
  </si>
  <si>
    <t>扶持1617户建档立卡户发展茶叶种植</t>
  </si>
  <si>
    <t>芒东镇罗岗村等银山一组老茶园改造项目</t>
  </si>
  <si>
    <t>老茶园改造</t>
  </si>
  <si>
    <t>芒东镇笋子洼村芹菜塘一组老茶园改造项目</t>
  </si>
  <si>
    <t>改扩建</t>
  </si>
  <si>
    <t>芒东镇笋子洼村上寨一组老茶园改造项目</t>
  </si>
  <si>
    <t>芒东镇笋子洼村上寨二组老茶园改造项目</t>
  </si>
  <si>
    <t>水果种植</t>
  </si>
  <si>
    <t>扶持81户建档立卡户发展水果种植</t>
  </si>
  <si>
    <t>芒东镇湾中村大坪子组葡萄种植项目</t>
  </si>
  <si>
    <t>湾中村</t>
  </si>
  <si>
    <t>大坪子组</t>
  </si>
  <si>
    <t>葡萄种植</t>
  </si>
  <si>
    <t>芒东镇翁冷村丙那一组葡萄种植项目</t>
  </si>
  <si>
    <t>芒东镇翁冷村芒彦一组葡萄种植项目</t>
  </si>
  <si>
    <t>芒东镇翁冷村翁冷一组砂糖橘种植项目</t>
  </si>
  <si>
    <t>砂糖橘种植</t>
  </si>
  <si>
    <t>芒东镇翁冷村回龙组砂糖橘种植项目</t>
  </si>
  <si>
    <t>芒东镇翁冷村芒角砂糖橘种植项目</t>
  </si>
  <si>
    <t>芒角</t>
  </si>
  <si>
    <t>芒东镇帮别村帮别一组砂糖橘种植项目</t>
  </si>
  <si>
    <t>芒东镇帮别村蚌摆二组砂糖橘种植项目</t>
  </si>
  <si>
    <t>蚌摆二组</t>
  </si>
  <si>
    <t>芒东镇帮别村芒蒙组砂糖橘种植项目</t>
  </si>
  <si>
    <t>芒蒙组</t>
  </si>
  <si>
    <t>芒东镇罗岗村罗岗五组砂糖橘种植项目</t>
  </si>
  <si>
    <t>罗岗五组</t>
  </si>
  <si>
    <t>芒东镇罗岗村那线组砂糖橘种植项目</t>
  </si>
  <si>
    <t>芒东镇罗岗村丙费组砂糖橘种植项目</t>
  </si>
  <si>
    <t>芒东镇湾中村一组砂糖橘种植项目</t>
  </si>
  <si>
    <t>一组</t>
  </si>
  <si>
    <t>香料种植</t>
  </si>
  <si>
    <t>扶持67户建档立卡户发展香料种植</t>
  </si>
  <si>
    <t>坚果种植</t>
  </si>
  <si>
    <t>扶持15户建档立卡户发展坚果种植</t>
  </si>
  <si>
    <t>蚕桑种植</t>
  </si>
  <si>
    <t>扶持58户建档立卡户发展蚕桑种植</t>
  </si>
  <si>
    <t>其它经济林木</t>
  </si>
  <si>
    <t>扶持5户建档立卡户发展经济林木种植</t>
  </si>
  <si>
    <t>3.中草药材种植</t>
  </si>
  <si>
    <t>扶持24户建档立卡户发展中草药种植</t>
  </si>
  <si>
    <t>4.其他作物种植</t>
  </si>
  <si>
    <t>亩/项</t>
  </si>
  <si>
    <t>建档立卡户受益975户</t>
  </si>
  <si>
    <t>易地搬迁户后续产业发展</t>
  </si>
  <si>
    <t>为900户建档立卡搬迁户安排后续产业</t>
  </si>
  <si>
    <t>水稻种植</t>
  </si>
  <si>
    <t>扶持39户建档立卡户发展水稻种植</t>
  </si>
  <si>
    <t>食用菌种植</t>
  </si>
  <si>
    <t>扶持16户建档立卡户发展食用菌种植</t>
  </si>
  <si>
    <t>马铃薯种植</t>
  </si>
  <si>
    <t>蔬菜种植</t>
  </si>
  <si>
    <t>扶持15户建档立卡户发展蔬菜种植</t>
  </si>
  <si>
    <t>（二）发展特色养殖业</t>
  </si>
  <si>
    <t>建档立卡户受益2944户</t>
  </si>
  <si>
    <t>1.养猪</t>
  </si>
  <si>
    <t>头</t>
  </si>
  <si>
    <t>扶持1361户建档立卡户养猪</t>
  </si>
  <si>
    <t>芒东镇杞木寨村三村三组能繁母猪养殖项目</t>
  </si>
  <si>
    <t>杞木寨村</t>
  </si>
  <si>
    <t>三村三组</t>
  </si>
  <si>
    <t>能繁母猪养殖</t>
  </si>
  <si>
    <t>芒东镇杞木寨村二村三组能繁母猪养殖项目</t>
  </si>
  <si>
    <t>二村三组</t>
  </si>
  <si>
    <t>芒东镇杞木寨村三村一组能繁母猪养殖项目</t>
  </si>
  <si>
    <t>三村一组</t>
  </si>
  <si>
    <t>芒东镇杞木寨村三村四组能繁母猪养殖项目</t>
  </si>
  <si>
    <t>三村四组</t>
  </si>
  <si>
    <t>芒东镇杞木寨村一村二组能繁母猪养殖项目</t>
  </si>
  <si>
    <t>一村二组</t>
  </si>
  <si>
    <t>芒东镇杞木寨村一村四组能繁母猪养殖项目</t>
  </si>
  <si>
    <t>一村四组</t>
  </si>
  <si>
    <t>芒东镇杞木寨村三村二组能繁母猪养殖项目</t>
  </si>
  <si>
    <t>三村二组</t>
  </si>
  <si>
    <t>芒东镇笋子洼村上寨自然村仔猪养殖项目</t>
  </si>
  <si>
    <t>上寨自然村</t>
  </si>
  <si>
    <t>仔猪养殖</t>
  </si>
  <si>
    <t>芒东镇笋子洼村芹菜塘一组仔猪养殖项目</t>
  </si>
  <si>
    <t>芒东镇笋子洼村芹菜塘二组仔猪养殖项目</t>
  </si>
  <si>
    <t>芒东镇笋子洼村芹菜塘三组仔猪养殖项目</t>
  </si>
  <si>
    <t>芒东镇笋子洼村下寨自然村仔猪养殖项目</t>
  </si>
  <si>
    <t>下寨自然村</t>
  </si>
  <si>
    <t>芒东镇帮别村帮别二组仔猪养殖项目</t>
  </si>
  <si>
    <t>帮别二组</t>
  </si>
  <si>
    <t>芒东镇帮别村帮别三组仔猪养殖项目</t>
  </si>
  <si>
    <t>芒东镇帮别村帮别一组仔猪养殖项目</t>
  </si>
  <si>
    <t>芒东镇帮别村蚌摆二组仔猪养殖项目</t>
  </si>
  <si>
    <t>芒东镇帮别村蚌摆一组仔猪养殖项目</t>
  </si>
  <si>
    <t>芒东镇帮别村等邑二组仔猪养殖项目</t>
  </si>
  <si>
    <t>芒东镇帮别村金勐组仔猪养殖项目</t>
  </si>
  <si>
    <t>芒东镇帮别村芒蒙组仔猪养殖项目</t>
  </si>
  <si>
    <t>芒东镇帮别村新寨一组仔猪养殖项目</t>
  </si>
  <si>
    <t>芒东镇户那村大山田组仔猪养殖项目</t>
  </si>
  <si>
    <t>大山田组</t>
  </si>
  <si>
    <t>芒东镇户那村户那二组仔猪养殖项目</t>
  </si>
  <si>
    <t>户那二组</t>
  </si>
  <si>
    <t>芒东镇户那村永户组仔猪养殖项目</t>
  </si>
  <si>
    <t>芒东镇户那村户允组仔猪养殖项目</t>
  </si>
  <si>
    <t>芒东镇户那村芒岗组仔猪养殖项目</t>
  </si>
  <si>
    <t>芒东镇罗岗村丙费组仔猪养殖项目</t>
  </si>
  <si>
    <t>芒东镇罗岗村等银山一组仔猪养殖项目</t>
  </si>
  <si>
    <t>芒东镇罗岗村罗岗二组仔猪养殖项目</t>
  </si>
  <si>
    <t>罗岗二组</t>
  </si>
  <si>
    <t>芒东镇罗岗村罗岗六组仔猪养殖项目</t>
  </si>
  <si>
    <t>罗岗六组</t>
  </si>
  <si>
    <t>芒东镇罗岗村芒令二组仔猪养殖项目</t>
  </si>
  <si>
    <t>芒令二组</t>
  </si>
  <si>
    <t>芒东镇罗岗村芒令一组仔猪养殖项目</t>
  </si>
  <si>
    <t>芒令一组</t>
  </si>
  <si>
    <t>芒东镇罗岗村芒满一组仔猪养殖项目</t>
  </si>
  <si>
    <t>芒东镇罗岗村那线组仔猪养殖项目</t>
  </si>
  <si>
    <t>芒东镇罗岗村罗岗三组仔猪养殖项目</t>
  </si>
  <si>
    <t>芒东镇罗岗村罗岗四组仔猪养殖项目</t>
  </si>
  <si>
    <t>芒东镇罗岗村罗岗五组仔猪养殖项目</t>
  </si>
  <si>
    <t>芒东镇罗岗村小新寨组仔猪养殖项目</t>
  </si>
  <si>
    <t>小新寨组</t>
  </si>
  <si>
    <t>芒东镇罗岗村杏塘一组仔猪养殖项目</t>
  </si>
  <si>
    <t>芒东镇罗岗村罗岗一组仔猪养殖项目</t>
  </si>
  <si>
    <t>芒东镇杞木寨村二村三组仔猪养殖项目</t>
  </si>
  <si>
    <t>芒东镇杞木寨村二村五组仔猪养殖项目</t>
  </si>
  <si>
    <t>二村五组</t>
  </si>
  <si>
    <t>芒东镇杞木寨村二村四组仔猪养殖项目</t>
  </si>
  <si>
    <t>二村四组</t>
  </si>
  <si>
    <t>芒东镇杞木寨村一村四组仔猪养殖项目</t>
  </si>
  <si>
    <t>芒东镇杞木寨村一村二组仔猪养殖项目</t>
  </si>
  <si>
    <t>芒东镇杞木寨村二村一组仔猪养殖项目</t>
  </si>
  <si>
    <t>二村一组</t>
  </si>
  <si>
    <t>芒东镇杞木寨村三村一组仔猪养殖项目</t>
  </si>
  <si>
    <t>芒东镇杞木寨村三村二组仔猪养殖项目</t>
  </si>
  <si>
    <t>芒东镇杞木寨村三村四组仔猪养殖项目</t>
  </si>
  <si>
    <t>芒东镇杞木寨村三村三组仔猪养殖项目</t>
  </si>
  <si>
    <t>芒东镇芒东村户东组仔猪养殖项目</t>
  </si>
  <si>
    <t>芒东镇芒东村里掌二组仔猪养殖项目</t>
  </si>
  <si>
    <t>芒东镇芒东村芒曹组仔猪养殖项目</t>
  </si>
  <si>
    <t>芒曹组</t>
  </si>
  <si>
    <t>芒东镇芒东村芒东八组仔猪养殖项目</t>
  </si>
  <si>
    <t>芒东八组</t>
  </si>
  <si>
    <t>芒东镇芒东村芒东二组仔猪养殖项目</t>
  </si>
  <si>
    <t>芒东二组</t>
  </si>
  <si>
    <t>芒东镇芒东村芒东七组仔猪养殖项目</t>
  </si>
  <si>
    <t>芒东镇芒东村芒东五组仔猪养殖项目</t>
  </si>
  <si>
    <t>芒东镇芒东村芒东一组仔猪养殖项目</t>
  </si>
  <si>
    <t>芒东镇芒东村汤家屯组仔猪养殖项目</t>
  </si>
  <si>
    <t>芒东镇芒东村小碗二组仔猪养殖项目</t>
  </si>
  <si>
    <t>小碗二组</t>
  </si>
  <si>
    <t>芒东镇芒东村小碗一组仔猪养殖项目</t>
  </si>
  <si>
    <t>芒东镇那勐村马家寨组仔猪养殖项目</t>
  </si>
  <si>
    <t>芒东镇那勐村大树寨二组仔猪养殖项目</t>
  </si>
  <si>
    <t>大树寨二组</t>
  </si>
  <si>
    <t>芒东镇那勐村大树寨一组仔猪养殖项目</t>
  </si>
  <si>
    <t>芒东镇那勐村来福仔猪养殖项目</t>
  </si>
  <si>
    <t>芒东镇那勐村鸡头坡仔猪养殖项目</t>
  </si>
  <si>
    <t>芒东镇那勐村红坡组仔猪养殖项目</t>
  </si>
  <si>
    <t>芒东镇翁冷村丙应组仔猪养殖项目</t>
  </si>
  <si>
    <t>芒东镇翁冷村和平组仔猪养殖项目</t>
  </si>
  <si>
    <t>芒东镇翁冷村丙那一组仔猪养殖项目</t>
  </si>
  <si>
    <t>芒东镇翁冷村丙那二组仔猪养殖项目</t>
  </si>
  <si>
    <t>丙那二组</t>
  </si>
  <si>
    <t>芒东镇翁冷村和平仔猪养殖项目</t>
  </si>
  <si>
    <t>和平</t>
  </si>
  <si>
    <t>芒东镇翁冷村线滇仔猪养殖项目</t>
  </si>
  <si>
    <t>芒东镇翁冷村芒彦一组仔猪养殖项目</t>
  </si>
  <si>
    <t>芒东镇翁冷村章必组仔猪养殖项目</t>
  </si>
  <si>
    <t>2.养牛</t>
  </si>
  <si>
    <t>扶持830户建档立卡户养牛</t>
  </si>
  <si>
    <t>芒东镇笋子洼村上寨二自然村养牛项目</t>
  </si>
  <si>
    <t>上寨二自然村</t>
  </si>
  <si>
    <t>养牛</t>
  </si>
  <si>
    <t>芒东镇笋子洼村上寨一自然村养牛项目</t>
  </si>
  <si>
    <t>上寨一自然村</t>
  </si>
  <si>
    <t>芒东镇笋子洼村芹菜塘二自然村养牛项目</t>
  </si>
  <si>
    <t>芹菜塘二自然村</t>
  </si>
  <si>
    <t>芒东镇笋子洼村芹菜塘一自然村养牛项目</t>
  </si>
  <si>
    <t>芹菜塘一自然村</t>
  </si>
  <si>
    <t>芒东镇笋子洼村下寨自然村养牛项目</t>
  </si>
  <si>
    <t>芒东镇翁冷村丙那二组养牛项目</t>
  </si>
  <si>
    <t>芒东镇翁冷村丙那一组养牛项目</t>
  </si>
  <si>
    <t>芒东镇翁冷村和平组养牛项目</t>
  </si>
  <si>
    <t>芒东镇翁冷村回龙组养牛项目</t>
  </si>
  <si>
    <t>芒东镇翁冷村线滇养牛项目</t>
  </si>
  <si>
    <t>芒东镇帮别村等邑三组养牛项目</t>
  </si>
  <si>
    <t>等邑三组</t>
  </si>
  <si>
    <t>芒东镇帮别村芒蒙养牛项目</t>
  </si>
  <si>
    <t>芒蒙</t>
  </si>
  <si>
    <t>芒东镇帮别村新寨二组养牛项目</t>
  </si>
  <si>
    <t>芒东镇户那村户那一组养牛项目</t>
  </si>
  <si>
    <t>户那一组</t>
  </si>
  <si>
    <t>芒东镇户那村户允养牛项目</t>
  </si>
  <si>
    <t>户允</t>
  </si>
  <si>
    <t>芒东镇罗岗村丙费组养牛项目</t>
  </si>
  <si>
    <t>芒东镇罗岗村等银山二组养牛项目</t>
  </si>
  <si>
    <t>芒东镇罗岗村等银山一组养牛项目</t>
  </si>
  <si>
    <t>芒东镇罗岗村拱母养牛项目</t>
  </si>
  <si>
    <t>拱母</t>
  </si>
  <si>
    <t>芒东镇罗岗村罗岗三组养牛项目</t>
  </si>
  <si>
    <t>芒东镇罗岗村芒令二组养牛项目</t>
  </si>
  <si>
    <t>芒东镇罗岗村芒令一组养牛项目</t>
  </si>
  <si>
    <t>芒东镇罗岗村罗岗四组养牛项目</t>
  </si>
  <si>
    <t>芒东镇罗岗村罗岗五组养牛项目</t>
  </si>
  <si>
    <t>芒东镇罗岗村那线组养牛项目</t>
  </si>
  <si>
    <t>芒东镇罗岗村杏塘一组养牛项目</t>
  </si>
  <si>
    <t>芒东镇杞木寨村二村一组养牛项目</t>
  </si>
  <si>
    <t>芒东镇杞木寨村二村四组养牛项目</t>
  </si>
  <si>
    <t>芒东镇杞木寨村一村三组养牛项目</t>
  </si>
  <si>
    <t>一村三组</t>
  </si>
  <si>
    <t>芒东镇杞木寨村一村二组养牛项目</t>
  </si>
  <si>
    <t>芒东镇杞木寨村一村一组养牛项目</t>
  </si>
  <si>
    <t>一村一组</t>
  </si>
  <si>
    <t>芒东镇芒东村户东组养牛项目</t>
  </si>
  <si>
    <t>芒东镇芒东村里掌二组养牛项目</t>
  </si>
  <si>
    <t>芒东镇芒东村芒东七组养牛项目</t>
  </si>
  <si>
    <t>芒东镇芒东村芒东五组养牛项目</t>
  </si>
  <si>
    <t>芒东镇芒东村汤家屯组养牛项目</t>
  </si>
  <si>
    <t>芒东镇芒东村小碗二组养牛项目</t>
  </si>
  <si>
    <t>芒东镇那勐村朗嘎组养牛项目</t>
  </si>
  <si>
    <t>朗嘎组</t>
  </si>
  <si>
    <t>芒东镇那勐村地平甸组养牛项目</t>
  </si>
  <si>
    <t>地平甸组</t>
  </si>
  <si>
    <t>芒东镇那勐村红坡组养牛项目</t>
  </si>
  <si>
    <t>芒东镇那勐村来福养牛项目</t>
  </si>
  <si>
    <t>芒东镇湾中村大滚塘组养牛项目</t>
  </si>
  <si>
    <t>大滚塘组</t>
  </si>
  <si>
    <t>芒东镇湾中村大坪子组养牛项目</t>
  </si>
  <si>
    <t>芒东镇湾中村大窝子组养牛项目</t>
  </si>
  <si>
    <t>大窝子组</t>
  </si>
  <si>
    <t>芒东镇湾中村湾中二组养牛项目</t>
  </si>
  <si>
    <t>湾中二组</t>
  </si>
  <si>
    <t>芒东镇湾中村湾中三组养牛项目</t>
  </si>
  <si>
    <t>湾中三组</t>
  </si>
  <si>
    <t>芒东镇湾中村羊角酸组养牛项目</t>
  </si>
  <si>
    <t>羊角酸组</t>
  </si>
  <si>
    <t>芒东镇湾中村湾中一组养牛项目</t>
  </si>
  <si>
    <t>湾中一组</t>
  </si>
  <si>
    <t>芒东镇湾中村长坡组养牛项目</t>
  </si>
  <si>
    <t>长坡组</t>
  </si>
  <si>
    <t>3.养羊</t>
  </si>
  <si>
    <t>只</t>
  </si>
  <si>
    <t>扶持58户建档立卡户养羊</t>
  </si>
  <si>
    <t>芒东镇笋子洼村芹菜塘一组自然村养羊项目</t>
  </si>
  <si>
    <t>芹菜塘一组自然村</t>
  </si>
  <si>
    <t>养羊</t>
  </si>
  <si>
    <t>芒东镇笋子洼村芹菜塘二组自然村养羊项目</t>
  </si>
  <si>
    <t>芹菜塘二组自然村</t>
  </si>
  <si>
    <t>芒东镇笋子洼村芹菜塘三组自然村养羊项目</t>
  </si>
  <si>
    <t>芹菜塘三组自然村</t>
  </si>
  <si>
    <t>芒东镇芒东村一村二组养羊项目</t>
  </si>
  <si>
    <t>4.养禽</t>
  </si>
  <si>
    <t>只/羽</t>
  </si>
  <si>
    <t>扶持111户建档立卡户养禽</t>
  </si>
  <si>
    <t>5.水产养殖</t>
  </si>
  <si>
    <t>扶持19户建档立卡户发展水产养殖</t>
  </si>
  <si>
    <t>6.其他养殖</t>
  </si>
  <si>
    <t>建档立卡户受益565户</t>
  </si>
  <si>
    <t>养蜂</t>
  </si>
  <si>
    <t>群</t>
  </si>
  <si>
    <t>扶持523户建档立卡户养蜂</t>
  </si>
  <si>
    <t>芒东镇帮别村蚌摆一组养蜂项目</t>
  </si>
  <si>
    <t>蜜蜂</t>
  </si>
  <si>
    <t>芒东镇帮别村芒蒙组养蜂项目</t>
  </si>
  <si>
    <t>梁河县2019年中华蜜蜂养殖</t>
  </si>
  <si>
    <t>9个乡镇</t>
  </si>
  <si>
    <t>养中华蜜蜂3000群</t>
  </si>
  <si>
    <t>梁河县2020年中华蜜蜂养殖</t>
  </si>
  <si>
    <t>养中华蜜蜂2000群</t>
  </si>
  <si>
    <t>养骡</t>
  </si>
  <si>
    <t>匹</t>
  </si>
  <si>
    <t>扶持36户建档立卡户养螺</t>
  </si>
  <si>
    <t>养驴</t>
  </si>
  <si>
    <t>扶持36户建档立卡户养驴</t>
  </si>
  <si>
    <t>竹鼠</t>
  </si>
  <si>
    <t>扶持1户建档立卡户养竹鼠</t>
  </si>
  <si>
    <t>（三）创新产业发展模式</t>
  </si>
  <si>
    <t>个</t>
  </si>
  <si>
    <t>1.农产品加工储运服务业</t>
  </si>
  <si>
    <t>带动9个乡镇贫困村、贫困户增收</t>
  </si>
  <si>
    <t>资产收益扶贫</t>
  </si>
  <si>
    <t>梁河县2019年茶叶农产品加工厂建设项目</t>
  </si>
  <si>
    <t>茶叶加工、设施、设备</t>
  </si>
  <si>
    <t>梁河县2019年农村产业新型经营主体培育项目</t>
  </si>
  <si>
    <t>种植、养殖、储运</t>
  </si>
  <si>
    <t>梁河县2020年茶叶农产品加工厂建设项目</t>
  </si>
  <si>
    <t>梁河县2020年农村产业新型经营主体培育项目</t>
  </si>
  <si>
    <t>2.村级集体经济组织</t>
  </si>
  <si>
    <t>村集体年收入3万元以上</t>
  </si>
  <si>
    <t>芒东镇壮大村集体经济发展项目</t>
  </si>
  <si>
    <t>资金入股到农业龙头企业，产生红利壮大芒东镇贫困村村集体</t>
  </si>
  <si>
    <t>上海帮扶资金</t>
  </si>
  <si>
    <t>芒东镇翁冷村集体经济建设项目</t>
  </si>
  <si>
    <t>扶持村集体发展甘蔗种植200亩</t>
  </si>
  <si>
    <t>芒东镇清平村集体经济建设项目</t>
  </si>
  <si>
    <t>扶持村集体发展甘蔗种植150亩</t>
  </si>
  <si>
    <t>芒东镇罗岗村集体经济建设项目</t>
  </si>
  <si>
    <t>芒东镇湾中村村级集体经济扶持项目</t>
  </si>
  <si>
    <t>扶持村集体发展种植、养殖</t>
  </si>
  <si>
    <t>芒东镇户那村村级集体经济扶持项目</t>
  </si>
  <si>
    <t>芒东镇那勐村村级集体经济扶持项目</t>
  </si>
  <si>
    <t>芒东镇杞木寨村村级集体经济扶持项目</t>
  </si>
  <si>
    <t>芒东镇芒东村村级集体经济扶持项目</t>
  </si>
  <si>
    <t>梁河县生猪定点屠宰场建设项目</t>
  </si>
  <si>
    <t>芒东镇、勐养镇、曩宋乡、九保乡、小厂乡</t>
  </si>
  <si>
    <t>新建芒东镇、勐养镇、曩宋乡、小厂乡、九保乡5个生猪定点屠宰场</t>
  </si>
  <si>
    <t>省烟草公司帮扶资金</t>
  </si>
  <si>
    <t>3.发展乡村旅游</t>
  </si>
  <si>
    <t>4.发展扶贫车间</t>
  </si>
  <si>
    <t>村集体年收入3万元以上，带动贫困户95户以上</t>
  </si>
  <si>
    <t>5.光伏扶贫</t>
  </si>
  <si>
    <t>村集体年收入3万元以上，受益贫困户2294户</t>
  </si>
  <si>
    <t>梁河县第一批村级光伏电站建设项目</t>
  </si>
  <si>
    <t>小寨子</t>
  </si>
  <si>
    <t>第一批村级光伏电站建设</t>
  </si>
  <si>
    <t>整合涉农资金、社会帮扶资金</t>
  </si>
  <si>
    <t>扶贫、发改</t>
  </si>
  <si>
    <t>洒坞</t>
  </si>
  <si>
    <t>笋子洼</t>
  </si>
  <si>
    <t>梁河县第二批村级光伏电站建设项目</t>
  </si>
  <si>
    <t>第二批100KM村级光伏电站建设</t>
  </si>
  <si>
    <t>6.电商扶贫</t>
  </si>
  <si>
    <t>梁河县村级电商扶贫建设项目</t>
  </si>
  <si>
    <t>村级电商平台建设</t>
  </si>
  <si>
    <t>工业商务</t>
  </si>
  <si>
    <t>7.资产收益扶贫</t>
  </si>
  <si>
    <t>扶持11户建档立卡户发展第三产业</t>
  </si>
  <si>
    <t>（四）参与龙头企业或新型经营主体</t>
  </si>
  <si>
    <t>1.龙头企业</t>
  </si>
  <si>
    <t>带动贫困户增收515户以上</t>
  </si>
  <si>
    <t>企业带动脱贫</t>
  </si>
  <si>
    <t>2.农民专业合作社</t>
  </si>
  <si>
    <t>带动贫困户增收367户以上</t>
  </si>
  <si>
    <t>3.家庭农场</t>
  </si>
  <si>
    <t>扶持家庭农场建设10个，带动贫困户增收145户</t>
  </si>
  <si>
    <t>（五）转移就业</t>
  </si>
  <si>
    <t>1.省外转移就业</t>
  </si>
  <si>
    <t>由人社统一填报</t>
  </si>
  <si>
    <t>2.省内县外就业</t>
  </si>
  <si>
    <t>3.县内转移就业</t>
  </si>
  <si>
    <t>4.县内城乡公益岗就业</t>
  </si>
  <si>
    <t>为建档立卡户提供就业岗位219个</t>
  </si>
  <si>
    <t>社会扶持脱贫</t>
  </si>
  <si>
    <t>需核对更正</t>
  </si>
  <si>
    <t>（六）产业设施项目</t>
  </si>
  <si>
    <t>条</t>
  </si>
  <si>
    <t>1.产业基地道路建设</t>
  </si>
  <si>
    <t>产业基础设施得到改善，促进贫困村、贫困户增收</t>
  </si>
  <si>
    <t>芒东镇杞木寨村、湾中村蔗区机耕路建设项目</t>
  </si>
  <si>
    <t>杞木寨村、湾中村</t>
  </si>
  <si>
    <t>杞木寨全村、湾中全村</t>
  </si>
  <si>
    <t>蔗区道路建设10公里</t>
  </si>
  <si>
    <t>芒东镇清平村蔗区机耕路建设项目</t>
  </si>
  <si>
    <t>清平全村、白马头</t>
  </si>
  <si>
    <t>2.产业基地灌溉设施</t>
  </si>
  <si>
    <t>三、农村危房改造工程</t>
  </si>
  <si>
    <t>（一）拆除重建设</t>
  </si>
  <si>
    <t>建档立卡户受益636户以上</t>
  </si>
  <si>
    <t>1.拆除重建</t>
  </si>
  <si>
    <t>解决贫困户住房265户以上</t>
  </si>
  <si>
    <t>芒东镇帮别村蚌摆一组拆除重建项目</t>
  </si>
  <si>
    <t>拆除重建</t>
  </si>
  <si>
    <t>住建</t>
  </si>
  <si>
    <t>剔除</t>
  </si>
  <si>
    <t>芒东镇帮别村等邑三组拆除重建项目</t>
  </si>
  <si>
    <t>芒东镇帮别村新寨二组拆除重建项目</t>
  </si>
  <si>
    <t>芒东镇帮别村新寨一组拆除重建项目</t>
  </si>
  <si>
    <t>芒东镇户那村杨柳河组拆除重建项目</t>
  </si>
  <si>
    <t>芒东镇罗岗村丙费小组拆除重建项目</t>
  </si>
  <si>
    <t>丙费小组</t>
  </si>
  <si>
    <t>芒东镇罗岗村等银山二组拆除重建项目</t>
  </si>
  <si>
    <t>芒东镇罗岗村等银山一组拆除重建项目</t>
  </si>
  <si>
    <t>芒东镇罗岗村罗岗一组拆除重建项目</t>
  </si>
  <si>
    <t>芒东镇罗岗村罗岗三组拆除重建项目</t>
  </si>
  <si>
    <t>芒东镇罗岗村罗岗四组拆除重建项目</t>
  </si>
  <si>
    <t>芒东镇罗岗村罗岗五组拆除重建项目</t>
  </si>
  <si>
    <t xml:space="preserve"> </t>
  </si>
  <si>
    <t>芒东镇罗岗村芒令二组拆除重建项目</t>
  </si>
  <si>
    <t>芒东镇罗岗村芒令一组拆除重建项目</t>
  </si>
  <si>
    <t>芒东镇罗岗村芒满一组拆除重建项目</t>
  </si>
  <si>
    <t>芒东镇罗岗村小新寨组拆除重建项目</t>
  </si>
  <si>
    <t>芒东镇罗岗村杏塘二组拆除重建项目</t>
  </si>
  <si>
    <t>芒东镇罗岗村杏塘一组拆除重建项目</t>
  </si>
  <si>
    <t>芒东镇芒东村户东组拆除重建项目</t>
  </si>
  <si>
    <t>芒东镇芒东村里掌一组拆除重建项目</t>
  </si>
  <si>
    <t>更正（4户属修缮加固）</t>
  </si>
  <si>
    <t>芒东镇芒东村芒曹组拆除重建项目</t>
  </si>
  <si>
    <t>芒东镇芒东村芒东二组拆除重建项目</t>
  </si>
  <si>
    <t>芒东镇芒东村芒东四组拆除重建项目</t>
  </si>
  <si>
    <t>芒东四组</t>
  </si>
  <si>
    <t>芒东镇芒东村芒东五组拆除重建项目</t>
  </si>
  <si>
    <t>芒东镇芒东村汤家屯组拆除重建项目</t>
  </si>
  <si>
    <t>芒东镇芒东村小碗二组拆除重建项目</t>
  </si>
  <si>
    <t>芒东镇芒东村遮帽一组拆除重建项目</t>
  </si>
  <si>
    <t>遮帽一组</t>
  </si>
  <si>
    <t>芒东镇芒东村遮帽二组拆除重建项目</t>
  </si>
  <si>
    <t>芒东镇那勐村大树寨二组拆除重建项目</t>
  </si>
  <si>
    <t>芒东镇那勐村地平甸拆除重建项目</t>
  </si>
  <si>
    <t>芒东镇那勐村红坡拆除重建项目</t>
  </si>
  <si>
    <t>红坡</t>
  </si>
  <si>
    <t>芒东镇那勐村鸡头坡拆除重建项目</t>
  </si>
  <si>
    <t>芒东镇那勐村街子拆除重建项目</t>
  </si>
  <si>
    <t>街子</t>
  </si>
  <si>
    <t>芒东镇那勐村来福组拆除重建项目</t>
  </si>
  <si>
    <t>来福组</t>
  </si>
  <si>
    <t>芒东镇那勐村朗嘎拆除重建项目</t>
  </si>
  <si>
    <t>朗嘎</t>
  </si>
  <si>
    <t>芒东镇那勐村那勐二组拆除重建项目</t>
  </si>
  <si>
    <t>那勐二组</t>
  </si>
  <si>
    <t>芒东镇那勐村那勐一组拆除重建项目</t>
  </si>
  <si>
    <t>那勐一组</t>
  </si>
  <si>
    <t>芒东镇那勐村印盒山拆除重建项目</t>
  </si>
  <si>
    <t>芒东镇那勐村章巴拆除重建项目</t>
  </si>
  <si>
    <t>章巴</t>
  </si>
  <si>
    <t>芒东镇平坝村龙塘组拆除重建项目</t>
  </si>
  <si>
    <t>龙塘村</t>
  </si>
  <si>
    <t>芒东镇杞木寨村二村二四组拆除重建项目</t>
  </si>
  <si>
    <t>芒东镇杞木寨村三村三组拆除重建项目</t>
  </si>
  <si>
    <t>芒东镇杞木寨村三村四组拆除重建项目</t>
  </si>
  <si>
    <t>芒东镇杞木寨村三村一组拆除重建项目</t>
  </si>
  <si>
    <t>芒东镇杞木寨村一村二组拆除重建项目</t>
  </si>
  <si>
    <t>芒东镇杞木寨村一村三组拆除重建项目</t>
  </si>
  <si>
    <t>芒东镇杞木寨村一村一组拆除重建项目</t>
  </si>
  <si>
    <t>芒东镇清平村茨竹园二组拆除重建项目</t>
  </si>
  <si>
    <t>芒东镇清平村茨竹园三组拆除重建项目</t>
  </si>
  <si>
    <t>芒东镇清平村茨竹园一组拆除重建项目</t>
  </si>
  <si>
    <t>芒东镇清平村清平二组拆除重建项目</t>
  </si>
  <si>
    <t>芒东镇清平村清平六组拆除重建项目</t>
  </si>
  <si>
    <t>芒东镇清平村清平七组拆除重建项目</t>
  </si>
  <si>
    <t>芒东镇清平村清平四组拆除重建项目</t>
  </si>
  <si>
    <t>清平四组</t>
  </si>
  <si>
    <t>芒东镇清平村清平五组拆除重建项目</t>
  </si>
  <si>
    <t>芒东镇清平村清平一组拆除重建项目</t>
  </si>
  <si>
    <t>芒东镇清平村兴隆寨拆除重建项目</t>
  </si>
  <si>
    <t>兴隆寨</t>
  </si>
  <si>
    <t>芒东镇洒坞村洒坞二组拆除重建项目</t>
  </si>
  <si>
    <t>芒东镇洒坞村洒坞三组拆除重建项目</t>
  </si>
  <si>
    <t>芒东镇洒坞村洒坞四组拆除重建项目</t>
  </si>
  <si>
    <t>芒东镇洒坞村洒坞一组拆除重建项目</t>
  </si>
  <si>
    <t>洒坞一组</t>
  </si>
  <si>
    <t>芒东镇笋子洼村芹菜塘二组拆除重建项目</t>
  </si>
  <si>
    <t>芒东镇笋子洼村芹菜塘三组拆除重建项目</t>
  </si>
  <si>
    <t>芒东镇笋子洼村芹菜塘一组拆除重建项目</t>
  </si>
  <si>
    <t>芒东镇笋子洼村上寨二组拆除重建项目</t>
  </si>
  <si>
    <t>芒东镇笋子洼村上寨一组拆除重建项目</t>
  </si>
  <si>
    <t>芒东镇笋子洼村下寨组拆除重建项目</t>
  </si>
  <si>
    <t>芒东镇湾中村大滚塘拆除重建项目</t>
  </si>
  <si>
    <t>大滚塘</t>
  </si>
  <si>
    <t>芒东镇湾中村大坪子拆除重建项目</t>
  </si>
  <si>
    <t>大坪子</t>
  </si>
  <si>
    <t>芒东镇湾中村大窝子拆除重建项目</t>
  </si>
  <si>
    <t>大窝子</t>
  </si>
  <si>
    <t>芒东镇湾中村二组拆除重建项目</t>
  </si>
  <si>
    <t>芒东镇湾中村三组拆除重建项目</t>
  </si>
  <si>
    <t>芒东镇湾中村湾中一组拆除重建项目</t>
  </si>
  <si>
    <t>芒东镇湾中村羊角酸拆除重建项目</t>
  </si>
  <si>
    <t>羊角酸</t>
  </si>
  <si>
    <t>芒东镇湾中村羊长坡拆除重建项目</t>
  </si>
  <si>
    <t>芒东镇翁冷村丙那组拆除重建项目</t>
  </si>
  <si>
    <t>丙那组</t>
  </si>
  <si>
    <t>芒东镇翁冷村丙应组拆除重建项目</t>
  </si>
  <si>
    <t>芒东镇翁冷村和平组拆除重建项目</t>
  </si>
  <si>
    <t>芒东镇翁冷村回龙组拆除重建项目</t>
  </si>
  <si>
    <t>芒东镇翁冷村芒角组拆除重建项目</t>
  </si>
  <si>
    <t>芒角组</t>
  </si>
  <si>
    <t>芒东镇翁冷村芒彦组拆除重建项目</t>
  </si>
  <si>
    <t>芒彦组</t>
  </si>
  <si>
    <t>芒东镇翁冷村翁冷组拆除重建项目</t>
  </si>
  <si>
    <t>翁冷组</t>
  </si>
  <si>
    <t>芒东镇翁冷村线滇组拆除重建项目</t>
  </si>
  <si>
    <t>线滇组</t>
  </si>
  <si>
    <t>芒东镇翁冷村章必组拆除重建项目</t>
  </si>
  <si>
    <t>芒东镇小寨子村小寨子二组拆除重建项目</t>
  </si>
  <si>
    <t>芒东镇小寨子村小寨子一组拆除重建项目</t>
  </si>
  <si>
    <t>2.因地质灾害搬迁避让（国土）</t>
  </si>
  <si>
    <t>解决贫困户住房182户</t>
  </si>
  <si>
    <t>2017年芒东镇因地质灾害搬迁避让项目</t>
  </si>
  <si>
    <t>小寨子、罗岗村、平坝村等</t>
  </si>
  <si>
    <t>园新村、团圆子、幸福村等</t>
  </si>
  <si>
    <t>因地质灾害搬迁避让民房建设</t>
  </si>
  <si>
    <t>2万元/户</t>
  </si>
  <si>
    <t>国土</t>
  </si>
  <si>
    <t>2020年芒东镇因地质灾害搬迁避让项目</t>
  </si>
  <si>
    <t>3.未落实“补四”政策搬迁户补助</t>
  </si>
  <si>
    <t>解决贫困户住房189户</t>
  </si>
  <si>
    <t>未落实补四政策搬迁户补助</t>
  </si>
  <si>
    <t>园新村</t>
  </si>
  <si>
    <t>补未享受到“补四”政策的易地搬迁户建房补助</t>
  </si>
  <si>
    <t>按差补助</t>
  </si>
  <si>
    <t>幸福村</t>
  </si>
  <si>
    <t>团园子</t>
  </si>
  <si>
    <t>红兴村</t>
  </si>
  <si>
    <t>金勐</t>
  </si>
  <si>
    <t>章必</t>
  </si>
  <si>
    <t>（二）加固改造</t>
  </si>
  <si>
    <t>解决贫困户住房628户以上</t>
  </si>
  <si>
    <t>芒东镇帮别村邦别二组危房修缮加固项目</t>
  </si>
  <si>
    <t>邦别二组</t>
  </si>
  <si>
    <t>危房修缮加固</t>
  </si>
  <si>
    <t>芒东镇帮别村邦别一组危房修缮加固项目</t>
  </si>
  <si>
    <t>邦别一组</t>
  </si>
  <si>
    <t>芒东镇帮别村蚌摆一组危房修缮加固项目</t>
  </si>
  <si>
    <t>芒东镇帮别村蚌摆二组危房修缮加固项目</t>
  </si>
  <si>
    <t>芒东镇帮别村等邑二组危房修缮加固项目</t>
  </si>
  <si>
    <t>芒东镇帮别村等邑三组危房修缮加固项目</t>
  </si>
  <si>
    <t>芒东镇帮别村等邑一组危房修缮加固项目</t>
  </si>
  <si>
    <t>等邑一组</t>
  </si>
  <si>
    <t>芒东镇帮别村金勐组危房修缮加固项目</t>
  </si>
  <si>
    <t>芒东镇帮别村新寨二组危房修缮加固项目</t>
  </si>
  <si>
    <t>芒东镇帮别村新寨一组危房修缮加固项目</t>
  </si>
  <si>
    <t>芒东镇户那村芒岗修缮加固项目</t>
  </si>
  <si>
    <t>芒岗</t>
  </si>
  <si>
    <t>芒东镇户那村那俄修缮加固项目</t>
  </si>
  <si>
    <t>那俄</t>
  </si>
  <si>
    <t>芒东镇户那村户那一组修缮加固项目</t>
  </si>
  <si>
    <t>芒东镇罗岗村丙费小组危房修缮加固项目</t>
  </si>
  <si>
    <t>芒东镇罗岗村罗岗四组修缮加固项目</t>
  </si>
  <si>
    <t>芒东镇罗岗村罗岗五组修缮加固项目</t>
  </si>
  <si>
    <t>芒东镇罗岗村罗岗一组危房修缮加固项目</t>
  </si>
  <si>
    <t>芒东镇罗岗村芒令二组危房修缮加固项目</t>
  </si>
  <si>
    <t>芒东镇罗岗村芒令一组危房修缮加固项目</t>
  </si>
  <si>
    <t>芒东镇罗岗村芒满二组危房修缮加固项目</t>
  </si>
  <si>
    <t>芒东镇罗岗村芒满一组危房修缮加固项目</t>
  </si>
  <si>
    <t>芒东镇罗岗村那线组危房修缮加固项目</t>
  </si>
  <si>
    <t>芒东镇罗岗村小新寨组危房修缮加固项目</t>
  </si>
  <si>
    <t>芒东镇罗岗村杏塘二组危房修缮加固项目</t>
  </si>
  <si>
    <t>芒东镇罗岗村杏塘一组危房修缮加固项目</t>
  </si>
  <si>
    <t>芒东镇芒东村户东组危房修缮加固项目</t>
  </si>
  <si>
    <t>芒东镇芒东村里掌二组危房修缮加固项目</t>
  </si>
  <si>
    <t>芒东镇芒东村芒曹组危房修缮加固项目</t>
  </si>
  <si>
    <t>芒东镇芒东村芒东二组危房修缮加固项目</t>
  </si>
  <si>
    <t>芒东镇芒东村芒东三组危房修缮加固项目</t>
  </si>
  <si>
    <t>芒东镇芒东村芒东五组危房修缮加固项目</t>
  </si>
  <si>
    <t>芒东镇芒东村芒东一组危房修缮加固项目</t>
  </si>
  <si>
    <t>芒东镇芒东村汤家屯组危房修缮加固项目</t>
  </si>
  <si>
    <t>芒东镇芒东村小碗二组危房修缮加固项目</t>
  </si>
  <si>
    <t>芒东镇芒东村小碗一组危房修缮加固项目</t>
  </si>
  <si>
    <t>芒东镇芒东村遮帽二组危房修缮加固项目</t>
  </si>
  <si>
    <t>芒东镇芒东村遮帽一组危房修缮加固项目</t>
  </si>
  <si>
    <t>芒东镇那勐村大树寨二组危房修缮加固项目</t>
  </si>
  <si>
    <t>芒东镇那勐村地平甸危房修缮加固项目</t>
  </si>
  <si>
    <t>芒东镇那勐村红坡危房修缮加固项目</t>
  </si>
  <si>
    <t>芒东镇那勐村鸡头坡危房修缮加固项目</t>
  </si>
  <si>
    <t>芒东镇那勐村来福危房修缮加固项目</t>
  </si>
  <si>
    <t>芒东镇那勐村朗嘎组危房修缮加固项目</t>
  </si>
  <si>
    <t>芒东镇那勐村章巴危房修缮加固项目</t>
  </si>
  <si>
    <t>章巴组</t>
  </si>
  <si>
    <t>芒东镇那勐村印盒山危房修缮加固项目</t>
  </si>
  <si>
    <t>芒东镇平坝村龙塘小组危房修缮加固项目</t>
  </si>
  <si>
    <t>龙塘小组</t>
  </si>
  <si>
    <t>芒东镇平坝村黑叶场组危房修缮加固项目</t>
  </si>
  <si>
    <t>黑叶场</t>
  </si>
  <si>
    <t>芒东镇平坝村平坝三组危房修缮加固项目</t>
  </si>
  <si>
    <t>芒东镇平坝村平坝二组危房修缮加固项目</t>
  </si>
  <si>
    <t>平坝二组</t>
  </si>
  <si>
    <t>芒东镇平坝村平坝一组危房修缮加固项目</t>
  </si>
  <si>
    <t>平坝一组</t>
  </si>
  <si>
    <t>芒东镇杞木寨村二村二组危房修缮加固项目</t>
  </si>
  <si>
    <t>二村二组</t>
  </si>
  <si>
    <t>芒东镇杞木寨村二村三组危房修缮加固项目</t>
  </si>
  <si>
    <t>芒东镇杞木寨村二村四组危房修缮加固项目</t>
  </si>
  <si>
    <t>芒东镇杞木寨村二村五组危房修缮加固项目</t>
  </si>
  <si>
    <t>芒东镇杞木寨村二村一组危房修缮加固项目</t>
  </si>
  <si>
    <t>芒东镇杞木寨村三村二组危房修缮加固项目</t>
  </si>
  <si>
    <t>芒东镇杞木寨村三村三组危房修缮加固项目</t>
  </si>
  <si>
    <t>芒东镇杞木寨村三村四组危房修缮加固项目</t>
  </si>
  <si>
    <t>芒东镇杞木寨村三村一组危房修缮加固项目</t>
  </si>
  <si>
    <t>芒东镇杞木寨村一村二组危房修缮加固项目</t>
  </si>
  <si>
    <t>芒东镇杞木寨村一村三组危房修缮加固项目</t>
  </si>
  <si>
    <t>芒东镇杞木寨村一村四组危房修缮加固项目</t>
  </si>
  <si>
    <t>芒东镇杞木寨村一村一组危房修缮加固项目</t>
  </si>
  <si>
    <t>芒东镇洒坞村洒坞二组危房修缮加固项目</t>
  </si>
  <si>
    <t>芒东镇洒坞村洒坞三组危房修缮加固项目</t>
  </si>
  <si>
    <t>芒东镇洒坞村洒坞四组危房修缮加固项目</t>
  </si>
  <si>
    <t>芒东镇洒坞村洒坞五组危房修缮加固项目</t>
  </si>
  <si>
    <t>芒东镇洒坞村洒坞一组危房修缮加固项目</t>
  </si>
  <si>
    <t>芒东镇笋子洼村芹菜塘一组危房修缮加固项目</t>
  </si>
  <si>
    <t>芒东镇笋子洼村上寨二组危房修缮加固项目</t>
  </si>
  <si>
    <t>芒东镇笋子洼村上寨一组危房修缮加固项目</t>
  </si>
  <si>
    <t>芒东镇湾中村大滚塘危房修缮加固项目</t>
  </si>
  <si>
    <t>芒东镇湾中村大坪子危房修缮加固项目</t>
  </si>
  <si>
    <t>芒东镇湾中村大窝子危房修缮加固项目</t>
  </si>
  <si>
    <t>芒东镇湾中村二组危房修缮加固项目</t>
  </si>
  <si>
    <t>芒东镇湾中村三组危房修缮加固项目</t>
  </si>
  <si>
    <t>芒东镇湾中村湾中一组危房修缮加固项目</t>
  </si>
  <si>
    <t>芒东镇湾中村羊角酸危房修缮加固项目</t>
  </si>
  <si>
    <t>芒东镇翁冷村丙那组危房修缮加固项目</t>
  </si>
  <si>
    <t>芒东镇翁冷村丙应组危房修缮加固项目</t>
  </si>
  <si>
    <t>芒东镇翁冷村和平组危房修缮加固项目</t>
  </si>
  <si>
    <t>芒东镇翁冷村回龙组危房修缮加固项目</t>
  </si>
  <si>
    <t>芒东镇翁冷村芒角组危房修缮加固项目</t>
  </si>
  <si>
    <t>芒东镇翁冷村芒彦组危房修缮加固项目</t>
  </si>
  <si>
    <t>芒东镇翁冷村翁冷组危房修缮加固项目</t>
  </si>
  <si>
    <t>芒东镇翁冷村线滇组危房修缮加固项目</t>
  </si>
  <si>
    <t>芒东镇翁冷村章必组危房修缮加固项目</t>
  </si>
  <si>
    <t>芒东镇小寨子村陡坡组危房修缮加固项目</t>
  </si>
  <si>
    <t>陡坡</t>
  </si>
  <si>
    <t>芒东镇小寨子村小寨子二组危房修缮加固项目</t>
  </si>
  <si>
    <t>（三）无房户建房补助</t>
  </si>
  <si>
    <t>解决贫困户住房38户</t>
  </si>
  <si>
    <t>芒东镇帮别村邦别三组新建房屋项目</t>
  </si>
  <si>
    <t>邦别三组</t>
  </si>
  <si>
    <t>无房户建房补助</t>
  </si>
  <si>
    <t>芒东镇帮别村等邑一组新建房屋项目</t>
  </si>
  <si>
    <t>芒东镇帮别村新寨二组新建房屋项目</t>
  </si>
  <si>
    <t>芒东镇帮别村新寨一组新建房屋项目</t>
  </si>
  <si>
    <t>芒东镇户那村户允组新建房屋项目</t>
  </si>
  <si>
    <t>芒东镇户那村永户组新建房屋项目</t>
  </si>
  <si>
    <t>芒东镇罗岗村等银山一组新建房屋项目</t>
  </si>
  <si>
    <t>芒东镇罗岗村丙费组新建房屋项目</t>
  </si>
  <si>
    <t>丙费祖</t>
  </si>
  <si>
    <t>芒东镇芒东村芒东一组新建房屋项目</t>
  </si>
  <si>
    <t>芒东镇芒东村遮帽二组新建房屋项目</t>
  </si>
  <si>
    <t>芒东镇那勐村来福组新建房屋项目</t>
  </si>
  <si>
    <t>芒东镇平坝村平坝二组新建房屋项目</t>
  </si>
  <si>
    <t>芒东镇平坝村平坝三组新建房屋项目</t>
  </si>
  <si>
    <t>芒东镇平坝村平坝一组新建房屋项目</t>
  </si>
  <si>
    <t>芒东镇杞木寨村一村三组新建房屋项目</t>
  </si>
  <si>
    <t>芒东镇杞木寨村一村四组新建房屋项目</t>
  </si>
  <si>
    <t>芒东镇杞木寨村二村四组新建房屋项目</t>
  </si>
  <si>
    <t>芒东镇清平村茨竹园二组新建房屋项目</t>
  </si>
  <si>
    <t>芒东镇洒坞村洒坞一组新建房屋项目</t>
  </si>
  <si>
    <t>芒东镇湾中村大窝子组新建房屋项目</t>
  </si>
  <si>
    <t>芒东镇翁冷村回龙小组新建房屋项目</t>
  </si>
  <si>
    <t>回龙小组</t>
  </si>
  <si>
    <t>芒东镇翁冷村芒角组新建房屋项目</t>
  </si>
  <si>
    <t>芒东镇翁冷村翁冷一组新建房屋项目</t>
  </si>
  <si>
    <t>（四）避雨不遮风改造</t>
  </si>
  <si>
    <t>解决贫困户住房1735户</t>
  </si>
  <si>
    <t>芒东镇避雨不遮风房屋改造项目</t>
  </si>
  <si>
    <t>避雨不遮风房屋改造</t>
  </si>
  <si>
    <t>整合涉农资金、社会捐赠资金</t>
  </si>
  <si>
    <t>（五）非“四类”对象建房</t>
  </si>
  <si>
    <t>四、教育扶贫工程</t>
  </si>
  <si>
    <t>（一）村级学前教育</t>
  </si>
  <si>
    <t>教学条件得到改善，学前教育有保障</t>
  </si>
  <si>
    <t>教育保障</t>
  </si>
  <si>
    <t>核对</t>
  </si>
  <si>
    <t>梁河县芒东镇中心幼儿园</t>
  </si>
  <si>
    <t>新建综合楼2700平方米及附属工程</t>
  </si>
  <si>
    <t>教育</t>
  </si>
  <si>
    <t>（二）村级义务教育</t>
  </si>
  <si>
    <t>教学条件得到改善，义务教育有保障</t>
  </si>
  <si>
    <t>梁河县芒东镇第二小学建设项目</t>
  </si>
  <si>
    <t>新建综合楼2731.8平方米及附属工程</t>
  </si>
  <si>
    <t>梁河县芒东镇帮别小学建设项目</t>
  </si>
  <si>
    <t>新建综合楼742平方米及附属工程</t>
  </si>
  <si>
    <t>梁河县芒东镇帮别小学续建项目</t>
  </si>
  <si>
    <t>梁河县芒东镇杞木寨小学</t>
  </si>
  <si>
    <t>杞木寨</t>
  </si>
  <si>
    <t>新建教学楼841平方米及附属工程</t>
  </si>
  <si>
    <t>（三）教育均衡发展</t>
  </si>
  <si>
    <t>教学条件得到改善</t>
  </si>
  <si>
    <t>梁河县芒东镇户那小学</t>
  </si>
  <si>
    <t>建设教师周转宿舍350平方米</t>
  </si>
  <si>
    <t>梁河县芒东镇罗岗小学</t>
  </si>
  <si>
    <t>建设教师周转宿舍630平方米</t>
  </si>
  <si>
    <t>梁河县芒东民族中学</t>
  </si>
  <si>
    <t>建设厕所及运动场</t>
  </si>
  <si>
    <t>（四）职业教育</t>
  </si>
  <si>
    <t>资助贫困学生2496人次</t>
  </si>
  <si>
    <t>梁河县2018年雨露计划项目</t>
  </si>
  <si>
    <t>雨露计划补助</t>
  </si>
  <si>
    <t>梁河县2019年雨露计划项目</t>
  </si>
  <si>
    <t>梁河县2020年雨露计划项目</t>
  </si>
  <si>
    <t>（五）师资培训</t>
  </si>
  <si>
    <t>提高教师教学水平</t>
  </si>
  <si>
    <t>核对是否保留</t>
  </si>
  <si>
    <t>（六）推普教育</t>
  </si>
  <si>
    <t>芒东镇罗岗村推普教育培训项目</t>
  </si>
  <si>
    <t>培训</t>
  </si>
  <si>
    <t>教师普通话培训</t>
  </si>
  <si>
    <t>芒东镇湾中村推普教育培训项目</t>
  </si>
  <si>
    <t>（七）贫困户救助资助</t>
  </si>
  <si>
    <t>资助贫困学生11854人次</t>
  </si>
  <si>
    <t>教育扶持脱贫</t>
  </si>
  <si>
    <t>常规性政策补助</t>
  </si>
  <si>
    <t>1.学前教育救助资助</t>
  </si>
  <si>
    <t>2.高中教育救助资助</t>
  </si>
  <si>
    <t>3.中等职业教育救助资助</t>
  </si>
  <si>
    <t>4.高等教育救助资助</t>
  </si>
  <si>
    <t>资助贫困学生1435人次</t>
  </si>
  <si>
    <t>五、健康扶贫工程</t>
  </si>
  <si>
    <t>（一）村级卫生室建设</t>
  </si>
  <si>
    <t>提高村级医疗条件</t>
  </si>
  <si>
    <t>医疗保障</t>
  </si>
  <si>
    <t>梁河县芒东镇笋子洼贫困村卫生室建设项目</t>
  </si>
  <si>
    <t>建设笋子洼贫困村卫生室业务用房及设备配置，建筑面积150平方米。</t>
  </si>
  <si>
    <t>卫计</t>
  </si>
  <si>
    <t>梁河县芒东镇清平村卫生室建设项目</t>
  </si>
  <si>
    <t>建设清平贫困村卫生室业务用房及设备配置，建筑面积150平方米。</t>
  </si>
  <si>
    <t>梁河县芒东小寨子村卫生室建设项目</t>
  </si>
  <si>
    <t>建设小寨子贫困村卫生室业务用房及设备配置，建筑面积150平方米。</t>
  </si>
  <si>
    <t>（二）乡级卫生院建设</t>
  </si>
  <si>
    <t>所/个</t>
  </si>
  <si>
    <t>提高乡级医疗条件</t>
  </si>
  <si>
    <t>（三）县级医院达标建设</t>
  </si>
  <si>
    <t>提高县级医疗条件</t>
  </si>
  <si>
    <t>（四）医技人员培训</t>
  </si>
  <si>
    <t>（五）家庭医生签约服务</t>
  </si>
  <si>
    <t>人次</t>
  </si>
  <si>
    <t>贫困户签约服务率100%</t>
  </si>
  <si>
    <t>（六）贫困户重大疾病救治</t>
  </si>
  <si>
    <t>1.9类15种重大疾病集中救治</t>
  </si>
  <si>
    <t>2.慢性病及地方特殊病救治</t>
  </si>
  <si>
    <t>3.其他重大疾病救治</t>
  </si>
  <si>
    <t>六、生态扶贫工程</t>
  </si>
  <si>
    <t>（一）生态环境保护</t>
  </si>
  <si>
    <t>1.生态公益林保护</t>
  </si>
  <si>
    <t>2.其他生态保护</t>
  </si>
  <si>
    <t>（二）生态植被修复</t>
  </si>
  <si>
    <t>建档立卡户受益12448户</t>
  </si>
  <si>
    <t>转移性增收脱贫</t>
  </si>
  <si>
    <t>1.退耕还林还草</t>
  </si>
  <si>
    <t>2.清洁能源替代</t>
  </si>
  <si>
    <t>台/户</t>
  </si>
  <si>
    <t>省柴节煤炉灶</t>
  </si>
  <si>
    <t>台</t>
  </si>
  <si>
    <t>太阳能热水器</t>
  </si>
  <si>
    <t>太阳能热水器建设</t>
  </si>
  <si>
    <t>罗岗</t>
  </si>
  <si>
    <t>林业</t>
  </si>
  <si>
    <t>清平</t>
  </si>
  <si>
    <t>芒东镇 杞木寨村一村太阳能热水器建设项目</t>
  </si>
  <si>
    <t>一村</t>
  </si>
  <si>
    <t>芒东镇 杞木寨村二村太阳能热水器建设项目</t>
  </si>
  <si>
    <t>二村</t>
  </si>
  <si>
    <t>芒东镇 杞木寨村三村太阳能热水器建设项目</t>
  </si>
  <si>
    <t>三村</t>
  </si>
  <si>
    <t>芒东镇 翁冷村丙那太阳能热水器建设项目</t>
  </si>
  <si>
    <t>丙那</t>
  </si>
  <si>
    <t>芒东镇 翁冷村丙应太阳能热水器建设项目</t>
  </si>
  <si>
    <t>丙应</t>
  </si>
  <si>
    <t>芒东镇 翁冷村和平太阳能热水器建设项目</t>
  </si>
  <si>
    <t>芒东镇 翁冷村回龙太阳能热水器建设项目</t>
  </si>
  <si>
    <t>回龙</t>
  </si>
  <si>
    <t>芒东镇 翁冷村芒角太阳能热水器建设项目</t>
  </si>
  <si>
    <t>芒东镇 翁冷村芒彦太阳能热水器建设项目</t>
  </si>
  <si>
    <t>芒彦</t>
  </si>
  <si>
    <t>芒东镇 翁冷村翁冷太阳能热水器建设项目</t>
  </si>
  <si>
    <t>翁冷</t>
  </si>
  <si>
    <t>芒东镇 翁冷村线滇太阳能热水器建设项目</t>
  </si>
  <si>
    <t>芒东镇 翁冷村章必太阳能热水器建设项目</t>
  </si>
  <si>
    <t>芒东镇 笋子洼芹菜塘二组太阳能热水器建设项目</t>
  </si>
  <si>
    <t>芒东镇 笋子洼芹菜塘三组太阳能热水器建设项目</t>
  </si>
  <si>
    <t>芒东镇 笋子洼芹菜塘一组太阳能热水器建设项目</t>
  </si>
  <si>
    <t>芒东镇 笋子洼上寨二组太阳能热水器建设项目</t>
  </si>
  <si>
    <t>芒东镇 笋子洼上寨一组太阳能热水器建设项目</t>
  </si>
  <si>
    <t>芒东镇 笋子洼下寨组太阳能热水器建设项目</t>
  </si>
  <si>
    <t>芒东镇 湾中村大滚塘太阳能热水器建设项目</t>
  </si>
  <si>
    <t>芒东镇 湾中村大窝子太阳能热水器建设项目</t>
  </si>
  <si>
    <t>芒东镇 湾中村湾中二组太阳能热水器建设项目</t>
  </si>
  <si>
    <t>芒东镇 湾中村湾中三组太阳能热水器建设项目</t>
  </si>
  <si>
    <t>芒东镇 湾中村湾中一组太阳能热水器建设项目</t>
  </si>
  <si>
    <t>芒东镇 湾中村羊角酸太阳能热水器建设项目</t>
  </si>
  <si>
    <t>芒东镇 平坝村一组太阳能热水器建设项目</t>
  </si>
  <si>
    <t>芒东镇 平坝村二组太阳能热水器建设项目</t>
  </si>
  <si>
    <t>二组</t>
  </si>
  <si>
    <t>芒东镇 平坝村三组太阳能热水器建设项目</t>
  </si>
  <si>
    <t>三组</t>
  </si>
  <si>
    <t>芒东镇 平坝村龙塘太阳能热水器建设项目</t>
  </si>
  <si>
    <t>龙塘</t>
  </si>
  <si>
    <t>芒东镇 洒坞村一组太阳能热水器建设项目</t>
  </si>
  <si>
    <t>芒东镇 洒坞村三组太阳能热水器建设项目</t>
  </si>
  <si>
    <t>芒东镇 洒坞村二组太阳能热水器建设项目</t>
  </si>
  <si>
    <t>芒东镇 洒坞村四组太阳能热水器建设项目</t>
  </si>
  <si>
    <t>四组</t>
  </si>
  <si>
    <t>芒东镇 洒坞村五组太阳能热水器建设项目</t>
  </si>
  <si>
    <t>五组</t>
  </si>
  <si>
    <t>芒东镇 那勐村红坡太阳能热水器建设项目</t>
  </si>
  <si>
    <t>改造</t>
  </si>
  <si>
    <t>芒东镇 那勐村大树寨二组太阳能热水器建设项目</t>
  </si>
  <si>
    <t>芒东镇 那勐村地坪甸太阳能热水器建设项目</t>
  </si>
  <si>
    <t>地坪甸</t>
  </si>
  <si>
    <t>芒东镇 那勐村鸡头坡太阳能热水器建设项目</t>
  </si>
  <si>
    <t>芒东镇 那勐村街子太阳能热水器建设项目</t>
  </si>
  <si>
    <t>芒东镇 那勐村来福太阳能热水器建设项目</t>
  </si>
  <si>
    <t>芒东镇 那勐村郎嘎太阳能热水器建设项目</t>
  </si>
  <si>
    <t>郎嘎</t>
  </si>
  <si>
    <t>芒东镇 那勐村那勐二组太阳能热水器建设项目</t>
  </si>
  <si>
    <t>芒东镇 那勐村印盒山太阳能热水器建设项目</t>
  </si>
  <si>
    <t>芒东镇 那勐村章巴太阳能热水器建设项目</t>
  </si>
  <si>
    <t>芒东镇 清平村茨竹园二组太阳能热水器建设项目</t>
  </si>
  <si>
    <t>芒东镇 清平村茨竹园三组太阳能热水器建设项目</t>
  </si>
  <si>
    <t>芒东镇 清平村茨竹园一组太阳能热水器建设项目</t>
  </si>
  <si>
    <t>芒东镇 清平村清平二组太阳能热水器建设项目</t>
  </si>
  <si>
    <t>芒东镇 清平村清平三组太阳能热水器建设项目</t>
  </si>
  <si>
    <t>芒东镇 清平村清平五组太阳能热水器建设项目</t>
  </si>
  <si>
    <t>芒东镇 清平村清平四组太阳能热水器建设项目</t>
  </si>
  <si>
    <t>芒东镇 清平村清平六组太阳能热水器建设项目</t>
  </si>
  <si>
    <t>芒东镇 清平村清平七组太阳能热水器建设项目</t>
  </si>
  <si>
    <t>芒东镇 清平村清平一组太阳能热水器建设项目</t>
  </si>
  <si>
    <t>芒东镇 清平村兴隆寨太阳能热水器建设项目</t>
  </si>
  <si>
    <t>芒东镇 户那村一组太阳能热水器建设项目</t>
  </si>
  <si>
    <t>芒东镇 户那村二组太阳能热水器建设项目</t>
  </si>
  <si>
    <t>芒东镇 户那村户允太阳能热水器建设项目</t>
  </si>
  <si>
    <t>芒东镇 户那村芒岗太阳能热水器建设项目</t>
  </si>
  <si>
    <t>芒东镇 户那村那俄太阳能热水器建设项目</t>
  </si>
  <si>
    <t>芒东镇 户那村杨柳河太阳能热水器建设项目</t>
  </si>
  <si>
    <t>芒东镇 户那村大山田太阳能热水器建设项目</t>
  </si>
  <si>
    <t>大山田</t>
  </si>
  <si>
    <t>芒东镇 芒东村里掌二组太阳能热水器建设项目</t>
  </si>
  <si>
    <t>芒东镇 芒东村里掌一组太阳能热水器建设项目</t>
  </si>
  <si>
    <t>芒东镇 芒东村芒曹太阳能热水器建设项目</t>
  </si>
  <si>
    <t>芒曹</t>
  </si>
  <si>
    <t>芒东镇 芒东村七组太阳能热水器建设项目</t>
  </si>
  <si>
    <t>七组</t>
  </si>
  <si>
    <t>芒东镇 芒东村二组太阳能热水器建设项目</t>
  </si>
  <si>
    <t>芒东镇 芒东村六组太阳能热水器建设项目</t>
  </si>
  <si>
    <t>六组</t>
  </si>
  <si>
    <t>芒东镇 芒东村五组太阳能热水器建设项目</t>
  </si>
  <si>
    <t>芒东镇 芒东村四组太阳能热水器建设项目</t>
  </si>
  <si>
    <t>芒东镇 芒东村一组太阳能热水器建设项目</t>
  </si>
  <si>
    <t>芒东镇 芒东村汤家屯太阳能热水器建设项目</t>
  </si>
  <si>
    <t>汤家屯</t>
  </si>
  <si>
    <t>芒东镇 芒东村小碗二组太阳能热水器建设项目</t>
  </si>
  <si>
    <t>芒东镇 芒东村小碗一组太阳能热水器建设项目</t>
  </si>
  <si>
    <t>芒东镇 芒东村遮冒二组太阳能热水器建设项目</t>
  </si>
  <si>
    <t>遮冒二组</t>
  </si>
  <si>
    <t>芒东镇 芒东村遮冒一组太阳能热水器建设项目</t>
  </si>
  <si>
    <t>遮冒一组</t>
  </si>
  <si>
    <t>芒东镇 芒东村户东太阳能热水器建设项目</t>
  </si>
  <si>
    <t>户东</t>
  </si>
  <si>
    <t>芒东镇 小寨子村一组太阳能热水器建设项目</t>
  </si>
  <si>
    <t>芒东镇 小寨子村二组太阳能热水器建设项目</t>
  </si>
  <si>
    <t>芒东镇 罗岗村丙费太阳能热水器建设项目</t>
  </si>
  <si>
    <t>丙费</t>
  </si>
  <si>
    <t>芒东镇 罗岗村等银山一组太阳能热水器建设项目</t>
  </si>
  <si>
    <t>芒东镇 罗岗村等银山二组太阳能热水器建设项目</t>
  </si>
  <si>
    <t>芒东镇 罗岗村二组太阳能热水器建设项目</t>
  </si>
  <si>
    <t>芒东镇 罗岗村六组太阳能热水器建设项目</t>
  </si>
  <si>
    <t>芒东镇 罗岗村三组太阳能热水器建设项目</t>
  </si>
  <si>
    <t>芒东镇 罗岗村四组太阳能热水器建设项目</t>
  </si>
  <si>
    <t>芒东镇 罗岗村五组太阳能热水器建设项目</t>
  </si>
  <si>
    <t>芒东镇 罗岗村一组太阳能热水器建设项目</t>
  </si>
  <si>
    <t>芒东镇 罗岗村芒令二组太阳能热水器建设项目</t>
  </si>
  <si>
    <t>芒东镇 罗岗村芒令一组太阳能热水器建设项目</t>
  </si>
  <si>
    <t>芒东镇 罗岗村芒满一组太阳能热水器建设项目</t>
  </si>
  <si>
    <t>芒东镇 罗岗村那线太阳能热水器建设项目</t>
  </si>
  <si>
    <t>那线</t>
  </si>
  <si>
    <t>芒东镇 罗岗村小新寨太阳能热水器建设项目</t>
  </si>
  <si>
    <t>小新寨</t>
  </si>
  <si>
    <t>芒东镇 罗岗村杏塘二组太阳能热水器建设项目</t>
  </si>
  <si>
    <t>芒东镇 罗岗村杏塘一组太阳能热水器建设项目</t>
  </si>
  <si>
    <t>芒东镇 帮别村一组太阳能热水器建设项目</t>
  </si>
  <si>
    <t>芒东镇 帮别村二组太阳能热水器建设项目</t>
  </si>
  <si>
    <t>芒东镇 帮别村三组太阳能热水器建设项目</t>
  </si>
  <si>
    <t>芒东镇 帮别村金勐太阳能热水器建设项目</t>
  </si>
  <si>
    <t>芒东镇 帮别村芒蒙太阳能热水器建设项目</t>
  </si>
  <si>
    <t>芒东镇 帮别村新寨太阳能热水器建设项目</t>
  </si>
  <si>
    <t>新寨</t>
  </si>
  <si>
    <t>芒东镇 帮别村蚌摆太阳能热水器建设项目</t>
  </si>
  <si>
    <t>蚌摆</t>
  </si>
  <si>
    <t>芒东镇罗岗村罗岗太阳能热水器建设项目</t>
  </si>
  <si>
    <t>芒东镇清平村清平太阳能热水器建设项目</t>
  </si>
  <si>
    <t>空气能热水器</t>
  </si>
  <si>
    <t>以电代柴（电磁炉）</t>
  </si>
  <si>
    <t>芒东镇 杞木寨村一组电磁炉建设项目</t>
  </si>
  <si>
    <t>电磁炉建设</t>
  </si>
  <si>
    <t>芒东镇 杞木寨村二组电磁炉建设项目</t>
  </si>
  <si>
    <t>芒东镇 杞木寨村三组电磁炉建设项目</t>
  </si>
  <si>
    <t>芒东镇 翁冷村丙那组电磁炉建设项目</t>
  </si>
  <si>
    <t>芒东镇 翁冷村丙应组电磁炉建设项目</t>
  </si>
  <si>
    <t>芒东镇 翁冷村和平组电磁炉建设项目</t>
  </si>
  <si>
    <t>芒东镇 翁冷村回龙组电磁炉建设项目</t>
  </si>
  <si>
    <t>芒东镇 翁冷村芒角组电磁炉建设项目</t>
  </si>
  <si>
    <t>芒东镇 翁冷村芒彦组电磁炉建设项目</t>
  </si>
  <si>
    <t>芒东镇 翁冷村翁冷组电磁炉建设项目</t>
  </si>
  <si>
    <t>芒东镇 翁冷村线滇组电磁炉建设项目</t>
  </si>
  <si>
    <t>芒东镇 翁冷村章必组电磁炉建设项目</t>
  </si>
  <si>
    <t>芒东镇 笋子洼芹菜塘二组电磁炉建设项目</t>
  </si>
  <si>
    <t>芒东镇 笋子洼芹菜塘三组电磁炉建设项目</t>
  </si>
  <si>
    <t>芒东镇 笋子洼芹菜塘一组电磁炉建设项目</t>
  </si>
  <si>
    <t>芒东镇 笋子洼上寨二组电磁炉建设项目</t>
  </si>
  <si>
    <t>芒东镇 笋子洼上寨一组电磁炉建设项目</t>
  </si>
  <si>
    <t>芒东镇 笋子洼下寨组电磁炉建设项目</t>
  </si>
  <si>
    <t>芒东镇 平坝村一组电磁炉建设项目</t>
  </si>
  <si>
    <t>芒东镇 平坝村三组电磁炉建设项目</t>
  </si>
  <si>
    <t>芒东镇 平坝村龙塘电磁炉建设项目</t>
  </si>
  <si>
    <t>芒东镇 洒坞村一组电磁炉建设项目</t>
  </si>
  <si>
    <t>芒东镇 洒坞村二组电磁炉建设项目</t>
  </si>
  <si>
    <t>芒东镇 洒坞村三组电磁炉建设项目</t>
  </si>
  <si>
    <t>芒东镇 洒坞村四组电磁炉建设项目</t>
  </si>
  <si>
    <t>芒东镇 那勐村红坡电磁炉建设项目</t>
  </si>
  <si>
    <t>芒东镇 那勐村大树寨二组电磁炉建设项目</t>
  </si>
  <si>
    <t>芒东镇 那勐村地坪甸电磁炉建设项目</t>
  </si>
  <si>
    <t>芒东镇 那勐村鸡头坡电磁炉建设项目</t>
  </si>
  <si>
    <t>芒东镇 那勐村街子电磁炉建设项目</t>
  </si>
  <si>
    <t>芒东镇 那勐村来福电磁炉建设项目</t>
  </si>
  <si>
    <t>芒东镇 那勐村郎嘎电磁炉建设项目</t>
  </si>
  <si>
    <t>芒东镇 那勐村那勐二组电磁炉建设项目</t>
  </si>
  <si>
    <t>芒东镇 那勐村那勐一组电磁炉建设项目</t>
  </si>
  <si>
    <t>芒东镇 那勐村印盒山电磁炉建设项目</t>
  </si>
  <si>
    <t>芒东镇 那勐村章巴电磁炉建设项目</t>
  </si>
  <si>
    <t>芒东镇 那勐村大树寨一组电磁炉建设项目</t>
  </si>
  <si>
    <t>芒东镇 那勐村马家寨电磁炉建设项目</t>
  </si>
  <si>
    <t>马家寨</t>
  </si>
  <si>
    <t>芒东镇 清平村茨竹园二组电磁炉建设项目</t>
  </si>
  <si>
    <t>芒东镇 清平村茨竹园三组电磁炉建设项目</t>
  </si>
  <si>
    <t>芒东镇 清平村茨竹园一组电磁炉建设项目</t>
  </si>
  <si>
    <t>芒东镇 清平村清平二组电磁炉建设项目</t>
  </si>
  <si>
    <t>芒东镇 清平村清平三组电磁炉建设项目</t>
  </si>
  <si>
    <t>芒东镇 清平村清平五组电磁炉建设项目</t>
  </si>
  <si>
    <t>芒东镇 清平村清平六组电磁炉建设项目</t>
  </si>
  <si>
    <t>芒东镇 清平村清平一组电磁炉建设项目</t>
  </si>
  <si>
    <t>芒东镇 清平村兴隆寨电磁炉建设项目</t>
  </si>
  <si>
    <t>芒东镇 户那村一组电磁炉建设项目</t>
  </si>
  <si>
    <t>芒东镇 户那村户允电磁炉建设项目</t>
  </si>
  <si>
    <t>芒东镇 户那村芒岗电磁炉建设项目</t>
  </si>
  <si>
    <t>芒东镇 户那村那俄电磁炉建设项目</t>
  </si>
  <si>
    <t>芒东镇 户那村杨柳河电磁炉建设项目</t>
  </si>
  <si>
    <t>芒东镇 户那村大山田电磁炉建设项目</t>
  </si>
  <si>
    <t>芒东镇 户那村永户电磁炉建设项目</t>
  </si>
  <si>
    <t>永户</t>
  </si>
  <si>
    <t>芒东镇 芒东村里掌二组电磁炉建设项目</t>
  </si>
  <si>
    <t>芒东镇 芒东村里掌一组电磁炉建设项目</t>
  </si>
  <si>
    <t>芒东镇 芒东村芒曹电磁炉建设项目</t>
  </si>
  <si>
    <t>芒东镇 芒东村八组电磁炉建设项目</t>
  </si>
  <si>
    <t>八组</t>
  </si>
  <si>
    <t>芒东镇 芒东村二组电磁炉建设项目</t>
  </si>
  <si>
    <t>芒东镇 芒东村三组电磁炉建设项目</t>
  </si>
  <si>
    <t>芒东镇 芒东村五组电磁炉建设项目</t>
  </si>
  <si>
    <t>芒东镇 芒东村四组电磁炉建设项目</t>
  </si>
  <si>
    <t>芒东镇 芒东村一组电磁炉建设项目</t>
  </si>
  <si>
    <t>芒东镇 芒东村小碗二组电磁炉建设项目</t>
  </si>
  <si>
    <t>芒东镇 芒东村小碗一组电磁炉建设项目</t>
  </si>
  <si>
    <t>芒东镇 芒东村遮冒二组电磁炉建设项目</t>
  </si>
  <si>
    <t>芒东镇 芒东村遮冒一组电磁炉建设项目</t>
  </si>
  <si>
    <t>芒东镇 芒东村户东电磁炉建设项目</t>
  </si>
  <si>
    <t>芒东镇 小寨子村二组电磁炉建设项目</t>
  </si>
  <si>
    <t>芒东镇 罗岗村丙费电磁炉建设项目</t>
  </si>
  <si>
    <t>芒东镇 罗岗村等银山一组电磁炉建设项目</t>
  </si>
  <si>
    <t>芒东镇 罗岗村等银山二组电磁炉建设项目</t>
  </si>
  <si>
    <t>芒东镇 罗岗村二组电磁炉建设项目</t>
  </si>
  <si>
    <t>芒东镇 罗岗村六组电磁炉建设项目</t>
  </si>
  <si>
    <t>芒东镇 罗岗村三组电磁炉建设项目</t>
  </si>
  <si>
    <t>芒东镇 罗岗村四组电磁炉建设项目</t>
  </si>
  <si>
    <t>芒东镇 罗岗村五组电磁炉建设项目</t>
  </si>
  <si>
    <t>芒东镇 罗岗村一组电磁炉建设项目</t>
  </si>
  <si>
    <t>芒东镇 罗岗村芒令二组电磁炉建设项目</t>
  </si>
  <si>
    <t>芒东镇 罗岗村芒令一组电磁炉建设项目</t>
  </si>
  <si>
    <t>芒东镇 罗岗村芒满一组电磁炉建设项目</t>
  </si>
  <si>
    <t>芒东镇 罗岗村那线电磁炉建设项目</t>
  </si>
  <si>
    <t>芒东镇 罗岗村小新寨电磁炉建设项目</t>
  </si>
  <si>
    <t>芒东镇 罗岗村杏塘一组电磁炉建设项目</t>
  </si>
  <si>
    <t>芒东镇 帮别村一组电磁炉建设项目</t>
  </si>
  <si>
    <t>芒东镇 帮别村二组电磁炉建设项目</t>
  </si>
  <si>
    <t>芒东镇 帮别村三组电磁炉建设项目</t>
  </si>
  <si>
    <t>芒东镇 帮别村等邑村一村电磁炉建设项目</t>
  </si>
  <si>
    <t>等邑村一村</t>
  </si>
  <si>
    <t>芒东镇 帮别村等邑村二村电磁炉建设项目</t>
  </si>
  <si>
    <t>等邑村二村</t>
  </si>
  <si>
    <t>芒东镇 帮别村等邑村三村电磁炉建设项目</t>
  </si>
  <si>
    <t>等邑村三村</t>
  </si>
  <si>
    <t>芒东镇 帮别村金勐电磁炉建设项目</t>
  </si>
  <si>
    <t>芒东镇 帮别村芒蒙电磁炉建设项目</t>
  </si>
  <si>
    <t>芒东镇 帮别村新寨一组电磁炉建设项目</t>
  </si>
  <si>
    <t>芒东镇 帮别村新寨二组电磁炉建设项目</t>
  </si>
  <si>
    <t>芒东镇 帮别村蚌摆二组电磁炉建设项目</t>
  </si>
  <si>
    <t>芒东镇笋子洼村笋子洼电磁炉建设项目</t>
  </si>
  <si>
    <t>400元/户</t>
  </si>
  <si>
    <t>芒东镇洒坞村洒异村电磁炉建设项目</t>
  </si>
  <si>
    <t>洒异村</t>
  </si>
  <si>
    <t>3.组建扶贫造林合作社</t>
  </si>
  <si>
    <t>（三）生态公益岗位</t>
  </si>
  <si>
    <t>建档立卡户受益2031户</t>
  </si>
  <si>
    <t>1.生态护林员</t>
  </si>
  <si>
    <t>建档立卡户受益480户</t>
  </si>
  <si>
    <t>生态护林员岗位补助</t>
  </si>
  <si>
    <t>朗嘎村</t>
  </si>
  <si>
    <t>聘请建档立卡贫困人口为生态护林员</t>
  </si>
  <si>
    <t>1万元·人/年</t>
  </si>
  <si>
    <t>杨柳河组</t>
  </si>
  <si>
    <t>芒勐小组</t>
  </si>
  <si>
    <t>那俄小组</t>
  </si>
  <si>
    <t>2.河道管理员</t>
  </si>
  <si>
    <t>3.地质灾害监测员</t>
  </si>
  <si>
    <t>建档立卡户受益1551户</t>
  </si>
  <si>
    <t>地质灾害监测员岗位补助</t>
  </si>
  <si>
    <t>小寨寨脚</t>
  </si>
  <si>
    <t>地质灾害监测员</t>
  </si>
  <si>
    <t>松树洼</t>
  </si>
  <si>
    <t>水井洼</t>
  </si>
  <si>
    <t>黑坡</t>
  </si>
  <si>
    <t>大黑坡</t>
  </si>
  <si>
    <t>二组（老电站）</t>
  </si>
  <si>
    <t>大窝子（桐油厂附近）</t>
  </si>
  <si>
    <t>小园脚</t>
  </si>
  <si>
    <t>大坡头</t>
  </si>
  <si>
    <t>马家园</t>
  </si>
  <si>
    <t>坪子寨</t>
  </si>
  <si>
    <t>新寨窝子</t>
  </si>
  <si>
    <t>坡岭干</t>
  </si>
  <si>
    <t>三家村</t>
  </si>
  <si>
    <t>雷家洼</t>
  </si>
  <si>
    <t>檀香坡</t>
  </si>
  <si>
    <t>三村一、四组
(中学一带)</t>
  </si>
  <si>
    <t>冯家窝</t>
  </si>
  <si>
    <t>小洼子</t>
  </si>
  <si>
    <t>平坝</t>
  </si>
  <si>
    <t>放马场</t>
  </si>
  <si>
    <t>里掌</t>
  </si>
  <si>
    <t>小碗</t>
  </si>
  <si>
    <t>罗岗后山金家地一带</t>
  </si>
  <si>
    <t>等银山寨脚</t>
  </si>
  <si>
    <t>芒蒙小河</t>
  </si>
  <si>
    <t>清平七组老田</t>
  </si>
  <si>
    <t>茅草岭干（五组）</t>
  </si>
  <si>
    <t xml:space="preserve">旱坝寨（六组）  </t>
  </si>
  <si>
    <t>章巴小河泥石流</t>
  </si>
  <si>
    <t>芒曹滑坡</t>
  </si>
  <si>
    <t>清平小学周边一带滑坡</t>
  </si>
  <si>
    <t>湾中二、三组一带</t>
  </si>
  <si>
    <t>大坪子、大滚塘一带</t>
  </si>
  <si>
    <t>官家坟和封家寨一带</t>
  </si>
  <si>
    <t>朗嘎小河</t>
  </si>
  <si>
    <t>芒满组</t>
  </si>
  <si>
    <t>旱坝寨（六组）</t>
  </si>
  <si>
    <t>4.其他生态公益岗</t>
  </si>
  <si>
    <t>七、素质提升工程</t>
  </si>
  <si>
    <t>（一）职业技能培训</t>
  </si>
  <si>
    <t>培训建档立卡户1906人次</t>
  </si>
  <si>
    <t>素质提升脱贫</t>
  </si>
  <si>
    <t>梁河县2017年职业技能培训续建项目</t>
  </si>
  <si>
    <t>职业技能培训</t>
  </si>
  <si>
    <t>人社</t>
  </si>
  <si>
    <t>梁河县2019年职业技能培训项目</t>
  </si>
  <si>
    <t>梁河县2020年职业技能培训项目</t>
  </si>
  <si>
    <t>（二）转移就业培训</t>
  </si>
  <si>
    <t>培训建档立卡户710人次</t>
  </si>
  <si>
    <t>（三）实用技术培训</t>
  </si>
  <si>
    <t>培训建档立卡户16630人次</t>
  </si>
  <si>
    <t>梁河县2019年实用技术培训</t>
  </si>
  <si>
    <t>10000人次</t>
  </si>
  <si>
    <t>梁河县2020年实用技术培训</t>
  </si>
  <si>
    <t>5630人次</t>
  </si>
  <si>
    <t>梁河县2019年农业产业科技试验示范培训项目</t>
  </si>
  <si>
    <t>种养殖试验示范、培训</t>
  </si>
  <si>
    <t>梁河县2020年农业产业科技试验示范培训项目</t>
  </si>
  <si>
    <t>（四）致富带头人创业培训</t>
  </si>
  <si>
    <t>（五）引导性技能培训</t>
  </si>
  <si>
    <t>（六）通用语言培训</t>
  </si>
  <si>
    <t>八、贫困村振兴工程</t>
  </si>
  <si>
    <t>（一）村组道路建设</t>
  </si>
  <si>
    <t>公里</t>
  </si>
  <si>
    <t>完善通村公路</t>
  </si>
  <si>
    <t>基础设施扶贫</t>
  </si>
  <si>
    <t>核对更正</t>
  </si>
  <si>
    <t>杨笋线</t>
  </si>
  <si>
    <t>该路涉及户那村、笋子洼村，危险路段设置警示墙、警示墩</t>
  </si>
  <si>
    <t>交通</t>
  </si>
  <si>
    <t>小寨子线</t>
  </si>
  <si>
    <t>危险路段设置警示墙、警示墩</t>
  </si>
  <si>
    <t>印洒线</t>
  </si>
  <si>
    <t>梁河县直过民族地区杏塘自然村公路</t>
  </si>
  <si>
    <t>杏塘</t>
  </si>
  <si>
    <t>路基宽4.5m，路面宽3.5m，水泥混凝土预制块路面。</t>
  </si>
  <si>
    <t>梁河县直过民族地区回龙自然村公路</t>
  </si>
  <si>
    <t>梁河县兴隆村民委员会通畅工程</t>
  </si>
  <si>
    <t>兴隆</t>
  </si>
  <si>
    <t>路基宽4.5m，路面宽4.5m，水泥混凝土预制块路面。</t>
  </si>
  <si>
    <t>梁河县直过民族地区丙费自然村公路</t>
  </si>
  <si>
    <t>路基宽4.5m，路面宽4.5m，水泥混凝土路面。</t>
  </si>
  <si>
    <t>梁河县直过民族地区芒令寨头自然村公路</t>
  </si>
  <si>
    <t>芒令</t>
  </si>
  <si>
    <t>梁河县直过民族地区羊角酸自然村公路</t>
  </si>
  <si>
    <t>梁河县芒东镇平坝村龙塘村通畅工程</t>
  </si>
  <si>
    <t>芒彦桥</t>
  </si>
  <si>
    <t>桥长50m，宽8.0m，钢筋混凝土预应力空心板桥梁。</t>
  </si>
  <si>
    <t>梁河县直过民族地区大滚塘自然村公路</t>
  </si>
  <si>
    <t>梁河县直过民族地区长坡自然村公路</t>
  </si>
  <si>
    <t>长坡</t>
  </si>
  <si>
    <t>梁河县直过民族地区派来田自然村公路</t>
  </si>
  <si>
    <t>湾中</t>
  </si>
  <si>
    <t>梁河县直过民族地区汗坝洼自然村公路</t>
  </si>
  <si>
    <t>梁河县直过民族地区小营盘自然村公路</t>
  </si>
  <si>
    <t>小营盘</t>
  </si>
  <si>
    <t>梁河县直过民族地区三家村自然村公路</t>
  </si>
  <si>
    <t>梁河县直过民族地区洼子田自然村公路</t>
  </si>
  <si>
    <t>梁河县直过民族地区水井洼自然村公路</t>
  </si>
  <si>
    <t>梁河县直过民族地区板桥洼自然村公路</t>
  </si>
  <si>
    <t>梁河县直过民族地区粪箕弯自然村公路</t>
  </si>
  <si>
    <t>梁河县直过民族地区埋港田自然村公路</t>
  </si>
  <si>
    <t>梁河县直过民族地区小新寨自然村公路</t>
  </si>
  <si>
    <t>梁河县直过民族地区大坪子自然村公路</t>
  </si>
  <si>
    <t>梁河县汉坝寨村民委员会通畅工程</t>
  </si>
  <si>
    <t>梁河县上寨村民委员会通畅工程</t>
  </si>
  <si>
    <t>上寨</t>
  </si>
  <si>
    <t>梁河县拱拇村民委员会通畅工程</t>
  </si>
  <si>
    <t>拱拇</t>
  </si>
  <si>
    <t>棕包河桥</t>
  </si>
  <si>
    <t>桥长38.5m，宽8.50m，钢筋混凝土预应力空心板桥梁。</t>
  </si>
  <si>
    <t>翁冷桥</t>
  </si>
  <si>
    <t>桥长24m，宽8.0m，钢筋混凝土预应力空心板桥梁。</t>
  </si>
  <si>
    <t>户引桥</t>
  </si>
  <si>
    <t>桥长32m，宽8.0m，钢筋混凝土预应力空心板桥梁。</t>
  </si>
  <si>
    <t>洗平线</t>
  </si>
  <si>
    <t>梁河县窄路面加宽项目（冼平线）</t>
  </si>
  <si>
    <t>路面拼宽1.0米，水泥混凝土路面。</t>
  </si>
  <si>
    <t>梁河县窄路面加宽项目（小寨子线）</t>
  </si>
  <si>
    <t>（二）村组动力电改造</t>
  </si>
  <si>
    <t>（三）饮水安全巩固提升</t>
  </si>
  <si>
    <t>解决17231人饮水安全</t>
  </si>
  <si>
    <t>芒东镇杞木寨农村饮水工程</t>
  </si>
  <si>
    <t>农村饮水安全巩固提升资金</t>
  </si>
  <si>
    <t>芒东镇杞木寨村杞木寨一二三村饮水安全巩固提升工程</t>
  </si>
  <si>
    <t>杞木寨一二三村</t>
  </si>
  <si>
    <t>净水处理</t>
  </si>
  <si>
    <t>水利</t>
  </si>
  <si>
    <t>芒东镇杞木寨村八七新村饮水安全巩固提升工程</t>
  </si>
  <si>
    <t>八七新村</t>
  </si>
  <si>
    <t>输、配水管道</t>
  </si>
  <si>
    <t>芒东镇平坝村平坝村饮水安全巩固提升工程</t>
  </si>
  <si>
    <t>芒东镇平坝村龙塘饮水安全巩固提升工程</t>
  </si>
  <si>
    <t>芒东镇湾中村大窝子饮水安全巩固提升工程</t>
  </si>
  <si>
    <t>输水管道</t>
  </si>
  <si>
    <t>芒东镇小寨子村年枣岭干饮水安全巩固提升工程</t>
  </si>
  <si>
    <t>年枣岭干</t>
  </si>
  <si>
    <t>取水池，输、配水管道</t>
  </si>
  <si>
    <t>芒东镇小寨子村小寨子一二组饮水安全巩固提升工程</t>
  </si>
  <si>
    <t>小寨子一二组</t>
  </si>
  <si>
    <t>芒东镇那勐村红坡小组饮水安全巩固提升工程</t>
  </si>
  <si>
    <t>红坡小组</t>
  </si>
  <si>
    <t>取水池，输水管道</t>
  </si>
  <si>
    <t>芒东镇户那村户允饮水安全巩固提升工程</t>
  </si>
  <si>
    <t>芒东镇户那村杨柳河饮水安全巩固提升工程</t>
  </si>
  <si>
    <t>输水管道，净水处理</t>
  </si>
  <si>
    <t>芒东镇户那村芒岗饮水安全巩固提升工程</t>
  </si>
  <si>
    <t>配水管道</t>
  </si>
  <si>
    <t>芒东镇清平村老罐窝饮水安全巩固提升工程</t>
  </si>
  <si>
    <t>老罐窝</t>
  </si>
  <si>
    <t>芒东镇清平村怀窝田饮水安全巩固提升工程</t>
  </si>
  <si>
    <t>怀窝田</t>
  </si>
  <si>
    <t>芒东镇清平村明和村搬迁点（那勐村傍）饮水安全巩固提升工程</t>
  </si>
  <si>
    <t>明和村搬迁点（那勐村傍）</t>
  </si>
  <si>
    <t>取水池，输水管道、蓄水池</t>
  </si>
  <si>
    <t>芒东镇那勐村那勐小学饮水安全巩固提升工程</t>
  </si>
  <si>
    <t>那勐小学</t>
  </si>
  <si>
    <t>芒东镇那勐村来福饮水安全巩固提升工程</t>
  </si>
  <si>
    <t>芒东镇那勐村那勐街饮水安全巩固提升工程</t>
  </si>
  <si>
    <t>那勐街</t>
  </si>
  <si>
    <t>芒东镇那勐村印盒山饮水安全巩固提升工程</t>
  </si>
  <si>
    <t>芒东镇那勐村大树寨饮水安全巩固提升工程</t>
  </si>
  <si>
    <t>大树寨</t>
  </si>
  <si>
    <t>取水池，输、配水管道，蓄水池</t>
  </si>
  <si>
    <t>芒东镇那勐村大树寨岔路口饮水安全巩固提升工程</t>
  </si>
  <si>
    <t>大树寨岔路口</t>
  </si>
  <si>
    <t>芒东镇洒坞村洒坞村坡脚 饮水安全巩固提升工程</t>
  </si>
  <si>
    <t xml:space="preserve">洒坞村坡脚 </t>
  </si>
  <si>
    <t>芒东镇洒坞村新寨大坡头饮水安全巩固提升工程</t>
  </si>
  <si>
    <t>新寨大坡头</t>
  </si>
  <si>
    <t>芒东镇洒坞村洒坞小寨子饮水安全巩固提升工程</t>
  </si>
  <si>
    <t>洒坞小寨子</t>
  </si>
  <si>
    <t>芒东镇芒东村芒东自然村饮水安全巩固提升工程</t>
  </si>
  <si>
    <t>芒东自然村</t>
  </si>
  <si>
    <t>芒东镇芒东村里掌饮水安全巩固提升工程</t>
  </si>
  <si>
    <t>芒东镇芒东村汤家屯饮水安全巩固提升工程</t>
  </si>
  <si>
    <t>芒东镇帮别村帮别村自然村饮水安全巩固提升工程</t>
  </si>
  <si>
    <t>帮别村自然村</t>
  </si>
  <si>
    <t>取水池，净水处理</t>
  </si>
  <si>
    <t>芒东镇帮别村帮别村小学饮水安全巩固提升工程</t>
  </si>
  <si>
    <t>帮别村小学</t>
  </si>
  <si>
    <t>芒东镇帮别村芒蒙饮水安全巩固提升工程</t>
  </si>
  <si>
    <t>芒东镇帮别村金勐饮水安全巩固提升工程</t>
  </si>
  <si>
    <t>芒东镇帮别村新寨饮水安全巩固提升工程</t>
  </si>
  <si>
    <t>芒东镇帮别村等邑饮水安全巩固提升工程</t>
  </si>
  <si>
    <t>等邑</t>
  </si>
  <si>
    <t>芒东镇帮别村蚌摆饮水安全巩固提升工程</t>
  </si>
  <si>
    <t>芒东镇罗岗村等银山、团圆子饮水安全巩固提升工程</t>
  </si>
  <si>
    <t>等银山、团圆子</t>
  </si>
  <si>
    <t>芒东镇罗岗村罗岗自然村饮水安全巩固提升工程</t>
  </si>
  <si>
    <t>罗岗自然村</t>
  </si>
  <si>
    <t>芒东镇罗岗村罗岗小学饮水安全巩固提升工程</t>
  </si>
  <si>
    <t>罗岗小学</t>
  </si>
  <si>
    <t>芒东镇罗岗村丙费饮水安全巩固提升工程</t>
  </si>
  <si>
    <t>芒东镇罗岗村杏塘饮水安全巩固提升工程</t>
  </si>
  <si>
    <t>芒东镇翁冷村翁冷村饮水安全巩固提升工程</t>
  </si>
  <si>
    <t>芒东镇翁冷村翁冷小学饮水安全巩固提升工程</t>
  </si>
  <si>
    <t>翁冷小学</t>
  </si>
  <si>
    <t>芒东镇翁冷村丙那饮水安全巩固提升工程</t>
  </si>
  <si>
    <t>芒东镇翁冷村芒角饮水安全巩固提升工程</t>
  </si>
  <si>
    <t>芒东镇翁冷村章必新村（搬迁点）饮水安全巩固提升工程</t>
  </si>
  <si>
    <t>章必新村（搬迁点）</t>
  </si>
  <si>
    <t>（四）小型农田水利设施</t>
  </si>
  <si>
    <t>1.高标准农田建设</t>
  </si>
  <si>
    <t>完成4个乡镇农田改造</t>
  </si>
  <si>
    <t>德宏州梁河县芒东镇洒坞村土地整治（提质改造）项目</t>
  </si>
  <si>
    <t>土地平整、机耕路及沟渠建设</t>
  </si>
  <si>
    <t>梁河县芒东等2个乡镇那勐等4个村灾毁土地复垦项目</t>
  </si>
  <si>
    <t>那勐、户那</t>
  </si>
  <si>
    <t>那勐、大树寨、章巴、朗嘎</t>
  </si>
  <si>
    <t>土地平整、田间道路路及排灌沟渠建设</t>
  </si>
  <si>
    <t>2.农业灌溉设施建设</t>
  </si>
  <si>
    <t>件</t>
  </si>
  <si>
    <t>改善各乡镇农业灌溉条件</t>
  </si>
  <si>
    <t>灌溉沟渠</t>
  </si>
  <si>
    <t>2018年高效节水灌溉工程（芒东勐养集中连片高效节水灌溉工程）</t>
  </si>
  <si>
    <t>翁冷村、罗岗村</t>
  </si>
  <si>
    <t>翁冷村、罗岗</t>
  </si>
  <si>
    <t>输配水管道配套</t>
  </si>
  <si>
    <t>芒东小河山洪沟治理工程</t>
  </si>
  <si>
    <t>渠道配套</t>
  </si>
  <si>
    <t>▲2019年高效节水灌溉工程</t>
  </si>
  <si>
    <t>梁河县农田水利维修养护</t>
  </si>
  <si>
    <t>灌溉面积0.6万亩，渠道配套</t>
  </si>
  <si>
    <t>梁河县山洪灾害防治项目</t>
  </si>
  <si>
    <t>山洪灾害防治</t>
  </si>
  <si>
    <t>梁河县移民后期扶持项目</t>
  </si>
  <si>
    <t>移民后期扶持</t>
  </si>
  <si>
    <t>2019年小型农田水利建设</t>
  </si>
  <si>
    <t>沟渠配套</t>
  </si>
  <si>
    <t>梁河县水土保持治理工程</t>
  </si>
  <si>
    <t>水土保持配套设施</t>
  </si>
  <si>
    <t>坝塘</t>
  </si>
  <si>
    <t>防汛抗旱抢险应急工程</t>
  </si>
  <si>
    <t>防汛抗旱抢险应急</t>
  </si>
  <si>
    <t>梁河县萝卜坝河治理工程</t>
  </si>
  <si>
    <t>河道治理6.5km,河堤13km</t>
  </si>
  <si>
    <t>其他</t>
  </si>
  <si>
    <t>（五）村组通讯及网络建设</t>
  </si>
  <si>
    <t>（六）村庄人居环境整治</t>
  </si>
  <si>
    <t>1.村内道路硬化</t>
  </si>
  <si>
    <t>改善村内道路232条</t>
  </si>
  <si>
    <t>芒东镇罗岗村团圆子搬迁点附属工程</t>
  </si>
  <si>
    <t>团圆子搬迁点</t>
  </si>
  <si>
    <t>地面硬化662.7平方米，活动室300平方米、公厕、太阳能路灯</t>
  </si>
  <si>
    <t>财政</t>
  </si>
  <si>
    <t>芒东镇小寨子村幸福村搬迁点（联缘村）附属工程</t>
  </si>
  <si>
    <t>幸福村搬迁点（联缘村）</t>
  </si>
  <si>
    <t>地面硬化248平方米，活动室280平方米、大门</t>
  </si>
  <si>
    <t>芒东镇小寨子村幸福村搬迁点（清水河）附属工程</t>
  </si>
  <si>
    <t>幸福村搬迁点（清水河）</t>
  </si>
  <si>
    <t>太阳能灯27盏，地面硬化265.32平方米,活动室220平方米、河底硬化、挡墙石方。</t>
  </si>
  <si>
    <t>删除</t>
  </si>
  <si>
    <t>芒东镇线滇自然村村内道路硬化</t>
  </si>
  <si>
    <t>线滇自然村</t>
  </si>
  <si>
    <t>地面硬化、石挡墙、开挖土方、埋设管涵</t>
  </si>
  <si>
    <t>芒东镇洒乌一组村内道路建设，小寨子马家园村内道路建设</t>
  </si>
  <si>
    <t>洒乌自然村，小寨、马家园自然村</t>
  </si>
  <si>
    <t>地面硬化、挡土、开挖土方、路面平整、砂粒垫层、涵管、块石路面。</t>
  </si>
  <si>
    <t>芒东镇清平红兴村一组美丽宜居乡村项目</t>
  </si>
  <si>
    <t>红兴村一组自然村</t>
  </si>
  <si>
    <t>块石路面、排水沟、挡土墙、护栏、示警墩、路面平整。</t>
  </si>
  <si>
    <t>芒东镇清平红兴村二组美丽宜居乡村项目</t>
  </si>
  <si>
    <t>红兴村二组自然村</t>
  </si>
  <si>
    <t>路面硬化涵管、排水沟、挡土墙、护栏、路面平整。</t>
  </si>
  <si>
    <t>芒东镇清平村委会茨竹园园新村美丽宜居乡村项目</t>
  </si>
  <si>
    <t>茨竹园园新村</t>
  </si>
  <si>
    <t>块石路面、示警墩、排水沟、挡土墙、护栏、路面平整。</t>
  </si>
  <si>
    <t>芒东镇罗岗村村内道路硬化及附属设施建设</t>
  </si>
  <si>
    <t>村内道路硬化及附属设施建设</t>
  </si>
  <si>
    <t>民宗</t>
  </si>
  <si>
    <t>芒东镇翁冷村村内道路硬化及附属设施建设</t>
  </si>
  <si>
    <t>芒东镇翁冷村芒角村内道路硬化建设</t>
  </si>
  <si>
    <t>20cm厚C25混凝土地坪硬化3704平方米</t>
  </si>
  <si>
    <t>芒东镇清坪村红兴村一组村内道路建设项目</t>
  </si>
  <si>
    <t>红兴村一组</t>
  </si>
  <si>
    <t>村内道路硬化6条及相关附属设施</t>
  </si>
  <si>
    <t>农办</t>
  </si>
  <si>
    <t>芒东镇清坪村红兴村二组村内道路建设项目</t>
  </si>
  <si>
    <t>红兴村二组</t>
  </si>
  <si>
    <t>芒东镇清坪村园新村村内道路建设项目</t>
  </si>
  <si>
    <t>村内道路硬化2条及相关附属设施</t>
  </si>
  <si>
    <t>芒东镇平坝村老龙塘道路整修改造工程</t>
  </si>
  <si>
    <t>老龙塘自然村</t>
  </si>
  <si>
    <t>整修改造道路一段，支砌挡墙一道</t>
  </si>
  <si>
    <t>芒东镇垃圾厂道路建设项目</t>
  </si>
  <si>
    <t>水泥硬化道路800㎡，125元/㎡，</t>
  </si>
  <si>
    <t>芒东镇罗岗村丙费村活动室完善及村内道路建设项目</t>
  </si>
  <si>
    <t>丙费自然村</t>
  </si>
  <si>
    <t>活动室场地硬化，围墙建设；村内道路硬化</t>
  </si>
  <si>
    <t>芒东镇道路建设和村级为民服务站建设项目</t>
  </si>
  <si>
    <t>芒东镇芒东村道路建设，4个村级为民服务站建设</t>
  </si>
  <si>
    <t>芒东镇翁冷村丙应自然村村内道路工程</t>
  </si>
  <si>
    <t>丙应自然村</t>
  </si>
  <si>
    <t>芒东镇翁冷村翁冷自然村村内道路工程</t>
  </si>
  <si>
    <t>翁冷自然村</t>
  </si>
  <si>
    <t>芒东镇芒东村芒东自然村（路发食馆旁）村内道路工程</t>
  </si>
  <si>
    <t>地面硬化、开挖土方</t>
  </si>
  <si>
    <t>芒东镇罗岗村罗岗四组村内道路工程</t>
  </si>
  <si>
    <t>芒东镇罗岗村罗岗新寨村内道路工程</t>
  </si>
  <si>
    <t>罗岗小新寨</t>
  </si>
  <si>
    <t>芒东镇帮别村新寨村内道路工程</t>
  </si>
  <si>
    <t>新寨自然村</t>
  </si>
  <si>
    <t>芒东镇帮别村金勐村内道路工程</t>
  </si>
  <si>
    <t>金勐自然村</t>
  </si>
  <si>
    <t>芒东镇芒东村汤家屯村内道路建设项目</t>
  </si>
  <si>
    <t>扩改建</t>
  </si>
  <si>
    <t>芒东镇芒东村户东村内道路建设项目</t>
  </si>
  <si>
    <t>芒东镇杞木寨村一、二、三村村内道路建设项目</t>
  </si>
  <si>
    <t>芒东镇杞木寨村八七新村道路建设项目</t>
  </si>
  <si>
    <t>芒东镇平坝村塘村内道路建设</t>
  </si>
  <si>
    <t>芒东镇洒坞村一组内道路建设项目</t>
  </si>
  <si>
    <t>芒东镇洒坞村小寨村内道路建设项目</t>
  </si>
  <si>
    <t>小寨、马家园</t>
  </si>
  <si>
    <t>一、二、三村</t>
  </si>
  <si>
    <t>芒东镇罗岗村村内道路建设项目</t>
  </si>
  <si>
    <t>计划建设村内道路建设工程：河边新路长200米，宽6米，面积1200平方米；罗回丫里路，长800米，宽6米面积4800平方米；棒干路长300米，宽6米，面积1800平方米及附属工程</t>
  </si>
  <si>
    <t>芒东镇芒满村村内道路建设项目</t>
  </si>
  <si>
    <t>芒满村</t>
  </si>
  <si>
    <t>芒满</t>
  </si>
  <si>
    <t>计划建设村内道路长748米，宽3.5米，面积2618平方米及附属工程。</t>
  </si>
  <si>
    <t>芒东镇罗岗村芒令村内道路建设项目</t>
  </si>
  <si>
    <t>计划建设村内道路建设工程：小新寨岔路口至回贺洼路，长150米，宽3.5米，面积525平方米；入户路800米，宽2.5米及附属工程，面积2000平方米；芒令寨内主干道，长650米，宽3米及附属工程，面积1950平方米</t>
  </si>
  <si>
    <t>芒东镇罗岗村杏塘村内道路建设项目</t>
  </si>
  <si>
    <t>计划建设村内道路建设工程：长447米，宽3米及附属工程，面积1341平方米</t>
  </si>
  <si>
    <t>芒东镇罗岗村那线村内道路建设项目</t>
  </si>
  <si>
    <t>村内道路建设工程：长530米，宽3米，面积1590平方米及附属工程</t>
  </si>
  <si>
    <t>芒东镇帮别村帮别村内道路建设项目</t>
  </si>
  <si>
    <t>村内道路建设工程：长 1425m，宽4米，面积5700平方米。</t>
  </si>
  <si>
    <t>芒东镇帮别村等邑村内道路建设项目</t>
  </si>
  <si>
    <t>村内道路建设工程：长 1700m，宽4米，面积6800平方米及附属工程.</t>
  </si>
  <si>
    <t>芒东镇帮别村芒蒙村内道路建设项目</t>
  </si>
  <si>
    <t>村内道路建设工程：长 600m，宽4米，面积2400平方米及附属工程。</t>
  </si>
  <si>
    <t>芒东镇帮别村新寨村内道路建设项目</t>
  </si>
  <si>
    <t>村内道路建设工程：长1500米，宽4米，面积6000平方米及附属工程.</t>
  </si>
  <si>
    <t>芒东镇翁冷村村内道路建设项目</t>
  </si>
  <si>
    <t>村内道路建设工程：长1500米，宽4米，面积6000平方米及附属工程。</t>
  </si>
  <si>
    <t>芒东镇翁冷村丙应村内道路建设项目</t>
  </si>
  <si>
    <t>村内道路建设工程：长1500米，宽3.6米，面积5400平方米及附属工程。</t>
  </si>
  <si>
    <t>芒东镇翁冷村和平村内道路建设项目</t>
  </si>
  <si>
    <t>村内道路建设工程：长1000米，宽4米，面积4000米及附属工程.</t>
  </si>
  <si>
    <t>芒东镇翁冷村芒彦村内道路建设项目</t>
  </si>
  <si>
    <t>村内道路建设工程：长900米，宽3.5米，面积3150平方米及附属工程。</t>
  </si>
  <si>
    <t>芒东镇翁冷村丙那村内道路建设项目</t>
  </si>
  <si>
    <t>村内道路建设工程：长500米，宽4米，面积2000平方米及附属工程。</t>
  </si>
  <si>
    <t>更正</t>
  </si>
  <si>
    <t>芒东镇翁冷村芒角村内道路建设项目</t>
  </si>
  <si>
    <t>芒东镇清平村红兴村村内道路建设项目</t>
  </si>
  <si>
    <t>村内道路建设工程长2200米，宽4米，面积8800平方米及附属工程。</t>
  </si>
  <si>
    <t>芒东镇洒坞村一组村内道路建设项目</t>
  </si>
  <si>
    <t>计划建设村内道路建设长1500米，宽 4米，面积6000平方米 ，及附属工程。</t>
  </si>
  <si>
    <t>芒东镇芒东村里掌村内道路建设项目</t>
  </si>
  <si>
    <t>计划建设村内道路建设长200米，宽3米，面积600平方米，及附属工程.</t>
  </si>
  <si>
    <t>芒东镇芒东村七组村内道路建设项目</t>
  </si>
  <si>
    <t>计划建设村内道路建设长80米，宽4米，面积320平方米，及附属工程。</t>
  </si>
  <si>
    <t>芒东镇笋子洼龙翔村村内道路建设项目</t>
  </si>
  <si>
    <t>龙翔村</t>
  </si>
  <si>
    <t>计划建设村内道路建设长 200  米，宽4  米，面积800平方米，及附属工程。</t>
  </si>
  <si>
    <t>芒东镇洒坞村洒异背后搬迁点村内道路建设项目</t>
  </si>
  <si>
    <t>洒异背后搬迁点</t>
  </si>
  <si>
    <t>计划建设村内道路建设长 250米，宽4 米，面积1000平方米。</t>
  </si>
  <si>
    <t>芒东镇杞木寨村平坝村内道路建设项目</t>
  </si>
  <si>
    <t>计划建设村内道路建设长 250米，宽4米，面积1000平方米及附属工程。</t>
  </si>
  <si>
    <t>梁河县芒东镇湾中村村内道路建设项目</t>
  </si>
  <si>
    <t>湾中、羊角酸、长坡组</t>
  </si>
  <si>
    <t>改扩建湾中村3个小组村内道路，长9000米，宽3.5米，混凝土路面及附属工程</t>
  </si>
  <si>
    <t>芒东镇帮别村帮别自然村村内道路工程</t>
  </si>
  <si>
    <t>帮别自然村</t>
  </si>
  <si>
    <t>芒东镇翁冷村芒角小组村内道路建设项目</t>
  </si>
  <si>
    <t>芒东镇户那村户那一组村内道路建设项目</t>
  </si>
  <si>
    <t>芒东镇户那村永户组村内道路建设项目</t>
  </si>
  <si>
    <t>芒东镇芒东村芒东七、八组村内道路建设项目</t>
  </si>
  <si>
    <t>芒东七、八组</t>
  </si>
  <si>
    <t>芒东镇芒东村遮帽一、二组村内道路建设项目</t>
  </si>
  <si>
    <t>遮帽一、二组</t>
  </si>
  <si>
    <t>芒东镇芒东村小碗村内道路建设项目</t>
  </si>
  <si>
    <t>芒东镇芒东村芒曹村内道路建设项目</t>
  </si>
  <si>
    <t>芒东镇清平村文鑫村村内道路建设项目</t>
  </si>
  <si>
    <t>文鑫村</t>
  </si>
  <si>
    <t>芒东镇清平村民和村村内道路建设项目</t>
  </si>
  <si>
    <t>园和村</t>
  </si>
  <si>
    <t>2.垃圾处理</t>
  </si>
  <si>
    <t>治理村内环境</t>
  </si>
  <si>
    <t>3.雨污设施</t>
  </si>
  <si>
    <t>4.公厕建设</t>
  </si>
  <si>
    <t>芒东镇罗岗村拉线自然村公厕建设项目</t>
  </si>
  <si>
    <t>拉线自然村</t>
  </si>
  <si>
    <t>公厕建设</t>
  </si>
  <si>
    <t>芒东镇平坝村平坝组公厕建设项目</t>
  </si>
  <si>
    <t>平坝组</t>
  </si>
  <si>
    <t>公厕建设1个</t>
  </si>
  <si>
    <t>芒东镇平坝村龙塘自然村公厕建设项目</t>
  </si>
  <si>
    <t>5.太阳能路灯</t>
  </si>
  <si>
    <t>盏</t>
  </si>
  <si>
    <t>村庄照明得到改善</t>
  </si>
  <si>
    <t>6.贫困户人居环境综合整治</t>
  </si>
  <si>
    <t>贫困户人居环境改善</t>
  </si>
  <si>
    <t>按一户一方案补助</t>
  </si>
  <si>
    <t>将原项目合并以新增项目填报</t>
  </si>
  <si>
    <t>（七）广播电视村村通</t>
  </si>
  <si>
    <t>（八）党群科技文化场所建设</t>
  </si>
  <si>
    <t>建设村活动室95个</t>
  </si>
  <si>
    <t>需核对</t>
  </si>
  <si>
    <t>芒东镇平坝村平坝自然村活动室建设项目</t>
  </si>
  <si>
    <t>新建平坝村平坝自然村活动室1幢150平方米。</t>
  </si>
  <si>
    <t>芒东镇平坝村惠民自然村活动室建设项目</t>
  </si>
  <si>
    <t>惠民</t>
  </si>
  <si>
    <t>新建平坝惠民村活动室1幢150平方米。</t>
  </si>
  <si>
    <t>芒东镇清平村红兴村活动室建设项目</t>
  </si>
  <si>
    <t>新建清平红兴村活动室一幢200平方米。</t>
  </si>
  <si>
    <t>梁河县芒东镇湾中村文化场所及附属设施建设项目</t>
  </si>
  <si>
    <t>湾中、羊角酸、长坡、大窝子组</t>
  </si>
  <si>
    <t>改扩建及维修5个原有文化活动室</t>
  </si>
  <si>
    <t>2019年芒东镇那勐自然村一事一议“美丽乡村”项目</t>
  </si>
  <si>
    <t>那勐自然村</t>
  </si>
  <si>
    <t>太阳能路灯、文化活动室、公厕、绿化、垃圾池等</t>
  </si>
  <si>
    <t>财政性资金支出</t>
  </si>
  <si>
    <t>2019年综改办一事一议普惠制项目</t>
  </si>
  <si>
    <t>地面硬化、文化活动室、公厕、休闲娱乐场所等</t>
  </si>
  <si>
    <t>2020年综改办一事一议普惠制项目</t>
  </si>
  <si>
    <t>（九）其它</t>
  </si>
  <si>
    <t>1.体育设施</t>
  </si>
  <si>
    <t>建设村体育设施33件</t>
  </si>
  <si>
    <t>芒东镇帮别村村文化活动室文化设备购置项目</t>
  </si>
  <si>
    <t>邦别村</t>
  </si>
  <si>
    <t>音响灯光设备1套</t>
  </si>
  <si>
    <t>文体</t>
  </si>
  <si>
    <t>芒东镇罗岗村文化活动室文化设备购置项目</t>
  </si>
  <si>
    <t>芒东镇翁冷村文化活动室文化设备购置项目</t>
  </si>
  <si>
    <t xml:space="preserve">芒东镇那勐村大树寨文化体育活动中心建设项目 </t>
  </si>
  <si>
    <t>钢架棚一间</t>
  </si>
  <si>
    <t>芒东镇清平村篮球场建设项目</t>
  </si>
  <si>
    <t>红兴</t>
  </si>
  <si>
    <t>篮球场</t>
  </si>
  <si>
    <t>芒东镇帮别村篮球场建设项目</t>
  </si>
  <si>
    <t>篮球场1个</t>
  </si>
  <si>
    <t>2.农村书屋</t>
  </si>
  <si>
    <t>实现村级有农村书屋</t>
  </si>
  <si>
    <t>芒东镇洒坞农家书屋建设项目</t>
  </si>
  <si>
    <t>新建农家书屋</t>
  </si>
  <si>
    <t>芒东镇清平村农家书屋建设项目</t>
  </si>
  <si>
    <t>芒东镇小寨子农家书屋建设项目</t>
  </si>
  <si>
    <t>芒东镇笋子洼村农家书屋建设项目</t>
  </si>
  <si>
    <t>芒东镇杞木寨村农家书屋建设项目</t>
  </si>
  <si>
    <t>3.滑坡治理</t>
  </si>
  <si>
    <t>完成滑坡治理55件</t>
  </si>
  <si>
    <t>梁河县芒东镇那勐村朗嘎河泥石流治理项目</t>
  </si>
  <si>
    <t>那勐</t>
  </si>
  <si>
    <t>地灾防治工程</t>
  </si>
  <si>
    <t>梁河县芒东镇那勐村那勐小沙河泥石流治理项目</t>
  </si>
  <si>
    <t>云南省梁河县芒东镇帮别村委会芒蒙村民小组芒蒙小河泥石流应急治理工程</t>
  </si>
  <si>
    <t>护岸堤等</t>
  </si>
  <si>
    <t>梁河县芒东镇平坝村委会平坝村地质环境治理工程</t>
  </si>
  <si>
    <t>固床坝、排水沟</t>
  </si>
  <si>
    <t>梁河县芒东镇洒坞村委会新寨窝子村地质环境治理工程</t>
  </si>
  <si>
    <t>防冲池、排水沟</t>
  </si>
  <si>
    <t xml:space="preserve"> 梁河县芒东镇小寨子村委会(陡坡村、黑坡村、小寨子村)地质环境治理工程</t>
  </si>
  <si>
    <t>陡坡村、黑坡村、小寨子村</t>
  </si>
  <si>
    <t>锚杆、挡墙、固床坝、排水沟等</t>
  </si>
  <si>
    <t>4.美化亮化</t>
  </si>
  <si>
    <t>完成村级基础设施提升6件</t>
  </si>
  <si>
    <t>九、守边强基工程</t>
  </si>
  <si>
    <t>（一）抵边自然村道路建设</t>
  </si>
  <si>
    <t>（二）低边村组综合整治</t>
  </si>
  <si>
    <t>（三）边民互市贸易设施建设</t>
  </si>
  <si>
    <t>（四）护边员公益岗位</t>
  </si>
  <si>
    <t>十、兜底保障工程</t>
  </si>
  <si>
    <t>（一）五保养老残疾人设施建设</t>
  </si>
  <si>
    <t>提升贫困人口社会保障</t>
  </si>
  <si>
    <t>兜底保障脱贫</t>
  </si>
  <si>
    <t>芒东镇杞木寨自然村互助养老站建设项目</t>
  </si>
  <si>
    <t>功能用房1栋2层</t>
  </si>
  <si>
    <t>民政</t>
  </si>
  <si>
    <t>（二）妇女儿童保护设施建设</t>
  </si>
  <si>
    <t>（三）无劳力兜底保障</t>
  </si>
  <si>
    <t>1.五保户及孤寡老人救助</t>
  </si>
  <si>
    <t>2.重度残疾人救助</t>
  </si>
  <si>
    <t>3.重大疾病救助</t>
  </si>
  <si>
    <t>十一、金融扶贫</t>
  </si>
  <si>
    <t>（一）小额信贷贴息</t>
  </si>
  <si>
    <t>扶持4600户贫困户发展产业</t>
  </si>
  <si>
    <t>金融扶持脱贫</t>
  </si>
  <si>
    <t>（二）扶贫龙头企业贴息</t>
  </si>
  <si>
    <t>（三）农业保险（产业保险）</t>
  </si>
  <si>
    <t xml:space="preserve"> (四）合作社贴息</t>
  </si>
  <si>
    <t>（五）其他</t>
  </si>
  <si>
    <t>十二、社会帮扶</t>
  </si>
  <si>
    <t>（一）上海对口帮扶项目</t>
  </si>
  <si>
    <t>（二）企业帮扶项目（中色）</t>
  </si>
  <si>
    <t>（三）烟草集团帮扶阿昌族项目</t>
  </si>
  <si>
    <t>（四）长江三峡集团对口帮扶项目</t>
  </si>
  <si>
    <t>附表2</t>
  </si>
  <si>
    <r>
      <rPr>
        <b/>
        <sz val="18"/>
        <rFont val="宋体"/>
        <charset val="134"/>
      </rPr>
      <t>梁河县精准脱贫攻坚三年实施方案（2018—2020年）县级项目库——新增项目表</t>
    </r>
    <r>
      <rPr>
        <b/>
        <sz val="18"/>
        <color indexed="10"/>
        <rFont val="宋体"/>
        <charset val="134"/>
      </rPr>
      <t>（原项目库内没有的项目新增填在此表内）</t>
    </r>
  </si>
  <si>
    <t>填报单位： 芒东镇人民政府                                                     填表人：                                      电话：                                         时间：2019.3.20                            单位：万元</t>
  </si>
  <si>
    <t>新增项目编号</t>
  </si>
  <si>
    <t>备注（填：有资金安排、无资金安排）</t>
  </si>
  <si>
    <t>种植甘蔗</t>
  </si>
  <si>
    <t>户那</t>
  </si>
  <si>
    <t>甘蔗新种</t>
  </si>
  <si>
    <t>芒彦小组</t>
  </si>
  <si>
    <t>102.9</t>
  </si>
  <si>
    <t>2.058</t>
  </si>
  <si>
    <t>宿根蔗</t>
  </si>
  <si>
    <t>户东小组</t>
  </si>
  <si>
    <t>和平小组</t>
  </si>
  <si>
    <t>芒曹小组</t>
  </si>
  <si>
    <t>翁冷小组</t>
  </si>
  <si>
    <t>丙那小组</t>
  </si>
  <si>
    <t>生猪养殖</t>
  </si>
  <si>
    <t>养牛项目</t>
  </si>
  <si>
    <t>芒东镇户那村芒岗组拆除重建项目</t>
  </si>
  <si>
    <t>芒东镇罗岗村罗岗六组拆除重建项目</t>
  </si>
  <si>
    <t>芒东镇清平村清平三组拆除重建项目</t>
  </si>
  <si>
    <t>芒东镇湾中村湾中二组拆除重建项目</t>
  </si>
  <si>
    <t>芒东镇湾中村大坪子组拆除重建项目</t>
  </si>
  <si>
    <t>芒东镇湾中村羊角酸组拆除重建项目</t>
  </si>
  <si>
    <t>芒东镇湾中村长坡组拆除重建项目</t>
  </si>
  <si>
    <t>芒东镇翁冷村翁冷一组拆除重建项目</t>
  </si>
  <si>
    <t>芒东镇翁冷村丙那二组拆除重建项目</t>
  </si>
  <si>
    <t>芒东镇帮别村帮别一组加固改造项目</t>
  </si>
  <si>
    <t>芒东镇帮别村帮别二组加固改造项目</t>
  </si>
  <si>
    <t>芒东镇帮别村帮别三组加固改造项目</t>
  </si>
  <si>
    <t>芒东镇帮别村等邑一组加固改造项目</t>
  </si>
  <si>
    <t>芒东镇帮别村芒蒙组加固改造项目</t>
  </si>
  <si>
    <t>芒东镇帮别村新寨二组加固改造项目</t>
  </si>
  <si>
    <t>芒东镇户那村芒岗组加固改造项目</t>
  </si>
  <si>
    <t>芒东镇户那村户允组加固改造项目</t>
  </si>
  <si>
    <t>芒东镇罗岗村罗岗五组加固改造项目</t>
  </si>
  <si>
    <t>芒东镇罗岗村芒令二组加固改造项目</t>
  </si>
  <si>
    <t>芒东镇罗岗村那线组加固改造项目</t>
  </si>
  <si>
    <t>芒东镇芒东村芒东四组加固改造项目</t>
  </si>
  <si>
    <t>芒东镇芒东村芒东五组加固改造项目</t>
  </si>
  <si>
    <t>芒东镇芒东村遮帽一组加固改造项目</t>
  </si>
  <si>
    <t>芒东镇芒东村芒曹组加固改造项目</t>
  </si>
  <si>
    <t>芒东镇芒东村里掌一组加固改造项目</t>
  </si>
  <si>
    <t>芒东镇芒东村里掌二组加固改造项目</t>
  </si>
  <si>
    <t>芒东镇那勐村那勐二组加固改造项目</t>
  </si>
  <si>
    <t>芒东镇那勐村章巴组加固改造项目</t>
  </si>
  <si>
    <t>芒东镇平坝村平坝一组加固改造项目</t>
  </si>
  <si>
    <t>芒东镇平坝村平坝二组加固改造项目</t>
  </si>
  <si>
    <t>芒东镇平坝村平坝三组加固改造项目</t>
  </si>
  <si>
    <t>芒东镇杞木寨村一村三组加固改造项目</t>
  </si>
  <si>
    <t>芒东镇杞木寨村二村四组加固改造项目</t>
  </si>
  <si>
    <t>芒东镇杞木寨村三村二组加固改造项目</t>
  </si>
  <si>
    <t>芒东镇杞木寨村三村三组加固改造项目</t>
  </si>
  <si>
    <t>芒东镇杞木寨村三村四组加固改造项目</t>
  </si>
  <si>
    <t>芒东镇清平村清平一组加固改造项目</t>
  </si>
  <si>
    <t>芒东镇清平村清平五组加固改造项目</t>
  </si>
  <si>
    <t>芒东镇清平村清平六组加固改造项目</t>
  </si>
  <si>
    <t>芒东镇清平村清平七组加固改造项目</t>
  </si>
  <si>
    <t>芒东镇清平村茨竹园一组加固改造项目</t>
  </si>
  <si>
    <t>芒东镇清平村茨竹园二组加固改造项目</t>
  </si>
  <si>
    <t>芒东镇清平村茨竹园三组加固改造项目</t>
  </si>
  <si>
    <t>芒东镇洒坞村洒坞一组加固改造项目</t>
  </si>
  <si>
    <t>芒东镇洒坞村洒坞二组加固改造项目</t>
  </si>
  <si>
    <t>芒东镇洒坞村洒坞四组加固改造项目</t>
  </si>
  <si>
    <t>芒东镇笋子洼村上寨一组加固改造项目</t>
  </si>
  <si>
    <t>芒东镇湾中村湾中一组加固改造项目</t>
  </si>
  <si>
    <t>芒东镇湾中村湾中二组加固改造项目</t>
  </si>
  <si>
    <t>芒东镇湾中村大坪子组加固改造项目</t>
  </si>
  <si>
    <t>芒东镇翁冷村翁冷二组加固改造项目</t>
  </si>
  <si>
    <t>翁冷二组</t>
  </si>
  <si>
    <t>芒东镇翁冷村芒角组加固改造项目</t>
  </si>
  <si>
    <t>芒东镇翁冷村章必组加固改造项目</t>
  </si>
  <si>
    <t>芒东镇翁冷村回龙组加固改造项目</t>
  </si>
  <si>
    <t>芒东镇翁冷村丙应组加固改造项目</t>
  </si>
  <si>
    <t>芒东镇芒东村芒东四组新建房屋项目</t>
  </si>
  <si>
    <t>芒东镇杞木寨村一村二组新建房屋项目</t>
  </si>
  <si>
    <t>芒东镇杞木寨村二村一组新建房屋项目</t>
  </si>
  <si>
    <t>芒东镇杞木寨村二村三组新建房屋项目</t>
  </si>
  <si>
    <t>芒东镇清平村清平六组新建房屋项目</t>
  </si>
  <si>
    <t>芒东镇那勐村章巴组避雨不遮风改造项目</t>
  </si>
  <si>
    <t>芒东镇那勐村红坡组避雨不遮风改造项目</t>
  </si>
  <si>
    <t>芒东镇那勐村鸡头坡组避雨不遮风改造项目</t>
  </si>
  <si>
    <t>芒东镇小寨子村二组避雨不遮风改造项目</t>
  </si>
  <si>
    <t>芒东镇翁冷村丙那二组避雨不遮风改造项目</t>
  </si>
  <si>
    <t>芒东镇翁冷村和平组避雨不遮风改造项目</t>
  </si>
  <si>
    <t>芒东镇翁冷村芒彦一组避雨不遮风改造项目</t>
  </si>
  <si>
    <t>芒东镇翁冷村章必组避雨不遮风改造项目</t>
  </si>
  <si>
    <t>芒东镇翁冷村翁冷一组避雨不遮风改造项目</t>
  </si>
  <si>
    <t>芒东镇洒坞村洒坞二组避雨不遮风改造项目</t>
  </si>
  <si>
    <t>芒东镇洒坞村洒坞三组避雨不遮风改造项目</t>
  </si>
  <si>
    <t>芒东镇洒坞村洒坞五组避雨不遮风改造项目</t>
  </si>
  <si>
    <t>芒东镇杞木寨村一村三组避雨不遮风改造项目</t>
  </si>
  <si>
    <t>芒东镇芒东村户东组避雨不遮风改造项目</t>
  </si>
  <si>
    <t>芒东镇芒东村小碗一组避雨不遮风改造项目</t>
  </si>
  <si>
    <t>芒东镇芒东村小碗二组避雨不遮风改造项目</t>
  </si>
  <si>
    <t>芒东镇罗岗村等银山一组避雨不遮风改造项目</t>
  </si>
  <si>
    <t>芒东镇罗岗村罗岗六组避雨不遮风改造项目</t>
  </si>
  <si>
    <t>芒东镇罗岗村罗岗二组避雨不遮风改造项目</t>
  </si>
  <si>
    <t>芒东镇罗岗村那线组避雨不遮风改造项目</t>
  </si>
  <si>
    <t>芒东镇湾中村湾中二组避雨不遮风改造项目</t>
  </si>
  <si>
    <t>芒东镇湾中村羊角酸组避雨不遮风改造项目</t>
  </si>
  <si>
    <t>芒东镇湾中村大坪子组避雨不遮风改造项目</t>
  </si>
  <si>
    <t>芒东镇户那村杨柳河组避雨不遮风改造项目</t>
  </si>
  <si>
    <t>芒东镇户那村户允组避雨不遮风改造项目</t>
  </si>
  <si>
    <t>芒东镇帮别村帮别一组避雨不遮风改造项目</t>
  </si>
  <si>
    <t>芒东镇帮别村等邑一组避雨不遮风改造项目</t>
  </si>
  <si>
    <t>芒东镇帮别村芒蒙组避雨不遮风改造项目</t>
  </si>
  <si>
    <t>芒东镇帮别村新寨二组避雨不遮风改造项目</t>
  </si>
  <si>
    <t>芒东镇帮别村新寨一组避雨不遮风改造项目</t>
  </si>
  <si>
    <t>芒东镇清平村茨竹园三组避雨不遮风改造项目</t>
  </si>
  <si>
    <t>来福村内道路工程</t>
  </si>
  <si>
    <t>芒东</t>
  </si>
  <si>
    <t>新建道路一条及附属工程</t>
  </si>
  <si>
    <t>路面长300米、宽4米，面积1200平方米及附属工程。</t>
  </si>
  <si>
    <t>朗嘎村内道路工程</t>
  </si>
  <si>
    <t>路面长800米、3米，面积2400平方米及附属工程。</t>
  </si>
  <si>
    <t>章巴村内道路工程</t>
  </si>
  <si>
    <t>路面长1000米、宽4米，4000平方米及附属工程</t>
  </si>
  <si>
    <t>那勐村内道路工程</t>
  </si>
  <si>
    <t>路面长400米、宽4米，面积1600平方米及附属工程。</t>
  </si>
  <si>
    <t>地平甸村内道路工程</t>
  </si>
  <si>
    <t>路面长1200米、宽4米，面积4800平方米及附属工程。</t>
  </si>
  <si>
    <t>马家寨村内道路工程</t>
  </si>
  <si>
    <t>街子组道路工程</t>
  </si>
  <si>
    <t>路面长800米、宽4米，面积3200平方米及附属工程。</t>
  </si>
  <si>
    <t>那勐印盒山内道路工程</t>
  </si>
  <si>
    <t>红坡村道路工程</t>
  </si>
  <si>
    <t>陡坡村内道路工程</t>
  </si>
  <si>
    <t>路面长800米，宽4米，面积3200平方米及附属工程。</t>
  </si>
  <si>
    <t>清平村园隆村安置点村内道路工程</t>
  </si>
  <si>
    <t>园隆村</t>
  </si>
  <si>
    <t>路面长1500米，宽4米，面积6000平方米及附属工程。</t>
  </si>
  <si>
    <t>清平村园新村安置点村内道路工程</t>
  </si>
  <si>
    <t>路面长1600米，宽4米，面积8000平方米及附属工程。</t>
  </si>
  <si>
    <t>活动室一幢及附属工程</t>
  </si>
  <si>
    <t>清平村联缘村安置点村内道路工程</t>
  </si>
  <si>
    <t>联缘村</t>
  </si>
  <si>
    <t>路面长1300米，宽4米，面积5200平方米及附属工程。</t>
  </si>
  <si>
    <t>磨石河搬迁点村内道路工程</t>
  </si>
  <si>
    <t>磨石河</t>
  </si>
  <si>
    <t>村内道路长1000米，宽4.5米及附属工程</t>
  </si>
  <si>
    <t>园隆村搬迁点村内道路工程</t>
  </si>
  <si>
    <t>集和村搬迁点村内道路工程</t>
  </si>
  <si>
    <t>集和村</t>
  </si>
  <si>
    <t>村道路</t>
  </si>
  <si>
    <t>民合村村内道路工程</t>
  </si>
  <si>
    <t>村内道路长1500米，宽4米及附属工程</t>
  </si>
  <si>
    <t>杞木寨一村三组活动室</t>
  </si>
  <si>
    <t>杞木寨二村道路</t>
  </si>
  <si>
    <t>新增</t>
  </si>
  <si>
    <t>路面长1200米，宽4米，面积4800平方米及附属工程。</t>
  </si>
  <si>
    <t>户允村内道路工程</t>
  </si>
  <si>
    <t>路面长2200米，宽4米，面积8800平方米及附属工程。</t>
  </si>
  <si>
    <t>户允活动室</t>
  </si>
  <si>
    <t>芒岗村内道路工程</t>
  </si>
  <si>
    <t>路面长1600米，宽4米，面积6400平方米及附属工程。</t>
  </si>
  <si>
    <t>芒岗村活动室</t>
  </si>
  <si>
    <t>那俄村内道路工程</t>
  </si>
  <si>
    <t>那俄组</t>
  </si>
  <si>
    <t>路面长900米，宽4米，面积3600平方米及附属工程。</t>
  </si>
  <si>
    <t>那俄活动室</t>
  </si>
  <si>
    <t>大山田村内道路工程</t>
  </si>
  <si>
    <t>杨柳河村内道路</t>
  </si>
  <si>
    <t>路面长1000米，宽4米，面积400平方米及附属工程。</t>
  </si>
  <si>
    <t>户东村内道路工程</t>
  </si>
  <si>
    <t>路面600米，宽4米，面积2400平方米及附属工程。</t>
  </si>
  <si>
    <t>里掌村道路工程</t>
  </si>
  <si>
    <t>路面长600米，宽4米，面积2400平方米及附属工程。</t>
  </si>
  <si>
    <t>洒坞村内道路工程</t>
  </si>
  <si>
    <t>洒异新村活动室</t>
  </si>
  <si>
    <t>洒异新村</t>
  </si>
  <si>
    <t>洒坞二、三组</t>
  </si>
  <si>
    <t>路面长2500米，宽4米，面积10000平方米及附属工程。</t>
  </si>
  <si>
    <t>洒坞坡脚村内道路工程</t>
  </si>
  <si>
    <t>洒坞坡脚</t>
  </si>
  <si>
    <t>洒坞小寨村内道路工程</t>
  </si>
  <si>
    <t>洒坞小寨</t>
  </si>
  <si>
    <t>洒异新村村内道路工程</t>
  </si>
  <si>
    <t>罗岗自然村村内道路工程</t>
  </si>
  <si>
    <t>路面长630米，宽4米，面积2520平方米及附属工程。</t>
  </si>
  <si>
    <t>那线村道路建设工程</t>
  </si>
  <si>
    <t>路面长120米，宽4米，面积480平方米及附属工程。</t>
  </si>
  <si>
    <t>芒满村道路建设工程</t>
  </si>
  <si>
    <t>路面长250米，宽4米，面积1000平方米及附属工程。</t>
  </si>
  <si>
    <t>拱母环村道路建设工程</t>
  </si>
  <si>
    <t>路面长210米，宽6米，面积1260平方米及附属工程。</t>
  </si>
  <si>
    <t>小寨子幸福村活动室建设工程</t>
  </si>
  <si>
    <t>活动室及附属工程</t>
  </si>
  <si>
    <t>小寨子清水河活动室建设工程</t>
  </si>
  <si>
    <t>清水河</t>
  </si>
  <si>
    <t>道路及附属工程</t>
  </si>
  <si>
    <t>章必村道路工程</t>
  </si>
  <si>
    <t>路面长2500米，宽4米，面积10001平方米及附属工程。</t>
  </si>
  <si>
    <t>章巴公厕建设项目</t>
  </si>
  <si>
    <t>新建公厕一座</t>
  </si>
  <si>
    <t>贫困户人居环境综合整治</t>
  </si>
  <si>
    <t>厨房、地皮硬化、灶台、砖</t>
  </si>
  <si>
    <t>芒东六组</t>
  </si>
  <si>
    <t>汤加屯</t>
  </si>
  <si>
    <t>、灶台、</t>
  </si>
  <si>
    <t>地皮硬化、</t>
  </si>
  <si>
    <t>地皮硬化</t>
  </si>
  <si>
    <t>厨房</t>
  </si>
  <si>
    <t>厨房、地皮硬化、灶台</t>
  </si>
  <si>
    <t>朗噶</t>
  </si>
  <si>
    <t>附表3</t>
  </si>
  <si>
    <r>
      <rPr>
        <b/>
        <sz val="18"/>
        <rFont val="宋体"/>
        <charset val="134"/>
      </rPr>
      <t>梁河县精准脱贫攻坚三年实施方案（2018—2020年）县级项目库——剔除项目对照表</t>
    </r>
    <r>
      <rPr>
        <b/>
        <sz val="18"/>
        <color indexed="10"/>
        <rFont val="宋体"/>
        <charset val="134"/>
      </rPr>
      <t>（此表为已从项目库剔除的项目，做对照用）</t>
    </r>
  </si>
  <si>
    <t>剔除原因</t>
  </si>
  <si>
    <t>建档立卡户受益1427户以上</t>
  </si>
  <si>
    <t>芒东镇翁冷村丙那一组省外转移就业补助项目</t>
  </si>
  <si>
    <t>省外务工交通费补助</t>
  </si>
  <si>
    <t>芒东镇翁冷村和平组省外转移就业补助项目</t>
  </si>
  <si>
    <t>芒东镇翁冷村芒彦省外转移就业补助项目</t>
  </si>
  <si>
    <t>芒东镇翁冷村回龙组省外转移就业补助项目</t>
  </si>
  <si>
    <t>芒东镇翁冷村芒角省外转移就业补助项目</t>
  </si>
  <si>
    <t>芒东镇翁冷村翁冷一组省外转移就业补助项目</t>
  </si>
  <si>
    <t>芒东镇翁冷村翁冷二组省外转移就业补助项目</t>
  </si>
  <si>
    <t>芒东镇翁冷村线滇省外转移就业补助项目</t>
  </si>
  <si>
    <t>芒东镇翁冷村章必组省外转移就业补助项目</t>
  </si>
  <si>
    <t>芒东镇罗岗村罗岗五组省外转移就业补助项目</t>
  </si>
  <si>
    <t>芒东镇罗岗村罗岗六组省外转移就业补助项目</t>
  </si>
  <si>
    <t>芒东镇罗岗村杏塘二组省外转移就业补助项目</t>
  </si>
  <si>
    <t>芒东镇罗岗村小新寨省外转移就业补助项目</t>
  </si>
  <si>
    <t>芒东镇芒东村户东省外转移就业补助项目</t>
  </si>
  <si>
    <t>芒东镇芒东村里掌二组省外转移就业补助项目</t>
  </si>
  <si>
    <t>芒东镇芒东村里掌一组省外转移就业补助项目</t>
  </si>
  <si>
    <t>芒东镇芒东村芒曹省外转移就业补助项目</t>
  </si>
  <si>
    <t>芒东镇芒东村芒东四组省外转移就业补助项目</t>
  </si>
  <si>
    <t>芒东镇芒东村小碗一组省外转移就业补助项目</t>
  </si>
  <si>
    <t>芒东镇那勐村地平甸省外转移就业补助项目</t>
  </si>
  <si>
    <t>芒东镇那勐村章巴省外转移就业补助项目</t>
  </si>
  <si>
    <t>芒东镇那勐村鸡头坡省外转移就业补助项目</t>
  </si>
  <si>
    <t>芒东镇杞木寨村一村三组省外转移就业补助项目</t>
  </si>
  <si>
    <t>芒东镇清平村茨竹园三组省外转移就业补助项目</t>
  </si>
  <si>
    <t>芒东镇湾中村湾中二组省外转移就业补助项目</t>
  </si>
  <si>
    <t>芒东镇笋子洼村芹菜塘三组省外转移就业补助项目</t>
  </si>
  <si>
    <t>芒东镇小寨子村小寨子二组省外转移就业补助项目</t>
  </si>
  <si>
    <t>芒东镇罗岗村丙费组省外转移就业补助项目</t>
  </si>
  <si>
    <t>芒东镇罗岗村芒令一组省外转移就业补助项目</t>
  </si>
  <si>
    <t>建档立卡户受益1625户以上</t>
  </si>
  <si>
    <t>芒东镇翁冷村章必小组省内县外转移就业补助项目</t>
  </si>
  <si>
    <t>省内县外务工交通费补助</t>
  </si>
  <si>
    <t>芒东镇笋子洼村上寨一组省内县外转移就业补助项目</t>
  </si>
  <si>
    <t>芒东镇笋子洼村上寨二组省内县外转移就业补助项目</t>
  </si>
  <si>
    <t>芒东镇笋子洼村下寨组省内县外转移就业补助项目</t>
  </si>
  <si>
    <t>芒东镇笋子洼村芹菜塘自然村省内县外转移就业补助项目</t>
  </si>
  <si>
    <t>芹菜塘自然村</t>
  </si>
  <si>
    <t>建档立卡户受益1645户以上</t>
  </si>
  <si>
    <t>芒东镇那勐村街子县内转移就业补助项目</t>
  </si>
  <si>
    <t>县内务工交通费补助</t>
  </si>
  <si>
    <t>芒东镇翁冷村回龙小组县内转移就业补助项目</t>
  </si>
  <si>
    <t>芒东镇翁冷村章必小组县内转移就业补助项目</t>
  </si>
  <si>
    <t>芒东镇湾中村湾中一组县内转移就业补助项目</t>
  </si>
  <si>
    <t>芒东镇湾中村湾中二组县内转移就业补助项目</t>
  </si>
  <si>
    <t>芒东镇笋子洼村上寨一组县内转移就业补助项目</t>
  </si>
  <si>
    <t>芒东镇笋子洼村上寨二组县内转移就业补助项目</t>
  </si>
  <si>
    <t>芒东镇笋子洼村下寨组县内转移就业补助项目</t>
  </si>
  <si>
    <t>芒东镇笋子洼村芹菜塘一组县内转移就业补助项目</t>
  </si>
  <si>
    <t>芒东镇笋子洼村芹菜塘二组县内转移就业补助项目</t>
  </si>
  <si>
    <t>芒东镇笋子洼村芹菜塘三组县内转移就业补助项目</t>
  </si>
  <si>
    <t>芒东镇小寨子村陡坡组县内转移就业补助项目</t>
  </si>
  <si>
    <t>陡坡组</t>
  </si>
  <si>
    <t>芒东镇小寨子村小寨子一组县内转移就业补助项目</t>
  </si>
  <si>
    <t>芒东镇小寨子村小寨子二组县内转移就业补助项目</t>
  </si>
  <si>
    <t>资助贫困学生3528人次</t>
  </si>
  <si>
    <t>芒东镇在册建档立卡贫困户就读梁河本地幼儿园省政府助学金资助项目</t>
  </si>
  <si>
    <t>在册建档立卡贫困户就读梁河本地幼儿园省政府助学金资助</t>
  </si>
  <si>
    <t>芒东镇未脱贫建档立卡贫困户就读幼儿园德宏州资助项目</t>
  </si>
  <si>
    <t>未脱贫建档立卡贫困户就读幼儿园德宏州资助</t>
  </si>
  <si>
    <t>资助贫困学生5808人次</t>
  </si>
  <si>
    <t>芒东镇在册建档立卡贫困户就读梁河一中国家一等助学金补助项目</t>
  </si>
  <si>
    <t>在册建档立卡贫困户就读梁河一中国家一等助学金补助</t>
  </si>
  <si>
    <t>芒东镇在册建档立卡贫困户就读梁河一中生活费补助项目</t>
  </si>
  <si>
    <t>在册建档立卡贫困户就读梁河一中生活费补助</t>
  </si>
  <si>
    <t>芒东镇在册建档立卡贫困户就读梁河一中免学杂费补助项目</t>
  </si>
  <si>
    <t>在册建档立卡贫困户就读梁河一中免学杂费补助</t>
  </si>
  <si>
    <t>芒东镇未脱贫建档立卡贫困户就读高中书费资助项目</t>
  </si>
  <si>
    <t>未脱贫建档立卡贫困户就读高中书费资助</t>
  </si>
  <si>
    <t>芒东镇未脱贫建档立卡贫困户就读州内高中书费资助项目</t>
  </si>
  <si>
    <t>资助贫困学生1083人次</t>
  </si>
  <si>
    <t>芒东镇在册建档立卡贫困户就读梁河职中一二年级国家助学金补助项目</t>
  </si>
  <si>
    <t>在册建档立卡贫困户就读梁河职中一二年级国家助学金补助</t>
  </si>
  <si>
    <t>芒东镇在册建档立卡贫困户就读梁河职中免学费补助项目</t>
  </si>
  <si>
    <t>在册建档立卡贫困户就读梁河职中免学费补助</t>
  </si>
  <si>
    <t>芒东镇未脱贫建档立卡贫困户就读职中书费资助项目</t>
  </si>
  <si>
    <t>未脱贫建档立卡贫困户就读职中书费资助</t>
  </si>
  <si>
    <t>芒东镇未脱贫建档立卡贫困户就读州内职中书费资助项目</t>
  </si>
  <si>
    <t>未脱贫建档立卡贫困户就读州内职中书费资助</t>
  </si>
  <si>
    <t>芒东镇未脱贫建档立卡贫困户就读大专及本科学费资助项目</t>
  </si>
  <si>
    <t>未脱贫建档立卡贫困户就读大专及本科学费资助</t>
  </si>
  <si>
    <t>救助贫困户306378人次以上</t>
  </si>
  <si>
    <t>医疗救助</t>
  </si>
  <si>
    <t>救助贫困户752人次以上</t>
  </si>
  <si>
    <t>救助贫困户4800人次以上</t>
  </si>
  <si>
    <t>救助贫困户300826人次以上</t>
  </si>
  <si>
    <t>城乡居民养老保险个人缴费补助</t>
  </si>
  <si>
    <t>个人缴费补助</t>
  </si>
  <si>
    <t>重度残疾人代缴补助</t>
  </si>
  <si>
    <t>基础金补贴</t>
  </si>
  <si>
    <t>丧葬补助</t>
  </si>
  <si>
    <t>6.贫困户改厕改院改圈改厨</t>
  </si>
  <si>
    <t>建档立卡户受益8291户</t>
  </si>
  <si>
    <t>改厕</t>
  </si>
  <si>
    <t>改善3767户建档立卡户人居条件</t>
  </si>
  <si>
    <t>剔除后合并填报</t>
  </si>
  <si>
    <t>芒东镇笋子洼村芹菜塘二组卫生公厕</t>
  </si>
  <si>
    <t>卫生厕改造</t>
  </si>
  <si>
    <t>芒东镇笋子洼村芹菜塘三组卫生公厕</t>
  </si>
  <si>
    <t>芒东镇笋子洼村芹菜塘一组卫生公厕</t>
  </si>
  <si>
    <t>芒东镇笋子洼村上寨二组卫生公厕</t>
  </si>
  <si>
    <t>芒东镇笋子洼村上寨一组卫生公厕</t>
  </si>
  <si>
    <t>芒东镇笋子洼村下寨组卫生公厕</t>
  </si>
  <si>
    <t>芒东镇户那村大山田卫生公厕</t>
  </si>
  <si>
    <t>芒东镇户那村永户卫生公厕</t>
  </si>
  <si>
    <t>芒东镇杞木寨村二村二组卫生公厕</t>
  </si>
  <si>
    <t>杞木寨二村二组</t>
  </si>
  <si>
    <t>芒东镇杞木寨村一村三组卫生公厕</t>
  </si>
  <si>
    <t>杞木寨一村三组</t>
  </si>
  <si>
    <t>芒东镇帮别村新寨一组卫生公厕</t>
  </si>
  <si>
    <t>芒东镇帮别村新寨二组卫生公厕</t>
  </si>
  <si>
    <t>芒东镇罗岗村丙费小组卫生公厕</t>
  </si>
  <si>
    <t>芒东镇罗岗村那线小组卫生公厕</t>
  </si>
  <si>
    <t>芒东镇罗岗村等银山二组卫生公厕</t>
  </si>
  <si>
    <t>芒东镇罗岗村等银山一组卫生公厕</t>
  </si>
  <si>
    <t>芒东镇罗岗村六组卫生公厕</t>
  </si>
  <si>
    <t>芒东镇罗岗村三组卫生公厕</t>
  </si>
  <si>
    <t>芒东镇罗岗村四组卫生公厕</t>
  </si>
  <si>
    <t>芒东镇罗岗村五组卫生公厕</t>
  </si>
  <si>
    <t>芒东镇罗岗村芒满一组卫生公厕</t>
  </si>
  <si>
    <t>芒东镇罗岗村杏塘二组卫生公厕</t>
  </si>
  <si>
    <t>芒东镇罗岗村杏塘一组卫生公厕</t>
  </si>
  <si>
    <t>芒东镇翁冷村二组公厕建设项目</t>
  </si>
  <si>
    <t>芒东镇翁冷村一组公厕建设项目</t>
  </si>
  <si>
    <t>芒东镇翁冷村章必组公厕建设项目</t>
  </si>
  <si>
    <t>芒东镇翁冷村丙那一组公厕建设项目</t>
  </si>
  <si>
    <t>芒东镇翁冷村回龙组公厕建设项目</t>
  </si>
  <si>
    <t>芒东镇翁冷村丙应组公厕建设项目</t>
  </si>
  <si>
    <t>芒东镇平坝村一组公厕建设项目</t>
  </si>
  <si>
    <t>芒东镇平坝村二组公厕建设项目</t>
  </si>
  <si>
    <t>芒东镇那勐村印盒山公厕建设项目</t>
  </si>
  <si>
    <t>芒东镇那勐村来福公厕建设项目</t>
  </si>
  <si>
    <t>芒东镇那勐村那勐二组公厕建设项目</t>
  </si>
  <si>
    <t>芒东镇那勐村地坪甸公厕建设项目</t>
  </si>
  <si>
    <t>芒东镇那勐村鸡头坡公厕建设项目</t>
  </si>
  <si>
    <t>芒东镇那勐村朗嘎公厕建设项目</t>
  </si>
  <si>
    <t>芒东镇洒坞村洒坞二组公厕建设项目</t>
  </si>
  <si>
    <t>芒东镇洒坞村洒坞一组公厕建设项目</t>
  </si>
  <si>
    <t>芒东镇洒坞村洒坞四组公厕建设项目</t>
  </si>
  <si>
    <t>芒东镇洒坞村洒坞五组公厕建设项目</t>
  </si>
  <si>
    <t>改院</t>
  </si>
  <si>
    <t>改善2375户建档立卡户人居条件</t>
  </si>
  <si>
    <t>芒东镇笋子洼村芹菜塘二组院场心硬化</t>
  </si>
  <si>
    <t>庭院硬化</t>
  </si>
  <si>
    <t>芒东镇笋子洼村芹菜塘三组院场心硬化</t>
  </si>
  <si>
    <t>芒东镇笋子洼村芹菜塘一组院场心硬化</t>
  </si>
  <si>
    <t>芒东镇笋子洼村上寨二组院场心硬化</t>
  </si>
  <si>
    <t>芒东镇笋子洼村上寨一组院场心硬化</t>
  </si>
  <si>
    <t>芒东镇笋子洼村下寨组院场心硬化</t>
  </si>
  <si>
    <t>芒东镇户那村杨柳河院场心硬化</t>
  </si>
  <si>
    <t>芒东镇户那村永户小组院场心硬化</t>
  </si>
  <si>
    <t>芒东镇户那村户允小组院场心硬化</t>
  </si>
  <si>
    <t>芒东镇户那村户那二组小组院场心硬化</t>
  </si>
  <si>
    <t>芒东镇户那村那俄小组院场心硬化</t>
  </si>
  <si>
    <t>芒东镇杞木寨村二村二组院场心硬化</t>
  </si>
  <si>
    <t>芒东镇杞木寨村二村三组院场心硬化</t>
  </si>
  <si>
    <t>杞木寨二村三组</t>
  </si>
  <si>
    <t>芒东镇杞木寨村二村四组院场心硬化</t>
  </si>
  <si>
    <t>杞木寨二村四组</t>
  </si>
  <si>
    <t>芒东镇杞木寨村二村一组院场心硬化</t>
  </si>
  <si>
    <t>杞木寨二村一组</t>
  </si>
  <si>
    <t>芒东镇杞木寨村二村五组院场心硬化</t>
  </si>
  <si>
    <t>杞木寨二村五组</t>
  </si>
  <si>
    <t>芒东镇杞木寨村三村二组院场心硬化</t>
  </si>
  <si>
    <t>杞木寨三村二组</t>
  </si>
  <si>
    <t>芒东镇杞木寨村三村三组院场心硬化</t>
  </si>
  <si>
    <t>杞木寨三村三组</t>
  </si>
  <si>
    <t>芒东镇杞木寨村三村四组院场心硬化</t>
  </si>
  <si>
    <t>杞木寨三村四组</t>
  </si>
  <si>
    <t>芒东镇杞木寨村一村二组院场心硬化</t>
  </si>
  <si>
    <t>杞木寨一村二组</t>
  </si>
  <si>
    <t>芒东镇杞木寨村一村三组院场心硬化</t>
  </si>
  <si>
    <t>芒东镇帮别村新寨一组院场心硬化</t>
  </si>
  <si>
    <t>芒东镇帮别村新寨二组院场心硬化</t>
  </si>
  <si>
    <t>芒东镇帮别村芒蒙组院场心硬化</t>
  </si>
  <si>
    <t>芒东镇帮别村等邑一组院场心硬化</t>
  </si>
  <si>
    <t>芒东镇帮别村等邑三组院场心硬化</t>
  </si>
  <si>
    <t>芒东镇帮别村帮别一组院场心硬化</t>
  </si>
  <si>
    <t>芒东镇帮别村帮别二组院场心硬化</t>
  </si>
  <si>
    <t>芒东镇罗岗村丙费小组院场心硬化</t>
  </si>
  <si>
    <t>芒东镇罗岗村那线小组院场心硬化</t>
  </si>
  <si>
    <t>芒东镇罗岗村等银山二组院场心硬化</t>
  </si>
  <si>
    <t>芒东镇罗岗村等银山一组院场心硬化</t>
  </si>
  <si>
    <t>芒东镇罗岗村六组院场心硬化</t>
  </si>
  <si>
    <t>芒东镇罗岗村三组院场心硬化</t>
  </si>
  <si>
    <t>芒东镇罗岗村芒令一组院场心硬化</t>
  </si>
  <si>
    <t>芒东镇罗岗村芒令二组院场心硬化</t>
  </si>
  <si>
    <t>芒东镇罗岗村芒满一组院场心硬化</t>
  </si>
  <si>
    <t>芒东镇罗岗村杏塘二组院场心硬化</t>
  </si>
  <si>
    <t>芒东镇翁冷村二组院场心硬化建设项目</t>
  </si>
  <si>
    <t>芒东镇翁冷村一组院场心硬化建设项目</t>
  </si>
  <si>
    <t>芒东镇翁冷村芒角组院场心硬化建设项目</t>
  </si>
  <si>
    <t>芒东镇翁冷村丙那一组院场心硬化建设项目</t>
  </si>
  <si>
    <t>芒东镇翁冷村丙那二组院场心硬化建设项目</t>
  </si>
  <si>
    <t>芒东镇翁冷村回龙组院场心硬化建设项目</t>
  </si>
  <si>
    <t>芒东镇翁冷村丙应组院场心硬化建设项目</t>
  </si>
  <si>
    <t>芒东镇平坝村龙塘院场心硬化建设项目</t>
  </si>
  <si>
    <t>芒东镇那勐村印盒山院场心硬化项目</t>
  </si>
  <si>
    <t>芒东镇那勐村街子院场心硬化项目</t>
  </si>
  <si>
    <t>芒东镇那勐村来福院场心硬化项目</t>
  </si>
  <si>
    <t>芒东镇那勐村那勐一组院场心硬化项目</t>
  </si>
  <si>
    <t>芒东镇那勐村街红坡院场心硬化项目</t>
  </si>
  <si>
    <t>芒东镇那勐村地坪甸院场心硬化项目</t>
  </si>
  <si>
    <t>芒东镇那勐村大树寨一组院场心硬化项目</t>
  </si>
  <si>
    <t>芒东镇那勐村大树寨二组院场心硬化项目</t>
  </si>
  <si>
    <t>芒东镇那勐村鸡头坡院场心硬化项目</t>
  </si>
  <si>
    <t>芒东镇那勐村朗嘎院场心硬化项目</t>
  </si>
  <si>
    <t>芒东镇那勐村章巴院场心硬化项目</t>
  </si>
  <si>
    <t>芒东镇洒坞村洒坞二组院场心硬化项目</t>
  </si>
  <si>
    <t>芒东镇洒坞村洒坞三组院场心硬化项目</t>
  </si>
  <si>
    <t>芒东镇洒坞村洒坞组院场心硬化项目</t>
  </si>
  <si>
    <t>改圈</t>
  </si>
  <si>
    <t>扶持85户建档立卡户进行厩舍改造</t>
  </si>
  <si>
    <t>改厨</t>
  </si>
  <si>
    <t>改善2064户建档立卡户人居条件</t>
  </si>
  <si>
    <t>芒东镇 杞木寨村一村厨房改造项目</t>
  </si>
  <si>
    <t>厨房改造</t>
  </si>
  <si>
    <t>芒东镇 杞木寨村二村厨房改造项目</t>
  </si>
  <si>
    <t>芒东镇 杞木寨村三村厨房改造项目</t>
  </si>
  <si>
    <t>芒东镇 翁冷村丙那厨房改造项目</t>
  </si>
  <si>
    <t>芒东镇 翁冷村丙应厨房改造项目</t>
  </si>
  <si>
    <t>芒东镇 翁冷村和平厨房改造项目</t>
  </si>
  <si>
    <t>芒东镇 翁冷村回龙厨房改造项目</t>
  </si>
  <si>
    <t>芒东镇 翁冷村芒角厨房改造项目</t>
  </si>
  <si>
    <t>芒东镇 翁冷村芒彦厨房改造项目</t>
  </si>
  <si>
    <t>芒东镇 翁冷村翁冷厨房改造项目</t>
  </si>
  <si>
    <t>芒东镇 翁冷村线滇厨房改造项目</t>
  </si>
  <si>
    <t>芒东镇 翁冷村章必厨房改造项目</t>
  </si>
  <si>
    <t>芒东镇 笋子洼芹菜塘二组厨房改造项目</t>
  </si>
  <si>
    <t>芒东镇 笋子洼芹菜塘三组厨房改造项目</t>
  </si>
  <si>
    <t>芒东镇 笋子洼芹菜塘一组厨房改造项目</t>
  </si>
  <si>
    <t>芒东镇 笋子洼上寨二组厨房改造项目</t>
  </si>
  <si>
    <t>芒东镇 笋子洼上寨一组厨房改造项目</t>
  </si>
  <si>
    <t>芒东镇 笋子洼下寨组厨房改造项目</t>
  </si>
  <si>
    <t>芒东镇 湾中村大滚塘厨房改造项目</t>
  </si>
  <si>
    <t>芒东镇 湾中村大坪子厨房改造项目</t>
  </si>
  <si>
    <t>芒东镇 湾中村大窝子厨房改造项目</t>
  </si>
  <si>
    <t>芒东镇 湾中村湾中二组厨房改造项目</t>
  </si>
  <si>
    <t>芒东镇 湾中村湾中三组厨房改造项目</t>
  </si>
  <si>
    <t>芒东镇 湾中村湾中一组厨房改造项目</t>
  </si>
  <si>
    <t>芒东镇 湾中村羊角酸厨房改造项目</t>
  </si>
  <si>
    <t>芒东镇 湾中村长坡厨房改造项目</t>
  </si>
  <si>
    <t>芒东镇 洒坞村一组厨房改造项目</t>
  </si>
  <si>
    <t>芒东镇 洒坞村三组厨房改造项目</t>
  </si>
  <si>
    <t>芒东镇 洒坞村二组厨房改造项目</t>
  </si>
  <si>
    <t>芒东镇 洒坞村四组厨房改造项目</t>
  </si>
  <si>
    <t>芒东镇 洒坞村五组厨房改造项目</t>
  </si>
  <si>
    <t>芒东镇 那勐村红坡厨房改造项目</t>
  </si>
  <si>
    <t>芒东镇 那勐村大树寨二组厨房改造项目</t>
  </si>
  <si>
    <t>芒东镇 那勐村地坪甸厨房改造项目</t>
  </si>
  <si>
    <t>芒东镇 那勐村鸡头坡厨房改造项目</t>
  </si>
  <si>
    <t>芒东镇 那勐村街子厨房改造项目</t>
  </si>
  <si>
    <t>芒东镇 那勐村来福厨房改造项目</t>
  </si>
  <si>
    <t>芒东镇 那勐村郎嘎厨房改造项目</t>
  </si>
  <si>
    <t>芒东镇 那勐村那勐二组厨房改造项目</t>
  </si>
  <si>
    <t>芒东镇 那勐村印盒山厨房改造项目</t>
  </si>
  <si>
    <t>芒东镇 那勐村章巴厨房改造项目</t>
  </si>
  <si>
    <t>芒东镇 户那村一组厨房改造项目</t>
  </si>
  <si>
    <t>芒东镇 户那村二组厨房改造项目</t>
  </si>
  <si>
    <t>芒东镇 户那村户允厨房改造项目</t>
  </si>
  <si>
    <t>芒东镇 户那村芒岗厨房改造项目</t>
  </si>
  <si>
    <t>芒东镇 户那村那俄厨房改造项目</t>
  </si>
  <si>
    <t>芒东镇 户那村杨柳河厨房改造项目</t>
  </si>
  <si>
    <t>芒东镇 户那村永户厨房改造项目</t>
  </si>
  <si>
    <t>芒东镇 芒东村里掌二组厨房改造项目</t>
  </si>
  <si>
    <t>芒东镇 芒东村里掌一组厨房改造项目</t>
  </si>
  <si>
    <t>芒东镇 芒东村芒曹厨房改造项目</t>
  </si>
  <si>
    <t>芒东镇 芒东村八组厨房改造项目</t>
  </si>
  <si>
    <t>芒东镇 芒东村二组厨房改造项目</t>
  </si>
  <si>
    <t>芒东镇 芒东村六组厨房改造项目</t>
  </si>
  <si>
    <t>芒东镇 芒东村五组厨房改造项目</t>
  </si>
  <si>
    <t>芒东镇 芒东村一组厨房改造项目</t>
  </si>
  <si>
    <t>芒东镇 芒东村汤家屯厨房改造项目</t>
  </si>
  <si>
    <t>芒东镇 芒东村小碗二组厨房改造项目</t>
  </si>
  <si>
    <t>芒东镇 芒东村小碗一组厨房改造项目</t>
  </si>
  <si>
    <t>芒东镇 芒东村遮冒二组厨房改造项目</t>
  </si>
  <si>
    <t>芒东镇 小寨子村一组厨房改造项目</t>
  </si>
  <si>
    <t>芒东镇 小寨子村二组厨房改造项目</t>
  </si>
  <si>
    <t>芒东镇 罗岗村丙费厨房改造项目</t>
  </si>
  <si>
    <t>芒东镇 罗岗村等银山一组厨房改造项目</t>
  </si>
  <si>
    <t>芒东镇 罗岗村二组厨房改造项目</t>
  </si>
  <si>
    <t>芒东镇 罗岗村六组厨房改造项目</t>
  </si>
  <si>
    <t>芒东镇 罗岗村三组厨房改造项目</t>
  </si>
  <si>
    <t>芒东镇 罗岗村四组厨房改造项目</t>
  </si>
  <si>
    <t>芒东镇 罗岗村五组厨房改造项目</t>
  </si>
  <si>
    <t>芒东镇 罗岗村一组厨房改造项目</t>
  </si>
  <si>
    <t>芒东镇 罗岗村芒令二组厨房改造项目</t>
  </si>
  <si>
    <t>芒东镇 罗岗村芒令一组厨房改造项目</t>
  </si>
  <si>
    <t>芒东镇 罗岗村芒满一组厨房改造项目</t>
  </si>
  <si>
    <t>芒东镇 罗岗村那线厨房改造项目</t>
  </si>
  <si>
    <t>芒东镇 罗岗村小新寨厨房改造项目</t>
  </si>
  <si>
    <t>芒东镇 罗岗村杏塘二组厨房改造项目</t>
  </si>
  <si>
    <t>芒东镇 罗岗村杏塘一组厨房改造项目</t>
  </si>
  <si>
    <t>芒东镇 帮别村一组厨房改造项目</t>
  </si>
  <si>
    <t>芒东镇 帮别村二组厨房改造项目</t>
  </si>
  <si>
    <t>芒东镇 帮别村三组厨房改造项目</t>
  </si>
  <si>
    <t>芒东镇 帮别村 一组厨房改造项目</t>
  </si>
  <si>
    <t xml:space="preserve"> 一组</t>
  </si>
  <si>
    <t>芒东镇 帮别村金勐厨房改造项目</t>
  </si>
  <si>
    <t>芒东镇 帮别村芒蒙厨房改造项目</t>
  </si>
  <si>
    <t>芒东镇 帮别村新寨厨房改造项目</t>
  </si>
  <si>
    <t>芒东镇 帮别村蚌摆厨房改造项目</t>
  </si>
  <si>
    <t>建档立卡贫困人中受益25219人</t>
  </si>
  <si>
    <t>贫困人口救助16016人</t>
  </si>
  <si>
    <t>贫困人口救助1469人</t>
  </si>
  <si>
    <t>贫困人口救助7734人</t>
  </si>
  <si>
    <t>芒东镇帮别村帮别二组兜底保障补助救助项目</t>
  </si>
  <si>
    <t>兜底保障补助救助</t>
  </si>
  <si>
    <t>芒东镇帮别村帮别三组兜底保障补助救助项目</t>
  </si>
  <si>
    <t>芒东镇帮别村等邑二组兜底保障补助救助项目</t>
  </si>
  <si>
    <t>芒东镇帮别村帮别一组兜底保障补助救助项目</t>
  </si>
  <si>
    <t>芒东镇帮别村等邑三组兜底保障补助救助项目</t>
  </si>
  <si>
    <t>芒东镇帮别村等邑一组兜底保障补助救助项目</t>
  </si>
  <si>
    <t>芒东镇帮别村金勐组兜底保障补助救助项目</t>
  </si>
  <si>
    <t>芒东镇帮别村芒蒙兜底保障补助救助项目</t>
  </si>
  <si>
    <t>芒东镇帮别村新寨二组兜底保障补助救助项目</t>
  </si>
  <si>
    <t>芒东镇户那村户那一组兜底保障补助救助项目</t>
  </si>
  <si>
    <t>芒东镇户那村户允组兜底保障补助救助项目</t>
  </si>
  <si>
    <t>芒东镇户那村芒岗组兜底保障补助救助项目</t>
  </si>
  <si>
    <t>芒东镇户那村永户组兜底保障补助救助项目</t>
  </si>
  <si>
    <t>芒东镇罗岗村杏塘二组兜底保障补助救助项目</t>
  </si>
  <si>
    <t>芒东镇罗岗村等银山二组兜底保障补助救助项目</t>
  </si>
  <si>
    <t>芒东镇罗岗村等银山一组兜底保障补助救助项目</t>
  </si>
  <si>
    <t>芒东镇罗岗村罗岗三组兜底保障补助救助项目</t>
  </si>
  <si>
    <t>芒东镇罗岗村罗岗四组兜底保障补助救助项目</t>
  </si>
  <si>
    <t>芒东镇罗岗村罗岗五组兜底保障补助救助项目</t>
  </si>
  <si>
    <t>芒东镇罗岗村罗岗一组兜底保障补助救助项目</t>
  </si>
  <si>
    <t>芒东镇罗岗村芒令二组兜底保障补助救助项目</t>
  </si>
  <si>
    <t>芒东镇罗岗村芒令一组兜底保障补助救助项目</t>
  </si>
  <si>
    <t>芒东镇罗岗村芒满二组兜底保障补助救助项目</t>
  </si>
  <si>
    <t>芒东镇罗岗村芒满一组兜底保障补助救助项目</t>
  </si>
  <si>
    <t>芒东镇罗岗村那线组兜底保障补助救助项目</t>
  </si>
  <si>
    <t>芒东镇罗岗村小新寨组兜底保障补助救助项目</t>
  </si>
  <si>
    <t>芒东镇罗岗村杏塘一组兜底保障补助救助项目</t>
  </si>
  <si>
    <t>芒东镇芒东村户东组兜底保障补助救助项目</t>
  </si>
  <si>
    <t>芒东镇芒东村里掌二组兜底保障补助救助项目</t>
  </si>
  <si>
    <t>芒东镇芒东村里掌一组兜底保障补助救助项目</t>
  </si>
  <si>
    <t>芒东镇芒东村芒曹组兜底保障补助救助项目</t>
  </si>
  <si>
    <t>芒东镇芒东村芒东八组兜底保障补助救助项目</t>
  </si>
  <si>
    <t>芒东镇芒东村芒东五组兜底保障补助救助项目</t>
  </si>
  <si>
    <t>芒东镇芒东村芒东二组兜底保障补助救助项目</t>
  </si>
  <si>
    <t>芒东镇芒东村芒东六组兜底保障补助救助项目</t>
  </si>
  <si>
    <t>芒东镇芒东村芒东七组兜底保障补助救助项目</t>
  </si>
  <si>
    <t>芒东镇芒东村芒东三组兜底保障补助救助项目</t>
  </si>
  <si>
    <t>芒东镇芒东村芒东四组兜底保障补助救助项目</t>
  </si>
  <si>
    <t>芒东镇芒东村芒东一组兜底保障补助救助项目</t>
  </si>
  <si>
    <t>芒东镇芒东村汤加屯组兜底保障补助救助项目</t>
  </si>
  <si>
    <t>汤加屯组</t>
  </si>
  <si>
    <t>芒东镇芒东村小碗二组兜底保障补助救助项目</t>
  </si>
  <si>
    <t>芒东镇芒东村小碗一组兜底保障补助救助项目</t>
  </si>
  <si>
    <t>芒东镇芒东村遮帽二组兜底保障补助救助项目</t>
  </si>
  <si>
    <t>芒东镇芒东村遮帽一组兜底保障补助救助项目</t>
  </si>
  <si>
    <t>芒东镇户那村那俄组兜底保障补助救助项目</t>
  </si>
  <si>
    <t>芒东镇那勐村大树寨二组兜底保障补助救助项目</t>
  </si>
  <si>
    <t>芒东镇那勐村红坡组兜底保障补助救助项目</t>
  </si>
  <si>
    <t>芒东镇那勐村来福兜底保障补助救助项目</t>
  </si>
  <si>
    <t>芒东镇那勐村朗嘎兜底保障补助救助项目</t>
  </si>
  <si>
    <t>芒东镇那勐村马家寨组兜底保障补助救助项目</t>
  </si>
  <si>
    <t>芒东镇那勐村印盒山组兜底保障补助救助项目</t>
  </si>
  <si>
    <t>印盒山组</t>
  </si>
  <si>
    <t>芒东镇那勐村章巴兜底保障补助救助项目</t>
  </si>
  <si>
    <t>芒东镇平坝村平坝一组兜底保障补助救助项目</t>
  </si>
  <si>
    <t>芒东镇平坝村龙塘 兜底保障补助救助项目</t>
  </si>
  <si>
    <t xml:space="preserve">龙塘 </t>
  </si>
  <si>
    <t>芒东镇平坝村平坝二组兜底保障补助救助项目</t>
  </si>
  <si>
    <t>芒东镇平坝村平坝三组兜底保障补助救助项目</t>
  </si>
  <si>
    <t>芒东镇杞木寨村二村二组兜底保障补助救助项目</t>
  </si>
  <si>
    <t>芒东镇杞木寨村二村四组兜底保障补助救助项目</t>
  </si>
  <si>
    <t>芒东镇杞木寨村二村一组兜底保障补助救助项目</t>
  </si>
  <si>
    <t>芒东镇杞木寨村三村四组兜底保障补助救助项目</t>
  </si>
  <si>
    <t>芒东镇杞木寨村三村一组兜底保障补助救助项目</t>
  </si>
  <si>
    <t>芒东镇杞木寨村一村二组兜底保障补助救助项目</t>
  </si>
  <si>
    <t>芒东镇杞木寨村一村三组兜底保障补助救助项目</t>
  </si>
  <si>
    <t>芒东镇杞木寨村一村四组兜底保障补助救助项目</t>
  </si>
  <si>
    <t>芒东镇杞木寨村一村一组兜底保障补助救助项目</t>
  </si>
  <si>
    <t>芒东镇清平村委会茨竹园二组兜底保障补助救助项目</t>
  </si>
  <si>
    <t>芒东镇清平村委会清平二组兜底保障补助救助项目</t>
  </si>
  <si>
    <t>芒东镇清平村委会清平一组兜底保障补助救助项目</t>
  </si>
  <si>
    <t>芒东镇洒乌村洒坞四组 兜底保障补助救助项目</t>
  </si>
  <si>
    <t xml:space="preserve">洒坞四组 </t>
  </si>
  <si>
    <t>芒东镇洒乌村洒坞二组 兜底保障补助救助项目</t>
  </si>
  <si>
    <t xml:space="preserve">洒坞二组 </t>
  </si>
  <si>
    <t>芒东镇洒乌村洒坞三组 兜底保障补助救助项目</t>
  </si>
  <si>
    <t xml:space="preserve">洒坞三组 </t>
  </si>
  <si>
    <t>芒东镇洒乌村洒坞五组 兜底保障补助救助项目</t>
  </si>
  <si>
    <t xml:space="preserve">洒坞五组 </t>
  </si>
  <si>
    <t>芒东镇洒乌村洒坞一组 兜底保障补助救助项目</t>
  </si>
  <si>
    <t xml:space="preserve">洒坞一组 </t>
  </si>
  <si>
    <t>芒东镇笋子洼村芹菜塘二组兜底保障补助救助项目</t>
  </si>
  <si>
    <t>芒东镇笋子洼村芹菜塘三组兜底保障补助救助项目</t>
  </si>
  <si>
    <t>芒东镇湾中村湾中一组兜底保障补助救助项目</t>
  </si>
  <si>
    <t>芒东镇湾中村大滚塘兜底保障补助救助项目</t>
  </si>
  <si>
    <t>芒东镇湾中村大窝子兜底保障补助救助项目</t>
  </si>
  <si>
    <t>芒东镇湾中村湾中二组兜底保障补助救助项目</t>
  </si>
  <si>
    <t>芒东镇湾中村羊角酸组兜底保障补助救助项目</t>
  </si>
  <si>
    <t>芒东镇翁冷村丙那二组兜底保障补助救助项目</t>
  </si>
  <si>
    <t>芒东镇翁冷村丙那一组兜底保障补助救助项目</t>
  </si>
  <si>
    <t>芒东镇翁冷村芒彦一组兜底保障补助救助项目</t>
  </si>
  <si>
    <t>芒东镇翁冷村翁冷一组兜底保障补助救助项目</t>
  </si>
  <si>
    <t>芒东镇小寨子村陡坡组兜底保障补助救助项目</t>
  </si>
  <si>
    <t>芒东镇小寨子村小寨子二组兜底保障补助救助项目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</si>
</sst>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_ "/>
    <numFmt numFmtId="179" formatCode="0.0000_ "/>
    <numFmt numFmtId="180" formatCode="0.00_);[Red]\(0.00\)"/>
    <numFmt numFmtId="181" formatCode="0_);[Red]\(0\)"/>
    <numFmt numFmtId="182" formatCode="0;[Red]0"/>
  </numFmts>
  <fonts count="37">
    <font>
      <sz val="11"/>
      <color theme="1"/>
      <name val="宋体"/>
      <charset val="134"/>
      <scheme val="minor"/>
    </font>
    <font>
      <sz val="10"/>
      <name val="宋体"/>
      <charset val="134"/>
    </font>
    <font>
      <b/>
      <sz val="10"/>
      <name val="宋体"/>
      <charset val="134"/>
    </font>
    <font>
      <b/>
      <sz val="18"/>
      <name val="宋体"/>
      <charset val="134"/>
    </font>
    <font>
      <b/>
      <sz val="9"/>
      <name val="宋体"/>
      <charset val="134"/>
    </font>
    <font>
      <sz val="10"/>
      <color indexed="10"/>
      <name val="宋体"/>
      <charset val="134"/>
    </font>
    <font>
      <sz val="10"/>
      <name val="仿宋_GB2312"/>
      <charset val="134"/>
    </font>
    <font>
      <sz val="10"/>
      <color indexed="8"/>
      <name val="宋体"/>
      <charset val="134"/>
    </font>
    <font>
      <sz val="11"/>
      <color indexed="8"/>
      <name val="宋体"/>
      <charset val="134"/>
    </font>
    <font>
      <b/>
      <sz val="10"/>
      <color indexed="10"/>
      <name val="宋体"/>
      <charset val="134"/>
    </font>
    <font>
      <b/>
      <sz val="11"/>
      <color indexed="8"/>
      <name val="宋体"/>
      <charset val="134"/>
    </font>
    <font>
      <sz val="9"/>
      <color indexed="8"/>
      <name val="宋体"/>
      <charset val="134"/>
    </font>
    <font>
      <sz val="9"/>
      <name val="宋体"/>
      <charset val="134"/>
    </font>
    <font>
      <sz val="11"/>
      <name val="宋体"/>
      <charset val="134"/>
    </font>
    <font>
      <sz val="9"/>
      <name val="Times New Roman"/>
      <charset val="134"/>
    </font>
    <font>
      <sz val="1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8"/>
      <color indexed="10"/>
      <name val="宋体"/>
      <charset val="134"/>
    </font>
  </fonts>
  <fills count="43">
    <fill>
      <patternFill patternType="none"/>
    </fill>
    <fill>
      <patternFill patternType="gray125"/>
    </fill>
    <fill>
      <patternFill patternType="solid">
        <fgColor indexed="13"/>
        <bgColor indexed="64"/>
      </patternFill>
    </fill>
    <fill>
      <patternFill patternType="solid">
        <fgColor indexed="50"/>
        <bgColor indexed="64"/>
      </patternFill>
    </fill>
    <fill>
      <patternFill patternType="solid">
        <fgColor indexed="22"/>
        <bgColor indexed="64"/>
      </patternFill>
    </fill>
    <fill>
      <patternFill patternType="solid">
        <fgColor indexed="27"/>
        <bgColor indexed="64"/>
      </patternFill>
    </fill>
    <fill>
      <patternFill patternType="solid">
        <fgColor indexed="42"/>
        <bgColor indexed="64"/>
      </patternFill>
    </fill>
    <fill>
      <patternFill patternType="solid">
        <fgColor indexed="9"/>
        <bgColor indexed="64"/>
      </patternFill>
    </fill>
    <fill>
      <patternFill patternType="solid">
        <fgColor indexed="11"/>
        <bgColor indexed="64"/>
      </patternFill>
    </fill>
    <fill>
      <patternFill patternType="solid">
        <fgColor indexed="52"/>
        <bgColor indexed="64"/>
      </patternFill>
    </fill>
    <fill>
      <patternFill patternType="solid">
        <fgColor indexed="57"/>
        <bgColor indexed="64"/>
      </patternFill>
    </fill>
    <fill>
      <patternFill patternType="solid">
        <fgColor indexed="5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12" borderId="6"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22" fillId="0" borderId="7" applyNumberFormat="0" applyFill="0" applyAlignment="0" applyProtection="0">
      <alignment vertical="center"/>
    </xf>
    <xf numFmtId="0" fontId="23" fillId="0" borderId="8" applyNumberFormat="0" applyFill="0" applyAlignment="0" applyProtection="0">
      <alignment vertical="center"/>
    </xf>
    <xf numFmtId="0" fontId="23" fillId="0" borderId="0" applyNumberFormat="0" applyFill="0" applyBorder="0" applyAlignment="0" applyProtection="0">
      <alignment vertical="center"/>
    </xf>
    <xf numFmtId="0" fontId="24" fillId="13" borderId="9" applyNumberFormat="0" applyAlignment="0" applyProtection="0">
      <alignment vertical="center"/>
    </xf>
    <xf numFmtId="0" fontId="25" fillId="14" borderId="10" applyNumberFormat="0" applyAlignment="0" applyProtection="0">
      <alignment vertical="center"/>
    </xf>
    <xf numFmtId="0" fontId="26" fillId="14" borderId="9" applyNumberFormat="0" applyAlignment="0" applyProtection="0">
      <alignment vertical="center"/>
    </xf>
    <xf numFmtId="0" fontId="27" fillId="15" borderId="11" applyNumberFormat="0" applyAlignment="0" applyProtection="0">
      <alignment vertical="center"/>
    </xf>
    <xf numFmtId="0" fontId="28" fillId="0" borderId="12" applyNumberFormat="0" applyFill="0" applyAlignment="0" applyProtection="0">
      <alignment vertical="center"/>
    </xf>
    <xf numFmtId="0" fontId="29" fillId="0" borderId="13" applyNumberFormat="0" applyFill="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xf numFmtId="0" fontId="33" fillId="35" borderId="0" applyNumberFormat="0" applyBorder="0" applyAlignment="0" applyProtection="0">
      <alignment vertical="center"/>
    </xf>
    <xf numFmtId="0" fontId="34" fillId="36" borderId="0" applyNumberFormat="0" applyBorder="0" applyAlignment="0" applyProtection="0">
      <alignment vertical="center"/>
    </xf>
    <xf numFmtId="0" fontId="34" fillId="37" borderId="0" applyNumberFormat="0" applyBorder="0" applyAlignment="0" applyProtection="0">
      <alignment vertical="center"/>
    </xf>
    <xf numFmtId="0" fontId="33" fillId="38" borderId="0" applyNumberFormat="0" applyBorder="0" applyAlignment="0" applyProtection="0">
      <alignment vertical="center"/>
    </xf>
    <xf numFmtId="0" fontId="33" fillId="39" borderId="0" applyNumberFormat="0" applyBorder="0" applyAlignment="0" applyProtection="0">
      <alignment vertical="center"/>
    </xf>
    <xf numFmtId="0" fontId="34" fillId="40" borderId="0" applyNumberFormat="0" applyBorder="0" applyAlignment="0" applyProtection="0">
      <alignment vertical="center"/>
    </xf>
    <xf numFmtId="0" fontId="34" fillId="41" borderId="0" applyNumberFormat="0" applyBorder="0" applyAlignment="0" applyProtection="0">
      <alignment vertical="center"/>
    </xf>
    <xf numFmtId="0" fontId="33" fillId="42" borderId="0" applyNumberFormat="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cellStyleXfs>
  <cellXfs count="169">
    <xf numFmtId="0" fontId="0" fillId="0" borderId="0" xfId="0"/>
    <xf numFmtId="0" fontId="1" fillId="0" borderId="0" xfId="0" applyFont="1" applyAlignment="1">
      <alignment horizontal="center" vertical="center" wrapText="1"/>
    </xf>
    <xf numFmtId="0" fontId="1" fillId="2" borderId="0" xfId="0" applyFont="1" applyFill="1" applyAlignment="1">
      <alignment vertical="center" wrapText="1"/>
    </xf>
    <xf numFmtId="0" fontId="1" fillId="0" borderId="0" xfId="0" applyFont="1" applyAlignment="1">
      <alignment vertical="center" wrapText="1"/>
    </xf>
    <xf numFmtId="176" fontId="1" fillId="0" borderId="0" xfId="0" applyNumberFormat="1" applyFont="1" applyAlignment="1">
      <alignment horizontal="center" vertical="center" wrapText="1"/>
    </xf>
    <xf numFmtId="0" fontId="1" fillId="0" borderId="0" xfId="0" applyFont="1" applyAlignment="1">
      <alignment horizontal="lef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2" fillId="0"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 xfId="0" applyFont="1" applyFill="1" applyBorder="1" applyAlignment="1">
      <alignment vertical="center" wrapText="1"/>
    </xf>
    <xf numFmtId="0" fontId="1" fillId="5" borderId="1" xfId="0" applyFont="1" applyFill="1" applyBorder="1" applyAlignment="1">
      <alignment horizontal="center" vertical="center" wrapText="1"/>
    </xf>
    <xf numFmtId="0" fontId="1" fillId="5" borderId="2" xfId="0" applyFont="1" applyFill="1" applyBorder="1" applyAlignment="1">
      <alignment vertical="center" wrapText="1"/>
    </xf>
    <xf numFmtId="0" fontId="1" fillId="6" borderId="1" xfId="0" applyFont="1" applyFill="1" applyBorder="1" applyAlignment="1">
      <alignment horizontal="center" vertical="center" wrapText="1"/>
    </xf>
    <xf numFmtId="0" fontId="1" fillId="6" borderId="2" xfId="0" applyFont="1" applyFill="1" applyBorder="1" applyAlignment="1">
      <alignment vertical="center" wrapText="1"/>
    </xf>
    <xf numFmtId="0" fontId="1" fillId="0" borderId="1" xfId="0" applyFont="1" applyBorder="1" applyAlignment="1">
      <alignment horizontal="center" vertical="center" wrapText="1"/>
    </xf>
    <xf numFmtId="0" fontId="1" fillId="0"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vertical="center" wrapText="1"/>
    </xf>
    <xf numFmtId="176" fontId="2"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6" fontId="1" fillId="3" borderId="1" xfId="0" applyNumberFormat="1" applyFont="1" applyFill="1" applyBorder="1" applyAlignment="1">
      <alignment horizontal="center" vertical="center" wrapText="1"/>
    </xf>
    <xf numFmtId="0" fontId="1" fillId="3" borderId="1" xfId="0" applyFont="1" applyFill="1" applyBorder="1" applyAlignment="1">
      <alignment vertical="center" wrapText="1"/>
    </xf>
    <xf numFmtId="2" fontId="1" fillId="3" borderId="1" xfId="0" applyNumberFormat="1" applyFont="1" applyFill="1" applyBorder="1" applyAlignment="1">
      <alignment horizontal="center" vertical="center" wrapText="1"/>
    </xf>
    <xf numFmtId="176" fontId="1" fillId="4" borderId="1" xfId="0" applyNumberFormat="1" applyFont="1" applyFill="1" applyBorder="1" applyAlignment="1">
      <alignment horizontal="center" vertical="center" wrapText="1"/>
    </xf>
    <xf numFmtId="0" fontId="1" fillId="4" borderId="1" xfId="0" applyFont="1" applyFill="1" applyBorder="1" applyAlignment="1">
      <alignment vertical="center" wrapText="1"/>
    </xf>
    <xf numFmtId="2" fontId="1" fillId="4" borderId="1" xfId="0" applyNumberFormat="1" applyFont="1" applyFill="1" applyBorder="1" applyAlignment="1">
      <alignment horizontal="center" vertical="center" wrapText="1"/>
    </xf>
    <xf numFmtId="177" fontId="1" fillId="5" borderId="1" xfId="0" applyNumberFormat="1" applyFont="1" applyFill="1" applyBorder="1" applyAlignment="1">
      <alignment horizontal="center" vertical="center" wrapText="1"/>
    </xf>
    <xf numFmtId="0" fontId="1" fillId="5" borderId="1" xfId="0" applyFont="1" applyFill="1" applyBorder="1" applyAlignment="1">
      <alignment vertical="center" wrapText="1"/>
    </xf>
    <xf numFmtId="2" fontId="1" fillId="5" borderId="1" xfId="0" applyNumberFormat="1" applyFont="1" applyFill="1" applyBorder="1" applyAlignment="1">
      <alignment horizontal="center" vertical="center" wrapText="1"/>
    </xf>
    <xf numFmtId="177" fontId="1" fillId="6" borderId="1" xfId="0" applyNumberFormat="1" applyFont="1" applyFill="1" applyBorder="1" applyAlignment="1">
      <alignment horizontal="center" vertical="center" wrapText="1"/>
    </xf>
    <xf numFmtId="0" fontId="1" fillId="6" borderId="1" xfId="0" applyFont="1" applyFill="1" applyBorder="1" applyAlignment="1">
      <alignment vertical="center" wrapText="1"/>
    </xf>
    <xf numFmtId="2" fontId="1" fillId="6" borderId="1" xfId="0" applyNumberFormat="1" applyFont="1" applyFill="1" applyBorder="1" applyAlignment="1">
      <alignment horizontal="center" vertical="center" wrapText="1"/>
    </xf>
    <xf numFmtId="176" fontId="1" fillId="5" borderId="1" xfId="0" applyNumberFormat="1" applyFont="1" applyFill="1" applyBorder="1" applyAlignment="1">
      <alignment horizontal="center" vertical="center" wrapText="1"/>
    </xf>
    <xf numFmtId="176" fontId="1" fillId="6" borderId="1" xfId="0" applyNumberFormat="1" applyFont="1" applyFill="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0" applyFont="1" applyBorder="1" applyAlignment="1">
      <alignment vertical="center" wrapText="1"/>
    </xf>
    <xf numFmtId="2" fontId="1" fillId="0" borderId="1" xfId="0" applyNumberFormat="1" applyFont="1" applyBorder="1" applyAlignment="1">
      <alignment horizontal="center" vertical="center" wrapText="1"/>
    </xf>
    <xf numFmtId="177" fontId="1" fillId="0" borderId="1" xfId="0" applyNumberFormat="1" applyFont="1" applyBorder="1" applyAlignment="1">
      <alignment horizontal="center" vertical="center" wrapText="1"/>
    </xf>
    <xf numFmtId="177" fontId="1" fillId="2" borderId="1" xfId="0" applyNumberFormat="1" applyFont="1" applyFill="1" applyBorder="1" applyAlignment="1">
      <alignment horizontal="center" vertical="center" wrapText="1"/>
    </xf>
    <xf numFmtId="0" fontId="1" fillId="2" borderId="1" xfId="0" applyFont="1" applyFill="1" applyBorder="1" applyAlignment="1">
      <alignment vertical="center" wrapText="1"/>
    </xf>
    <xf numFmtId="2" fontId="1" fillId="2" borderId="1" xfId="0" applyNumberFormat="1" applyFont="1" applyFill="1" applyBorder="1" applyAlignment="1">
      <alignment horizontal="center" vertical="center" wrapText="1"/>
    </xf>
    <xf numFmtId="1" fontId="1" fillId="4" borderId="1" xfId="0" applyNumberFormat="1" applyFont="1" applyFill="1" applyBorder="1" applyAlignment="1">
      <alignment horizontal="center" vertical="center" wrapText="1"/>
    </xf>
    <xf numFmtId="1" fontId="1" fillId="5" borderId="1" xfId="0" applyNumberFormat="1" applyFont="1" applyFill="1" applyBorder="1" applyAlignment="1">
      <alignment horizontal="center" vertical="center" wrapText="1"/>
    </xf>
    <xf numFmtId="1" fontId="1" fillId="6" borderId="1" xfId="0" applyNumberFormat="1"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1"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178" fontId="1" fillId="0" borderId="0" xfId="0" applyNumberFormat="1" applyFont="1" applyAlignment="1">
      <alignment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177" fontId="1" fillId="4" borderId="1" xfId="0" applyNumberFormat="1" applyFont="1" applyFill="1" applyBorder="1" applyAlignment="1">
      <alignment horizontal="center" vertical="center" wrapText="1"/>
    </xf>
    <xf numFmtId="176" fontId="7" fillId="6"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5" fillId="6" borderId="1" xfId="0" applyFont="1" applyFill="1" applyBorder="1" applyAlignment="1">
      <alignment vertical="center" wrapText="1"/>
    </xf>
    <xf numFmtId="1" fontId="1" fillId="2"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1" fillId="0" borderId="0" xfId="0" applyFont="1" applyFill="1" applyAlignment="1">
      <alignment horizontal="center" vertical="center" wrapText="1"/>
    </xf>
    <xf numFmtId="0" fontId="1" fillId="5" borderId="0" xfId="0" applyFont="1" applyFill="1" applyAlignment="1">
      <alignment vertical="center" wrapText="1"/>
    </xf>
    <xf numFmtId="179" fontId="7" fillId="7" borderId="1" xfId="52"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179" fontId="7" fillId="7" borderId="1" xfId="0" applyNumberFormat="1" applyFont="1" applyFill="1" applyBorder="1" applyAlignment="1">
      <alignment horizontal="center" vertical="center" wrapText="1"/>
    </xf>
    <xf numFmtId="0" fontId="7" fillId="7" borderId="1" xfId="0" applyFont="1" applyFill="1" applyBorder="1" applyAlignment="1">
      <alignment horizontal="center" vertical="center"/>
    </xf>
    <xf numFmtId="0" fontId="1" fillId="8" borderId="2" xfId="0" applyFont="1" applyFill="1" applyBorder="1" applyAlignment="1">
      <alignment horizontal="center" vertical="center" wrapText="1"/>
    </xf>
    <xf numFmtId="179" fontId="7" fillId="8" borderId="1" xfId="52" applyNumberFormat="1" applyFont="1" applyFill="1" applyBorder="1" applyAlignment="1">
      <alignment horizontal="center" vertical="center" wrapText="1"/>
    </xf>
    <xf numFmtId="0" fontId="7" fillId="8" borderId="1" xfId="0" applyFont="1" applyFill="1" applyBorder="1" applyAlignment="1">
      <alignment horizontal="center" vertical="center" wrapText="1"/>
    </xf>
    <xf numFmtId="179" fontId="7" fillId="8" borderId="1" xfId="0" applyNumberFormat="1" applyFont="1" applyFill="1" applyBorder="1" applyAlignment="1">
      <alignment horizontal="center" vertical="center" wrapText="1"/>
    </xf>
    <xf numFmtId="0" fontId="1" fillId="8" borderId="1" xfId="0" applyFont="1" applyFill="1" applyBorder="1" applyAlignment="1">
      <alignment horizontal="center" vertical="center" wrapText="1"/>
    </xf>
    <xf numFmtId="179" fontId="7" fillId="7" borderId="1" xfId="0" applyNumberFormat="1" applyFont="1" applyFill="1" applyBorder="1" applyAlignment="1">
      <alignment horizontal="center" vertical="center"/>
    </xf>
    <xf numFmtId="179" fontId="8" fillId="7" borderId="1" xfId="0" applyNumberFormat="1" applyFont="1" applyFill="1" applyBorder="1" applyAlignment="1">
      <alignment horizontal="center" vertical="center"/>
    </xf>
    <xf numFmtId="49" fontId="7" fillId="7" borderId="1" xfId="0" applyNumberFormat="1" applyFont="1" applyFill="1" applyBorder="1" applyAlignment="1">
      <alignment horizontal="center" vertical="center" wrapText="1"/>
    </xf>
    <xf numFmtId="49" fontId="7" fillId="7" borderId="1" xfId="52" applyNumberFormat="1" applyFont="1" applyFill="1" applyBorder="1" applyAlignment="1">
      <alignment horizontal="center" vertical="center" wrapText="1"/>
    </xf>
    <xf numFmtId="49" fontId="7" fillId="8" borderId="1" xfId="52" applyNumberFormat="1" applyFont="1" applyFill="1" applyBorder="1" applyAlignment="1">
      <alignment horizontal="center" vertical="center" wrapText="1"/>
    </xf>
    <xf numFmtId="2" fontId="1" fillId="8" borderId="1" xfId="0" applyNumberFormat="1" applyFont="1" applyFill="1" applyBorder="1" applyAlignment="1">
      <alignment horizontal="center" vertical="center" wrapText="1"/>
    </xf>
    <xf numFmtId="49" fontId="8" fillId="7" borderId="1" xfId="0" applyNumberFormat="1" applyFont="1" applyFill="1" applyBorder="1" applyAlignment="1">
      <alignment horizontal="center" vertical="center"/>
    </xf>
    <xf numFmtId="49" fontId="7" fillId="7"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177" fontId="7" fillId="7" borderId="1" xfId="52" applyNumberFormat="1" applyFont="1" applyFill="1" applyBorder="1" applyAlignment="1">
      <alignment horizontal="center" vertical="center" wrapText="1"/>
    </xf>
    <xf numFmtId="177" fontId="7" fillId="8" borderId="1" xfId="52" applyNumberFormat="1" applyFont="1" applyFill="1" applyBorder="1" applyAlignment="1">
      <alignment horizontal="center" vertical="center" wrapText="1"/>
    </xf>
    <xf numFmtId="1" fontId="1" fillId="8" borderId="1" xfId="0" applyNumberFormat="1" applyFont="1" applyFill="1" applyBorder="1" applyAlignment="1">
      <alignment horizontal="center" vertical="center" wrapText="1"/>
    </xf>
    <xf numFmtId="177" fontId="7" fillId="7" borderId="1" xfId="0" applyNumberFormat="1" applyFont="1" applyFill="1" applyBorder="1" applyAlignment="1">
      <alignment horizontal="center" vertical="center"/>
    </xf>
    <xf numFmtId="177" fontId="8" fillId="7" borderId="1" xfId="0" applyNumberFormat="1" applyFont="1" applyFill="1" applyBorder="1" applyAlignment="1">
      <alignment horizontal="center" vertical="center"/>
    </xf>
    <xf numFmtId="0" fontId="1" fillId="9" borderId="2" xfId="0" applyFont="1" applyFill="1" applyBorder="1" applyAlignment="1">
      <alignment vertical="center" wrapText="1"/>
    </xf>
    <xf numFmtId="0" fontId="1" fillId="9" borderId="1" xfId="0" applyFont="1" applyFill="1" applyBorder="1" applyAlignment="1">
      <alignment horizontal="center" vertical="center" wrapText="1"/>
    </xf>
    <xf numFmtId="177" fontId="1" fillId="9" borderId="1" xfId="0" applyNumberFormat="1" applyFont="1" applyFill="1" applyBorder="1" applyAlignment="1">
      <alignment horizontal="center" vertical="center" wrapText="1"/>
    </xf>
    <xf numFmtId="0" fontId="1" fillId="9" borderId="1" xfId="0" applyFont="1" applyFill="1" applyBorder="1" applyAlignment="1">
      <alignment vertical="center" wrapText="1"/>
    </xf>
    <xf numFmtId="2" fontId="1" fillId="9" borderId="1" xfId="0" applyNumberFormat="1" applyFont="1" applyFill="1" applyBorder="1" applyAlignment="1">
      <alignment horizontal="center" vertical="center" wrapText="1"/>
    </xf>
    <xf numFmtId="1" fontId="1" fillId="9" borderId="1" xfId="0" applyNumberFormat="1" applyFont="1" applyFill="1" applyBorder="1" applyAlignment="1">
      <alignment horizontal="center" vertical="center" wrapText="1"/>
    </xf>
    <xf numFmtId="176" fontId="7" fillId="5"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1" fillId="0" borderId="1" xfId="0" applyFont="1" applyFill="1" applyBorder="1" applyAlignment="1">
      <alignment horizontal="justify" vertical="center"/>
    </xf>
    <xf numFmtId="0" fontId="12" fillId="0" borderId="1" xfId="0" applyFont="1" applyFill="1" applyBorder="1" applyAlignment="1">
      <alignment horizontal="center" vertical="center" wrapText="1"/>
    </xf>
    <xf numFmtId="0" fontId="8" fillId="10" borderId="1" xfId="0" applyNumberFormat="1" applyFont="1" applyFill="1" applyBorder="1" applyAlignment="1">
      <alignment horizontal="center" vertical="center" wrapText="1"/>
    </xf>
    <xf numFmtId="0" fontId="13" fillId="0" borderId="1" xfId="51" applyFont="1" applyBorder="1" applyAlignment="1">
      <alignment horizontal="center" vertical="center" wrapText="1"/>
    </xf>
    <xf numFmtId="0" fontId="8" fillId="0" borderId="1" xfId="0" applyFont="1" applyFill="1" applyBorder="1" applyAlignment="1">
      <alignment horizontal="center" vertical="center" wrapText="1"/>
    </xf>
    <xf numFmtId="0" fontId="1" fillId="0" borderId="1" xfId="51" applyFont="1" applyBorder="1" applyAlignment="1">
      <alignment horizontal="center" vertical="center" wrapText="1"/>
    </xf>
    <xf numFmtId="0" fontId="1" fillId="7" borderId="1" xfId="51" applyFont="1" applyFill="1" applyBorder="1" applyAlignment="1">
      <alignment horizontal="center" vertical="center" wrapText="1"/>
    </xf>
    <xf numFmtId="0" fontId="1" fillId="7" borderId="2" xfId="51" applyFont="1" applyFill="1" applyBorder="1" applyAlignment="1">
      <alignment horizontal="center" vertical="center" wrapText="1"/>
    </xf>
    <xf numFmtId="0" fontId="5" fillId="11" borderId="2" xfId="0" applyFont="1" applyFill="1" applyBorder="1" applyAlignment="1">
      <alignment vertical="center" wrapText="1"/>
    </xf>
    <xf numFmtId="0" fontId="1" fillId="11" borderId="1" xfId="0" applyFont="1" applyFill="1" applyBorder="1" applyAlignment="1">
      <alignment horizontal="center" vertical="center" wrapText="1"/>
    </xf>
    <xf numFmtId="0" fontId="5" fillId="6" borderId="2" xfId="0" applyFont="1" applyFill="1" applyBorder="1" applyAlignment="1">
      <alignment vertical="center" wrapText="1"/>
    </xf>
    <xf numFmtId="0" fontId="11" fillId="7" borderId="1" xfId="0" applyFont="1" applyFill="1" applyBorder="1" applyAlignment="1">
      <alignment horizontal="justify" vertical="center"/>
    </xf>
    <xf numFmtId="177" fontId="1" fillId="11" borderId="1" xfId="0" applyNumberFormat="1" applyFont="1" applyFill="1" applyBorder="1" applyAlignment="1">
      <alignment horizontal="center" vertical="center" wrapText="1"/>
    </xf>
    <xf numFmtId="0" fontId="7" fillId="11" borderId="1" xfId="0" applyFont="1" applyFill="1" applyBorder="1" applyAlignment="1">
      <alignment vertical="center" wrapText="1"/>
    </xf>
    <xf numFmtId="0" fontId="5" fillId="11" borderId="1" xfId="0" applyFont="1" applyFill="1" applyBorder="1" applyAlignment="1">
      <alignment horizontal="center" vertical="center" wrapText="1"/>
    </xf>
    <xf numFmtId="2" fontId="1" fillId="11" borderId="1" xfId="0" applyNumberFormat="1" applyFont="1" applyFill="1" applyBorder="1" applyAlignment="1">
      <alignment horizontal="center" vertical="center" wrapText="1"/>
    </xf>
    <xf numFmtId="0" fontId="7" fillId="6" borderId="1" xfId="0" applyFont="1" applyFill="1" applyBorder="1" applyAlignment="1">
      <alignment vertical="center" wrapText="1"/>
    </xf>
    <xf numFmtId="1" fontId="1" fillId="11" borderId="1" xfId="0" applyNumberFormat="1" applyFont="1" applyFill="1" applyBorder="1" applyAlignment="1">
      <alignment horizontal="center" vertical="center" wrapText="1"/>
    </xf>
    <xf numFmtId="0" fontId="1" fillId="0" borderId="0" xfId="0" applyFont="1" applyFill="1" applyAlignment="1">
      <alignment vertical="center" wrapText="1"/>
    </xf>
    <xf numFmtId="0" fontId="12" fillId="0" borderId="0" xfId="0" applyFont="1" applyFill="1" applyAlignment="1">
      <alignment vertical="center"/>
    </xf>
    <xf numFmtId="0" fontId="13" fillId="0" borderId="0" xfId="0" applyFont="1" applyFill="1"/>
    <xf numFmtId="0" fontId="5" fillId="0" borderId="0" xfId="0" applyFont="1" applyFill="1" applyAlignment="1">
      <alignment vertical="center" wrapText="1"/>
    </xf>
    <xf numFmtId="0" fontId="1" fillId="7" borderId="0" xfId="0" applyFont="1" applyFill="1" applyAlignment="1">
      <alignment vertical="center" wrapText="1"/>
    </xf>
    <xf numFmtId="0" fontId="5" fillId="7" borderId="0" xfId="0" applyFont="1" applyFill="1" applyAlignment="1">
      <alignment vertical="center" wrapText="1"/>
    </xf>
    <xf numFmtId="0" fontId="13" fillId="0" borderId="0" xfId="0" applyFont="1"/>
    <xf numFmtId="0" fontId="1" fillId="0" borderId="0" xfId="0" applyFont="1" applyFill="1" applyBorder="1" applyAlignment="1">
      <alignment vertical="center"/>
    </xf>
    <xf numFmtId="0" fontId="1" fillId="0" borderId="0" xfId="0" applyFont="1" applyFill="1" applyBorder="1" applyAlignment="1">
      <alignment vertical="center" wrapText="1"/>
    </xf>
    <xf numFmtId="0" fontId="1" fillId="0" borderId="2" xfId="0" applyFont="1" applyFill="1" applyBorder="1" applyAlignment="1">
      <alignment horizontal="left" vertical="center" wrapText="1"/>
    </xf>
    <xf numFmtId="0" fontId="1" fillId="0" borderId="1"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2"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5" fillId="0" borderId="0" xfId="0" applyFont="1" applyAlignment="1">
      <alignment horizontal="center" vertical="center"/>
    </xf>
    <xf numFmtId="0" fontId="1" fillId="0" borderId="2" xfId="0" applyFont="1" applyBorder="1" applyAlignment="1">
      <alignment vertical="center" wrapText="1"/>
    </xf>
    <xf numFmtId="0" fontId="1" fillId="0" borderId="2" xfId="0" applyFont="1" applyFill="1" applyBorder="1" applyAlignment="1">
      <alignmen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180" fontId="1" fillId="0" borderId="1" xfId="0" applyNumberFormat="1" applyFont="1" applyFill="1" applyBorder="1" applyAlignment="1">
      <alignment horizontal="center" vertical="center" wrapText="1"/>
    </xf>
    <xf numFmtId="181" fontId="1"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vertical="center" wrapText="1"/>
    </xf>
    <xf numFmtId="0" fontId="1" fillId="7" borderId="1" xfId="0" applyFont="1" applyFill="1" applyBorder="1" applyAlignment="1">
      <alignment horizontal="center" vertical="center" wrapText="1"/>
    </xf>
    <xf numFmtId="0" fontId="1" fillId="7" borderId="2" xfId="0" applyFont="1" applyFill="1" applyBorder="1" applyAlignment="1">
      <alignment vertical="center" wrapText="1"/>
    </xf>
    <xf numFmtId="0" fontId="5" fillId="7" borderId="1" xfId="0" applyFont="1" applyFill="1" applyBorder="1" applyAlignment="1">
      <alignment horizontal="center" vertical="center" wrapText="1"/>
    </xf>
    <xf numFmtId="0" fontId="5" fillId="7" borderId="2" xfId="0" applyFont="1" applyFill="1" applyBorder="1" applyAlignment="1">
      <alignment vertical="center" wrapText="1"/>
    </xf>
    <xf numFmtId="182" fontId="5"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2" fontId="5" fillId="0" borderId="1" xfId="0" applyNumberFormat="1" applyFont="1" applyFill="1" applyBorder="1" applyAlignment="1">
      <alignment horizontal="center" vertical="center" wrapText="1"/>
    </xf>
    <xf numFmtId="182" fontId="1" fillId="7" borderId="1" xfId="0" applyNumberFormat="1" applyFont="1" applyFill="1" applyBorder="1" applyAlignment="1">
      <alignment horizontal="center" vertical="center" wrapText="1"/>
    </xf>
    <xf numFmtId="0" fontId="1" fillId="7" borderId="1" xfId="0" applyFont="1" applyFill="1" applyBorder="1" applyAlignment="1">
      <alignment vertical="center" wrapText="1"/>
    </xf>
    <xf numFmtId="2" fontId="1" fillId="7" borderId="1" xfId="0" applyNumberFormat="1" applyFont="1" applyFill="1" applyBorder="1" applyAlignment="1">
      <alignment horizontal="center" vertical="center" wrapText="1"/>
    </xf>
    <xf numFmtId="182" fontId="5" fillId="7" borderId="1" xfId="0" applyNumberFormat="1" applyFont="1" applyFill="1" applyBorder="1" applyAlignment="1">
      <alignment horizontal="center" vertical="center" wrapText="1"/>
    </xf>
    <xf numFmtId="0" fontId="5" fillId="7" borderId="1" xfId="0" applyFont="1" applyFill="1" applyBorder="1" applyAlignment="1">
      <alignment vertical="center" wrapText="1"/>
    </xf>
    <xf numFmtId="2" fontId="5" fillId="7" borderId="1" xfId="0" applyNumberFormat="1" applyFont="1" applyFill="1" applyBorder="1" applyAlignment="1">
      <alignment horizontal="center" vertical="center" wrapText="1"/>
    </xf>
    <xf numFmtId="182" fontId="1" fillId="0" borderId="1" xfId="0" applyNumberFormat="1" applyFont="1" applyFill="1" applyBorder="1" applyAlignment="1">
      <alignment horizontal="center" vertical="center" wrapText="1"/>
    </xf>
    <xf numFmtId="177" fontId="1" fillId="7" borderId="1" xfId="0" applyNumberFormat="1" applyFont="1" applyFill="1" applyBorder="1" applyAlignment="1">
      <alignment horizontal="center" vertical="center" wrapText="1"/>
    </xf>
    <xf numFmtId="0" fontId="1" fillId="0" borderId="1" xfId="0" applyNumberFormat="1" applyFont="1" applyBorder="1" applyAlignment="1">
      <alignment horizontal="center" vertical="center" wrapText="1"/>
    </xf>
    <xf numFmtId="49" fontId="1" fillId="0" borderId="2" xfId="0" applyNumberFormat="1"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177" fontId="15" fillId="0" borderId="1" xfId="0" applyNumberFormat="1" applyFont="1" applyFill="1" applyBorder="1" applyAlignment="1">
      <alignment horizontal="center" vertical="center" wrapText="1"/>
    </xf>
    <xf numFmtId="2" fontId="14" fillId="0" borderId="1" xfId="0" applyNumberFormat="1" applyFont="1" applyFill="1" applyBorder="1" applyAlignment="1">
      <alignment horizontal="center" vertical="center" wrapText="1"/>
    </xf>
    <xf numFmtId="180" fontId="15" fillId="0" borderId="1" xfId="0" applyNumberFormat="1" applyFont="1" applyFill="1" applyBorder="1" applyAlignment="1">
      <alignment horizontal="center" vertical="center" wrapText="1"/>
    </xf>
    <xf numFmtId="181" fontId="15" fillId="0" borderId="1" xfId="0" applyNumberFormat="1" applyFont="1" applyFill="1" applyBorder="1" applyAlignment="1">
      <alignment horizontal="center" vertical="center" wrapText="1"/>
    </xf>
    <xf numFmtId="1" fontId="1" fillId="7" borderId="1" xfId="0" applyNumberFormat="1" applyFont="1" applyFill="1" applyBorder="1" applyAlignment="1">
      <alignment horizontal="center" vertical="center" wrapText="1"/>
    </xf>
    <xf numFmtId="1"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3" xfId="50"/>
    <cellStyle name="常规_Sheet1" xfId="51"/>
    <cellStyle name="常规_Sheet3" xf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1288</xdr:row>
      <xdr:rowOff>0</xdr:rowOff>
    </xdr:from>
    <xdr:to>
      <xdr:col>1</xdr:col>
      <xdr:colOff>190500</xdr:colOff>
      <xdr:row>1297</xdr:row>
      <xdr:rowOff>133350</xdr:rowOff>
    </xdr:to>
    <xdr:pic>
      <xdr:nvPicPr>
        <xdr:cNvPr id="204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5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5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5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5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5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5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5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5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5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5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6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6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6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6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6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6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6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6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6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6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7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7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7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7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7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7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7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7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7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7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8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8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8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8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8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8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8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8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8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8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9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9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9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9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9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9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9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9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09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09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0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0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0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0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0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0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0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0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0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0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1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1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1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1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1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1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1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1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1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1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2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2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2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2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2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2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2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2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2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2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3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3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3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3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3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3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3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3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3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3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4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4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4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4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4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4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4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4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4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4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5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5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5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5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5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5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5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5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5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5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6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6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6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6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6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6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6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6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6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6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7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7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7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7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7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7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7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7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7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7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8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8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8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8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8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8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8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8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8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8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9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9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9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9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9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9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9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9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9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19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0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0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0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0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0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0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0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0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0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0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1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1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1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1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1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1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1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1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1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1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2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2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2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2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2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2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2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2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2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2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3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3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3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3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3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3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3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3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3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3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4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4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4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4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4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4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4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4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4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4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5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5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5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5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5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5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5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5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5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5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6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6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6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6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6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6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6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6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26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6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7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7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7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7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7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7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7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7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7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7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8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8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8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8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8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8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8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8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8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8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9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9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9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9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9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9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9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9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9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29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0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0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0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0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0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0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0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0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0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0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1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1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1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1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1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1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1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1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1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1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2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2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2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2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2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2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2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2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2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2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3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3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3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3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3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3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3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3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3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3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4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4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4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4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4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4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4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4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4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4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5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5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5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5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5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5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5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5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5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5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6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6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6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6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6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6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6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6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6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6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7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7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7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7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7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7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7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7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7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79"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80"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81"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82"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83"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84"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85"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86"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87" name="Picture 1"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133350</xdr:rowOff>
    </xdr:to>
    <xdr:pic>
      <xdr:nvPicPr>
        <xdr:cNvPr id="2388" name="Picture 2" hidden="1"/>
        <xdr:cNvPicPr>
          <a:picLocks noGrp="1" noChangeAspect="1"/>
        </xdr:cNvPicPr>
      </xdr:nvPicPr>
      <xdr:blipFill>
        <a:blip r:embed="rId1" cstate="print"/>
        <a:srcRect/>
        <a:stretch>
          <a:fillRect/>
        </a:stretch>
      </xdr:blipFill>
      <xdr:spPr>
        <a:xfrm>
          <a:off x="420370" y="408002740"/>
          <a:ext cx="190500" cy="13646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38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39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39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39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39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39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39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39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39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39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39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0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0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0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0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0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0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0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0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0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0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1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1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1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1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1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1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1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1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1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1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2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2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2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2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2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2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2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2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2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2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3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3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3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3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3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3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3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3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43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3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4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4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4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4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4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4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4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4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4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4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5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5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5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5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5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5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5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5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5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5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6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6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6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6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6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6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6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6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6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6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7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7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7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7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7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7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7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7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7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7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8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8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8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8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8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8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8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8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8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8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9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9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9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9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9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9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9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9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9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49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0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0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0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0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0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0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0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0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0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0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1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1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1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1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1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1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1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1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1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1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2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2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2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2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2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2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2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2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2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2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3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3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3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3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3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3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3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3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3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3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4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4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4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4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4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4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4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4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4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4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5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5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5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5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5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5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5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5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55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5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6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6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6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6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6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6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6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6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6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6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7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7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7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7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7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7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7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7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7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7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8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8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8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8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8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8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8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8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8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8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9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9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9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9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9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9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9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9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9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599"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600"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601"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602"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603"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604"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605"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606"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607" name="Picture 1"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1297</xdr:row>
      <xdr:rowOff>133350</xdr:rowOff>
    </xdr:to>
    <xdr:pic>
      <xdr:nvPicPr>
        <xdr:cNvPr id="2608" name="Picture 2" hidden="1"/>
        <xdr:cNvPicPr>
          <a:picLocks noGrp="1" noChangeAspect="1"/>
        </xdr:cNvPicPr>
      </xdr:nvPicPr>
      <xdr:blipFill>
        <a:blip r:embed="rId1" cstate="print"/>
        <a:srcRect/>
        <a:stretch>
          <a:fillRect/>
        </a:stretch>
      </xdr:blipFill>
      <xdr:spPr>
        <a:xfrm>
          <a:off x="420370" y="408002740"/>
          <a:ext cx="190500" cy="1669415"/>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0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1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1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1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1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1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1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1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1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1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1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2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2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2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2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2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2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2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2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2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2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3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3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3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3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3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3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3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3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3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3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4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4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4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4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4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4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4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4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4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4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5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5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5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5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5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5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5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5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5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5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6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6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6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6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6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6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6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6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6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6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7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7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7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7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7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7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7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7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7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7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8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8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8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8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8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8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8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8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8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8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9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9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9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9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9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9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9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9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9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69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0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0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0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0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0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0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0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0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0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0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1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1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1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1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1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1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1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1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1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19"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20"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21"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22"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23"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24"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25"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26"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27" name="Picture 1"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1288</xdr:row>
      <xdr:rowOff>0</xdr:rowOff>
    </xdr:from>
    <xdr:to>
      <xdr:col>1</xdr:col>
      <xdr:colOff>190500</xdr:colOff>
      <xdr:row>1295</xdr:row>
      <xdr:rowOff>142875</xdr:rowOff>
    </xdr:to>
    <xdr:pic>
      <xdr:nvPicPr>
        <xdr:cNvPr id="2728" name="Picture 2" hidden="1"/>
        <xdr:cNvPicPr>
          <a:picLocks noGrp="1" noChangeAspect="1"/>
        </xdr:cNvPicPr>
      </xdr:nvPicPr>
      <xdr:blipFill>
        <a:blip r:embed="rId1" cstate="print"/>
        <a:srcRect/>
        <a:stretch>
          <a:fillRect/>
        </a:stretch>
      </xdr:blipFill>
      <xdr:spPr>
        <a:xfrm>
          <a:off x="420370" y="408002740"/>
          <a:ext cx="190500" cy="137414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2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3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3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3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3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3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3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3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3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3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3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4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4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4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4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4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4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4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4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4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4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5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5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5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5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5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5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5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5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5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5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6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6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6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6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6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6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6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6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6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6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7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7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7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7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7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7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7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7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7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7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8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8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8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8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8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8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8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8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8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8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9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9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9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9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9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9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9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9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9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79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0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0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0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0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0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0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0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0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0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0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1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1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1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1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1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1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1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1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1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1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2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2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2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2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2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2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2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2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2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2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3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3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3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3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3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3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3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3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3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3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4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4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4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4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4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4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4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4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4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4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5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5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5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5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5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5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5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5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5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5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6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6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6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6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6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6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6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6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6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6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7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7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7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7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7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7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7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7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7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7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8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8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8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8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8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8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8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8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8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8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9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9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9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9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9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9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9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9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9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89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0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0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0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0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0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0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0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0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0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0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1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1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1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1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1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1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1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1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1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19"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20"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21"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22"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23"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24"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25"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26"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27" name="Picture 1"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563</xdr:row>
      <xdr:rowOff>0</xdr:rowOff>
    </xdr:from>
    <xdr:to>
      <xdr:col>1</xdr:col>
      <xdr:colOff>190500</xdr:colOff>
      <xdr:row>572</xdr:row>
      <xdr:rowOff>85725</xdr:rowOff>
    </xdr:to>
    <xdr:pic>
      <xdr:nvPicPr>
        <xdr:cNvPr id="2928" name="Picture 2" hidden="1"/>
        <xdr:cNvPicPr>
          <a:picLocks noGrp="1" noChangeAspect="1"/>
        </xdr:cNvPicPr>
      </xdr:nvPicPr>
      <xdr:blipFill>
        <a:blip r:embed="rId1" cstate="print"/>
        <a:srcRect/>
        <a:stretch>
          <a:fillRect/>
        </a:stretch>
      </xdr:blipFill>
      <xdr:spPr>
        <a:xfrm>
          <a:off x="420370" y="178234340"/>
          <a:ext cx="190500" cy="2937510"/>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2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3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3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3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3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3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3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3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3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3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3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4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4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4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4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4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4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4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4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4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4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5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5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5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5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5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5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5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5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5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5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6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6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6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6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6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6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6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6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6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6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7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7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7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7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7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7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7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7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7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7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8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8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8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8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8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8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8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8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8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8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9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9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9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9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9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9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9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9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9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299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0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0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0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0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0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0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0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0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0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0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1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1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1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1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1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1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1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1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1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1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2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2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2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2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2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2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2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2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2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2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3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3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3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3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3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3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3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3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3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3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4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4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4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4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4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4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4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4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4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4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5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5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5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5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5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5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5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5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5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5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6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6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6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6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6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6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6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6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6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6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7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7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7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7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7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7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7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7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7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7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8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8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8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8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8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8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8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8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8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8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9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9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9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9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9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9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9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9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9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09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0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0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0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0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0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0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0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0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0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0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1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1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1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1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1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1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1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1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1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1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2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2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2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2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2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2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2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2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2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2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3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3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3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3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3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3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3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3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3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3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4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4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4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4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4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4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4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4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4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4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5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5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5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5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5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5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5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5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5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5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6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6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6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6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6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6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6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6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16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6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7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7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7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7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7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7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7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7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7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7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8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8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8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8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8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8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8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8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8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8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9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9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9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9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9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9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9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9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9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19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0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0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0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0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0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0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0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0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0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0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1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1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1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1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1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1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1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1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21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1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2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2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2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2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2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2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2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2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2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2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3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3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3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3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3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3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3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3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3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3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4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4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4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4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4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4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4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4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4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4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5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5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5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5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5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5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5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5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5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5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6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6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6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6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6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6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6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6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6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6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7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7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7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7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7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7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7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7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7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7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8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8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8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8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8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8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8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8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8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8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9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9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9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9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9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9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9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9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9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29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0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0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0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0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0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0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0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0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0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0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1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1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1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1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1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1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1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1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1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1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2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2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2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2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2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2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2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2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2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2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3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3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3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3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3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3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3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3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3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3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4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4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4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4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4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4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4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4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4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4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5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5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5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5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5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5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5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5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5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5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6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6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6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6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6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6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6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6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6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6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7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7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7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7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7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7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7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7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7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7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8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8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8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8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8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8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8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8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38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8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9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9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9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9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9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9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9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9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9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39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0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0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0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0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0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0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0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0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0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0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1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1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1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1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1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1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1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1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1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1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2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2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2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2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2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2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2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2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2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2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3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3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3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3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3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3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3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3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3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3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4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4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4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4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4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4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4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4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4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4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5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5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5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5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5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5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5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5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5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5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6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6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6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6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6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6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6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6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6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6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7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7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7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7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7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7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7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7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7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7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8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8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8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8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8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8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8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8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8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8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9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9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9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9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9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9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9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9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9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499"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500"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501"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502"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503"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504"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505"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506"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507" name="Picture 1"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585</xdr:row>
      <xdr:rowOff>190500</xdr:rowOff>
    </xdr:to>
    <xdr:pic>
      <xdr:nvPicPr>
        <xdr:cNvPr id="3508" name="Picture 2" hidden="1"/>
        <xdr:cNvPicPr>
          <a:picLocks noGrp="1" noChangeAspect="1"/>
        </xdr:cNvPicPr>
      </xdr:nvPicPr>
      <xdr:blipFill>
        <a:blip r:embed="rId1" cstate="print"/>
        <a:srcRect/>
        <a:stretch>
          <a:fillRect/>
        </a:stretch>
      </xdr:blipFill>
      <xdr:spPr>
        <a:xfrm>
          <a:off x="420370" y="182670450"/>
          <a:ext cx="190500" cy="272542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0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1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1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1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1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1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1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1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1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1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1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2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2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2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2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2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2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2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2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2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2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3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3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3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3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3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3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3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3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3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3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4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4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4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4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4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4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4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4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4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4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5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5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5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5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5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5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5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5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55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5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6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6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6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6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6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6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6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6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6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6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7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7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7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7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7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7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7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7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7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7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8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8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8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8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8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8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8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8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8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8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9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9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9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9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9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9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9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9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9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59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0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0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0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0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0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0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0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0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0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0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1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1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1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1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1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1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1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1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1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1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2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2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2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2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2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2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2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2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2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2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3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3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3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3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3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3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3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3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3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3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4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4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4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4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4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4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4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4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4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4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5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5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5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5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5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5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5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5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5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5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6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6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6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6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6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6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6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6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6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6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7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7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7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7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7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7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7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7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67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7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8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8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8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8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8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8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8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8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8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8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9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9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9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9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9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9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9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9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9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69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0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0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0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0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0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0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0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0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0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0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1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1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1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1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1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1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1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1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1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19"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20"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21"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22"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23"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24"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25"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26"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27" name="Picture 1"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587</xdr:row>
      <xdr:rowOff>171450</xdr:rowOff>
    </xdr:to>
    <xdr:pic>
      <xdr:nvPicPr>
        <xdr:cNvPr id="3728" name="Picture 2" hidden="1"/>
        <xdr:cNvPicPr>
          <a:picLocks noGrp="1" noChangeAspect="1"/>
        </xdr:cNvPicPr>
      </xdr:nvPicPr>
      <xdr:blipFill>
        <a:blip r:embed="rId1" cstate="print"/>
        <a:srcRect/>
        <a:stretch>
          <a:fillRect/>
        </a:stretch>
      </xdr:blipFill>
      <xdr:spPr>
        <a:xfrm>
          <a:off x="420370" y="182670450"/>
          <a:ext cx="190500" cy="334010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2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3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3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3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3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3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3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3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3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3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3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4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4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4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4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4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4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4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4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4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4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5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5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5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5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5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5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5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5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5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5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6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6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6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6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6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6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6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6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6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6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7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7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7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7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7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7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7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7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7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7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8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8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8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8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8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8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8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8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8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8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9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9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9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9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9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9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9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9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9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79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0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0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0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0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0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0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0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0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0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0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1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1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1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1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1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1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1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1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1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1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2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2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2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2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2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2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2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2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2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2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3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3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3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3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3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3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3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3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3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39"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40"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41"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42"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43"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44"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45"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46"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47" name="Picture 1"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577</xdr:row>
      <xdr:rowOff>0</xdr:rowOff>
    </xdr:from>
    <xdr:to>
      <xdr:col>1</xdr:col>
      <xdr:colOff>190500</xdr:colOff>
      <xdr:row>586</xdr:row>
      <xdr:rowOff>28575</xdr:rowOff>
    </xdr:to>
    <xdr:pic>
      <xdr:nvPicPr>
        <xdr:cNvPr id="3848" name="Picture 2" hidden="1"/>
        <xdr:cNvPicPr>
          <a:picLocks noGrp="1" noChangeAspect="1"/>
        </xdr:cNvPicPr>
      </xdr:nvPicPr>
      <xdr:blipFill>
        <a:blip r:embed="rId1" cstate="print"/>
        <a:srcRect/>
        <a:stretch>
          <a:fillRect/>
        </a:stretch>
      </xdr:blipFill>
      <xdr:spPr>
        <a:xfrm>
          <a:off x="420370" y="182670450"/>
          <a:ext cx="190500" cy="2880360"/>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4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5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5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5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5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5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5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5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5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5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5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6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6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6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6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6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6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6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6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6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6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7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7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7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7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7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7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7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7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7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7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8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8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8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8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8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8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8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8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8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8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9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9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9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9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9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9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9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9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9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89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0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0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0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0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0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0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0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0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0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0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1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1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1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1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1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1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1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1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1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1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2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2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2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2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2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2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2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2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2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2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3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3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3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3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3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3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3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3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3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3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4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4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4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4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4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4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4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4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4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4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5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5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5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5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5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5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5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5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5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5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6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6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6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6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6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6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6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6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6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6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7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7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7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7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7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7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7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7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7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7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8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8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8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8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8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8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8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8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8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8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9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9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9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9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9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9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9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9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9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399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0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0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0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0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0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0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0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0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0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0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1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1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1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1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1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1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1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1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1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1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2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2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2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2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2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2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2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2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2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2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3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3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3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3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3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3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3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3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3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3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4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4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4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4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4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4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4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4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4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4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5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5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5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5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5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5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5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5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5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5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6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6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6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6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6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6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6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6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6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6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7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7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7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7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7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7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7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7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7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79"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80"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81"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82"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83"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84"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85"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86"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87" name="Picture 1"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310</xdr:row>
      <xdr:rowOff>0</xdr:rowOff>
    </xdr:from>
    <xdr:to>
      <xdr:col>1</xdr:col>
      <xdr:colOff>190500</xdr:colOff>
      <xdr:row>310</xdr:row>
      <xdr:rowOff>66675</xdr:rowOff>
    </xdr:to>
    <xdr:pic>
      <xdr:nvPicPr>
        <xdr:cNvPr id="4088" name="Picture 2" hidden="1"/>
        <xdr:cNvPicPr>
          <a:picLocks noGrp="1" noChangeAspect="1" noChangeArrowheads="1"/>
        </xdr:cNvPicPr>
      </xdr:nvPicPr>
      <xdr:blipFill>
        <a:blip r:embed="rId1" cstate="print"/>
        <a:srcRect/>
        <a:stretch>
          <a:fillRect/>
        </a:stretch>
      </xdr:blipFill>
      <xdr:spPr>
        <a:xfrm>
          <a:off x="420370" y="98067495"/>
          <a:ext cx="190500" cy="666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08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09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09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09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09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09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09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09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09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09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09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0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0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0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0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0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0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0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0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0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0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1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1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1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1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1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1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1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1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1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1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2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2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2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2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2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2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2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2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2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2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3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3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3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3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3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3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3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3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13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3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4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4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4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4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4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4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4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4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4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4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5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5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5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5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5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5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5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5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5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5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6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6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6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6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6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6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6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6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6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6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7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7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7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7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7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7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7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7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7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7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8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8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8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8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8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8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8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8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8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8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9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9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9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9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9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9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9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9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9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19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0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0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0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0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0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0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0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0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0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0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1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1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1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1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1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1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1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1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1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1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2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2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2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2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2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2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2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2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2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2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3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3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3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3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3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3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3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3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3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3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4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4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4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4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4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4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4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4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4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4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5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5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5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5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5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5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5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5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25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5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6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6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6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6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6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6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6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6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6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6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7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7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7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7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7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7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7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7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7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7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8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8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8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8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8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8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8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8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8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8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9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9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9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9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9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9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9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9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9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29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30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30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30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30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30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30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30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30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30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0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1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1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1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1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1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1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1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1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1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1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2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2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2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2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2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2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2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2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2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2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3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3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3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3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3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3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3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3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3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3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4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4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4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4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4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4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4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4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4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4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5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5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5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5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5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5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5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5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5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5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6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6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6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6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6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6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6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6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6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6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7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7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7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7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7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7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7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7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7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7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8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8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8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8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8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8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8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8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8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8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9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9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9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9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9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9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9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9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9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39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0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0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0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0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0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0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0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0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0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0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1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1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1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1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1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1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1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1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1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19"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20"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21"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22"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23"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24"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25"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26"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27" name="Picture 1"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104775</xdr:rowOff>
    </xdr:to>
    <xdr:pic>
      <xdr:nvPicPr>
        <xdr:cNvPr id="4428" name="Picture 2" hidden="1"/>
        <xdr:cNvPicPr>
          <a:picLocks noGrp="1" noChangeAspect="1"/>
        </xdr:cNvPicPr>
      </xdr:nvPicPr>
      <xdr:blipFill>
        <a:blip r:embed="rId1" cstate="print"/>
        <a:srcRect/>
        <a:stretch>
          <a:fillRect/>
        </a:stretch>
      </xdr:blipFill>
      <xdr:spPr>
        <a:xfrm>
          <a:off x="420370" y="394377545"/>
          <a:ext cx="190500" cy="137223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2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3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3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3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3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3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3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3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3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3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3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4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4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4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4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4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4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4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4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4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4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5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5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5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5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5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5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5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5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5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5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6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6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6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6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6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6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6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6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6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6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7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7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7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7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7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7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7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7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47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7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8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8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8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8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8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8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8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8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8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8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9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9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9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9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9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9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9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9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9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49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0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0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0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0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0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0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0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0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0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0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1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1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1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1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1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1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1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1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1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1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2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2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2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2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2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2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2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2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2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2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3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3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3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3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3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3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3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3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3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3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4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4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4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4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4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4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4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4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4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4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5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5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5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5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5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5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5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5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5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5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6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6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6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6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6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6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6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6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6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6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7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7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7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7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7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7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7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7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7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7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8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8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8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8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8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8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8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8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8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8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9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9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9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9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9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9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9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9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59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59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0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0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0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0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0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0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0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0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0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0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1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1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1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1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1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1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1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1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1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1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2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2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2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2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2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2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2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2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2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2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3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3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3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3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3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3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3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3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3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39"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40"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41"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42"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43"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44"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45"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46"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47" name="Picture 1"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1250</xdr:row>
      <xdr:rowOff>95250</xdr:rowOff>
    </xdr:to>
    <xdr:pic>
      <xdr:nvPicPr>
        <xdr:cNvPr id="4648" name="Picture 2" hidden="1"/>
        <xdr:cNvPicPr>
          <a:picLocks noGrp="1" noChangeAspect="1"/>
        </xdr:cNvPicPr>
      </xdr:nvPicPr>
      <xdr:blipFill>
        <a:blip r:embed="rId1" cstate="print"/>
        <a:srcRect/>
        <a:stretch>
          <a:fillRect/>
        </a:stretch>
      </xdr:blipFill>
      <xdr:spPr>
        <a:xfrm>
          <a:off x="420370" y="394377545"/>
          <a:ext cx="190500" cy="1679575"/>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4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5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5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5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5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5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5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5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5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5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5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6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6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6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6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6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6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6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6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6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6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7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7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7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7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7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7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7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7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7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7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8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8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8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8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8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8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8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8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8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8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9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9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9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9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9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9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9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9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9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69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0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0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0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0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0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0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0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0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0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0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1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1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1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1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1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1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1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1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1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1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2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2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2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2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2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2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2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2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2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2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3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3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3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3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3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3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3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3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3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3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4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4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4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4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4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4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4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4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4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4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5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5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5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5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5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5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5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5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5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59"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60"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61"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62"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63"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64"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65"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66"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67" name="Picture 1"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twoCellAnchor editAs="oneCell">
    <xdr:from>
      <xdr:col>1</xdr:col>
      <xdr:colOff>0</xdr:colOff>
      <xdr:row>1245</xdr:row>
      <xdr:rowOff>0</xdr:rowOff>
    </xdr:from>
    <xdr:to>
      <xdr:col>1</xdr:col>
      <xdr:colOff>190500</xdr:colOff>
      <xdr:row>1249</xdr:row>
      <xdr:rowOff>114300</xdr:rowOff>
    </xdr:to>
    <xdr:pic>
      <xdr:nvPicPr>
        <xdr:cNvPr id="4768" name="Picture 2" hidden="1"/>
        <xdr:cNvPicPr>
          <a:picLocks noGrp="1" noChangeAspect="1"/>
        </xdr:cNvPicPr>
      </xdr:nvPicPr>
      <xdr:blipFill>
        <a:blip r:embed="rId1" cstate="print"/>
        <a:srcRect/>
        <a:stretch>
          <a:fillRect/>
        </a:stretch>
      </xdr:blipFill>
      <xdr:spPr>
        <a:xfrm>
          <a:off x="420370" y="394377545"/>
          <a:ext cx="190500" cy="138176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494</xdr:row>
      <xdr:rowOff>0</xdr:rowOff>
    </xdr:from>
    <xdr:to>
      <xdr:col>1</xdr:col>
      <xdr:colOff>190500</xdr:colOff>
      <xdr:row>503</xdr:row>
      <xdr:rowOff>133350</xdr:rowOff>
    </xdr:to>
    <xdr:pic>
      <xdr:nvPicPr>
        <xdr:cNvPr id="102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2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2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2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2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3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3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3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3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3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3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3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3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3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3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4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4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4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4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4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4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4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4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4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4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5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5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5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5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5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5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5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5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5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5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6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6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6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6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6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6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6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6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6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6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7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7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7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7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07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7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7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7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7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7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8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8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8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8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8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8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8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8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8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8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9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9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9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9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9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9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9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9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9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09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0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0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0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0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0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0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0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0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0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0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1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1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1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1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1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1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1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1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1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1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2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2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2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2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2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2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2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2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2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2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3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3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3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3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3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3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3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3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3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3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4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4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4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4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4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4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4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4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4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4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5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5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5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5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5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5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5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5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5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5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6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6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6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6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6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6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6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6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6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6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7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7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7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7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7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7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7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7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7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7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8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8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8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8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8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8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8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8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8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8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9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9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9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9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19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19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19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19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19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19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0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0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0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0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0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0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0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0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0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0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1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1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1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1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1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1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1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1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1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1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2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2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2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2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2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2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2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2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2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2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3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3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3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3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3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3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3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3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3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3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4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4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4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4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24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4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4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4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4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4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5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5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5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5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5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5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5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5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5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5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6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6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6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6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6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6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6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6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6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6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7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7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7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7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7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7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7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7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7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7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8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8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8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8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8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8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8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8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8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8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9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9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9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9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9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9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9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9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9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29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0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0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0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0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0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0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0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0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0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0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1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1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1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1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1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1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1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1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1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1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2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2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2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2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2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2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2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2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2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2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3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3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3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3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3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3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3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3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3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3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4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4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4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4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4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4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4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4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4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4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5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5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5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5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5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55"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56"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57"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58"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59"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60"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61"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62"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63" name="Picture 1"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133350</xdr:rowOff>
    </xdr:to>
    <xdr:pic>
      <xdr:nvPicPr>
        <xdr:cNvPr id="1364" name="Picture 2" hidden="1"/>
        <xdr:cNvPicPr>
          <a:picLocks noGrp="1" noChangeAspect="1"/>
        </xdr:cNvPicPr>
      </xdr:nvPicPr>
      <xdr:blipFill>
        <a:blip r:embed="rId1" cstate="print"/>
        <a:srcRect/>
        <a:stretch>
          <a:fillRect/>
        </a:stretch>
      </xdr:blipFill>
      <xdr:spPr>
        <a:xfrm>
          <a:off x="1020445" y="156147135"/>
          <a:ext cx="190500" cy="13646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6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6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6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6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6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7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7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7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7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7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7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7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7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7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7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8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8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8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8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8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8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8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8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8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8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9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9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9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9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9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9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9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9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9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39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0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0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0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0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0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0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0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0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0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0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1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1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1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1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41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1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1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1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1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1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2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2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2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2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2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2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2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2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2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2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3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3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3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3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3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3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3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3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3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3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4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4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4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4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4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4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4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4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4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4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5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5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5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5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5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5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5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5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5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5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6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6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6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6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6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6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6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6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6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6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7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7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7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7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7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7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7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7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7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7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8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8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8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8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8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8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8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8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8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8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9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9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9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9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9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9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9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9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9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49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0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0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0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0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0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0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0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0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0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0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1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1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1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1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1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1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1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1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1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1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2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2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2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2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2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2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2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2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2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2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3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3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3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3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3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3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3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3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3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3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4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4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4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4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4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4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4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4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4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4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5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5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5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5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5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5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5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5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5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5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6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6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6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6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6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6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6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6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6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6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7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7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7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7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7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75"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76"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77"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78"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79"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80"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81"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82"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83" name="Picture 1"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503</xdr:row>
      <xdr:rowOff>133350</xdr:rowOff>
    </xdr:to>
    <xdr:pic>
      <xdr:nvPicPr>
        <xdr:cNvPr id="1584" name="Picture 2" hidden="1"/>
        <xdr:cNvPicPr>
          <a:picLocks noGrp="1" noChangeAspect="1"/>
        </xdr:cNvPicPr>
      </xdr:nvPicPr>
      <xdr:blipFill>
        <a:blip r:embed="rId1" cstate="print"/>
        <a:srcRect/>
        <a:stretch>
          <a:fillRect/>
        </a:stretch>
      </xdr:blipFill>
      <xdr:spPr>
        <a:xfrm>
          <a:off x="1020445" y="156147135"/>
          <a:ext cx="190500" cy="1669415"/>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8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8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8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8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8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9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9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9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9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9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9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9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9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9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59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0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0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0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0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0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0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0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0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0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0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1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1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1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1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1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1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1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1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1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1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2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2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2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2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2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2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2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2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2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2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3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3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3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3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3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3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3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3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3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3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4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4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4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4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4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4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4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4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4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4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5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5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5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5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5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5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5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5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5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5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6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6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6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6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6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6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6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6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6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6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7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7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7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7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7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7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7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7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7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7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8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8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8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8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8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8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8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8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8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8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9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9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9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9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9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95"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96"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97"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98"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699"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700"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701"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702"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703" name="Picture 1"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494</xdr:row>
      <xdr:rowOff>0</xdr:rowOff>
    </xdr:from>
    <xdr:to>
      <xdr:col>1</xdr:col>
      <xdr:colOff>190500</xdr:colOff>
      <xdr:row>501</xdr:row>
      <xdr:rowOff>142875</xdr:rowOff>
    </xdr:to>
    <xdr:pic>
      <xdr:nvPicPr>
        <xdr:cNvPr id="1704" name="Picture 2" hidden="1"/>
        <xdr:cNvPicPr>
          <a:picLocks noGrp="1" noChangeAspect="1"/>
        </xdr:cNvPicPr>
      </xdr:nvPicPr>
      <xdr:blipFill>
        <a:blip r:embed="rId1" cstate="print"/>
        <a:srcRect/>
        <a:stretch>
          <a:fillRect/>
        </a:stretch>
      </xdr:blipFill>
      <xdr:spPr>
        <a:xfrm>
          <a:off x="1020445" y="156147135"/>
          <a:ext cx="190500" cy="137414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0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0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0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0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0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1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1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1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1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1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1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1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1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1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1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2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2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2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2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2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2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2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2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2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2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3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3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3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3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3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3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3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3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3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3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4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4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4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4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4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4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4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4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4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4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5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5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5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5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75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5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5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5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5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5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6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6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6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6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6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6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6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6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6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6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7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7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7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7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7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7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7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7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7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7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8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8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8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8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8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8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8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8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8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8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9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9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9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9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9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9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9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9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9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79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0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0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0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0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0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0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0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0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0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0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1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1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1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1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1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1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1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1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1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1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2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2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2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2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2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2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2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2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2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2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3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3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3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3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3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3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3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3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3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3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4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4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4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4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4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4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4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4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4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4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5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5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5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5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5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5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5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5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5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5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6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6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6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6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6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6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6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6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6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6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7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7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7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7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87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7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7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7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7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7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8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8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8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8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8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8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8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8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8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8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9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9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9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9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9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9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9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9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9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89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0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0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0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0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0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0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0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0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0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0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1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1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1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1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1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1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1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1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1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1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2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2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2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2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192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2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2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2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2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2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3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3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3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3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3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3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3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3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3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3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4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4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4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4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4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4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4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4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4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4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5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5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5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5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5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5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5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5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5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5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6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6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6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6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6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6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6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6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6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6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7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7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7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7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7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7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7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7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7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7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8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8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8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8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8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8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8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8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8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8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9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9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9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9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9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9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9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9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9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199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0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0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0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0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0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0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0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0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0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0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1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1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1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1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1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1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1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1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1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1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2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2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2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2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2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2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2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2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2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2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3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3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3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3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3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35"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36"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37"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38"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39"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40"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41"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42"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43" name="Picture 1"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123825</xdr:rowOff>
    </xdr:to>
    <xdr:pic>
      <xdr:nvPicPr>
        <xdr:cNvPr id="2044" name="Picture 2" hidden="1"/>
        <xdr:cNvPicPr>
          <a:picLocks noGrp="1" noChangeAspect="1"/>
        </xdr:cNvPicPr>
      </xdr:nvPicPr>
      <xdr:blipFill>
        <a:blip r:embed="rId1" cstate="print"/>
        <a:srcRect/>
        <a:stretch>
          <a:fillRect/>
        </a:stretch>
      </xdr:blipFill>
      <xdr:spPr>
        <a:xfrm>
          <a:off x="1020445" y="79782670"/>
          <a:ext cx="190500" cy="234188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204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204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204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2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2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2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2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2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2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2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2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2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2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3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3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3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3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3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3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3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3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3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3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4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4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4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4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4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4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4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4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4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4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5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5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5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5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5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5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5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5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5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5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6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6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6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6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6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6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16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6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6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6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7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7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7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7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7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7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7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7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7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7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8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8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8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8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8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8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8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8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8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8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9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9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9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9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9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9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9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9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9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19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0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0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0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0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0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0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0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0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0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0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1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1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1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1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1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1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1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1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1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1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2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2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2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2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2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2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2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2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2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2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3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3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3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3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3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3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3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3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3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3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4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4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4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4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4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4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4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4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4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4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5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5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5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5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5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5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5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5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5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5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6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6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6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6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6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6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6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6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6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6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7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7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7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7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7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7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7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7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7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7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8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8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8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8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8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8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28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8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8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8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9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9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9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9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9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9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9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9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9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29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0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0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0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0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0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0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0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0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0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0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1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1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1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1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1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1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1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1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1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1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2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2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2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2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2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2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2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27"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28"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29"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30"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31"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32"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33"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34"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35" name="Picture 1"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262</xdr:row>
      <xdr:rowOff>85725</xdr:rowOff>
    </xdr:to>
    <xdr:pic>
      <xdr:nvPicPr>
        <xdr:cNvPr id="5336" name="Picture 2" hidden="1"/>
        <xdr:cNvPicPr>
          <a:picLocks noGrp="1" noChangeAspect="1"/>
        </xdr:cNvPicPr>
      </xdr:nvPicPr>
      <xdr:blipFill>
        <a:blip r:embed="rId1" cstate="print"/>
        <a:srcRect/>
        <a:stretch>
          <a:fillRect/>
        </a:stretch>
      </xdr:blipFill>
      <xdr:spPr>
        <a:xfrm>
          <a:off x="1020445" y="79782670"/>
          <a:ext cx="190500" cy="293751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3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3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3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4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4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4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4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4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4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4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4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4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4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5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5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5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5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5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5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5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5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5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5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6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6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6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6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6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6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6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6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6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6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7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7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7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7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7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7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7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7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7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7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8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8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8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8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8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8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8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8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8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8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9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9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9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9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9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9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9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9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9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39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0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0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0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0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0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0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0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0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0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0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1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1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1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1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1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1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1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1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1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1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2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2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2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2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2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2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2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2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2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2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3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3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3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3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3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3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3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3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3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3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4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4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4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4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4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4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4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47"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48"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49"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50"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51"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52"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53"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54"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55" name="Picture 1"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253</xdr:row>
      <xdr:rowOff>0</xdr:rowOff>
    </xdr:from>
    <xdr:to>
      <xdr:col>1</xdr:col>
      <xdr:colOff>190500</xdr:colOff>
      <xdr:row>260</xdr:row>
      <xdr:rowOff>142875</xdr:rowOff>
    </xdr:to>
    <xdr:pic>
      <xdr:nvPicPr>
        <xdr:cNvPr id="5456" name="Picture 2" hidden="1"/>
        <xdr:cNvPicPr>
          <a:picLocks noGrp="1" noChangeAspect="1"/>
        </xdr:cNvPicPr>
      </xdr:nvPicPr>
      <xdr:blipFill>
        <a:blip r:embed="rId1" cstate="print"/>
        <a:srcRect/>
        <a:stretch>
          <a:fillRect/>
        </a:stretch>
      </xdr:blipFill>
      <xdr:spPr>
        <a:xfrm>
          <a:off x="1020445" y="79782670"/>
          <a:ext cx="190500" cy="2360930"/>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4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3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3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3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4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4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4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4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4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4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4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4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4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4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5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5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5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5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5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5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5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5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3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3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3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4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4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4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4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4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4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4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4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4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4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5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5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5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5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5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5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5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6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3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3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3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4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4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4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4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4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4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4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4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4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4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5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5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5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5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5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5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5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7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3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3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3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4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4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4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4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4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4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4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4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4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4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5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5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5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5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5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5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5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8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3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3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3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4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4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4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4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4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4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4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4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4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4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5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5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5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5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5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5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5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59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3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3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3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4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4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4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4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4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4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4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4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4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4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5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5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5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5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5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5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5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0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3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3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3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4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4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4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4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4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4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4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4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4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4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5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5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5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5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5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5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5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1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7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7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7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8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8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8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8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8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8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8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8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8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8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9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9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9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9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9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9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9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9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9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19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0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0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0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0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0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0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0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0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0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0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1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1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1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1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1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1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1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1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1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1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2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2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2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2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2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2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22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2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2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2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3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3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3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3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3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3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3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3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3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3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4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4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4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4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4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4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4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4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4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4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5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5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5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5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5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5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5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5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5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5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6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6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6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6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6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6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6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6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6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6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7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7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7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7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7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7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7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7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7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7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8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8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8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8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8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8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8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8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8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8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9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9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9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9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9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9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9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9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9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29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0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0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0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0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0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0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0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0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0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0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1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1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1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1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1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1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1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1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1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1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2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2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2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2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2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2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2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2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2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2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3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3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3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3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3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3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3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3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3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3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4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4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4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4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4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4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4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4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4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4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5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5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5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5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5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5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5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5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5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5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6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6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6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6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6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6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6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6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6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6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7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7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7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7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7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7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7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7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7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7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8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8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8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8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8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8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8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8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8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8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9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9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9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9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9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9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39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9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9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39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0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0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0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0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0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0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0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0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0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0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1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1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1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1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1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1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1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1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1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1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2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2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2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2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2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2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2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2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2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2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3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3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3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3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3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3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3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3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3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3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4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4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4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4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4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4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4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4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4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4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5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5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5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5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5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5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5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5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5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5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6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6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6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6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6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6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6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6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6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6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7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7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7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7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7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7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7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7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7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7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8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8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8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8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8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8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8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8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8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8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9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9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9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9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9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9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9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9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9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49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0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0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0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0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0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0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0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07"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08"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09"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10"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11"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12"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13"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14"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15" name="Picture 1"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266</xdr:row>
      <xdr:rowOff>190500</xdr:rowOff>
    </xdr:to>
    <xdr:pic>
      <xdr:nvPicPr>
        <xdr:cNvPr id="6516" name="Picture 2" hidden="1"/>
        <xdr:cNvPicPr>
          <a:picLocks noGrp="1" noChangeAspect="1"/>
        </xdr:cNvPicPr>
      </xdr:nvPicPr>
      <xdr:blipFill>
        <a:blip r:embed="rId1" cstate="print"/>
        <a:srcRect/>
        <a:stretch>
          <a:fillRect/>
        </a:stretch>
      </xdr:blipFill>
      <xdr:spPr>
        <a:xfrm>
          <a:off x="1020445" y="81366995"/>
          <a:ext cx="190500" cy="272542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1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1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1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2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2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2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2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2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2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2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2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2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2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3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3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3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3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3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3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3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3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3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3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4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4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4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4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4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4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4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4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4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4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5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5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5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5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5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5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5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5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5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5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6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6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6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6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6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6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56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6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6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6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7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7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7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7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7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7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7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7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7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7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8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8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8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8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8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8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8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8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8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8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9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9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9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9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9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9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9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9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9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59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0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0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0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0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0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0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0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0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0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0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1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1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1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1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1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1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1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1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1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1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2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2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2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2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2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2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2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2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2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2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3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3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3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3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3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3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3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3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3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3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4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4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4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4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4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4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4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4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4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4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5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5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5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5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5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5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5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5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5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5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6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6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6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6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6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6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6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6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6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6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7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7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7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7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7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7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7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7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7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7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8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8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8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8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8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8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68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8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8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8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9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9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9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9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9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9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9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9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9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69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0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0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0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0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0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0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0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0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0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0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1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1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1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1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1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1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1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1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1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1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2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2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2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2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2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2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2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27"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28"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29"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30"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31"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32"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33"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34"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35" name="Picture 1"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268</xdr:row>
      <xdr:rowOff>171450</xdr:rowOff>
    </xdr:to>
    <xdr:pic>
      <xdr:nvPicPr>
        <xdr:cNvPr id="6736" name="Picture 2" hidden="1"/>
        <xdr:cNvPicPr>
          <a:picLocks noGrp="1" noChangeAspect="1"/>
        </xdr:cNvPicPr>
      </xdr:nvPicPr>
      <xdr:blipFill>
        <a:blip r:embed="rId1" cstate="print"/>
        <a:srcRect/>
        <a:stretch>
          <a:fillRect/>
        </a:stretch>
      </xdr:blipFill>
      <xdr:spPr>
        <a:xfrm>
          <a:off x="1020445" y="81366995"/>
          <a:ext cx="190500" cy="334010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3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3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3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4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4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4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4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4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4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4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4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4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4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5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5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5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5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5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5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5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5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5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5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6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6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6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6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6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6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6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6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6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6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7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7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7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7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7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7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7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7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7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7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8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8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8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8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8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8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8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8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8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8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9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9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9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9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9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9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9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9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9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79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0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0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0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0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0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0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0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0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0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0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1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1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1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1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1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1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1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1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1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1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2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2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2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2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2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2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2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2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2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2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3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3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3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3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3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3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3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3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3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3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4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4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4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4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4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4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4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47"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48"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49"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50"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51"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52"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53"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54"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55" name="Picture 1"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258</xdr:row>
      <xdr:rowOff>0</xdr:rowOff>
    </xdr:from>
    <xdr:to>
      <xdr:col>1</xdr:col>
      <xdr:colOff>190500</xdr:colOff>
      <xdr:row>267</xdr:row>
      <xdr:rowOff>28575</xdr:rowOff>
    </xdr:to>
    <xdr:pic>
      <xdr:nvPicPr>
        <xdr:cNvPr id="6856" name="Picture 2" hidden="1"/>
        <xdr:cNvPicPr>
          <a:picLocks noGrp="1" noChangeAspect="1"/>
        </xdr:cNvPicPr>
      </xdr:nvPicPr>
      <xdr:blipFill>
        <a:blip r:embed="rId1" cstate="print"/>
        <a:srcRect/>
        <a:stretch>
          <a:fillRect/>
        </a:stretch>
      </xdr:blipFill>
      <xdr:spPr>
        <a:xfrm>
          <a:off x="1020445" y="81366995"/>
          <a:ext cx="190500" cy="2880360"/>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8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3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3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3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4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4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4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4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4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4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4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4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4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4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5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5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5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5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5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5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5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69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3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3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3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4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4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4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4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4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4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4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4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4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4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5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5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5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5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5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5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5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0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3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3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3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4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4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4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4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4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4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4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4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4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4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5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5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5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5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5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5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5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1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3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3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3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4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4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4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4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4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4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4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4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4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4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5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5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5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5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5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5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5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5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5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5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6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6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6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6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6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6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6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6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6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6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7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7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7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7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7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7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7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7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7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7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8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8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8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8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8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8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8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8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8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8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9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9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9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9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9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9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9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9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9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29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0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0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0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0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0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0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0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0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0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0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1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1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1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1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1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1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1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1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1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1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2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2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2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2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2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2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2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27"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28"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29"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30"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31"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32"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33"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34"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35" name="Picture 1"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121</xdr:row>
      <xdr:rowOff>0</xdr:rowOff>
    </xdr:from>
    <xdr:to>
      <xdr:col>1</xdr:col>
      <xdr:colOff>190500</xdr:colOff>
      <xdr:row>121</xdr:row>
      <xdr:rowOff>66675</xdr:rowOff>
    </xdr:to>
    <xdr:pic>
      <xdr:nvPicPr>
        <xdr:cNvPr id="7336" name="Picture 2" hidden="1"/>
        <xdr:cNvPicPr>
          <a:picLocks noGrp="1" noChangeAspect="1" noChangeArrowheads="1"/>
        </xdr:cNvPicPr>
      </xdr:nvPicPr>
      <xdr:blipFill>
        <a:blip r:embed="rId1" cstate="print"/>
        <a:srcRect/>
        <a:stretch>
          <a:fillRect/>
        </a:stretch>
      </xdr:blipFill>
      <xdr:spPr>
        <a:xfrm>
          <a:off x="1020445" y="37956490"/>
          <a:ext cx="190500" cy="666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3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3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3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4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4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4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4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4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4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4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4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4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4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5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5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5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5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5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5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5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5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5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5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6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6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6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6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6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6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6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6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6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6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7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7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7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7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7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7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7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7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7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7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8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8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8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8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8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8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38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8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8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8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9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9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9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9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9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9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9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9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9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39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0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0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0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0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0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0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0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0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0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0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1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1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1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1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1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1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1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1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1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1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2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2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2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2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2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2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2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2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2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2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3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3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3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3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3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3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3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3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3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3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4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4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4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4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4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4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4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4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4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4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5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5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5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5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5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5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5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5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5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5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6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6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6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6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6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6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6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6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6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6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7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7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7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7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7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7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7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7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7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7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8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8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8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8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8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8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8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8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8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8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9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9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9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9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9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9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9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9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9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49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0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0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0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0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0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0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0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0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0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0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1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1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1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1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1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1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1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1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1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1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2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2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2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2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2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2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2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2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2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2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3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3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3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3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3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3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3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3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3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3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4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4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4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4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4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4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4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4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4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4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5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5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5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5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5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5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55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5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5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5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6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6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6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6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6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6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6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6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6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6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7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7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7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7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7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7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7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7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7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7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8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8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8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8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8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8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8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8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8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8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9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9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9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9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9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9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9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9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9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59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0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0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0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0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0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0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0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0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0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0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1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1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1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1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1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1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1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1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1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1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2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2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2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2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2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2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2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2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2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2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3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3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3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3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3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3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3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3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3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3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4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4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4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4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4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4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4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4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4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4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5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5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5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5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5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5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5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5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5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5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6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6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6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6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6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6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6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6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6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6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7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7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7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7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7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7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767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7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7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7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8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8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8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8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8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8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8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8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8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8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9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9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9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9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9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9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9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9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9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69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0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0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0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0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0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0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0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0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0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0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1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1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1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1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1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1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1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1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1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1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2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2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2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2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2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2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72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2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2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2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3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3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3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3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3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3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3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3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3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3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4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4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4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4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4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4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4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4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4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4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5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5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5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5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5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5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5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5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5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5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6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6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6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6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6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6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6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6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6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6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7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7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7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7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7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7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7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7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7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7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8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8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8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8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8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8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8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8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8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8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9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9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9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9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9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9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9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9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9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79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0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0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0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0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0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0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0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0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0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0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1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1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1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1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1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1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1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1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1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1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2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2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2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2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2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2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2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2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2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2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3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3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3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3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3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3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3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3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3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3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4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4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4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4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4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4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4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4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4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4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5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5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5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5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5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5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5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5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5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5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6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6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6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6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6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6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6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6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6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6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7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7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7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7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7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7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7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7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7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7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8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8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8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8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8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8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8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8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8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8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9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9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9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9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9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9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789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9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9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89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0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0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0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0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0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0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0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0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0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0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1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1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1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1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1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1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1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1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1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1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2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2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2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2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2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2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2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2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2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2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3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3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3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3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3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3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3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3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3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3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4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4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4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4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4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4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4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4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4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4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5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5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5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5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5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5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5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5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5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5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6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6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6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6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6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6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6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6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6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6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7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7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7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7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7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7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7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7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7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7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8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8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8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8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8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8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8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8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8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8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9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9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9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9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9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9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9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9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9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799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0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0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0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0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0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0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0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0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0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0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1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1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1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1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1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1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01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1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1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1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2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2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2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2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2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2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2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2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2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2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3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3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3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3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3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3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3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3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3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3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4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4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4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4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4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4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4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4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4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4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5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5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5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5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5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5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5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5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5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5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6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6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6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6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6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6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06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6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6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6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7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7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7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7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7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7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7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7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7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7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8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8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8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8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8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8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8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8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8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8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9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9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9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9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9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9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9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9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9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09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0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0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0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0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0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0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0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0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0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0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1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1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1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1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1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1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1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1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1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1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2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2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2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2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2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2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2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2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2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2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3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3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3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3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3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3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3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3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3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3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4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4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4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4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4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4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4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4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4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4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5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5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5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5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5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5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5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5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5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5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6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6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6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6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6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6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6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6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6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6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7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7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7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7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7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7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7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7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7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7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8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8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8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8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8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8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18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8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8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8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9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9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9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9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9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9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9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9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9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19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0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0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0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0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0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0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0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0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0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0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1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1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1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1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1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1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1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1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1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1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2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2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2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2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2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2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2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2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2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2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3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3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3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3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3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3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23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3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3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3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4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4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4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4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4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4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4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4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4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4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5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5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5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5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5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5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5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5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5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5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6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6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6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6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6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6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6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6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6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6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7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7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7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7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7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7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7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7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7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7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8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8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8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8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8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8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8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8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8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8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9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9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9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9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9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9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9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9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9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29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0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0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0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0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0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0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0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0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0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0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1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1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1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1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1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1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1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1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1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1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2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2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2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2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2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2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2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2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2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2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3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3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3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3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3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3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3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3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3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3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4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4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4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4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4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4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4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4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4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4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5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5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5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5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5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5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35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5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5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5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6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6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6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6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6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6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6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6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6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6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7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7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7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7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7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7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7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7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7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7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8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8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8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8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8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8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8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8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8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8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9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9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9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9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9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9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9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9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9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39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40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40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40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40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40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40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40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0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0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0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1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1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1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1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1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1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1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1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1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1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2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2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2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2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2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2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2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2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2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2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3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3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3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3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3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3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3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3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3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3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4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4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4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4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4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4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4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4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4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4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5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5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5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5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5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5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5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5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5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5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6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6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6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6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6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6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6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6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6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6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7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7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7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7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7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7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7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7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7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7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8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8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8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8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8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8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8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8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8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8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9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9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9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9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9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9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9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9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9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49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0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0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0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0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0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0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0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0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0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0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1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1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1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1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1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1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1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1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1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1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2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2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2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2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2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2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2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2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2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2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3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3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3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3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3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3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3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3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3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3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4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4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4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4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4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4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4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4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4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4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5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5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5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5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5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5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5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5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5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5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6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6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6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6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6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6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6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6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6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6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7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7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7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7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7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7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57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7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7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7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8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8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8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8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8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8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8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8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8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8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9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9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9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9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9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9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9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9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9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59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0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0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0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0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0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0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0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0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0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0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1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1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1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1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1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1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1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1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1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1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2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2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2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2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2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2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2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2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2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2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3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3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3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3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3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3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3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3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3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3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4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4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4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4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4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4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4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4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4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4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5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5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5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5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5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5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5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5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5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5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6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6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6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6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6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6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6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6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6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6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7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7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7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7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7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7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7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7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7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7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8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8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8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8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8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8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8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8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8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8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9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9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9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9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9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9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869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69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69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69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0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0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0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0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0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0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0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0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0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0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1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1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1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1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1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1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1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1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1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1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2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2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2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2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2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2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2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2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2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2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3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3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3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3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3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3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3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3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3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3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4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4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4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4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4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4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74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4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4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4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5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5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5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5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5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5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5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5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5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5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6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6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6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6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6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6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6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6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6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6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7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7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7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7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7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7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7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7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7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7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8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8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8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8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8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8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8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8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8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8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9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9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9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9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9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9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9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9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9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79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0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0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0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0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0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0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0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0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0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0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1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1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1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1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1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1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1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1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1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1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2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2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2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2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2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2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2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2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2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2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3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3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3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3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3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3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3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3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3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3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4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4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4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4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4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4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4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4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4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4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5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5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5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5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5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5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5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5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5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5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6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6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6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6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6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6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86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6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6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6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7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7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7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7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7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7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7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7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7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7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8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8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8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8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8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8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8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8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8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8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9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9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9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9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9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9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9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9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9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89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0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0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0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0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0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0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0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0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0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0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1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1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1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1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1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1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891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1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1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1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2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2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2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2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2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2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2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2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2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2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3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3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3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3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3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3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3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3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3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3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4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4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4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4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4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4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4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4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4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4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5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5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5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5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5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5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5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5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5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5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6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6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6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6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6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6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6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6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6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6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7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7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7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7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7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7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7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7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7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7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8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8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8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8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8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8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8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8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8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8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9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9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9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9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9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9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9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9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9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899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0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0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0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0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0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0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0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0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0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0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1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1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1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1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1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1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1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1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1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1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2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2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2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2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2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2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2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27"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28"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29"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30"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31"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32"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33"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34"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35" name="Picture 1"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104775</xdr:rowOff>
    </xdr:to>
    <xdr:pic>
      <xdr:nvPicPr>
        <xdr:cNvPr id="9036" name="Picture 2" hidden="1"/>
        <xdr:cNvPicPr>
          <a:picLocks noGrp="1" noChangeAspect="1"/>
        </xdr:cNvPicPr>
      </xdr:nvPicPr>
      <xdr:blipFill>
        <a:blip r:embed="rId1" cstate="print"/>
        <a:srcRect/>
        <a:stretch>
          <a:fillRect/>
        </a:stretch>
      </xdr:blipFill>
      <xdr:spPr>
        <a:xfrm>
          <a:off x="1020445" y="148225510"/>
          <a:ext cx="190500" cy="137223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3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3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3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4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4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4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4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4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4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4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4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4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4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5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5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5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5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5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5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5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5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5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5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6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6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6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6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6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6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6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6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6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6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7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7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7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7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7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7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7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7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7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7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8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8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8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8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8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8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08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8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8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8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9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9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9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9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9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9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9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9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9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09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0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0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0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0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0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0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0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0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0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0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1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1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1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1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1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1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1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1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1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1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2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2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2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2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2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2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2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2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2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2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3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3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3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3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3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3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3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3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3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3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4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4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4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4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4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4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4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4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4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4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5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5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5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5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5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5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5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5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5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5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6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6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6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6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6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6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6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6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6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6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7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7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7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7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7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7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7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7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7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7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8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8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8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8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8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8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8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8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8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8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9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9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9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9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9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9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9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9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9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19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0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0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0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0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0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0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0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0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0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0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1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1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1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1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1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1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1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1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1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1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2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2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2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2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2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2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2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2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2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2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3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3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3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3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3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3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3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3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3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3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4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4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4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4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4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4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4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47"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48"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49"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50"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51"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52"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53"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54"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55" name="Picture 1"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474</xdr:row>
      <xdr:rowOff>95250</xdr:rowOff>
    </xdr:to>
    <xdr:pic>
      <xdr:nvPicPr>
        <xdr:cNvPr id="9256" name="Picture 2" hidden="1"/>
        <xdr:cNvPicPr>
          <a:picLocks noGrp="1" noChangeAspect="1"/>
        </xdr:cNvPicPr>
      </xdr:nvPicPr>
      <xdr:blipFill>
        <a:blip r:embed="rId1" cstate="print"/>
        <a:srcRect/>
        <a:stretch>
          <a:fillRect/>
        </a:stretch>
      </xdr:blipFill>
      <xdr:spPr>
        <a:xfrm>
          <a:off x="1020445" y="148225510"/>
          <a:ext cx="190500" cy="1679575"/>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5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5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5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6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6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6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6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6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6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6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6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6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6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7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7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7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7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7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7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7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7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7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7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8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8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8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8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8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8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8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8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8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8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9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9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9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9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9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9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9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9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9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29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0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0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0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0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0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0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0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0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0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0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1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1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1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1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1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1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1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1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1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1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2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2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2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2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2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2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2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2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2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2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3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3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3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3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3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3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3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3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3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3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4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4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4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4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4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4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4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4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4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4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5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5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5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5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5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5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5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5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5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5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6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6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6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6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6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6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6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67"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68"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69"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70"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71"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72"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73"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74"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75" name="Picture 1"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469</xdr:row>
      <xdr:rowOff>0</xdr:rowOff>
    </xdr:from>
    <xdr:to>
      <xdr:col>1</xdr:col>
      <xdr:colOff>190500</xdr:colOff>
      <xdr:row>473</xdr:row>
      <xdr:rowOff>114300</xdr:rowOff>
    </xdr:to>
    <xdr:pic>
      <xdr:nvPicPr>
        <xdr:cNvPr id="9376" name="Picture 2" hidden="1"/>
        <xdr:cNvPicPr>
          <a:picLocks noGrp="1" noChangeAspect="1"/>
        </xdr:cNvPicPr>
      </xdr:nvPicPr>
      <xdr:blipFill>
        <a:blip r:embed="rId1" cstate="print"/>
        <a:srcRect/>
        <a:stretch>
          <a:fillRect/>
        </a:stretch>
      </xdr:blipFill>
      <xdr:spPr>
        <a:xfrm>
          <a:off x="1020445" y="148225510"/>
          <a:ext cx="190500" cy="138176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7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7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7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8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8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8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8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8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8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8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8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8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8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9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9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9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9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9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9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9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9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9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39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0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0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0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0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0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0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0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0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0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0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1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1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1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1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1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1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1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1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1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1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2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2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2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2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2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2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42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2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2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2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3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3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3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3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3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3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3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3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3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3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4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4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4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4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4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4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4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4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4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4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5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5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5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5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5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5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5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5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5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5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6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6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6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6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6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6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6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6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6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6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7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7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7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7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7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7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7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7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7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7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8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8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8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8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8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8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8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8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8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8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9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9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9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9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9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9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9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9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9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49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0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0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0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0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0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0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0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0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0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0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1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1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1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1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1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1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1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1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1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1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2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2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2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2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2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2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2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2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2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2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3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3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3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3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3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3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3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3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3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3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4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4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4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4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4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4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4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4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4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4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5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5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5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5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5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5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5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5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5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5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6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6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6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6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6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6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6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6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6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6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7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7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7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7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7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7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7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7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7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7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8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8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8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8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8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8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8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8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8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8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9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9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9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9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9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9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59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9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9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59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0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0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0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0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0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0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0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0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0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0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1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1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1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1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1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1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1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1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1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1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2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2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2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2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2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2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2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2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2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2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3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3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3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3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3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3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3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3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3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3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4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4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4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4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4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4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4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4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4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4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5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5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5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5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5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5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5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5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5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5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6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6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6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6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6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6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6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6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6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6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7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7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7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7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7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7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7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7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7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7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8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8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8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8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8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8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8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8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8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8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9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9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9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9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9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9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9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9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9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69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0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0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0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0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0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0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0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07"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08"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09"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10"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11"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12"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13"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14"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15" name="Picture 1"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123825</xdr:rowOff>
    </xdr:to>
    <xdr:pic>
      <xdr:nvPicPr>
        <xdr:cNvPr id="9716" name="Picture 2" hidden="1"/>
        <xdr:cNvPicPr>
          <a:picLocks noGrp="1" noChangeAspect="1"/>
        </xdr:cNvPicPr>
      </xdr:nvPicPr>
      <xdr:blipFill>
        <a:blip r:embed="rId1" cstate="print"/>
        <a:srcRect/>
        <a:stretch>
          <a:fillRect/>
        </a:stretch>
      </xdr:blipFill>
      <xdr:spPr>
        <a:xfrm>
          <a:off x="1020445" y="66791205"/>
          <a:ext cx="190500" cy="234188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1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1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1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2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2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2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2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2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2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2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2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2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2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3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3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3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3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3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3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3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3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3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3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4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4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4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4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4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4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4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4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4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4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5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5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5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5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5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5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5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5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5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5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6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6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6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6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6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6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76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6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6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6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7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7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7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7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7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7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7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7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7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7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8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8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8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8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8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8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8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8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8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8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9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9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9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9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9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9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9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9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9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79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0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0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0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0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0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0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0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0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0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0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1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1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1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1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1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1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1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1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1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1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2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2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2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2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2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2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2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2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2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2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3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3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3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3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3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3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3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3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3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3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4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4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4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4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4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4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4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4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4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4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5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5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5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5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5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5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5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5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5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5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6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6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6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6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6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6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6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6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6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6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7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7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7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7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7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7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7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7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7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7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8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8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8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8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8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8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88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8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8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8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9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9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9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9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9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9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9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9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9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89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0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0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0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0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0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0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0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0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0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0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1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1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1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1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1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1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1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1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1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1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2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2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2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2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2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2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2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27"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28"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29"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30"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31"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32"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33"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34"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35" name="Picture 1"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221</xdr:row>
      <xdr:rowOff>85725</xdr:rowOff>
    </xdr:to>
    <xdr:pic>
      <xdr:nvPicPr>
        <xdr:cNvPr id="9936" name="Picture 2" hidden="1"/>
        <xdr:cNvPicPr>
          <a:picLocks noGrp="1" noChangeAspect="1"/>
        </xdr:cNvPicPr>
      </xdr:nvPicPr>
      <xdr:blipFill>
        <a:blip r:embed="rId1" cstate="print"/>
        <a:srcRect/>
        <a:stretch>
          <a:fillRect/>
        </a:stretch>
      </xdr:blipFill>
      <xdr:spPr>
        <a:xfrm>
          <a:off x="1020445" y="66791205"/>
          <a:ext cx="190500" cy="293751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3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3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3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4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4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4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4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4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4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4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4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4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4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5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5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5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5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5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5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5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5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5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5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6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6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6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6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6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6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6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6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6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6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7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7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7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7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7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7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7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7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7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7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8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8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8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8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8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8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8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8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8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8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9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9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9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9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9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9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9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9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9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999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0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0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0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0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0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0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0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0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0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0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1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1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1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1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1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1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1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1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1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1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2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2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2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2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2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2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2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2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2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2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3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3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3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3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3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3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3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3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3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3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4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4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4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4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4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4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4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47"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48"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49"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50"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51"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52"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53"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54"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55" name="Picture 1"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twoCellAnchor editAs="oneCell">
    <xdr:from>
      <xdr:col>1</xdr:col>
      <xdr:colOff>0</xdr:colOff>
      <xdr:row>212</xdr:row>
      <xdr:rowOff>0</xdr:rowOff>
    </xdr:from>
    <xdr:to>
      <xdr:col>1</xdr:col>
      <xdr:colOff>190500</xdr:colOff>
      <xdr:row>219</xdr:row>
      <xdr:rowOff>142875</xdr:rowOff>
    </xdr:to>
    <xdr:pic>
      <xdr:nvPicPr>
        <xdr:cNvPr id="10056" name="Picture 2" hidden="1"/>
        <xdr:cNvPicPr>
          <a:picLocks noGrp="1" noChangeAspect="1"/>
        </xdr:cNvPicPr>
      </xdr:nvPicPr>
      <xdr:blipFill>
        <a:blip r:embed="rId1" cstate="print"/>
        <a:srcRect/>
        <a:stretch>
          <a:fillRect/>
        </a:stretch>
      </xdr:blipFill>
      <xdr:spPr>
        <a:xfrm>
          <a:off x="1020445" y="66791205"/>
          <a:ext cx="190500" cy="236093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547</xdr:row>
      <xdr:rowOff>0</xdr:rowOff>
    </xdr:from>
    <xdr:to>
      <xdr:col>1</xdr:col>
      <xdr:colOff>190500</xdr:colOff>
      <xdr:row>556</xdr:row>
      <xdr:rowOff>133350</xdr:rowOff>
    </xdr:to>
    <xdr:pic>
      <xdr:nvPicPr>
        <xdr:cNvPr id="1024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4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4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4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4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4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4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4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4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5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5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5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5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5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5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5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5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5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5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6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6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6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6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6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6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6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6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6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6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7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7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7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7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7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7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7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7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7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7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8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8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8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8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8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8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8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8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8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8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29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29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29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29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29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29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29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29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29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29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0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0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0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0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0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0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0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0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0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0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1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1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1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1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1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1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1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1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1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1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2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2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2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2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2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2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2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2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2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2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3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3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3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3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3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3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3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3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3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3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4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4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4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4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4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4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4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4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4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4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5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5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5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5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5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5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5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5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5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5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6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6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6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6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6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6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6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6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6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6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7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7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7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7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7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7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7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7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7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7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8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8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8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8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8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8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8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8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8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8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9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9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9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9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9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9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9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9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9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39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0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0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0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0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0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0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0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0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0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0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1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1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1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1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1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1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1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1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1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1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2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2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2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2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2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2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2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2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2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2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3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3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3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3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3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3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3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3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3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3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4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4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4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4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4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4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4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4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4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4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5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5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5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5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5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5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5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5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5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5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46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6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6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6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6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6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6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6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6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6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7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7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7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7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7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7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7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7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7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7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8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8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8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8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8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8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8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8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8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8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9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9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9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9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9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9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9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9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9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49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0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0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0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0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0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0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0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0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0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0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1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1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1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1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1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1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1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1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1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1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2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2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2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2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2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2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2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2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2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2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3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3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3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3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3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3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3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3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3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3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4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4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4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4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4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4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4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4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4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4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5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5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5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5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5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5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5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5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5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5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6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6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6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6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6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6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6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6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6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6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7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71"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72"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73"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74"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75"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76"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77"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78"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79" name="Picture 1"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133350</xdr:rowOff>
    </xdr:to>
    <xdr:pic>
      <xdr:nvPicPr>
        <xdr:cNvPr id="10580" name="Picture 2" hidden="1"/>
        <xdr:cNvPicPr>
          <a:picLocks noGrp="1" noChangeAspect="1"/>
        </xdr:cNvPicPr>
      </xdr:nvPicPr>
      <xdr:blipFill>
        <a:blip r:embed="rId1" cstate="print"/>
        <a:srcRect/>
        <a:stretch>
          <a:fillRect/>
        </a:stretch>
      </xdr:blipFill>
      <xdr:spPr>
        <a:xfrm>
          <a:off x="420370" y="173084490"/>
          <a:ext cx="190500" cy="13646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8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8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8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8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8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8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8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8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8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9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9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9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9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9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9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9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9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9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59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0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0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0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0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0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0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0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0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0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0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1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1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1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1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1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1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1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1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1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1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2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2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2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2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2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2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2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2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2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2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63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3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3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3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3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3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3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3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3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3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4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4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4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4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4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4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4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4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4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4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5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5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5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5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5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5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5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5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5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5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6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6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6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6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6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6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6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6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6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6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7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7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7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7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7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7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7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7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7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7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8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8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8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8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8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8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8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8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8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8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9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9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9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9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9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9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9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9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9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69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0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0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0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0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0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0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0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0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0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0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1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1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1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1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1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1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1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1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1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1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2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2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2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2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2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2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2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2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2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2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3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3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3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3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3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3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3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3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3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3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4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4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4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4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4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4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4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4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4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4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75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5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5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5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5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5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5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5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5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5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6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6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6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6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6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6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6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6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6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6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7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7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7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7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7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7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7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7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7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7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8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8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8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8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8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8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8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8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8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8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9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91"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92"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93"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94"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95"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96"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97"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98"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799" name="Picture 1"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556</xdr:row>
      <xdr:rowOff>133350</xdr:rowOff>
    </xdr:to>
    <xdr:pic>
      <xdr:nvPicPr>
        <xdr:cNvPr id="10800" name="Picture 2" hidden="1"/>
        <xdr:cNvPicPr>
          <a:picLocks noGrp="1" noChangeAspect="1"/>
        </xdr:cNvPicPr>
      </xdr:nvPicPr>
      <xdr:blipFill>
        <a:blip r:embed="rId1" cstate="print"/>
        <a:srcRect/>
        <a:stretch>
          <a:fillRect/>
        </a:stretch>
      </xdr:blipFill>
      <xdr:spPr>
        <a:xfrm>
          <a:off x="420370" y="173084490"/>
          <a:ext cx="190500" cy="1669415"/>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0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0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0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0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0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0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0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0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0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1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1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1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1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1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1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1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1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1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1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2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2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2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2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2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2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2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2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2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2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3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3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3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3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3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3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3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3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3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3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4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4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4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4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4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4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4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4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4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4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5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5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5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5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5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5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5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5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5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5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6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6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6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6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6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6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6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6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6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6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7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7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7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7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7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7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7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7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7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7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8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8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8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8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8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8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8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8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8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8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9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9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9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9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9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9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9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9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9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89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0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0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0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0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0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0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0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0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0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0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1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11"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12"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13"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14"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15"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16"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17"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18"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19" name="Picture 1"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547</xdr:row>
      <xdr:rowOff>0</xdr:rowOff>
    </xdr:from>
    <xdr:to>
      <xdr:col>1</xdr:col>
      <xdr:colOff>190500</xdr:colOff>
      <xdr:row>554</xdr:row>
      <xdr:rowOff>142875</xdr:rowOff>
    </xdr:to>
    <xdr:pic>
      <xdr:nvPicPr>
        <xdr:cNvPr id="10920" name="Picture 2" hidden="1"/>
        <xdr:cNvPicPr>
          <a:picLocks noGrp="1" noChangeAspect="1"/>
        </xdr:cNvPicPr>
      </xdr:nvPicPr>
      <xdr:blipFill>
        <a:blip r:embed="rId1" cstate="print"/>
        <a:srcRect/>
        <a:stretch>
          <a:fillRect/>
        </a:stretch>
      </xdr:blipFill>
      <xdr:spPr>
        <a:xfrm>
          <a:off x="420370" y="173084490"/>
          <a:ext cx="190500" cy="137414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2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2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2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2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2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2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2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2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2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3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3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3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3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3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3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3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3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3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3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4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4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4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4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4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4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4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4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4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4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5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5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5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5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5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5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5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5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5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5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6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6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6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6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6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6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6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6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6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6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097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7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7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7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7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7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7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7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7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7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8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8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8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8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8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8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8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8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8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8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9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9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9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9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9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9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9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9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9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099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0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0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0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0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0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0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0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0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0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0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1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1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1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1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1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1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1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1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1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1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2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2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2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2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2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2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2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2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2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2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3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3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3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3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3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3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3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3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3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3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4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4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4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4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4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4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4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4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4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4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5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5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5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5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5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5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5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5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5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5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6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6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6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6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6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6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6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6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6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6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7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7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7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7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7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7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7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7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7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7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8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8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8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8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8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8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8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8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8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8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09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09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09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09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09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09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09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09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09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09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0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0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0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0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0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0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0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0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0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0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1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1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1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1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1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1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1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1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1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1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2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2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2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2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2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2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2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2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2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2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3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3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3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3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3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3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3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3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3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3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14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4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4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4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4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4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4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4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4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4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5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5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5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5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5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5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5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5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5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5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6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6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6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6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6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6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6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6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6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6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7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7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7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7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7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7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7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7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7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7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8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8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8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8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8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8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8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8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8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8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9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9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9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9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9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9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9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9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9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19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0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0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0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0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0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0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0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0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0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0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1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1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1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1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1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1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1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1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1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1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2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2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2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2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2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2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2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2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2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2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3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3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3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3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3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3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3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3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3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3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4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4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4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4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4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4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4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4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4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4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5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51"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52"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53"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54"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55"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56"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57"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58"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59" name="Picture 1"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123825</xdr:rowOff>
    </xdr:to>
    <xdr:pic>
      <xdr:nvPicPr>
        <xdr:cNvPr id="11260" name="Picture 2" hidden="1"/>
        <xdr:cNvPicPr>
          <a:picLocks noGrp="1" noChangeAspect="1"/>
        </xdr:cNvPicPr>
      </xdr:nvPicPr>
      <xdr:blipFill>
        <a:blip r:embed="rId1" cstate="print"/>
        <a:srcRect/>
        <a:stretch>
          <a:fillRect/>
        </a:stretch>
      </xdr:blipFill>
      <xdr:spPr>
        <a:xfrm>
          <a:off x="420370" y="43155235"/>
          <a:ext cx="190500" cy="234188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6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6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6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6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6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6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6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6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6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7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7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7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7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7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7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7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7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7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7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8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8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8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8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8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8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8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8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8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8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9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9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9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9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9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9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9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9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9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29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30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30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30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30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30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30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30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30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30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30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31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1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1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1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1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1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1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1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1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1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2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2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2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2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2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2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2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2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2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2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3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3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3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3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3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3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3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3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3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3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4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4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4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4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4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4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4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4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4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4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5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5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5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5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5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5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5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5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5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5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6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6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6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6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6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6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6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6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6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6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7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7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7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7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7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7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7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7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7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7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8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8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8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8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8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8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8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8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8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8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9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9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9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9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9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9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9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9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9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39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0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0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0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0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0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0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0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0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0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0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1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1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1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1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1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1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1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1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1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1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2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2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2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2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2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2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2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2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2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2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3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3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3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3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3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3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3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3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3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3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4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4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4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4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4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4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4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4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4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4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5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5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5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5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5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5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5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5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5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5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6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6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6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6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6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6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6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6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6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6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7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71"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72"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73"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74"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75"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76"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77"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78"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79" name="Picture 1"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146</xdr:row>
      <xdr:rowOff>85725</xdr:rowOff>
    </xdr:to>
    <xdr:pic>
      <xdr:nvPicPr>
        <xdr:cNvPr id="11480" name="Picture 2" hidden="1"/>
        <xdr:cNvPicPr>
          <a:picLocks noGrp="1" noChangeAspect="1"/>
        </xdr:cNvPicPr>
      </xdr:nvPicPr>
      <xdr:blipFill>
        <a:blip r:embed="rId1" cstate="print"/>
        <a:srcRect/>
        <a:stretch>
          <a:fillRect/>
        </a:stretch>
      </xdr:blipFill>
      <xdr:spPr>
        <a:xfrm>
          <a:off x="420370" y="43155235"/>
          <a:ext cx="190500" cy="293751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8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8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8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8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8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8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8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8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8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9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9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9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9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9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9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9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9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9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49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0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0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0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0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0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0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0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0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0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0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1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1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1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1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1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1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1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1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1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1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2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2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2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2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2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2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2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2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2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2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3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3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3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3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3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3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3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3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3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3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4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4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4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4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4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4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4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4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4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4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5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5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5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5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5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5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5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5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5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5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6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6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6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6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6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6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6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6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6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6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7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7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7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7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7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7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7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7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7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7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8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8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8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8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8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8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8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8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8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8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9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91"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92"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93"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94"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95"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96"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97"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98"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599" name="Picture 1"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137</xdr:row>
      <xdr:rowOff>0</xdr:rowOff>
    </xdr:from>
    <xdr:to>
      <xdr:col>1</xdr:col>
      <xdr:colOff>190500</xdr:colOff>
      <xdr:row>144</xdr:row>
      <xdr:rowOff>142875</xdr:rowOff>
    </xdr:to>
    <xdr:pic>
      <xdr:nvPicPr>
        <xdr:cNvPr id="11600" name="Picture 2" hidden="1"/>
        <xdr:cNvPicPr>
          <a:picLocks noGrp="1" noChangeAspect="1"/>
        </xdr:cNvPicPr>
      </xdr:nvPicPr>
      <xdr:blipFill>
        <a:blip r:embed="rId1" cstate="print"/>
        <a:srcRect/>
        <a:stretch>
          <a:fillRect/>
        </a:stretch>
      </xdr:blipFill>
      <xdr:spPr>
        <a:xfrm>
          <a:off x="420370" y="43155235"/>
          <a:ext cx="190500" cy="2360930"/>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8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8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8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8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8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8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8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8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8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9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9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9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9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9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9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9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9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9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69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0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8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8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8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8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8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8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8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8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8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9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9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9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9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9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9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9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9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9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79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0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8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8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8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8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8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8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8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8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8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9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9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9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9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9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9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9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9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9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89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0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8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8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8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8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8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8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8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8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8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9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9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9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9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9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9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9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9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9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199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0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8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8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8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8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8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8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8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8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8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9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9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9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9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9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9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9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9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9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09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0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8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8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8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8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8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8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8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8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8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9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9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9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9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9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9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9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9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9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19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0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8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8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8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8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8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8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8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8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8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9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9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9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9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9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9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9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9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9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29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0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23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2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2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2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2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2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2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2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2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2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3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3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3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3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3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3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3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3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3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3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4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4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4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4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4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4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4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4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4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4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5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5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5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5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5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5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5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5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5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5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6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6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6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6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6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6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6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6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6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6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37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7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7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7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7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7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7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7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7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7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8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8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8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8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8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8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8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8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8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8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9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9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9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9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9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9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9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9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9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39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0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0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0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0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0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0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0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0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0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0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1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1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1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1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1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1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1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1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1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1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2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2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2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2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2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2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2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2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2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2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3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3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3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3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3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3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3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3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3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3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4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4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4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4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4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4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4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4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4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4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5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5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5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5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5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5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5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5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5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5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6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6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6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6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6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6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6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6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6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6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7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7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7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7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7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7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7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7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7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7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8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8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8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8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8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8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8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8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8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8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49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49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49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49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49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49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49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49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49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49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0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0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0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0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0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0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0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0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0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0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1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1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1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1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1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1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1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1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1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1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2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2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2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2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2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2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2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2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2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2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3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3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3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3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3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3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3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3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3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3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54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4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4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4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4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4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4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4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4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4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5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5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5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5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5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5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5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5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5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5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6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6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6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6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6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6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6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6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6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6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7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7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7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7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7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7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7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7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7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7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8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8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8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8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8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8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8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8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8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8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9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9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9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9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9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9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9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9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9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59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0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0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0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0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0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0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0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0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0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0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1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1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1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1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1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1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1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1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1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1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2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2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2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2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2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2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2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2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2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2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3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3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3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3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3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3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3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3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3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3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4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4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4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4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4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4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4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4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4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4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5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51"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52"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53"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54"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55"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56"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57"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58"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59" name="Picture 1"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150</xdr:row>
      <xdr:rowOff>190500</xdr:rowOff>
    </xdr:to>
    <xdr:pic>
      <xdr:nvPicPr>
        <xdr:cNvPr id="12660" name="Picture 2" hidden="1"/>
        <xdr:cNvPicPr>
          <a:picLocks noGrp="1" noChangeAspect="1"/>
        </xdr:cNvPicPr>
      </xdr:nvPicPr>
      <xdr:blipFill>
        <a:blip r:embed="rId1" cstate="print"/>
        <a:srcRect/>
        <a:stretch>
          <a:fillRect/>
        </a:stretch>
      </xdr:blipFill>
      <xdr:spPr>
        <a:xfrm>
          <a:off x="420370" y="44739560"/>
          <a:ext cx="190500" cy="272542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6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6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6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6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6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6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6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6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6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7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7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7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7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7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7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7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7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7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7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8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8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8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8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8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8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8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8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8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8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9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9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9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9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9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9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9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9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9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69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70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70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70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70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70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70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70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70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70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70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71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1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1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1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1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1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1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1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1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1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2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2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2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2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2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2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2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2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2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2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3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3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3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3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3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3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3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3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3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3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4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4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4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4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4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4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4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4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4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4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5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5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5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5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5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5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5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5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5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5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6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6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6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6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6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6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6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6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6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6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7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7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7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7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7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7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7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7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7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7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8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8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8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8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8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8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8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8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8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8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9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9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9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9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9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9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9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9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9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79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0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0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0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0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0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0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0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0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0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0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1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1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1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1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1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1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1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1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1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1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2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2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2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2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2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2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2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2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2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2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3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3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3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3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3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3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3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3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3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3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4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4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4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4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4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4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4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4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4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4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5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5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5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5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5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5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5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5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5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5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6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6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6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6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6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6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6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6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6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6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7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71"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72"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73"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74"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75"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76"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77"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78"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79" name="Picture 1"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152</xdr:row>
      <xdr:rowOff>171450</xdr:rowOff>
    </xdr:to>
    <xdr:pic>
      <xdr:nvPicPr>
        <xdr:cNvPr id="12880" name="Picture 2" hidden="1"/>
        <xdr:cNvPicPr>
          <a:picLocks noGrp="1" noChangeAspect="1"/>
        </xdr:cNvPicPr>
      </xdr:nvPicPr>
      <xdr:blipFill>
        <a:blip r:embed="rId1" cstate="print"/>
        <a:srcRect/>
        <a:stretch>
          <a:fillRect/>
        </a:stretch>
      </xdr:blipFill>
      <xdr:spPr>
        <a:xfrm>
          <a:off x="420370" y="44739560"/>
          <a:ext cx="190500" cy="334010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8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8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8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8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8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8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8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8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8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9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9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9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9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9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9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9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9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9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89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0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0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0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0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0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0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0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0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0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0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1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1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1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1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1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1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1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1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1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1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2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2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2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2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2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2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2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2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2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2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3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3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3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3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3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3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3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3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3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3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4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4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4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4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4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4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4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4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4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4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5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5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5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5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5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5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5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5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5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5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6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6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6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6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6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6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6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6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6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6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7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7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7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7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7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7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7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7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7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7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8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8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8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8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8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8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8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8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8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8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9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91"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92"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93"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94"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95"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96"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97"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98"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2999" name="Picture 1"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142</xdr:row>
      <xdr:rowOff>0</xdr:rowOff>
    </xdr:from>
    <xdr:to>
      <xdr:col>1</xdr:col>
      <xdr:colOff>190500</xdr:colOff>
      <xdr:row>151</xdr:row>
      <xdr:rowOff>28575</xdr:rowOff>
    </xdr:to>
    <xdr:pic>
      <xdr:nvPicPr>
        <xdr:cNvPr id="13000" name="Picture 2" hidden="1"/>
        <xdr:cNvPicPr>
          <a:picLocks noGrp="1" noChangeAspect="1"/>
        </xdr:cNvPicPr>
      </xdr:nvPicPr>
      <xdr:blipFill>
        <a:blip r:embed="rId1" cstate="print"/>
        <a:srcRect/>
        <a:stretch>
          <a:fillRect/>
        </a:stretch>
      </xdr:blipFill>
      <xdr:spPr>
        <a:xfrm>
          <a:off x="420370" y="44739560"/>
          <a:ext cx="190500" cy="2880360"/>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8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8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8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8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8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8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8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8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8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9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9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9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9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9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9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9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9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9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09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0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8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8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8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8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8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8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8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8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8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9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9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9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9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9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9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9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9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9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19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0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8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8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8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8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8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8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8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8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8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9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9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9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9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9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9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9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9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9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29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0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8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8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8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8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8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8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8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8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8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9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9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9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9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9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9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9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9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9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39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0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0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0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0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0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0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0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0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0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0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1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1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1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1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1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1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1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1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1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1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2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2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2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2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2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2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2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2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2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2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3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3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3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3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3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3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3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3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3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3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4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4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4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4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4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4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4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4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4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4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5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5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5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5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5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5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5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5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5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5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6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6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6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6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6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6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6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6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6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6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7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71"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72"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73"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74"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75"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76"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77"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78"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79" name="Picture 1"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47</xdr:row>
      <xdr:rowOff>0</xdr:rowOff>
    </xdr:from>
    <xdr:to>
      <xdr:col>1</xdr:col>
      <xdr:colOff>190500</xdr:colOff>
      <xdr:row>47</xdr:row>
      <xdr:rowOff>66675</xdr:rowOff>
    </xdr:to>
    <xdr:pic>
      <xdr:nvPicPr>
        <xdr:cNvPr id="13480" name="Picture 2" hidden="1"/>
        <xdr:cNvPicPr>
          <a:picLocks noGrp="1" noChangeAspect="1" noChangeArrowheads="1"/>
        </xdr:cNvPicPr>
      </xdr:nvPicPr>
      <xdr:blipFill>
        <a:blip r:embed="rId1" cstate="print"/>
        <a:srcRect/>
        <a:stretch>
          <a:fillRect/>
        </a:stretch>
      </xdr:blipFill>
      <xdr:spPr>
        <a:xfrm>
          <a:off x="420370" y="14508480"/>
          <a:ext cx="190500" cy="666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8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8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8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8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8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8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8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8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8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9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9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9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9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9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9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9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9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9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49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0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0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0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0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0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0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0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0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0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0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1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1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1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1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1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1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1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1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1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1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2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2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2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2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2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2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2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2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2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2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53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3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3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3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3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3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3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3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3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3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4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4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4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4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4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4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4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4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4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4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5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5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5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5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5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5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5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5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5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5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6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6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6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6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6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6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6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6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6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6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7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7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7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7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7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7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7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7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7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7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8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8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8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8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8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8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8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8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8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8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9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9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9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9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9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9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9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9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9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59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0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0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0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0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0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0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0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0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0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0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1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1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1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1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1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1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1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1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1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1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2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2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2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2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2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2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2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2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2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2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3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3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3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3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3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3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3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3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3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3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4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4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4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4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4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4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4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4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4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4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65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5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5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5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5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5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5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5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5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5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6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6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6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6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6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6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6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6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6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6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7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7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7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7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7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7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7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7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7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7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8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8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8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8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8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8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8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8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8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8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9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9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9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9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9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9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9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9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9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69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70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0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0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0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0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0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0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0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0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0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1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1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1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1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1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1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1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1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1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1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2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2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2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2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2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2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2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2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2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2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3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3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3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3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3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3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3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3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3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3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4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4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4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4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4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4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4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4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4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4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5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5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5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5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5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5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5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5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5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5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6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6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6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6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6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6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6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6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6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6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7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7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7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7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7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7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7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7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7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7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8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8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8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8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8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8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8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8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8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8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9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9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9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9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9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9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9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9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9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79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0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0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0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0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0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0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0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0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0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0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1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1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1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1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1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1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1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1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1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1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382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2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2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2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2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2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2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2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2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2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3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3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3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3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3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3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3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3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3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3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4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4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4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4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4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4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4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4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4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4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5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5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5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5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5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5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5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5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5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5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6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6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6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6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6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6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6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6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6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6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87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7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7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7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7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7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7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7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7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7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8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8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8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8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8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8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8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8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8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8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9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9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9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9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9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9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9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9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9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89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0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0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0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0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0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0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0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0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0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0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1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1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1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1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1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1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1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1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1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1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2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2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2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2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2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2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2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2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2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2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3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3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3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3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3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3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3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3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3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3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4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4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4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4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4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4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4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4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4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4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5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5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5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5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5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5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5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5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5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5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6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6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6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6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6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6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6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6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6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6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7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7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7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7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7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7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7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7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7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7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8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8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8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8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8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8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8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8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8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8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399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99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99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99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99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99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99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99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99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399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0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0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0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0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0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0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0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0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0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0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1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1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1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1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1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1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1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1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1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1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2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2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2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2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2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2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2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2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2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2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3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3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3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3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3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3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3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3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3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3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04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4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4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4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4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4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4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4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4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4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5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5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5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5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5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5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5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5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5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5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6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6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6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6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6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6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6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6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6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6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7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7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7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7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7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7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7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7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7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7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8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8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8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8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8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8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8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8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8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8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9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9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9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9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9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9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9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9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9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09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0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0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0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0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0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0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0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0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0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0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1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1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1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1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1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1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1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1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1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1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2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2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2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2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2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2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2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2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2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2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3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3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3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3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3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3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3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3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3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3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4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4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4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4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4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4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4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4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4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4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5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5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5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5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5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5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5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5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5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5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16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6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6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6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6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6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6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6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6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6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7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7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7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7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7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7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7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7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7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7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8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8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8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8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8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8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8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8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8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8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9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9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9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9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9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9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9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9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9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19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20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20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20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20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20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20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20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20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20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20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21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1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1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1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1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1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1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1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1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1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2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2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2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2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2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2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2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2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2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2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3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3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3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3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3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3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3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3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3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3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4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4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4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4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4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4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4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4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4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4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5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5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5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5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5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5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5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5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5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5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6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6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6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6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6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6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6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6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6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6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7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7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7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7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7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7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7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7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7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7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8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8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8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8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8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8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8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8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8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8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9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9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9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9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9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9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9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9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9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29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0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0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0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0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0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0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0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0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0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0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1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1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1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1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1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1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1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1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1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1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2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2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2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2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2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2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2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2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2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2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3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3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3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3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3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3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3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3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3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3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4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4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4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4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4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4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4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4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4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4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5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5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5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5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5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5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5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5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5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5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6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6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6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6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6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6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6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6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6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6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7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7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7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7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7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7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7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7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7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7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38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8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8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8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8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8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8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8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8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8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9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9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9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9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9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9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9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9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9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39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0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0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0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0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0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0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0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0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0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0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1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1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1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1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1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1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1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1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1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1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2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2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2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2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2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2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2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2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2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2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3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3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3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3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3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3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3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3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3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3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4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4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4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4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4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4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4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4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4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4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5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5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5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5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5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5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5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5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5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5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6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6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6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6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6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6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6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6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6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6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7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7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7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7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7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7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7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7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7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7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8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8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8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8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8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8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8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8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8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8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9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9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9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9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9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9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9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9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9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49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50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0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0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0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0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0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0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0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0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0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1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1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1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1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1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1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1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1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1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1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2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2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2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2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2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2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2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2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2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2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3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3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3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3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3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3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3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3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3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3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4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4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4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4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4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4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4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4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4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4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55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5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5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5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5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5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5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5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5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5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6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6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6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6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6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6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6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6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6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6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7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7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7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7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7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7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7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7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7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7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8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8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8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8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8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8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8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8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8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8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9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9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9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9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9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9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9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9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9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59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0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0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0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0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0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0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0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0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0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0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1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1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1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1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1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1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1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1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1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1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2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2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2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2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2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2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2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2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2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2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3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3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3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3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3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3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3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3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3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3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4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4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4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4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4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4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4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4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4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4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5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5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5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5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5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5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5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5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5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5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6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6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6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6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6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6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6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6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6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6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67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7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7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7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7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7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7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7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7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7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8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8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8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8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8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8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8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8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8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8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9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9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9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9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9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9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9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9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9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69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0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0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0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0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0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0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0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0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0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0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1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1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1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1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1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1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1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1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1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1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72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2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2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2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2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2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2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2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2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2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3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3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3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3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3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3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3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3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3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3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4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4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4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4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4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4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4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4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4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4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5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5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5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5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5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5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5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5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5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5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6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6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6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6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6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6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6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6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6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6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7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7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7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7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7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7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7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7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7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7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8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8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8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8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8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8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8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8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8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8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9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9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9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9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9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9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9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9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9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79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0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0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0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0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0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0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0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0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0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0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1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1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1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1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1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1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1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1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1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1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2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2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2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2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2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2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2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2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2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2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3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3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3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3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3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3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3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3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3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3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484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4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4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4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4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4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4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4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4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4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5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5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5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5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5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5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5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5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5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5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6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6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6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6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6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6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6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6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6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6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7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7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7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7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7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7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7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7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7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7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8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8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8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8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8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8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8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8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8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8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489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89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89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89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89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89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89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89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89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89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0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0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0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0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0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0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0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0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0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0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1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1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1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1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1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1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1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1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1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1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2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2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2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2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2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2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2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2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2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2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3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3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3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3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3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3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3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3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3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3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4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4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4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4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4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4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4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4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4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4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5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5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5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5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5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5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5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5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5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5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6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6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6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6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6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6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6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6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6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6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7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7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7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7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7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7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7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7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7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7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8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8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8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8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8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8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8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8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8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8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9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9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9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9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9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9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9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9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9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499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0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0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0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0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0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0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0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0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0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0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1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1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1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1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1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1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1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1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1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1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2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2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2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2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2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2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2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2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2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2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3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3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3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3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3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3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3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3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3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3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4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4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4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4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4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4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4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4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4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4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5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5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5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5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5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5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5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5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5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5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06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6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6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6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6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6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6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6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6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6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7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7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7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7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7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7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7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7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7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7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8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8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8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8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8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8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8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8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8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8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9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9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9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9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9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9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9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9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9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09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0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0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0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0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0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0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0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0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0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0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1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1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1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1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1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1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1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1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1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1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2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2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2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2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2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2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2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2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2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2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3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3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3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3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3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3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3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3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3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3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4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4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4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4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4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4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4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4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4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4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5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5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5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5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5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5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5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5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5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5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6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6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6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6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6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6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6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6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6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6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7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71"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72"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73"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74"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75"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76"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77"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78"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79" name="Picture 1"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104775</xdr:rowOff>
    </xdr:to>
    <xdr:pic>
      <xdr:nvPicPr>
        <xdr:cNvPr id="15180" name="Picture 2" hidden="1"/>
        <xdr:cNvPicPr>
          <a:picLocks noGrp="1" noChangeAspect="1"/>
        </xdr:cNvPicPr>
      </xdr:nvPicPr>
      <xdr:blipFill>
        <a:blip r:embed="rId1" cstate="print"/>
        <a:srcRect/>
        <a:stretch>
          <a:fillRect/>
        </a:stretch>
      </xdr:blipFill>
      <xdr:spPr>
        <a:xfrm>
          <a:off x="420370" y="137912475"/>
          <a:ext cx="190500" cy="137223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8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8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8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8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8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8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8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8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8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9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9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9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9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9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9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9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9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9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19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0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0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0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0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0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0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0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0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0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0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1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1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1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1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1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1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1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1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1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1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2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2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2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2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2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2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2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2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2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2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23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3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3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3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3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3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3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3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3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3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4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4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4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4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4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4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4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4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4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4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5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5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5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5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5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5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5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5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5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5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6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6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6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6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6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6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6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6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6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6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7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7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7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7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7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7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7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7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7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7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8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8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8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8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8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8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8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8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8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8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9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9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9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9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9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9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9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9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9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29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0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0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0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0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0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0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0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0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0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0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1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1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1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1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1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1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1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1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1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1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2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2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2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2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2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2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2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2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2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2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3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3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3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3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3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3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3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3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3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3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4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4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4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4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4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4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4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4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4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4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35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5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5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5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5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5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5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5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5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5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6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6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6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6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6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6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6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6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6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6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7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7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7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7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7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7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7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7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7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7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8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8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8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8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8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8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8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8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8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8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9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91"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92"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93"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94"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95"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96"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97"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98"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399" name="Picture 1"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441</xdr:row>
      <xdr:rowOff>95250</xdr:rowOff>
    </xdr:to>
    <xdr:pic>
      <xdr:nvPicPr>
        <xdr:cNvPr id="15400" name="Picture 2" hidden="1"/>
        <xdr:cNvPicPr>
          <a:picLocks noGrp="1" noChangeAspect="1"/>
        </xdr:cNvPicPr>
      </xdr:nvPicPr>
      <xdr:blipFill>
        <a:blip r:embed="rId1" cstate="print"/>
        <a:srcRect/>
        <a:stretch>
          <a:fillRect/>
        </a:stretch>
      </xdr:blipFill>
      <xdr:spPr>
        <a:xfrm>
          <a:off x="420370" y="137912475"/>
          <a:ext cx="190500" cy="1679575"/>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0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0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0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0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0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0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0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0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0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1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1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1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1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1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1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1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1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1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1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2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2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2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2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2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2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2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2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2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2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3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3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3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3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3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3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3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3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3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3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4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4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4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4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4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4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4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4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4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4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5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5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5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5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5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5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5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5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5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5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6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6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6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6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6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6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6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6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6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6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7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7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7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7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7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7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7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7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7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7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8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8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8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8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8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8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8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8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8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8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9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9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9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9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9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9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9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9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9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49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0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0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0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0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0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0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0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0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0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0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1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11"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12"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13"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14"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15"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16"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17"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18"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19" name="Picture 1"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436</xdr:row>
      <xdr:rowOff>0</xdr:rowOff>
    </xdr:from>
    <xdr:to>
      <xdr:col>1</xdr:col>
      <xdr:colOff>190500</xdr:colOff>
      <xdr:row>440</xdr:row>
      <xdr:rowOff>114300</xdr:rowOff>
    </xdr:to>
    <xdr:pic>
      <xdr:nvPicPr>
        <xdr:cNvPr id="15520" name="Picture 2" hidden="1"/>
        <xdr:cNvPicPr>
          <a:picLocks noGrp="1" noChangeAspect="1"/>
        </xdr:cNvPicPr>
      </xdr:nvPicPr>
      <xdr:blipFill>
        <a:blip r:embed="rId1" cstate="print"/>
        <a:srcRect/>
        <a:stretch>
          <a:fillRect/>
        </a:stretch>
      </xdr:blipFill>
      <xdr:spPr>
        <a:xfrm>
          <a:off x="420370" y="137912475"/>
          <a:ext cx="190500" cy="138176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2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2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2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2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2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2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2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2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2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3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3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3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3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3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3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3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3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3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3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4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4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4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4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4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4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4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4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4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4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5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5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5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5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5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5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5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5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5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5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6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6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6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6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6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6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6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6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6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6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57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7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7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7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7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7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7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7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7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7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8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8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8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8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8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8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8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8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8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8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9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9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9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9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9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9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9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9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9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59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0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0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0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0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0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0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0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0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0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0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1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1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1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1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1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1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1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1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1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1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2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2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2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2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2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2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2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2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2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2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3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3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3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3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3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3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3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3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3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3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4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4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4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4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4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4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4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4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4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4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5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5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5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5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5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5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5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5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5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5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6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6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6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6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6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6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6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6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6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6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7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7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7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7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7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7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7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7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7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7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8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8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8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8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8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8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8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8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8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8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69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69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69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69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69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69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69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69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69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69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0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0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0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0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0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0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0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0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0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0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1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1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1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1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1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1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1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1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1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1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2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2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2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2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2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2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2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2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2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2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3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3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3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3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3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3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3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3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3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3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74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4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4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4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4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4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4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4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4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4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5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5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5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5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5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5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5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5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5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5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6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6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6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6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6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6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6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6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6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6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7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7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7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7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7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7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7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7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7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7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8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8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8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8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8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8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8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8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8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8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9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9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9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9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9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9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9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9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9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79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0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0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0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0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0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0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0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0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0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0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1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1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1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1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1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1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1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1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1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1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2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2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2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2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2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2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2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2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2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2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3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3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3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3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3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3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3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3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3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3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4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4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4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4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4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4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4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4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4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4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5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51"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52"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53"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54"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55"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56"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57"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58"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59" name="Picture 1"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123825</xdr:rowOff>
    </xdr:to>
    <xdr:pic>
      <xdr:nvPicPr>
        <xdr:cNvPr id="15860" name="Picture 2" hidden="1"/>
        <xdr:cNvPicPr>
          <a:picLocks noGrp="1" noChangeAspect="1"/>
        </xdr:cNvPicPr>
      </xdr:nvPicPr>
      <xdr:blipFill>
        <a:blip r:embed="rId1" cstate="print"/>
        <a:srcRect/>
        <a:stretch>
          <a:fillRect/>
        </a:stretch>
      </xdr:blipFill>
      <xdr:spPr>
        <a:xfrm>
          <a:off x="420370" y="42521505"/>
          <a:ext cx="190500" cy="234188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6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6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6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6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6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6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6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6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6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7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7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7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7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7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7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7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7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7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7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8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8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8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8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8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8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8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8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8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8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9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9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9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9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9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9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9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9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9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89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90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90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90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90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90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90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90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90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90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90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591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1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1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1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1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1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1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1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1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1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2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2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2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2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2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2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2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2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2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2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3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3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3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3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3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3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3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3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3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3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4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4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4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4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4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4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4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4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4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4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5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5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5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5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5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5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5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5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5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5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6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6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6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6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6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6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6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6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6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6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7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7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7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7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7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7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7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7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7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7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8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8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8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8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8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8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8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8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8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8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9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9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9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9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9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9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9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9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9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599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0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0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0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0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0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0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0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0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0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0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1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1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1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1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1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1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1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1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1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1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2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2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2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2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2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2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2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2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2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2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3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3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3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3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3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3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3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3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3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3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4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4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4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4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4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4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4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4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4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4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5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5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5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5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5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5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5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5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5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5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6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6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6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6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6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6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6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6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6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6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7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71"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72"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73"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74"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75"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76"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77"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78"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79" name="Picture 1"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144</xdr:row>
      <xdr:rowOff>85725</xdr:rowOff>
    </xdr:to>
    <xdr:pic>
      <xdr:nvPicPr>
        <xdr:cNvPr id="16080" name="Picture 2" hidden="1"/>
        <xdr:cNvPicPr>
          <a:picLocks noGrp="1" noChangeAspect="1"/>
        </xdr:cNvPicPr>
      </xdr:nvPicPr>
      <xdr:blipFill>
        <a:blip r:embed="rId1" cstate="print"/>
        <a:srcRect/>
        <a:stretch>
          <a:fillRect/>
        </a:stretch>
      </xdr:blipFill>
      <xdr:spPr>
        <a:xfrm>
          <a:off x="420370" y="42521505"/>
          <a:ext cx="190500" cy="293751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8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8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8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8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8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8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8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8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8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9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9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9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9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9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9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9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9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9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09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0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0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0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0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0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0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0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0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0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0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1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1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1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1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1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1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1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1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1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1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2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2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2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2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2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2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2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2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2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2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3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3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3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3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3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3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3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3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3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3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4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4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4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4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4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4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4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4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4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4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5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5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5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5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5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5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5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5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5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5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6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6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6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6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6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6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6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6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6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6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7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7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7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7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7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7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7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7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7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7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8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8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8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8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8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8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8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8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8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8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9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91"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92"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93"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94"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95"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96"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97"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98"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199" name="Picture 1"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twoCellAnchor editAs="oneCell">
    <xdr:from>
      <xdr:col>1</xdr:col>
      <xdr:colOff>0</xdr:colOff>
      <xdr:row>135</xdr:row>
      <xdr:rowOff>0</xdr:rowOff>
    </xdr:from>
    <xdr:to>
      <xdr:col>1</xdr:col>
      <xdr:colOff>190500</xdr:colOff>
      <xdr:row>142</xdr:row>
      <xdr:rowOff>142875</xdr:rowOff>
    </xdr:to>
    <xdr:pic>
      <xdr:nvPicPr>
        <xdr:cNvPr id="16200" name="Picture 2" hidden="1"/>
        <xdr:cNvPicPr>
          <a:picLocks noGrp="1" noChangeAspect="1"/>
        </xdr:cNvPicPr>
      </xdr:nvPicPr>
      <xdr:blipFill>
        <a:blip r:embed="rId1" cstate="print"/>
        <a:srcRect/>
        <a:stretch>
          <a:fillRect/>
        </a:stretch>
      </xdr:blipFill>
      <xdr:spPr>
        <a:xfrm>
          <a:off x="420370" y="42521505"/>
          <a:ext cx="190500" cy="236093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89"/>
  <sheetViews>
    <sheetView topLeftCell="C1" workbookViewId="0">
      <pane ySplit="6" topLeftCell="A1149" activePane="bottomLeft" state="frozen"/>
      <selection/>
      <selection pane="bottomLeft" activeCell="X1157" sqref="X1157:X1224"/>
    </sheetView>
  </sheetViews>
  <sheetFormatPr defaultColWidth="9" defaultRowHeight="12"/>
  <cols>
    <col min="1" max="1" width="6.12962962962963" style="1" customWidth="1"/>
    <col min="2" max="2" width="22" style="3" customWidth="1"/>
    <col min="3" max="3" width="6.87962962962963" style="1" customWidth="1"/>
    <col min="4" max="5" width="9" style="1"/>
    <col min="6" max="6" width="10.6296296296296" style="1" customWidth="1"/>
    <col min="7" max="7" width="5" style="1" customWidth="1"/>
    <col min="8" max="8" width="4.62962962962963" style="1" customWidth="1"/>
    <col min="9" max="9" width="10" style="4" customWidth="1"/>
    <col min="10" max="10" width="14.25" style="3" customWidth="1"/>
    <col min="11" max="11" width="8.37962962962963" style="1" customWidth="1"/>
    <col min="12" max="12" width="10.6296296296296" style="1" customWidth="1"/>
    <col min="13" max="15" width="9" style="4"/>
    <col min="16" max="16" width="13.25" style="5" customWidth="1"/>
    <col min="17" max="17" width="9" style="1"/>
    <col min="18" max="19" width="6.12962962962963" style="1" customWidth="1"/>
    <col min="20" max="21" width="11.75" style="1" customWidth="1"/>
    <col min="22" max="22" width="9.12962962962963" style="1" customWidth="1"/>
    <col min="23" max="23" width="6.12962962962963" style="1" customWidth="1"/>
    <col min="24" max="24" width="17.1296296296296" style="1" customWidth="1"/>
    <col min="25" max="16384" width="9" style="3"/>
  </cols>
  <sheetData>
    <row r="1" ht="24.95" customHeight="1" spans="1:1">
      <c r="A1" s="6" t="s">
        <v>0</v>
      </c>
    </row>
    <row r="2" ht="22.5" customHeight="1" spans="1:24">
      <c r="A2" s="7" t="s">
        <v>1</v>
      </c>
      <c r="B2" s="7"/>
      <c r="C2" s="7"/>
      <c r="D2" s="7"/>
      <c r="E2" s="7"/>
      <c r="F2" s="7"/>
      <c r="G2" s="7"/>
      <c r="H2" s="7"/>
      <c r="I2" s="7"/>
      <c r="J2" s="7"/>
      <c r="K2" s="7"/>
      <c r="L2" s="7"/>
      <c r="M2" s="7"/>
      <c r="N2" s="7"/>
      <c r="O2" s="7"/>
      <c r="P2" s="7"/>
      <c r="Q2" s="7"/>
      <c r="R2" s="7"/>
      <c r="S2" s="7"/>
      <c r="T2" s="7"/>
      <c r="U2" s="7"/>
      <c r="V2" s="7"/>
      <c r="W2" s="7"/>
      <c r="X2" s="7"/>
    </row>
    <row r="3" ht="22.5" customHeight="1" spans="1:24">
      <c r="A3" s="8" t="s">
        <v>2</v>
      </c>
      <c r="B3" s="8"/>
      <c r="C3" s="8"/>
      <c r="D3" s="8"/>
      <c r="E3" s="8"/>
      <c r="F3" s="8"/>
      <c r="G3" s="8"/>
      <c r="H3" s="8"/>
      <c r="I3" s="8"/>
      <c r="J3" s="8"/>
      <c r="K3" s="8"/>
      <c r="L3" s="8"/>
      <c r="M3" s="8"/>
      <c r="N3" s="8"/>
      <c r="O3" s="8"/>
      <c r="P3" s="8"/>
      <c r="Q3" s="8"/>
      <c r="R3" s="8"/>
      <c r="S3" s="8"/>
      <c r="T3" s="8"/>
      <c r="U3" s="8"/>
      <c r="V3" s="8"/>
      <c r="W3" s="8"/>
      <c r="X3" s="8"/>
    </row>
    <row r="4" s="1" customFormat="1" ht="24" customHeight="1" spans="1:25">
      <c r="A4" s="9" t="s">
        <v>3</v>
      </c>
      <c r="B4" s="9" t="s">
        <v>4</v>
      </c>
      <c r="C4" s="9" t="s">
        <v>5</v>
      </c>
      <c r="D4" s="9" t="s">
        <v>6</v>
      </c>
      <c r="E4" s="9" t="s">
        <v>7</v>
      </c>
      <c r="F4" s="9" t="s">
        <v>8</v>
      </c>
      <c r="G4" s="9" t="s">
        <v>9</v>
      </c>
      <c r="H4" s="9" t="s">
        <v>10</v>
      </c>
      <c r="I4" s="9"/>
      <c r="J4" s="9"/>
      <c r="K4" s="9"/>
      <c r="L4" s="9" t="s">
        <v>11</v>
      </c>
      <c r="M4" s="9"/>
      <c r="N4" s="9"/>
      <c r="O4" s="9"/>
      <c r="P4" s="9" t="s">
        <v>12</v>
      </c>
      <c r="Q4" s="9" t="s">
        <v>13</v>
      </c>
      <c r="R4" s="9" t="s">
        <v>14</v>
      </c>
      <c r="S4" s="9"/>
      <c r="T4" s="9" t="s">
        <v>15</v>
      </c>
      <c r="U4" s="9" t="s">
        <v>16</v>
      </c>
      <c r="V4" s="9" t="s">
        <v>17</v>
      </c>
      <c r="W4" s="9" t="s">
        <v>18</v>
      </c>
      <c r="X4" s="85" t="s">
        <v>19</v>
      </c>
      <c r="Y4" s="134"/>
    </row>
    <row r="5" s="1" customFormat="1" ht="13.5" customHeight="1" spans="1:24">
      <c r="A5" s="9"/>
      <c r="B5" s="9"/>
      <c r="C5" s="9"/>
      <c r="D5" s="9"/>
      <c r="E5" s="9"/>
      <c r="F5" s="9"/>
      <c r="G5" s="9"/>
      <c r="H5" s="9" t="s">
        <v>20</v>
      </c>
      <c r="I5" s="22" t="s">
        <v>21</v>
      </c>
      <c r="J5" s="9" t="s">
        <v>22</v>
      </c>
      <c r="K5" s="9" t="s">
        <v>23</v>
      </c>
      <c r="L5" s="9" t="s">
        <v>24</v>
      </c>
      <c r="M5" s="22" t="s">
        <v>25</v>
      </c>
      <c r="N5" s="22"/>
      <c r="O5" s="22"/>
      <c r="P5" s="9"/>
      <c r="Q5" s="9"/>
      <c r="R5" s="9" t="s">
        <v>26</v>
      </c>
      <c r="S5" s="9" t="s">
        <v>27</v>
      </c>
      <c r="T5" s="9"/>
      <c r="U5" s="9"/>
      <c r="V5" s="9"/>
      <c r="W5" s="9"/>
      <c r="X5" s="85"/>
    </row>
    <row r="6" s="1" customFormat="1" spans="1:24">
      <c r="A6" s="9"/>
      <c r="B6" s="9"/>
      <c r="C6" s="9"/>
      <c r="D6" s="9"/>
      <c r="E6" s="9"/>
      <c r="F6" s="9"/>
      <c r="G6" s="9"/>
      <c r="H6" s="9"/>
      <c r="I6" s="22"/>
      <c r="J6" s="9"/>
      <c r="K6" s="9"/>
      <c r="L6" s="9"/>
      <c r="M6" s="23" t="s">
        <v>28</v>
      </c>
      <c r="N6" s="23" t="s">
        <v>29</v>
      </c>
      <c r="O6" s="23" t="s">
        <v>30</v>
      </c>
      <c r="P6" s="9"/>
      <c r="Q6" s="9"/>
      <c r="R6" s="9"/>
      <c r="S6" s="9"/>
      <c r="T6" s="9"/>
      <c r="U6" s="9"/>
      <c r="V6" s="9"/>
      <c r="W6" s="9"/>
      <c r="X6" s="85"/>
    </row>
    <row r="7" ht="24.95" customHeight="1" spans="1:24">
      <c r="A7" s="10">
        <v>1</v>
      </c>
      <c r="B7" s="11" t="s">
        <v>31</v>
      </c>
      <c r="C7" s="10"/>
      <c r="D7" s="10"/>
      <c r="E7" s="10"/>
      <c r="F7" s="10" t="s">
        <v>32</v>
      </c>
      <c r="G7" s="10" t="s">
        <v>32</v>
      </c>
      <c r="H7" s="10" t="s">
        <v>32</v>
      </c>
      <c r="I7" s="24" t="s">
        <v>32</v>
      </c>
      <c r="J7" s="25"/>
      <c r="K7" s="10"/>
      <c r="L7" s="26" t="e">
        <f>L8+L55+L339+L566+L591+L604+L1038+L1052+L1271+L1279+L1285</f>
        <v>#REF!</v>
      </c>
      <c r="M7" s="26" t="e">
        <f>M8+M55+M339+M566+M591+M604+M1038+M1052+M1271+M1279+M1285</f>
        <v>#REF!</v>
      </c>
      <c r="N7" s="26" t="e">
        <f>N8+N55+N339+N566+N591+N604+N1038+N1052+N1271+N1279+N1285</f>
        <v>#REF!</v>
      </c>
      <c r="O7" s="26" t="e">
        <f>O8+O55+O339+O566+O591+O604+O1038+O1052+O1271+O1279+O1285</f>
        <v>#REF!</v>
      </c>
      <c r="P7" s="10"/>
      <c r="Q7" s="10" t="s">
        <v>32</v>
      </c>
      <c r="R7" s="10" t="s">
        <v>32</v>
      </c>
      <c r="S7" s="10" t="s">
        <v>32</v>
      </c>
      <c r="T7" s="10"/>
      <c r="U7" s="10"/>
      <c r="V7" s="10" t="s">
        <v>32</v>
      </c>
      <c r="W7" s="10">
        <v>1</v>
      </c>
      <c r="X7" s="10"/>
    </row>
    <row r="8" ht="24.95" customHeight="1" spans="1:25">
      <c r="A8" s="12">
        <v>2</v>
      </c>
      <c r="B8" s="13" t="s">
        <v>33</v>
      </c>
      <c r="C8" s="12"/>
      <c r="D8" s="12"/>
      <c r="E8" s="12"/>
      <c r="F8" s="12" t="s">
        <v>32</v>
      </c>
      <c r="G8" s="12" t="s">
        <v>32</v>
      </c>
      <c r="H8" s="12" t="s">
        <v>32</v>
      </c>
      <c r="I8" s="27" t="s">
        <v>32</v>
      </c>
      <c r="J8" s="28"/>
      <c r="K8" s="12"/>
      <c r="L8" s="29">
        <f>L9+L49+L50</f>
        <v>5158.04</v>
      </c>
      <c r="M8" s="29">
        <f>M9+M49+M50</f>
        <v>5158.04</v>
      </c>
      <c r="N8" s="29">
        <f>N9+N49+N50</f>
        <v>0</v>
      </c>
      <c r="O8" s="29">
        <f>O9+O49+O50</f>
        <v>0</v>
      </c>
      <c r="P8" s="12"/>
      <c r="Q8" s="12" t="s">
        <v>32</v>
      </c>
      <c r="R8" s="45">
        <f>R9+R49+R50</f>
        <v>247</v>
      </c>
      <c r="S8" s="45">
        <f>S9+S49+S50</f>
        <v>1005</v>
      </c>
      <c r="T8" s="45"/>
      <c r="U8" s="45"/>
      <c r="V8" s="12" t="s">
        <v>32</v>
      </c>
      <c r="W8" s="12">
        <v>2</v>
      </c>
      <c r="X8" s="12"/>
      <c r="Y8" s="52"/>
    </row>
    <row r="9" ht="24.95" customHeight="1" spans="1:24">
      <c r="A9" s="14">
        <v>3</v>
      </c>
      <c r="B9" s="15" t="s">
        <v>34</v>
      </c>
      <c r="C9" s="14"/>
      <c r="D9" s="14"/>
      <c r="E9" s="14"/>
      <c r="F9" s="14" t="s">
        <v>35</v>
      </c>
      <c r="G9" s="14" t="s">
        <v>32</v>
      </c>
      <c r="H9" s="14" t="s">
        <v>36</v>
      </c>
      <c r="I9" s="30">
        <f>I10+I29</f>
        <v>506</v>
      </c>
      <c r="J9" s="31"/>
      <c r="K9" s="14"/>
      <c r="L9" s="32">
        <f>L10+L29</f>
        <v>1315.6</v>
      </c>
      <c r="M9" s="32">
        <f>M10+M29</f>
        <v>1315.6</v>
      </c>
      <c r="N9" s="32">
        <f>N10+N29</f>
        <v>0</v>
      </c>
      <c r="O9" s="32">
        <f>O10+O29</f>
        <v>0</v>
      </c>
      <c r="P9" s="14"/>
      <c r="Q9" s="14" t="s">
        <v>37</v>
      </c>
      <c r="R9" s="46">
        <f>R10+R29</f>
        <v>124</v>
      </c>
      <c r="S9" s="46">
        <f>S10+S29</f>
        <v>506</v>
      </c>
      <c r="T9" s="46"/>
      <c r="U9" s="46"/>
      <c r="V9" s="14" t="s">
        <v>32</v>
      </c>
      <c r="W9" s="14">
        <v>3</v>
      </c>
      <c r="X9" s="14"/>
    </row>
    <row r="10" ht="24.95" customHeight="1" spans="1:24">
      <c r="A10" s="16">
        <v>4</v>
      </c>
      <c r="B10" s="17" t="s">
        <v>38</v>
      </c>
      <c r="C10" s="16"/>
      <c r="D10" s="16"/>
      <c r="E10" s="16"/>
      <c r="F10" s="16" t="s">
        <v>35</v>
      </c>
      <c r="G10" s="16" t="s">
        <v>32</v>
      </c>
      <c r="H10" s="16" t="s">
        <v>36</v>
      </c>
      <c r="I10" s="33">
        <f>SUM(I11:I28)</f>
        <v>206</v>
      </c>
      <c r="J10" s="34"/>
      <c r="K10" s="16"/>
      <c r="L10" s="35">
        <f>SUM(L11:L28)</f>
        <v>535.6</v>
      </c>
      <c r="M10" s="35">
        <f>SUM(M11:M28)</f>
        <v>535.6</v>
      </c>
      <c r="N10" s="35">
        <f>SUM(N11:N28)</f>
        <v>0</v>
      </c>
      <c r="O10" s="35">
        <f>SUM(O11:O28)</f>
        <v>0</v>
      </c>
      <c r="P10" s="16"/>
      <c r="Q10" s="16" t="s">
        <v>37</v>
      </c>
      <c r="R10" s="47">
        <f>SUM(R11:R28)</f>
        <v>48</v>
      </c>
      <c r="S10" s="47">
        <f>SUM(S11:S28)</f>
        <v>206</v>
      </c>
      <c r="T10" s="47" t="s">
        <v>39</v>
      </c>
      <c r="U10" s="47" t="s">
        <v>40</v>
      </c>
      <c r="V10" s="16" t="s">
        <v>32</v>
      </c>
      <c r="W10" s="16">
        <v>4</v>
      </c>
      <c r="X10" s="48" t="s">
        <v>41</v>
      </c>
    </row>
    <row r="11" s="118" customFormat="1" ht="24.95" customHeight="1" spans="1:24">
      <c r="A11" s="18">
        <v>38</v>
      </c>
      <c r="B11" s="127" t="s">
        <v>42</v>
      </c>
      <c r="C11" s="128" t="s">
        <v>43</v>
      </c>
      <c r="D11" s="128" t="s">
        <v>44</v>
      </c>
      <c r="E11" s="128" t="s">
        <v>45</v>
      </c>
      <c r="F11" s="128" t="s">
        <v>35</v>
      </c>
      <c r="G11" s="128">
        <v>2018</v>
      </c>
      <c r="H11" s="128" t="s">
        <v>36</v>
      </c>
      <c r="I11" s="129">
        <v>21</v>
      </c>
      <c r="J11" s="130" t="s">
        <v>46</v>
      </c>
      <c r="K11" s="128">
        <v>2.6</v>
      </c>
      <c r="L11" s="131">
        <f t="shared" ref="L11:L28" si="0">M11+N11+O11</f>
        <v>54.6</v>
      </c>
      <c r="M11" s="131">
        <v>54.6</v>
      </c>
      <c r="N11" s="131"/>
      <c r="O11" s="131"/>
      <c r="P11" s="128" t="s">
        <v>47</v>
      </c>
      <c r="Q11" s="128" t="s">
        <v>37</v>
      </c>
      <c r="R11" s="129">
        <v>4</v>
      </c>
      <c r="S11" s="129">
        <v>21</v>
      </c>
      <c r="T11" s="129"/>
      <c r="U11" s="129"/>
      <c r="V11" s="128" t="s">
        <v>48</v>
      </c>
      <c r="W11" s="18">
        <v>38</v>
      </c>
      <c r="X11" s="128"/>
    </row>
    <row r="12" s="118" customFormat="1" ht="24.95" customHeight="1" spans="1:24">
      <c r="A12" s="18">
        <v>39</v>
      </c>
      <c r="B12" s="127" t="s">
        <v>42</v>
      </c>
      <c r="C12" s="128" t="s">
        <v>43</v>
      </c>
      <c r="D12" s="128" t="s">
        <v>49</v>
      </c>
      <c r="E12" s="128" t="s">
        <v>50</v>
      </c>
      <c r="F12" s="128" t="s">
        <v>35</v>
      </c>
      <c r="G12" s="128">
        <v>2018</v>
      </c>
      <c r="H12" s="128" t="s">
        <v>36</v>
      </c>
      <c r="I12" s="129">
        <v>19</v>
      </c>
      <c r="J12" s="130" t="s">
        <v>46</v>
      </c>
      <c r="K12" s="128">
        <v>2.6</v>
      </c>
      <c r="L12" s="131">
        <f t="shared" si="0"/>
        <v>49.4</v>
      </c>
      <c r="M12" s="131">
        <v>49.4</v>
      </c>
      <c r="N12" s="131"/>
      <c r="O12" s="131"/>
      <c r="P12" s="128" t="s">
        <v>47</v>
      </c>
      <c r="Q12" s="128" t="s">
        <v>37</v>
      </c>
      <c r="R12" s="129">
        <v>5</v>
      </c>
      <c r="S12" s="129">
        <v>19</v>
      </c>
      <c r="T12" s="129"/>
      <c r="U12" s="129"/>
      <c r="V12" s="128" t="s">
        <v>48</v>
      </c>
      <c r="W12" s="18">
        <v>39</v>
      </c>
      <c r="X12" s="128"/>
    </row>
    <row r="13" s="118" customFormat="1" ht="24.95" customHeight="1" spans="1:24">
      <c r="A13" s="18">
        <v>40</v>
      </c>
      <c r="B13" s="127" t="s">
        <v>42</v>
      </c>
      <c r="C13" s="128" t="s">
        <v>43</v>
      </c>
      <c r="D13" s="128" t="s">
        <v>51</v>
      </c>
      <c r="E13" s="128" t="s">
        <v>52</v>
      </c>
      <c r="F13" s="128" t="s">
        <v>35</v>
      </c>
      <c r="G13" s="128">
        <v>2018</v>
      </c>
      <c r="H13" s="128" t="s">
        <v>36</v>
      </c>
      <c r="I13" s="129">
        <v>15</v>
      </c>
      <c r="J13" s="130" t="s">
        <v>46</v>
      </c>
      <c r="K13" s="128">
        <v>2.6</v>
      </c>
      <c r="L13" s="131">
        <f t="shared" si="0"/>
        <v>39</v>
      </c>
      <c r="M13" s="131">
        <v>39</v>
      </c>
      <c r="N13" s="131"/>
      <c r="O13" s="131"/>
      <c r="P13" s="128" t="s">
        <v>47</v>
      </c>
      <c r="Q13" s="128" t="s">
        <v>37</v>
      </c>
      <c r="R13" s="129">
        <v>4</v>
      </c>
      <c r="S13" s="129">
        <v>15</v>
      </c>
      <c r="T13" s="129"/>
      <c r="U13" s="129"/>
      <c r="V13" s="128" t="s">
        <v>48</v>
      </c>
      <c r="W13" s="18">
        <v>40</v>
      </c>
      <c r="X13" s="128"/>
    </row>
    <row r="14" s="118" customFormat="1" ht="24.95" customHeight="1" spans="1:24">
      <c r="A14" s="18">
        <v>41</v>
      </c>
      <c r="B14" s="127" t="s">
        <v>42</v>
      </c>
      <c r="C14" s="128" t="s">
        <v>43</v>
      </c>
      <c r="D14" s="128" t="s">
        <v>51</v>
      </c>
      <c r="E14" s="128" t="s">
        <v>53</v>
      </c>
      <c r="F14" s="128" t="s">
        <v>35</v>
      </c>
      <c r="G14" s="128">
        <v>2018</v>
      </c>
      <c r="H14" s="128" t="s">
        <v>36</v>
      </c>
      <c r="I14" s="129">
        <v>12</v>
      </c>
      <c r="J14" s="130" t="s">
        <v>46</v>
      </c>
      <c r="K14" s="128">
        <v>2.6</v>
      </c>
      <c r="L14" s="131">
        <f t="shared" si="0"/>
        <v>31.2</v>
      </c>
      <c r="M14" s="131">
        <v>31.2</v>
      </c>
      <c r="N14" s="131"/>
      <c r="O14" s="131"/>
      <c r="P14" s="128" t="s">
        <v>47</v>
      </c>
      <c r="Q14" s="128" t="s">
        <v>37</v>
      </c>
      <c r="R14" s="129">
        <v>2</v>
      </c>
      <c r="S14" s="129">
        <v>12</v>
      </c>
      <c r="T14" s="129"/>
      <c r="U14" s="129"/>
      <c r="V14" s="128" t="s">
        <v>48</v>
      </c>
      <c r="W14" s="18">
        <v>41</v>
      </c>
      <c r="X14" s="128"/>
    </row>
    <row r="15" s="118" customFormat="1" ht="24.95" customHeight="1" spans="1:24">
      <c r="A15" s="18">
        <v>42</v>
      </c>
      <c r="B15" s="127" t="s">
        <v>42</v>
      </c>
      <c r="C15" s="128" t="s">
        <v>43</v>
      </c>
      <c r="D15" s="128" t="s">
        <v>54</v>
      </c>
      <c r="E15" s="128" t="s">
        <v>55</v>
      </c>
      <c r="F15" s="128" t="s">
        <v>35</v>
      </c>
      <c r="G15" s="128">
        <v>2018</v>
      </c>
      <c r="H15" s="128" t="s">
        <v>36</v>
      </c>
      <c r="I15" s="129">
        <v>10</v>
      </c>
      <c r="J15" s="130" t="s">
        <v>46</v>
      </c>
      <c r="K15" s="128">
        <v>2.6</v>
      </c>
      <c r="L15" s="131">
        <f t="shared" si="0"/>
        <v>26</v>
      </c>
      <c r="M15" s="131">
        <v>26</v>
      </c>
      <c r="N15" s="131"/>
      <c r="O15" s="131"/>
      <c r="P15" s="128" t="s">
        <v>47</v>
      </c>
      <c r="Q15" s="128" t="s">
        <v>37</v>
      </c>
      <c r="R15" s="129">
        <v>3</v>
      </c>
      <c r="S15" s="129">
        <v>10</v>
      </c>
      <c r="T15" s="129"/>
      <c r="U15" s="129"/>
      <c r="V15" s="128" t="s">
        <v>48</v>
      </c>
      <c r="W15" s="18">
        <v>42</v>
      </c>
      <c r="X15" s="128"/>
    </row>
    <row r="16" s="118" customFormat="1" ht="24.95" customHeight="1" spans="1:24">
      <c r="A16" s="18">
        <v>43</v>
      </c>
      <c r="B16" s="127" t="s">
        <v>42</v>
      </c>
      <c r="C16" s="128" t="s">
        <v>43</v>
      </c>
      <c r="D16" s="128" t="s">
        <v>54</v>
      </c>
      <c r="E16" s="128" t="s">
        <v>56</v>
      </c>
      <c r="F16" s="128" t="s">
        <v>35</v>
      </c>
      <c r="G16" s="128">
        <v>2018</v>
      </c>
      <c r="H16" s="128" t="s">
        <v>36</v>
      </c>
      <c r="I16" s="129">
        <v>7</v>
      </c>
      <c r="J16" s="130" t="s">
        <v>46</v>
      </c>
      <c r="K16" s="128">
        <v>2.6</v>
      </c>
      <c r="L16" s="131">
        <f t="shared" si="0"/>
        <v>18.2</v>
      </c>
      <c r="M16" s="131">
        <v>18.2</v>
      </c>
      <c r="N16" s="131"/>
      <c r="O16" s="131"/>
      <c r="P16" s="128" t="s">
        <v>47</v>
      </c>
      <c r="Q16" s="128" t="s">
        <v>37</v>
      </c>
      <c r="R16" s="129">
        <v>2</v>
      </c>
      <c r="S16" s="129">
        <v>7</v>
      </c>
      <c r="T16" s="129"/>
      <c r="U16" s="129"/>
      <c r="V16" s="128" t="s">
        <v>48</v>
      </c>
      <c r="W16" s="18">
        <v>43</v>
      </c>
      <c r="X16" s="128"/>
    </row>
    <row r="17" s="118" customFormat="1" ht="24.95" customHeight="1" spans="1:24">
      <c r="A17" s="18">
        <v>44</v>
      </c>
      <c r="B17" s="127" t="s">
        <v>42</v>
      </c>
      <c r="C17" s="128" t="s">
        <v>43</v>
      </c>
      <c r="D17" s="128" t="s">
        <v>54</v>
      </c>
      <c r="E17" s="128" t="s">
        <v>57</v>
      </c>
      <c r="F17" s="128" t="s">
        <v>35</v>
      </c>
      <c r="G17" s="128">
        <v>2018</v>
      </c>
      <c r="H17" s="128" t="s">
        <v>36</v>
      </c>
      <c r="I17" s="129">
        <v>17</v>
      </c>
      <c r="J17" s="130" t="s">
        <v>46</v>
      </c>
      <c r="K17" s="128">
        <v>2.6</v>
      </c>
      <c r="L17" s="131">
        <f t="shared" si="0"/>
        <v>44.2</v>
      </c>
      <c r="M17" s="131">
        <v>44.2</v>
      </c>
      <c r="N17" s="131"/>
      <c r="O17" s="131"/>
      <c r="P17" s="128" t="s">
        <v>47</v>
      </c>
      <c r="Q17" s="128" t="s">
        <v>37</v>
      </c>
      <c r="R17" s="129">
        <v>4</v>
      </c>
      <c r="S17" s="129">
        <v>17</v>
      </c>
      <c r="T17" s="129"/>
      <c r="U17" s="129"/>
      <c r="V17" s="128" t="s">
        <v>48</v>
      </c>
      <c r="W17" s="18">
        <v>44</v>
      </c>
      <c r="X17" s="128"/>
    </row>
    <row r="18" s="118" customFormat="1" ht="24.95" customHeight="1" spans="1:24">
      <c r="A18" s="18">
        <v>45</v>
      </c>
      <c r="B18" s="127" t="s">
        <v>42</v>
      </c>
      <c r="C18" s="128" t="s">
        <v>43</v>
      </c>
      <c r="D18" s="128" t="s">
        <v>54</v>
      </c>
      <c r="E18" s="128" t="s">
        <v>58</v>
      </c>
      <c r="F18" s="128" t="s">
        <v>35</v>
      </c>
      <c r="G18" s="128">
        <v>2018</v>
      </c>
      <c r="H18" s="128" t="s">
        <v>36</v>
      </c>
      <c r="I18" s="129">
        <v>20</v>
      </c>
      <c r="J18" s="130" t="s">
        <v>46</v>
      </c>
      <c r="K18" s="128">
        <v>2.6</v>
      </c>
      <c r="L18" s="131">
        <f t="shared" si="0"/>
        <v>52</v>
      </c>
      <c r="M18" s="131">
        <v>52</v>
      </c>
      <c r="N18" s="131"/>
      <c r="O18" s="131"/>
      <c r="P18" s="128" t="s">
        <v>47</v>
      </c>
      <c r="Q18" s="128" t="s">
        <v>37</v>
      </c>
      <c r="R18" s="129">
        <v>4</v>
      </c>
      <c r="S18" s="129">
        <v>20</v>
      </c>
      <c r="T18" s="129"/>
      <c r="U18" s="129"/>
      <c r="V18" s="128" t="s">
        <v>48</v>
      </c>
      <c r="W18" s="18">
        <v>45</v>
      </c>
      <c r="X18" s="128"/>
    </row>
    <row r="19" s="118" customFormat="1" ht="24.95" customHeight="1" spans="1:24">
      <c r="A19" s="18">
        <v>46</v>
      </c>
      <c r="B19" s="127" t="s">
        <v>42</v>
      </c>
      <c r="C19" s="128" t="s">
        <v>43</v>
      </c>
      <c r="D19" s="128" t="s">
        <v>54</v>
      </c>
      <c r="E19" s="128" t="s">
        <v>59</v>
      </c>
      <c r="F19" s="128" t="s">
        <v>35</v>
      </c>
      <c r="G19" s="128">
        <v>2018</v>
      </c>
      <c r="H19" s="128" t="s">
        <v>36</v>
      </c>
      <c r="I19" s="129">
        <v>5</v>
      </c>
      <c r="J19" s="130" t="s">
        <v>46</v>
      </c>
      <c r="K19" s="128">
        <v>2.6</v>
      </c>
      <c r="L19" s="131">
        <f t="shared" si="0"/>
        <v>13</v>
      </c>
      <c r="M19" s="131">
        <v>13</v>
      </c>
      <c r="N19" s="131"/>
      <c r="O19" s="131"/>
      <c r="P19" s="128" t="s">
        <v>47</v>
      </c>
      <c r="Q19" s="128" t="s">
        <v>37</v>
      </c>
      <c r="R19" s="129">
        <v>1</v>
      </c>
      <c r="S19" s="129">
        <v>5</v>
      </c>
      <c r="T19" s="129"/>
      <c r="U19" s="129"/>
      <c r="V19" s="128" t="s">
        <v>48</v>
      </c>
      <c r="W19" s="18">
        <v>46</v>
      </c>
      <c r="X19" s="128"/>
    </row>
    <row r="20" s="118" customFormat="1" ht="24.95" customHeight="1" spans="1:24">
      <c r="A20" s="18">
        <v>47</v>
      </c>
      <c r="B20" s="127" t="s">
        <v>42</v>
      </c>
      <c r="C20" s="128" t="s">
        <v>43</v>
      </c>
      <c r="D20" s="128" t="s">
        <v>54</v>
      </c>
      <c r="E20" s="128" t="s">
        <v>60</v>
      </c>
      <c r="F20" s="128" t="s">
        <v>35</v>
      </c>
      <c r="G20" s="128">
        <v>2018</v>
      </c>
      <c r="H20" s="128" t="s">
        <v>36</v>
      </c>
      <c r="I20" s="129">
        <v>4</v>
      </c>
      <c r="J20" s="130" t="s">
        <v>46</v>
      </c>
      <c r="K20" s="128">
        <v>2.6</v>
      </c>
      <c r="L20" s="131">
        <f t="shared" si="0"/>
        <v>10.4</v>
      </c>
      <c r="M20" s="131">
        <v>10.4</v>
      </c>
      <c r="N20" s="131"/>
      <c r="O20" s="131"/>
      <c r="P20" s="128" t="s">
        <v>47</v>
      </c>
      <c r="Q20" s="128" t="s">
        <v>37</v>
      </c>
      <c r="R20" s="129">
        <v>1</v>
      </c>
      <c r="S20" s="129">
        <v>4</v>
      </c>
      <c r="T20" s="129"/>
      <c r="U20" s="129"/>
      <c r="V20" s="128" t="s">
        <v>48</v>
      </c>
      <c r="W20" s="18">
        <v>47</v>
      </c>
      <c r="X20" s="128"/>
    </row>
    <row r="21" s="118" customFormat="1" ht="24.95" customHeight="1" spans="1:24">
      <c r="A21" s="18">
        <v>48</v>
      </c>
      <c r="B21" s="127" t="s">
        <v>42</v>
      </c>
      <c r="C21" s="128" t="s">
        <v>43</v>
      </c>
      <c r="D21" s="128" t="s">
        <v>54</v>
      </c>
      <c r="E21" s="128" t="s">
        <v>61</v>
      </c>
      <c r="F21" s="128" t="s">
        <v>35</v>
      </c>
      <c r="G21" s="128">
        <v>2018</v>
      </c>
      <c r="H21" s="128" t="s">
        <v>36</v>
      </c>
      <c r="I21" s="129">
        <v>11</v>
      </c>
      <c r="J21" s="130" t="s">
        <v>46</v>
      </c>
      <c r="K21" s="128">
        <v>2.6</v>
      </c>
      <c r="L21" s="131">
        <f t="shared" si="0"/>
        <v>28.6</v>
      </c>
      <c r="M21" s="131">
        <v>28.6</v>
      </c>
      <c r="N21" s="131"/>
      <c r="O21" s="131"/>
      <c r="P21" s="128" t="s">
        <v>47</v>
      </c>
      <c r="Q21" s="128" t="s">
        <v>37</v>
      </c>
      <c r="R21" s="129">
        <v>3</v>
      </c>
      <c r="S21" s="129">
        <v>11</v>
      </c>
      <c r="T21" s="129"/>
      <c r="U21" s="129"/>
      <c r="V21" s="128" t="s">
        <v>48</v>
      </c>
      <c r="W21" s="18">
        <v>48</v>
      </c>
      <c r="X21" s="128"/>
    </row>
    <row r="22" s="118" customFormat="1" ht="24.95" customHeight="1" spans="1:24">
      <c r="A22" s="18">
        <v>49</v>
      </c>
      <c r="B22" s="127" t="s">
        <v>42</v>
      </c>
      <c r="C22" s="128" t="s">
        <v>43</v>
      </c>
      <c r="D22" s="128" t="s">
        <v>62</v>
      </c>
      <c r="E22" s="128" t="s">
        <v>63</v>
      </c>
      <c r="F22" s="128" t="s">
        <v>35</v>
      </c>
      <c r="G22" s="128">
        <v>2018</v>
      </c>
      <c r="H22" s="128" t="s">
        <v>36</v>
      </c>
      <c r="I22" s="129">
        <v>4</v>
      </c>
      <c r="J22" s="130" t="s">
        <v>46</v>
      </c>
      <c r="K22" s="128">
        <v>2.6</v>
      </c>
      <c r="L22" s="131">
        <f t="shared" si="0"/>
        <v>10.4</v>
      </c>
      <c r="M22" s="131">
        <v>10.4</v>
      </c>
      <c r="N22" s="131"/>
      <c r="O22" s="131"/>
      <c r="P22" s="128" t="s">
        <v>47</v>
      </c>
      <c r="Q22" s="128" t="s">
        <v>37</v>
      </c>
      <c r="R22" s="129">
        <v>1</v>
      </c>
      <c r="S22" s="129">
        <v>4</v>
      </c>
      <c r="T22" s="129"/>
      <c r="U22" s="129"/>
      <c r="V22" s="128" t="s">
        <v>48</v>
      </c>
      <c r="W22" s="18">
        <v>49</v>
      </c>
      <c r="X22" s="128"/>
    </row>
    <row r="23" s="118" customFormat="1" ht="24.95" customHeight="1" spans="1:24">
      <c r="A23" s="18">
        <v>50</v>
      </c>
      <c r="B23" s="127" t="s">
        <v>42</v>
      </c>
      <c r="C23" s="128" t="s">
        <v>43</v>
      </c>
      <c r="D23" s="128" t="s">
        <v>54</v>
      </c>
      <c r="E23" s="128" t="s">
        <v>64</v>
      </c>
      <c r="F23" s="128" t="s">
        <v>35</v>
      </c>
      <c r="G23" s="128">
        <v>2018</v>
      </c>
      <c r="H23" s="128" t="s">
        <v>36</v>
      </c>
      <c r="I23" s="129">
        <v>5</v>
      </c>
      <c r="J23" s="130" t="s">
        <v>46</v>
      </c>
      <c r="K23" s="128">
        <v>2.6</v>
      </c>
      <c r="L23" s="131">
        <f t="shared" si="0"/>
        <v>13</v>
      </c>
      <c r="M23" s="131">
        <v>13</v>
      </c>
      <c r="N23" s="131"/>
      <c r="O23" s="131"/>
      <c r="P23" s="128" t="s">
        <v>47</v>
      </c>
      <c r="Q23" s="128" t="s">
        <v>37</v>
      </c>
      <c r="R23" s="129">
        <v>1</v>
      </c>
      <c r="S23" s="129">
        <v>5</v>
      </c>
      <c r="T23" s="129"/>
      <c r="U23" s="129"/>
      <c r="V23" s="128" t="s">
        <v>48</v>
      </c>
      <c r="W23" s="18">
        <v>50</v>
      </c>
      <c r="X23" s="128"/>
    </row>
    <row r="24" s="118" customFormat="1" ht="24.95" customHeight="1" spans="1:24">
      <c r="A24" s="18">
        <v>51</v>
      </c>
      <c r="B24" s="127" t="s">
        <v>42</v>
      </c>
      <c r="C24" s="128" t="s">
        <v>43</v>
      </c>
      <c r="D24" s="128" t="s">
        <v>44</v>
      </c>
      <c r="E24" s="128" t="s">
        <v>65</v>
      </c>
      <c r="F24" s="128" t="s">
        <v>35</v>
      </c>
      <c r="G24" s="128">
        <v>2018</v>
      </c>
      <c r="H24" s="128" t="s">
        <v>36</v>
      </c>
      <c r="I24" s="129">
        <v>15</v>
      </c>
      <c r="J24" s="130" t="s">
        <v>46</v>
      </c>
      <c r="K24" s="128">
        <v>2.6</v>
      </c>
      <c r="L24" s="131">
        <f t="shared" si="0"/>
        <v>39</v>
      </c>
      <c r="M24" s="131">
        <v>39</v>
      </c>
      <c r="N24" s="131"/>
      <c r="O24" s="131"/>
      <c r="P24" s="128" t="s">
        <v>47</v>
      </c>
      <c r="Q24" s="128" t="s">
        <v>37</v>
      </c>
      <c r="R24" s="129">
        <v>3</v>
      </c>
      <c r="S24" s="129">
        <v>15</v>
      </c>
      <c r="T24" s="129"/>
      <c r="U24" s="129"/>
      <c r="V24" s="128" t="s">
        <v>48</v>
      </c>
      <c r="W24" s="18">
        <v>51</v>
      </c>
      <c r="X24" s="128"/>
    </row>
    <row r="25" s="118" customFormat="1" ht="24.95" customHeight="1" spans="1:24">
      <c r="A25" s="18">
        <v>52</v>
      </c>
      <c r="B25" s="127" t="s">
        <v>42</v>
      </c>
      <c r="C25" s="128" t="s">
        <v>43</v>
      </c>
      <c r="D25" s="128" t="s">
        <v>62</v>
      </c>
      <c r="E25" s="128" t="s">
        <v>66</v>
      </c>
      <c r="F25" s="128" t="s">
        <v>35</v>
      </c>
      <c r="G25" s="128">
        <v>2018</v>
      </c>
      <c r="H25" s="128" t="s">
        <v>36</v>
      </c>
      <c r="I25" s="129">
        <v>12</v>
      </c>
      <c r="J25" s="130" t="s">
        <v>46</v>
      </c>
      <c r="K25" s="128">
        <v>2.6</v>
      </c>
      <c r="L25" s="131">
        <f t="shared" si="0"/>
        <v>31.2</v>
      </c>
      <c r="M25" s="131">
        <v>31.2</v>
      </c>
      <c r="N25" s="131"/>
      <c r="O25" s="131"/>
      <c r="P25" s="128" t="s">
        <v>47</v>
      </c>
      <c r="Q25" s="128" t="s">
        <v>37</v>
      </c>
      <c r="R25" s="129">
        <v>3</v>
      </c>
      <c r="S25" s="129">
        <v>12</v>
      </c>
      <c r="T25" s="129"/>
      <c r="U25" s="129"/>
      <c r="V25" s="128" t="s">
        <v>48</v>
      </c>
      <c r="W25" s="18">
        <v>52</v>
      </c>
      <c r="X25" s="128"/>
    </row>
    <row r="26" s="118" customFormat="1" ht="24.95" customHeight="1" spans="1:24">
      <c r="A26" s="18">
        <v>53</v>
      </c>
      <c r="B26" s="127" t="s">
        <v>42</v>
      </c>
      <c r="C26" s="128" t="s">
        <v>43</v>
      </c>
      <c r="D26" s="128" t="s">
        <v>54</v>
      </c>
      <c r="E26" s="128" t="s">
        <v>67</v>
      </c>
      <c r="F26" s="128" t="s">
        <v>35</v>
      </c>
      <c r="G26" s="128">
        <v>2018</v>
      </c>
      <c r="H26" s="128" t="s">
        <v>36</v>
      </c>
      <c r="I26" s="129">
        <v>9</v>
      </c>
      <c r="J26" s="130" t="s">
        <v>46</v>
      </c>
      <c r="K26" s="128">
        <v>2.6</v>
      </c>
      <c r="L26" s="131">
        <f t="shared" si="0"/>
        <v>23.4</v>
      </c>
      <c r="M26" s="131">
        <v>23.4</v>
      </c>
      <c r="N26" s="131"/>
      <c r="O26" s="131"/>
      <c r="P26" s="128" t="s">
        <v>47</v>
      </c>
      <c r="Q26" s="128" t="s">
        <v>37</v>
      </c>
      <c r="R26" s="129">
        <v>3</v>
      </c>
      <c r="S26" s="129">
        <v>9</v>
      </c>
      <c r="T26" s="129"/>
      <c r="U26" s="129"/>
      <c r="V26" s="128" t="s">
        <v>48</v>
      </c>
      <c r="W26" s="18">
        <v>53</v>
      </c>
      <c r="X26" s="128"/>
    </row>
    <row r="27" s="118" customFormat="1" ht="24.95" customHeight="1" spans="1:24">
      <c r="A27" s="18">
        <v>54</v>
      </c>
      <c r="B27" s="127" t="s">
        <v>42</v>
      </c>
      <c r="C27" s="128" t="s">
        <v>43</v>
      </c>
      <c r="D27" s="128" t="s">
        <v>44</v>
      </c>
      <c r="E27" s="128" t="s">
        <v>68</v>
      </c>
      <c r="F27" s="128" t="s">
        <v>35</v>
      </c>
      <c r="G27" s="128">
        <v>2018</v>
      </c>
      <c r="H27" s="128" t="s">
        <v>36</v>
      </c>
      <c r="I27" s="129">
        <v>4</v>
      </c>
      <c r="J27" s="130" t="s">
        <v>46</v>
      </c>
      <c r="K27" s="128">
        <v>2.6</v>
      </c>
      <c r="L27" s="131">
        <f t="shared" si="0"/>
        <v>10.4</v>
      </c>
      <c r="M27" s="131">
        <v>10.4</v>
      </c>
      <c r="N27" s="131"/>
      <c r="O27" s="131"/>
      <c r="P27" s="128" t="s">
        <v>47</v>
      </c>
      <c r="Q27" s="128" t="s">
        <v>37</v>
      </c>
      <c r="R27" s="129">
        <v>1</v>
      </c>
      <c r="S27" s="129">
        <v>4</v>
      </c>
      <c r="T27" s="129"/>
      <c r="U27" s="129"/>
      <c r="V27" s="128" t="s">
        <v>48</v>
      </c>
      <c r="W27" s="18">
        <v>54</v>
      </c>
      <c r="X27" s="128"/>
    </row>
    <row r="28" s="118" customFormat="1" ht="24.95" customHeight="1" spans="1:24">
      <c r="A28" s="18">
        <v>55</v>
      </c>
      <c r="B28" s="127" t="s">
        <v>42</v>
      </c>
      <c r="C28" s="128" t="s">
        <v>43</v>
      </c>
      <c r="D28" s="128" t="s">
        <v>44</v>
      </c>
      <c r="E28" s="128" t="s">
        <v>69</v>
      </c>
      <c r="F28" s="128" t="s">
        <v>35</v>
      </c>
      <c r="G28" s="128">
        <v>2018</v>
      </c>
      <c r="H28" s="128" t="s">
        <v>36</v>
      </c>
      <c r="I28" s="129">
        <v>16</v>
      </c>
      <c r="J28" s="130" t="s">
        <v>46</v>
      </c>
      <c r="K28" s="128">
        <v>2.6</v>
      </c>
      <c r="L28" s="131">
        <f t="shared" si="0"/>
        <v>41.6</v>
      </c>
      <c r="M28" s="131">
        <v>41.6</v>
      </c>
      <c r="N28" s="131"/>
      <c r="O28" s="131"/>
      <c r="P28" s="128" t="s">
        <v>47</v>
      </c>
      <c r="Q28" s="128" t="s">
        <v>37</v>
      </c>
      <c r="R28" s="129">
        <v>3</v>
      </c>
      <c r="S28" s="129">
        <v>16</v>
      </c>
      <c r="T28" s="129"/>
      <c r="U28" s="129"/>
      <c r="V28" s="128" t="s">
        <v>48</v>
      </c>
      <c r="W28" s="18">
        <v>55</v>
      </c>
      <c r="X28" s="128"/>
    </row>
    <row r="29" ht="24.95" customHeight="1" spans="1:24">
      <c r="A29" s="16">
        <v>58</v>
      </c>
      <c r="B29" s="17" t="s">
        <v>70</v>
      </c>
      <c r="C29" s="16"/>
      <c r="D29" s="16"/>
      <c r="E29" s="16"/>
      <c r="F29" s="16" t="s">
        <v>35</v>
      </c>
      <c r="G29" s="16" t="s">
        <v>32</v>
      </c>
      <c r="H29" s="16" t="s">
        <v>36</v>
      </c>
      <c r="I29" s="33">
        <f>SUM(I30:I48)</f>
        <v>300</v>
      </c>
      <c r="J29" s="34"/>
      <c r="K29" s="16"/>
      <c r="L29" s="35">
        <f>SUM(L30:L48)</f>
        <v>780</v>
      </c>
      <c r="M29" s="35">
        <f>SUM(M30:M48)</f>
        <v>780</v>
      </c>
      <c r="N29" s="35">
        <f>SUM(N30:N48)</f>
        <v>0</v>
      </c>
      <c r="O29" s="35">
        <f>SUM(O30:O48)</f>
        <v>0</v>
      </c>
      <c r="P29" s="16"/>
      <c r="Q29" s="16" t="s">
        <v>37</v>
      </c>
      <c r="R29" s="47">
        <f>SUM(R30:R48)</f>
        <v>76</v>
      </c>
      <c r="S29" s="47">
        <f>SUM(S30:S48)</f>
        <v>300</v>
      </c>
      <c r="T29" s="47" t="s">
        <v>39</v>
      </c>
      <c r="U29" s="47" t="s">
        <v>40</v>
      </c>
      <c r="V29" s="16" t="s">
        <v>32</v>
      </c>
      <c r="W29" s="16">
        <v>58</v>
      </c>
      <c r="X29" s="48" t="s">
        <v>41</v>
      </c>
    </row>
    <row r="30" s="118" customFormat="1" ht="24.95" customHeight="1" spans="1:24">
      <c r="A30" s="18">
        <v>60</v>
      </c>
      <c r="B30" s="127" t="s">
        <v>71</v>
      </c>
      <c r="C30" s="128" t="s">
        <v>43</v>
      </c>
      <c r="D30" s="128" t="s">
        <v>54</v>
      </c>
      <c r="E30" s="128" t="s">
        <v>72</v>
      </c>
      <c r="F30" s="128" t="s">
        <v>35</v>
      </c>
      <c r="G30" s="128">
        <v>2018</v>
      </c>
      <c r="H30" s="128" t="s">
        <v>36</v>
      </c>
      <c r="I30" s="129">
        <v>7</v>
      </c>
      <c r="J30" s="130" t="s">
        <v>46</v>
      </c>
      <c r="K30" s="128">
        <v>2.6</v>
      </c>
      <c r="L30" s="131">
        <f t="shared" ref="L30:L48" si="1">M30+N30+O30</f>
        <v>18.2</v>
      </c>
      <c r="M30" s="131">
        <v>18.2</v>
      </c>
      <c r="N30" s="131"/>
      <c r="O30" s="131"/>
      <c r="P30" s="128" t="s">
        <v>47</v>
      </c>
      <c r="Q30" s="128" t="s">
        <v>37</v>
      </c>
      <c r="R30" s="129">
        <v>1</v>
      </c>
      <c r="S30" s="129">
        <v>7</v>
      </c>
      <c r="T30" s="129"/>
      <c r="U30" s="129"/>
      <c r="V30" s="128" t="s">
        <v>48</v>
      </c>
      <c r="W30" s="18">
        <v>60</v>
      </c>
      <c r="X30" s="128"/>
    </row>
    <row r="31" s="118" customFormat="1" ht="24.95" customHeight="1" spans="1:24">
      <c r="A31" s="18">
        <v>61</v>
      </c>
      <c r="B31" s="127" t="s">
        <v>73</v>
      </c>
      <c r="C31" s="128" t="s">
        <v>43</v>
      </c>
      <c r="D31" s="128" t="s">
        <v>49</v>
      </c>
      <c r="E31" s="128" t="s">
        <v>74</v>
      </c>
      <c r="F31" s="128" t="s">
        <v>35</v>
      </c>
      <c r="G31" s="128">
        <v>2018</v>
      </c>
      <c r="H31" s="128" t="s">
        <v>36</v>
      </c>
      <c r="I31" s="129">
        <v>22</v>
      </c>
      <c r="J31" s="130" t="s">
        <v>46</v>
      </c>
      <c r="K31" s="128">
        <v>2.6</v>
      </c>
      <c r="L31" s="131">
        <f t="shared" si="1"/>
        <v>57.2</v>
      </c>
      <c r="M31" s="131">
        <v>57.2</v>
      </c>
      <c r="N31" s="131"/>
      <c r="O31" s="131"/>
      <c r="P31" s="128" t="s">
        <v>47</v>
      </c>
      <c r="Q31" s="128" t="s">
        <v>37</v>
      </c>
      <c r="R31" s="129">
        <v>7</v>
      </c>
      <c r="S31" s="129">
        <v>22</v>
      </c>
      <c r="T31" s="129"/>
      <c r="U31" s="129"/>
      <c r="V31" s="128" t="s">
        <v>48</v>
      </c>
      <c r="W31" s="18">
        <v>61</v>
      </c>
      <c r="X31" s="128"/>
    </row>
    <row r="32" s="118" customFormat="1" ht="24.95" customHeight="1" spans="1:24">
      <c r="A32" s="18">
        <v>62</v>
      </c>
      <c r="B32" s="127" t="s">
        <v>73</v>
      </c>
      <c r="C32" s="128" t="s">
        <v>43</v>
      </c>
      <c r="D32" s="128" t="s">
        <v>49</v>
      </c>
      <c r="E32" s="128" t="s">
        <v>75</v>
      </c>
      <c r="F32" s="128" t="s">
        <v>35</v>
      </c>
      <c r="G32" s="128">
        <v>2018</v>
      </c>
      <c r="H32" s="128" t="s">
        <v>36</v>
      </c>
      <c r="I32" s="129">
        <v>31</v>
      </c>
      <c r="J32" s="130" t="s">
        <v>46</v>
      </c>
      <c r="K32" s="128">
        <v>2.6</v>
      </c>
      <c r="L32" s="131">
        <f t="shared" si="1"/>
        <v>80.6</v>
      </c>
      <c r="M32" s="131">
        <v>80.6</v>
      </c>
      <c r="N32" s="131"/>
      <c r="O32" s="131"/>
      <c r="P32" s="128" t="s">
        <v>47</v>
      </c>
      <c r="Q32" s="128" t="s">
        <v>37</v>
      </c>
      <c r="R32" s="129">
        <v>8</v>
      </c>
      <c r="S32" s="129">
        <v>31</v>
      </c>
      <c r="T32" s="129"/>
      <c r="U32" s="129"/>
      <c r="V32" s="128" t="s">
        <v>48</v>
      </c>
      <c r="W32" s="18">
        <v>62</v>
      </c>
      <c r="X32" s="128"/>
    </row>
    <row r="33" s="118" customFormat="1" ht="24.95" customHeight="1" spans="1:24">
      <c r="A33" s="18">
        <v>63</v>
      </c>
      <c r="B33" s="127" t="s">
        <v>73</v>
      </c>
      <c r="C33" s="128" t="s">
        <v>43</v>
      </c>
      <c r="D33" s="128" t="s">
        <v>49</v>
      </c>
      <c r="E33" s="128" t="s">
        <v>76</v>
      </c>
      <c r="F33" s="128" t="s">
        <v>35</v>
      </c>
      <c r="G33" s="128">
        <v>2018</v>
      </c>
      <c r="H33" s="128" t="s">
        <v>36</v>
      </c>
      <c r="I33" s="129">
        <v>25</v>
      </c>
      <c r="J33" s="130" t="s">
        <v>46</v>
      </c>
      <c r="K33" s="128">
        <v>2.6</v>
      </c>
      <c r="L33" s="131">
        <f t="shared" si="1"/>
        <v>65</v>
      </c>
      <c r="M33" s="131">
        <v>65</v>
      </c>
      <c r="N33" s="131"/>
      <c r="O33" s="131"/>
      <c r="P33" s="128" t="s">
        <v>47</v>
      </c>
      <c r="Q33" s="128" t="s">
        <v>37</v>
      </c>
      <c r="R33" s="129">
        <v>7</v>
      </c>
      <c r="S33" s="129">
        <v>25</v>
      </c>
      <c r="T33" s="129"/>
      <c r="U33" s="129"/>
      <c r="V33" s="128" t="s">
        <v>48</v>
      </c>
      <c r="W33" s="18">
        <v>63</v>
      </c>
      <c r="X33" s="128"/>
    </row>
    <row r="34" s="118" customFormat="1" ht="24.95" customHeight="1" spans="1:24">
      <c r="A34" s="18">
        <v>64</v>
      </c>
      <c r="B34" s="127" t="s">
        <v>73</v>
      </c>
      <c r="C34" s="128" t="s">
        <v>43</v>
      </c>
      <c r="D34" s="128" t="s">
        <v>49</v>
      </c>
      <c r="E34" s="128" t="s">
        <v>77</v>
      </c>
      <c r="F34" s="128" t="s">
        <v>35</v>
      </c>
      <c r="G34" s="128">
        <v>2018</v>
      </c>
      <c r="H34" s="128" t="s">
        <v>36</v>
      </c>
      <c r="I34" s="129">
        <v>27</v>
      </c>
      <c r="J34" s="130" t="s">
        <v>46</v>
      </c>
      <c r="K34" s="128">
        <v>2.6</v>
      </c>
      <c r="L34" s="131">
        <f t="shared" si="1"/>
        <v>70.2</v>
      </c>
      <c r="M34" s="131">
        <v>70.2</v>
      </c>
      <c r="N34" s="131"/>
      <c r="O34" s="131"/>
      <c r="P34" s="128" t="s">
        <v>47</v>
      </c>
      <c r="Q34" s="128" t="s">
        <v>37</v>
      </c>
      <c r="R34" s="129">
        <v>7</v>
      </c>
      <c r="S34" s="129">
        <v>27</v>
      </c>
      <c r="T34" s="129"/>
      <c r="U34" s="129"/>
      <c r="V34" s="128" t="s">
        <v>48</v>
      </c>
      <c r="W34" s="18">
        <v>64</v>
      </c>
      <c r="X34" s="128"/>
    </row>
    <row r="35" s="118" customFormat="1" ht="24.95" customHeight="1" spans="1:24">
      <c r="A35" s="18">
        <v>65</v>
      </c>
      <c r="B35" s="127" t="s">
        <v>73</v>
      </c>
      <c r="C35" s="128" t="s">
        <v>43</v>
      </c>
      <c r="D35" s="128" t="s">
        <v>54</v>
      </c>
      <c r="E35" s="128" t="s">
        <v>78</v>
      </c>
      <c r="F35" s="128" t="s">
        <v>35</v>
      </c>
      <c r="G35" s="128">
        <v>2018</v>
      </c>
      <c r="H35" s="128" t="s">
        <v>36</v>
      </c>
      <c r="I35" s="129">
        <v>5</v>
      </c>
      <c r="J35" s="130" t="s">
        <v>46</v>
      </c>
      <c r="K35" s="128">
        <v>2.6</v>
      </c>
      <c r="L35" s="131">
        <f t="shared" si="1"/>
        <v>13</v>
      </c>
      <c r="M35" s="131">
        <v>13</v>
      </c>
      <c r="N35" s="131"/>
      <c r="O35" s="131"/>
      <c r="P35" s="128" t="s">
        <v>47</v>
      </c>
      <c r="Q35" s="128" t="s">
        <v>37</v>
      </c>
      <c r="R35" s="129">
        <v>1</v>
      </c>
      <c r="S35" s="129">
        <v>5</v>
      </c>
      <c r="T35" s="129"/>
      <c r="U35" s="129"/>
      <c r="V35" s="128" t="s">
        <v>48</v>
      </c>
      <c r="W35" s="18">
        <v>65</v>
      </c>
      <c r="X35" s="128"/>
    </row>
    <row r="36" s="118" customFormat="1" ht="24.95" customHeight="1" spans="1:24">
      <c r="A36" s="18">
        <v>66</v>
      </c>
      <c r="B36" s="127" t="s">
        <v>73</v>
      </c>
      <c r="C36" s="128" t="s">
        <v>43</v>
      </c>
      <c r="D36" s="128" t="s">
        <v>54</v>
      </c>
      <c r="E36" s="128" t="s">
        <v>79</v>
      </c>
      <c r="F36" s="128" t="s">
        <v>35</v>
      </c>
      <c r="G36" s="128">
        <v>2018</v>
      </c>
      <c r="H36" s="128" t="s">
        <v>36</v>
      </c>
      <c r="I36" s="129">
        <v>4</v>
      </c>
      <c r="J36" s="130" t="s">
        <v>46</v>
      </c>
      <c r="K36" s="128">
        <v>2.6</v>
      </c>
      <c r="L36" s="131">
        <f t="shared" si="1"/>
        <v>10.4</v>
      </c>
      <c r="M36" s="131">
        <v>10.4</v>
      </c>
      <c r="N36" s="131"/>
      <c r="O36" s="131"/>
      <c r="P36" s="128" t="s">
        <v>47</v>
      </c>
      <c r="Q36" s="128" t="s">
        <v>37</v>
      </c>
      <c r="R36" s="129">
        <v>1</v>
      </c>
      <c r="S36" s="129">
        <v>4</v>
      </c>
      <c r="T36" s="129"/>
      <c r="U36" s="129"/>
      <c r="V36" s="128" t="s">
        <v>48</v>
      </c>
      <c r="W36" s="18">
        <v>66</v>
      </c>
      <c r="X36" s="128"/>
    </row>
    <row r="37" s="118" customFormat="1" ht="24.95" customHeight="1" spans="1:24">
      <c r="A37" s="18">
        <v>67</v>
      </c>
      <c r="B37" s="127" t="s">
        <v>73</v>
      </c>
      <c r="C37" s="128" t="s">
        <v>43</v>
      </c>
      <c r="D37" s="128" t="s">
        <v>51</v>
      </c>
      <c r="E37" s="128" t="s">
        <v>80</v>
      </c>
      <c r="F37" s="128" t="s">
        <v>35</v>
      </c>
      <c r="G37" s="128">
        <v>2018</v>
      </c>
      <c r="H37" s="128" t="s">
        <v>36</v>
      </c>
      <c r="I37" s="129">
        <v>12</v>
      </c>
      <c r="J37" s="130" t="s">
        <v>46</v>
      </c>
      <c r="K37" s="128">
        <v>2.6</v>
      </c>
      <c r="L37" s="131">
        <f t="shared" si="1"/>
        <v>31.2</v>
      </c>
      <c r="M37" s="131">
        <v>31.2</v>
      </c>
      <c r="N37" s="131"/>
      <c r="O37" s="131"/>
      <c r="P37" s="128" t="s">
        <v>47</v>
      </c>
      <c r="Q37" s="128" t="s">
        <v>37</v>
      </c>
      <c r="R37" s="129">
        <v>3</v>
      </c>
      <c r="S37" s="129">
        <v>12</v>
      </c>
      <c r="T37" s="129"/>
      <c r="U37" s="129"/>
      <c r="V37" s="128" t="s">
        <v>48</v>
      </c>
      <c r="W37" s="18">
        <v>67</v>
      </c>
      <c r="X37" s="128"/>
    </row>
    <row r="38" s="118" customFormat="1" ht="24.95" customHeight="1" spans="1:24">
      <c r="A38" s="18">
        <v>68</v>
      </c>
      <c r="B38" s="127" t="s">
        <v>73</v>
      </c>
      <c r="C38" s="128" t="s">
        <v>43</v>
      </c>
      <c r="D38" s="128" t="s">
        <v>51</v>
      </c>
      <c r="E38" s="128" t="s">
        <v>81</v>
      </c>
      <c r="F38" s="128" t="s">
        <v>35</v>
      </c>
      <c r="G38" s="128">
        <v>2018</v>
      </c>
      <c r="H38" s="128" t="s">
        <v>36</v>
      </c>
      <c r="I38" s="129">
        <v>6</v>
      </c>
      <c r="J38" s="130" t="s">
        <v>46</v>
      </c>
      <c r="K38" s="128">
        <v>2.6</v>
      </c>
      <c r="L38" s="131">
        <f t="shared" si="1"/>
        <v>15.6</v>
      </c>
      <c r="M38" s="131">
        <v>15.6</v>
      </c>
      <c r="N38" s="131"/>
      <c r="O38" s="131"/>
      <c r="P38" s="128" t="s">
        <v>47</v>
      </c>
      <c r="Q38" s="128" t="s">
        <v>37</v>
      </c>
      <c r="R38" s="129">
        <v>1</v>
      </c>
      <c r="S38" s="129">
        <v>6</v>
      </c>
      <c r="T38" s="129"/>
      <c r="U38" s="129"/>
      <c r="V38" s="128" t="s">
        <v>48</v>
      </c>
      <c r="W38" s="18">
        <v>68</v>
      </c>
      <c r="X38" s="128"/>
    </row>
    <row r="39" s="118" customFormat="1" ht="24.95" customHeight="1" spans="1:24">
      <c r="A39" s="18">
        <v>69</v>
      </c>
      <c r="B39" s="127" t="s">
        <v>73</v>
      </c>
      <c r="C39" s="128" t="s">
        <v>43</v>
      </c>
      <c r="D39" s="128" t="s">
        <v>51</v>
      </c>
      <c r="E39" s="128" t="s">
        <v>82</v>
      </c>
      <c r="F39" s="128" t="s">
        <v>35</v>
      </c>
      <c r="G39" s="128">
        <v>2018</v>
      </c>
      <c r="H39" s="128" t="s">
        <v>36</v>
      </c>
      <c r="I39" s="129">
        <v>4</v>
      </c>
      <c r="J39" s="130" t="s">
        <v>46</v>
      </c>
      <c r="K39" s="128">
        <v>2.6</v>
      </c>
      <c r="L39" s="131">
        <f t="shared" si="1"/>
        <v>10.4</v>
      </c>
      <c r="M39" s="131">
        <v>10.4</v>
      </c>
      <c r="N39" s="131"/>
      <c r="O39" s="131"/>
      <c r="P39" s="128" t="s">
        <v>47</v>
      </c>
      <c r="Q39" s="128" t="s">
        <v>37</v>
      </c>
      <c r="R39" s="129">
        <v>1</v>
      </c>
      <c r="S39" s="129">
        <v>4</v>
      </c>
      <c r="T39" s="129"/>
      <c r="U39" s="129"/>
      <c r="V39" s="128" t="s">
        <v>48</v>
      </c>
      <c r="W39" s="18">
        <v>69</v>
      </c>
      <c r="X39" s="128"/>
    </row>
    <row r="40" s="118" customFormat="1" ht="24.95" customHeight="1" spans="1:24">
      <c r="A40" s="18">
        <v>70</v>
      </c>
      <c r="B40" s="127" t="s">
        <v>83</v>
      </c>
      <c r="C40" s="128" t="s">
        <v>43</v>
      </c>
      <c r="D40" s="128" t="s">
        <v>49</v>
      </c>
      <c r="E40" s="128" t="s">
        <v>74</v>
      </c>
      <c r="F40" s="128" t="s">
        <v>35</v>
      </c>
      <c r="G40" s="128">
        <v>2018</v>
      </c>
      <c r="H40" s="128" t="s">
        <v>36</v>
      </c>
      <c r="I40" s="129">
        <v>8</v>
      </c>
      <c r="J40" s="130" t="s">
        <v>46</v>
      </c>
      <c r="K40" s="128">
        <v>2.6</v>
      </c>
      <c r="L40" s="131">
        <f t="shared" si="1"/>
        <v>20.8</v>
      </c>
      <c r="M40" s="131">
        <v>20.8</v>
      </c>
      <c r="N40" s="131"/>
      <c r="O40" s="131"/>
      <c r="P40" s="128" t="s">
        <v>47</v>
      </c>
      <c r="Q40" s="128" t="s">
        <v>37</v>
      </c>
      <c r="R40" s="129">
        <v>2</v>
      </c>
      <c r="S40" s="129">
        <v>8</v>
      </c>
      <c r="T40" s="129"/>
      <c r="U40" s="129"/>
      <c r="V40" s="128" t="s">
        <v>48</v>
      </c>
      <c r="W40" s="18">
        <v>70</v>
      </c>
      <c r="X40" s="128"/>
    </row>
    <row r="41" s="118" customFormat="1" ht="24.95" customHeight="1" spans="1:24">
      <c r="A41" s="18">
        <v>71</v>
      </c>
      <c r="B41" s="127" t="s">
        <v>83</v>
      </c>
      <c r="C41" s="128" t="s">
        <v>43</v>
      </c>
      <c r="D41" s="128" t="s">
        <v>49</v>
      </c>
      <c r="E41" s="128" t="s">
        <v>84</v>
      </c>
      <c r="F41" s="128" t="s">
        <v>35</v>
      </c>
      <c r="G41" s="128">
        <v>2018</v>
      </c>
      <c r="H41" s="128" t="s">
        <v>36</v>
      </c>
      <c r="I41" s="129">
        <v>41</v>
      </c>
      <c r="J41" s="130" t="s">
        <v>46</v>
      </c>
      <c r="K41" s="128">
        <v>2.6</v>
      </c>
      <c r="L41" s="131">
        <f t="shared" si="1"/>
        <v>106.6</v>
      </c>
      <c r="M41" s="131">
        <v>106.6</v>
      </c>
      <c r="N41" s="131"/>
      <c r="O41" s="131"/>
      <c r="P41" s="128" t="s">
        <v>47</v>
      </c>
      <c r="Q41" s="128" t="s">
        <v>37</v>
      </c>
      <c r="R41" s="129">
        <v>11</v>
      </c>
      <c r="S41" s="129">
        <v>41</v>
      </c>
      <c r="T41" s="129"/>
      <c r="U41" s="129"/>
      <c r="V41" s="128" t="s">
        <v>48</v>
      </c>
      <c r="W41" s="18">
        <v>71</v>
      </c>
      <c r="X41" s="128"/>
    </row>
    <row r="42" s="118" customFormat="1" ht="24.95" customHeight="1" spans="1:24">
      <c r="A42" s="18">
        <v>72</v>
      </c>
      <c r="B42" s="127" t="s">
        <v>83</v>
      </c>
      <c r="C42" s="128" t="s">
        <v>43</v>
      </c>
      <c r="D42" s="128" t="s">
        <v>49</v>
      </c>
      <c r="E42" s="128" t="s">
        <v>77</v>
      </c>
      <c r="F42" s="128" t="s">
        <v>35</v>
      </c>
      <c r="G42" s="128">
        <v>2018</v>
      </c>
      <c r="H42" s="128" t="s">
        <v>36</v>
      </c>
      <c r="I42" s="129">
        <v>8</v>
      </c>
      <c r="J42" s="130" t="s">
        <v>46</v>
      </c>
      <c r="K42" s="128">
        <v>2.6</v>
      </c>
      <c r="L42" s="131">
        <f t="shared" si="1"/>
        <v>20.8</v>
      </c>
      <c r="M42" s="131">
        <v>20.8</v>
      </c>
      <c r="N42" s="131"/>
      <c r="O42" s="131"/>
      <c r="P42" s="128" t="s">
        <v>47</v>
      </c>
      <c r="Q42" s="128" t="s">
        <v>37</v>
      </c>
      <c r="R42" s="129">
        <v>2</v>
      </c>
      <c r="S42" s="129">
        <v>8</v>
      </c>
      <c r="T42" s="129"/>
      <c r="U42" s="129"/>
      <c r="V42" s="128" t="s">
        <v>48</v>
      </c>
      <c r="W42" s="18">
        <v>72</v>
      </c>
      <c r="X42" s="128"/>
    </row>
    <row r="43" s="118" customFormat="1" ht="24.95" customHeight="1" spans="1:24">
      <c r="A43" s="18">
        <v>73</v>
      </c>
      <c r="B43" s="127" t="s">
        <v>83</v>
      </c>
      <c r="C43" s="128" t="s">
        <v>43</v>
      </c>
      <c r="D43" s="128" t="s">
        <v>49</v>
      </c>
      <c r="E43" s="128" t="s">
        <v>76</v>
      </c>
      <c r="F43" s="128" t="s">
        <v>35</v>
      </c>
      <c r="G43" s="128">
        <v>2018</v>
      </c>
      <c r="H43" s="128" t="s">
        <v>36</v>
      </c>
      <c r="I43" s="129">
        <v>37</v>
      </c>
      <c r="J43" s="130" t="s">
        <v>46</v>
      </c>
      <c r="K43" s="128">
        <v>2.6</v>
      </c>
      <c r="L43" s="131">
        <f t="shared" si="1"/>
        <v>96.2</v>
      </c>
      <c r="M43" s="131">
        <v>96.2</v>
      </c>
      <c r="N43" s="131"/>
      <c r="O43" s="131"/>
      <c r="P43" s="128" t="s">
        <v>47</v>
      </c>
      <c r="Q43" s="128" t="s">
        <v>37</v>
      </c>
      <c r="R43" s="129">
        <v>9</v>
      </c>
      <c r="S43" s="129">
        <v>37</v>
      </c>
      <c r="T43" s="129"/>
      <c r="U43" s="129"/>
      <c r="V43" s="128" t="s">
        <v>48</v>
      </c>
      <c r="W43" s="18">
        <v>73</v>
      </c>
      <c r="X43" s="128"/>
    </row>
    <row r="44" s="118" customFormat="1" ht="24.95" customHeight="1" spans="1:24">
      <c r="A44" s="18">
        <v>105</v>
      </c>
      <c r="B44" s="127" t="s">
        <v>85</v>
      </c>
      <c r="C44" s="128" t="s">
        <v>43</v>
      </c>
      <c r="D44" s="128" t="s">
        <v>49</v>
      </c>
      <c r="E44" s="128" t="s">
        <v>74</v>
      </c>
      <c r="F44" s="128" t="s">
        <v>35</v>
      </c>
      <c r="G44" s="128">
        <v>2018</v>
      </c>
      <c r="H44" s="128" t="s">
        <v>36</v>
      </c>
      <c r="I44" s="129">
        <v>16</v>
      </c>
      <c r="J44" s="130" t="s">
        <v>46</v>
      </c>
      <c r="K44" s="128">
        <v>2.6</v>
      </c>
      <c r="L44" s="131">
        <f t="shared" si="1"/>
        <v>41.6</v>
      </c>
      <c r="M44" s="131">
        <v>41.6</v>
      </c>
      <c r="N44" s="131"/>
      <c r="O44" s="131"/>
      <c r="P44" s="128" t="s">
        <v>47</v>
      </c>
      <c r="Q44" s="128" t="s">
        <v>37</v>
      </c>
      <c r="R44" s="129">
        <v>5</v>
      </c>
      <c r="S44" s="129">
        <v>16</v>
      </c>
      <c r="T44" s="129"/>
      <c r="U44" s="129"/>
      <c r="V44" s="128" t="s">
        <v>48</v>
      </c>
      <c r="W44" s="18">
        <v>105</v>
      </c>
      <c r="X44" s="128"/>
    </row>
    <row r="45" s="118" customFormat="1" ht="24.95" customHeight="1" spans="1:24">
      <c r="A45" s="18">
        <v>106</v>
      </c>
      <c r="B45" s="127" t="s">
        <v>85</v>
      </c>
      <c r="C45" s="128" t="s">
        <v>43</v>
      </c>
      <c r="D45" s="128" t="s">
        <v>49</v>
      </c>
      <c r="E45" s="128" t="s">
        <v>75</v>
      </c>
      <c r="F45" s="128" t="s">
        <v>35</v>
      </c>
      <c r="G45" s="128">
        <v>2018</v>
      </c>
      <c r="H45" s="128" t="s">
        <v>36</v>
      </c>
      <c r="I45" s="129">
        <v>12</v>
      </c>
      <c r="J45" s="130" t="s">
        <v>46</v>
      </c>
      <c r="K45" s="128">
        <v>2.6</v>
      </c>
      <c r="L45" s="131">
        <f t="shared" si="1"/>
        <v>31.2</v>
      </c>
      <c r="M45" s="131">
        <v>31.2</v>
      </c>
      <c r="N45" s="131"/>
      <c r="O45" s="131"/>
      <c r="P45" s="128" t="s">
        <v>47</v>
      </c>
      <c r="Q45" s="128" t="s">
        <v>37</v>
      </c>
      <c r="R45" s="129">
        <v>3</v>
      </c>
      <c r="S45" s="129">
        <v>12</v>
      </c>
      <c r="T45" s="129"/>
      <c r="U45" s="129"/>
      <c r="V45" s="128" t="s">
        <v>48</v>
      </c>
      <c r="W45" s="18">
        <v>106</v>
      </c>
      <c r="X45" s="128"/>
    </row>
    <row r="46" s="118" customFormat="1" ht="24.95" customHeight="1" spans="1:24">
      <c r="A46" s="18">
        <v>107</v>
      </c>
      <c r="B46" s="127" t="s">
        <v>85</v>
      </c>
      <c r="C46" s="128" t="s">
        <v>43</v>
      </c>
      <c r="D46" s="128" t="s">
        <v>49</v>
      </c>
      <c r="E46" s="128" t="s">
        <v>77</v>
      </c>
      <c r="F46" s="128" t="s">
        <v>35</v>
      </c>
      <c r="G46" s="128">
        <v>2018</v>
      </c>
      <c r="H46" s="128" t="s">
        <v>36</v>
      </c>
      <c r="I46" s="129">
        <v>10</v>
      </c>
      <c r="J46" s="130" t="s">
        <v>46</v>
      </c>
      <c r="K46" s="128">
        <v>2.6</v>
      </c>
      <c r="L46" s="131">
        <f t="shared" si="1"/>
        <v>26</v>
      </c>
      <c r="M46" s="131">
        <v>26</v>
      </c>
      <c r="N46" s="131"/>
      <c r="O46" s="131"/>
      <c r="P46" s="128" t="s">
        <v>47</v>
      </c>
      <c r="Q46" s="128" t="s">
        <v>37</v>
      </c>
      <c r="R46" s="129">
        <v>2</v>
      </c>
      <c r="S46" s="129">
        <v>10</v>
      </c>
      <c r="T46" s="129"/>
      <c r="U46" s="129"/>
      <c r="V46" s="128" t="s">
        <v>48</v>
      </c>
      <c r="W46" s="18">
        <v>107</v>
      </c>
      <c r="X46" s="128"/>
    </row>
    <row r="47" s="118" customFormat="1" ht="24.95" customHeight="1" spans="1:24">
      <c r="A47" s="18">
        <v>108</v>
      </c>
      <c r="B47" s="127" t="s">
        <v>85</v>
      </c>
      <c r="C47" s="128" t="s">
        <v>43</v>
      </c>
      <c r="D47" s="128" t="s">
        <v>49</v>
      </c>
      <c r="E47" s="128" t="s">
        <v>76</v>
      </c>
      <c r="F47" s="128" t="s">
        <v>35</v>
      </c>
      <c r="G47" s="128">
        <v>2018</v>
      </c>
      <c r="H47" s="128" t="s">
        <v>36</v>
      </c>
      <c r="I47" s="129">
        <v>19</v>
      </c>
      <c r="J47" s="130" t="s">
        <v>46</v>
      </c>
      <c r="K47" s="128">
        <v>2.6</v>
      </c>
      <c r="L47" s="131">
        <f t="shared" si="1"/>
        <v>49.4</v>
      </c>
      <c r="M47" s="131">
        <v>49.4</v>
      </c>
      <c r="N47" s="131"/>
      <c r="O47" s="131"/>
      <c r="P47" s="128" t="s">
        <v>47</v>
      </c>
      <c r="Q47" s="128" t="s">
        <v>37</v>
      </c>
      <c r="R47" s="129">
        <v>4</v>
      </c>
      <c r="S47" s="129">
        <v>19</v>
      </c>
      <c r="T47" s="129"/>
      <c r="U47" s="129"/>
      <c r="V47" s="128" t="s">
        <v>48</v>
      </c>
      <c r="W47" s="18">
        <v>108</v>
      </c>
      <c r="X47" s="128"/>
    </row>
    <row r="48" s="118" customFormat="1" ht="24.95" customHeight="1" spans="1:24">
      <c r="A48" s="18">
        <v>125</v>
      </c>
      <c r="B48" s="127" t="s">
        <v>86</v>
      </c>
      <c r="C48" s="128" t="s">
        <v>43</v>
      </c>
      <c r="D48" s="128" t="s">
        <v>54</v>
      </c>
      <c r="E48" s="128" t="s">
        <v>58</v>
      </c>
      <c r="F48" s="128" t="s">
        <v>35</v>
      </c>
      <c r="G48" s="128">
        <v>2018</v>
      </c>
      <c r="H48" s="128" t="s">
        <v>36</v>
      </c>
      <c r="I48" s="129">
        <v>6</v>
      </c>
      <c r="J48" s="130" t="s">
        <v>46</v>
      </c>
      <c r="K48" s="128">
        <v>2.6</v>
      </c>
      <c r="L48" s="131">
        <f t="shared" si="1"/>
        <v>15.6</v>
      </c>
      <c r="M48" s="131">
        <v>15.6</v>
      </c>
      <c r="N48" s="131"/>
      <c r="O48" s="131"/>
      <c r="P48" s="128" t="s">
        <v>47</v>
      </c>
      <c r="Q48" s="128" t="s">
        <v>37</v>
      </c>
      <c r="R48" s="129">
        <v>1</v>
      </c>
      <c r="S48" s="129">
        <v>6</v>
      </c>
      <c r="T48" s="129"/>
      <c r="U48" s="129"/>
      <c r="V48" s="128" t="s">
        <v>48</v>
      </c>
      <c r="W48" s="18">
        <v>125</v>
      </c>
      <c r="X48" s="128"/>
    </row>
    <row r="49" ht="24.95" customHeight="1" spans="1:24">
      <c r="A49" s="14">
        <v>162</v>
      </c>
      <c r="B49" s="15" t="s">
        <v>87</v>
      </c>
      <c r="C49" s="14"/>
      <c r="D49" s="14"/>
      <c r="E49" s="14"/>
      <c r="F49" s="14" t="s">
        <v>35</v>
      </c>
      <c r="G49" s="14" t="s">
        <v>32</v>
      </c>
      <c r="H49" s="14" t="s">
        <v>88</v>
      </c>
      <c r="I49" s="30"/>
      <c r="J49" s="31"/>
      <c r="K49" s="14"/>
      <c r="L49" s="32"/>
      <c r="M49" s="32"/>
      <c r="N49" s="32"/>
      <c r="O49" s="32"/>
      <c r="P49" s="14"/>
      <c r="Q49" s="14" t="s">
        <v>37</v>
      </c>
      <c r="R49" s="46"/>
      <c r="S49" s="46"/>
      <c r="T49" s="46"/>
      <c r="U49" s="46"/>
      <c r="V49" s="14" t="s">
        <v>32</v>
      </c>
      <c r="W49" s="14">
        <v>162</v>
      </c>
      <c r="X49" s="14"/>
    </row>
    <row r="50" ht="24.95" customHeight="1" spans="1:24">
      <c r="A50" s="14">
        <v>163</v>
      </c>
      <c r="B50" s="15" t="s">
        <v>89</v>
      </c>
      <c r="C50" s="14"/>
      <c r="D50" s="14"/>
      <c r="E50" s="14"/>
      <c r="F50" s="14" t="s">
        <v>35</v>
      </c>
      <c r="G50" s="14" t="s">
        <v>32</v>
      </c>
      <c r="H50" s="14" t="s">
        <v>90</v>
      </c>
      <c r="I50" s="30">
        <f>SUM(I51:I54)</f>
        <v>4</v>
      </c>
      <c r="J50" s="31"/>
      <c r="K50" s="14"/>
      <c r="L50" s="32">
        <f>SUM(L51:L54)</f>
        <v>3842.44</v>
      </c>
      <c r="M50" s="32">
        <f>SUM(M51:M54)</f>
        <v>3842.44</v>
      </c>
      <c r="N50" s="32">
        <f>SUM(N51:N54)</f>
        <v>0</v>
      </c>
      <c r="O50" s="32">
        <f>SUM(O51:O54)</f>
        <v>0</v>
      </c>
      <c r="P50" s="14"/>
      <c r="Q50" s="14" t="s">
        <v>91</v>
      </c>
      <c r="R50" s="46">
        <f>SUM(R51:R54)</f>
        <v>123</v>
      </c>
      <c r="S50" s="46">
        <f>SUM(S51:S54)</f>
        <v>499</v>
      </c>
      <c r="T50" s="46" t="s">
        <v>39</v>
      </c>
      <c r="U50" s="46" t="s">
        <v>40</v>
      </c>
      <c r="V50" s="14" t="s">
        <v>32</v>
      </c>
      <c r="W50" s="14">
        <v>163</v>
      </c>
      <c r="X50" s="49" t="s">
        <v>41</v>
      </c>
    </row>
    <row r="51" s="118" customFormat="1" ht="24.95" customHeight="1" spans="1:24">
      <c r="A51" s="18">
        <v>167</v>
      </c>
      <c r="B51" s="127" t="s">
        <v>92</v>
      </c>
      <c r="C51" s="128" t="s">
        <v>43</v>
      </c>
      <c r="D51" s="128" t="s">
        <v>93</v>
      </c>
      <c r="E51" s="128" t="s">
        <v>94</v>
      </c>
      <c r="F51" s="128" t="s">
        <v>35</v>
      </c>
      <c r="G51" s="128">
        <v>2018</v>
      </c>
      <c r="H51" s="128" t="s">
        <v>90</v>
      </c>
      <c r="I51" s="129">
        <v>1</v>
      </c>
      <c r="J51" s="130" t="s">
        <v>95</v>
      </c>
      <c r="K51" s="128" t="s">
        <v>96</v>
      </c>
      <c r="L51" s="131">
        <f>M51+N51+O51</f>
        <v>700.4</v>
      </c>
      <c r="M51" s="131">
        <v>700.4</v>
      </c>
      <c r="N51" s="131"/>
      <c r="O51" s="131"/>
      <c r="P51" s="128" t="s">
        <v>47</v>
      </c>
      <c r="Q51" s="128" t="s">
        <v>91</v>
      </c>
      <c r="R51" s="129">
        <v>26</v>
      </c>
      <c r="S51" s="129">
        <v>123</v>
      </c>
      <c r="T51" s="129"/>
      <c r="U51" s="129"/>
      <c r="V51" s="128" t="s">
        <v>48</v>
      </c>
      <c r="W51" s="18">
        <v>167</v>
      </c>
      <c r="X51" s="128"/>
    </row>
    <row r="52" s="118" customFormat="1" ht="24.95" customHeight="1" spans="1:24">
      <c r="A52" s="18">
        <v>176</v>
      </c>
      <c r="B52" s="127" t="s">
        <v>97</v>
      </c>
      <c r="C52" s="128" t="s">
        <v>43</v>
      </c>
      <c r="D52" s="128" t="s">
        <v>98</v>
      </c>
      <c r="E52" s="128" t="s">
        <v>99</v>
      </c>
      <c r="F52" s="128" t="s">
        <v>35</v>
      </c>
      <c r="G52" s="128">
        <v>2018</v>
      </c>
      <c r="H52" s="128" t="s">
        <v>90</v>
      </c>
      <c r="I52" s="129">
        <v>1</v>
      </c>
      <c r="J52" s="130" t="s">
        <v>95</v>
      </c>
      <c r="K52" s="128" t="s">
        <v>96</v>
      </c>
      <c r="L52" s="131">
        <f>M52+N52+O52</f>
        <v>1267.73</v>
      </c>
      <c r="M52" s="131">
        <v>1267.73</v>
      </c>
      <c r="N52" s="131"/>
      <c r="O52" s="131"/>
      <c r="P52" s="128" t="s">
        <v>47</v>
      </c>
      <c r="Q52" s="128" t="s">
        <v>91</v>
      </c>
      <c r="R52" s="129">
        <v>48</v>
      </c>
      <c r="S52" s="129">
        <v>183</v>
      </c>
      <c r="T52" s="129"/>
      <c r="U52" s="129"/>
      <c r="V52" s="128" t="s">
        <v>48</v>
      </c>
      <c r="W52" s="18">
        <v>176</v>
      </c>
      <c r="X52" s="128"/>
    </row>
    <row r="53" s="118" customFormat="1" ht="24.95" customHeight="1" spans="1:24">
      <c r="A53" s="18">
        <v>177</v>
      </c>
      <c r="B53" s="127" t="s">
        <v>100</v>
      </c>
      <c r="C53" s="128" t="s">
        <v>43</v>
      </c>
      <c r="D53" s="128" t="s">
        <v>101</v>
      </c>
      <c r="E53" s="128" t="s">
        <v>102</v>
      </c>
      <c r="F53" s="128" t="s">
        <v>35</v>
      </c>
      <c r="G53" s="128">
        <v>2018</v>
      </c>
      <c r="H53" s="128" t="s">
        <v>90</v>
      </c>
      <c r="I53" s="129">
        <v>1</v>
      </c>
      <c r="J53" s="130" t="s">
        <v>95</v>
      </c>
      <c r="K53" s="128" t="s">
        <v>96</v>
      </c>
      <c r="L53" s="131">
        <f>M53+N53+O53</f>
        <v>1056.38</v>
      </c>
      <c r="M53" s="131">
        <v>1056.38</v>
      </c>
      <c r="N53" s="131"/>
      <c r="O53" s="131"/>
      <c r="P53" s="128" t="s">
        <v>47</v>
      </c>
      <c r="Q53" s="128" t="s">
        <v>91</v>
      </c>
      <c r="R53" s="129">
        <v>26</v>
      </c>
      <c r="S53" s="129">
        <v>102</v>
      </c>
      <c r="T53" s="129"/>
      <c r="U53" s="129"/>
      <c r="V53" s="128" t="s">
        <v>48</v>
      </c>
      <c r="W53" s="18">
        <v>177</v>
      </c>
      <c r="X53" s="128"/>
    </row>
    <row r="54" s="118" customFormat="1" ht="24.95" customHeight="1" spans="1:24">
      <c r="A54" s="18">
        <v>179</v>
      </c>
      <c r="B54" s="127" t="s">
        <v>103</v>
      </c>
      <c r="C54" s="128" t="s">
        <v>43</v>
      </c>
      <c r="D54" s="128" t="s">
        <v>101</v>
      </c>
      <c r="E54" s="128" t="s">
        <v>102</v>
      </c>
      <c r="F54" s="128" t="s">
        <v>35</v>
      </c>
      <c r="G54" s="128">
        <v>2018</v>
      </c>
      <c r="H54" s="128" t="s">
        <v>90</v>
      </c>
      <c r="I54" s="129">
        <v>1</v>
      </c>
      <c r="J54" s="130" t="s">
        <v>95</v>
      </c>
      <c r="K54" s="128" t="s">
        <v>96</v>
      </c>
      <c r="L54" s="131">
        <f>M54+N54+O54</f>
        <v>817.93</v>
      </c>
      <c r="M54" s="131">
        <v>817.93</v>
      </c>
      <c r="N54" s="131"/>
      <c r="O54" s="131"/>
      <c r="P54" s="128" t="s">
        <v>47</v>
      </c>
      <c r="Q54" s="128" t="s">
        <v>91</v>
      </c>
      <c r="R54" s="129">
        <v>23</v>
      </c>
      <c r="S54" s="129">
        <v>91</v>
      </c>
      <c r="T54" s="129"/>
      <c r="U54" s="129"/>
      <c r="V54" s="128" t="s">
        <v>48</v>
      </c>
      <c r="W54" s="18">
        <v>179</v>
      </c>
      <c r="X54" s="128"/>
    </row>
    <row r="55" ht="24.95" customHeight="1" spans="1:24">
      <c r="A55" s="12">
        <v>182</v>
      </c>
      <c r="B55" s="13" t="s">
        <v>104</v>
      </c>
      <c r="C55" s="12"/>
      <c r="D55" s="12"/>
      <c r="E55" s="12"/>
      <c r="F55" s="12" t="s">
        <v>32</v>
      </c>
      <c r="G55" s="12" t="s">
        <v>32</v>
      </c>
      <c r="H55" s="12" t="s">
        <v>32</v>
      </c>
      <c r="I55" s="27" t="s">
        <v>32</v>
      </c>
      <c r="J55" s="28"/>
      <c r="K55" s="12"/>
      <c r="L55" s="29" t="e">
        <f>L56+L150+L294+L325+L329+L334</f>
        <v>#REF!</v>
      </c>
      <c r="M55" s="29" t="e">
        <f>M56+M150+M294+M325+M329+M334</f>
        <v>#REF!</v>
      </c>
      <c r="N55" s="29" t="e">
        <f>N56+N150+N294+N325+N329+N334</f>
        <v>#REF!</v>
      </c>
      <c r="O55" s="29" t="e">
        <f>O56+O150+O294+O325+O329+O334</f>
        <v>#REF!</v>
      </c>
      <c r="P55" s="12"/>
      <c r="Q55" s="12" t="s">
        <v>32</v>
      </c>
      <c r="R55" s="45" t="e">
        <f>R56+R150+R294+R325+R329+R334</f>
        <v>#REF!</v>
      </c>
      <c r="S55" s="45" t="e">
        <f>S56+S150+S294+S325+S329+S334</f>
        <v>#REF!</v>
      </c>
      <c r="T55" s="45"/>
      <c r="U55" s="45"/>
      <c r="V55" s="12" t="s">
        <v>32</v>
      </c>
      <c r="W55" s="12">
        <v>182</v>
      </c>
      <c r="X55" s="12"/>
    </row>
    <row r="56" ht="24.95" customHeight="1" spans="1:24">
      <c r="A56" s="14">
        <v>183</v>
      </c>
      <c r="B56" s="15" t="s">
        <v>105</v>
      </c>
      <c r="C56" s="14"/>
      <c r="D56" s="14"/>
      <c r="E56" s="14"/>
      <c r="F56" s="14" t="s">
        <v>106</v>
      </c>
      <c r="G56" s="14" t="s">
        <v>32</v>
      </c>
      <c r="H56" s="14" t="s">
        <v>107</v>
      </c>
      <c r="I56" s="36" t="s">
        <v>32</v>
      </c>
      <c r="J56" s="31"/>
      <c r="K56" s="14"/>
      <c r="L56" s="32" t="e">
        <f>L57+L119+L143+L144</f>
        <v>#REF!</v>
      </c>
      <c r="M56" s="32" t="e">
        <f>M57+M119+M143+M144</f>
        <v>#REF!</v>
      </c>
      <c r="N56" s="32" t="e">
        <f>N57+N119+N143+N144</f>
        <v>#REF!</v>
      </c>
      <c r="O56" s="32" t="e">
        <f>O57+O119+O143+O144</f>
        <v>#REF!</v>
      </c>
      <c r="P56" s="14"/>
      <c r="Q56" s="14" t="s">
        <v>37</v>
      </c>
      <c r="R56" s="46" t="e">
        <f>R57+R119+R143+R144</f>
        <v>#REF!</v>
      </c>
      <c r="S56" s="46" t="e">
        <f>S57+S119+S143+S144</f>
        <v>#REF!</v>
      </c>
      <c r="T56" s="46"/>
      <c r="U56" s="46"/>
      <c r="V56" s="14" t="s">
        <v>32</v>
      </c>
      <c r="W56" s="14">
        <v>183</v>
      </c>
      <c r="X56" s="14"/>
    </row>
    <row r="57" ht="24.95" customHeight="1" spans="1:24">
      <c r="A57" s="16">
        <v>184</v>
      </c>
      <c r="B57" s="17" t="s">
        <v>108</v>
      </c>
      <c r="C57" s="16"/>
      <c r="D57" s="16"/>
      <c r="E57" s="16"/>
      <c r="F57" s="16" t="s">
        <v>106</v>
      </c>
      <c r="G57" s="16" t="s">
        <v>32</v>
      </c>
      <c r="H57" s="16" t="s">
        <v>107</v>
      </c>
      <c r="I57" s="37" t="e">
        <f>I58+I59+I79</f>
        <v>#REF!</v>
      </c>
      <c r="J57" s="34"/>
      <c r="K57" s="16"/>
      <c r="L57" s="35" t="e">
        <f>L58+L59+L79</f>
        <v>#REF!</v>
      </c>
      <c r="M57" s="35" t="e">
        <f>M58+M59+M79</f>
        <v>#REF!</v>
      </c>
      <c r="N57" s="35" t="e">
        <f>N58+N59+N79</f>
        <v>#REF!</v>
      </c>
      <c r="O57" s="35" t="e">
        <f>O58+O59+O79</f>
        <v>#REF!</v>
      </c>
      <c r="P57" s="16"/>
      <c r="Q57" s="16" t="s">
        <v>37</v>
      </c>
      <c r="R57" s="47" t="e">
        <f>R58+R59+R79</f>
        <v>#REF!</v>
      </c>
      <c r="S57" s="47" t="e">
        <f>S58+S59+S79</f>
        <v>#REF!</v>
      </c>
      <c r="T57" s="47" t="s">
        <v>109</v>
      </c>
      <c r="U57" s="47" t="s">
        <v>110</v>
      </c>
      <c r="V57" s="16" t="s">
        <v>32</v>
      </c>
      <c r="W57" s="16">
        <v>184</v>
      </c>
      <c r="X57" s="48" t="s">
        <v>41</v>
      </c>
    </row>
    <row r="58" ht="24.95" customHeight="1" spans="1:24">
      <c r="A58" s="18">
        <v>185</v>
      </c>
      <c r="B58" s="19" t="s">
        <v>111</v>
      </c>
      <c r="C58" s="18"/>
      <c r="D58" s="18"/>
      <c r="E58" s="18"/>
      <c r="F58" s="18" t="s">
        <v>35</v>
      </c>
      <c r="G58" s="18" t="s">
        <v>32</v>
      </c>
      <c r="H58" s="18" t="s">
        <v>107</v>
      </c>
      <c r="I58" s="38" t="e">
        <f>SUM(#REF!)</f>
        <v>#REF!</v>
      </c>
      <c r="J58" s="39"/>
      <c r="K58" s="18"/>
      <c r="L58" s="40" t="e">
        <f>SUM(#REF!)</f>
        <v>#REF!</v>
      </c>
      <c r="M58" s="40" t="e">
        <f>SUM(#REF!)</f>
        <v>#REF!</v>
      </c>
      <c r="N58" s="40" t="e">
        <f>SUM(#REF!)</f>
        <v>#REF!</v>
      </c>
      <c r="O58" s="40" t="e">
        <f>SUM(#REF!)</f>
        <v>#REF!</v>
      </c>
      <c r="P58" s="18"/>
      <c r="Q58" s="18" t="s">
        <v>37</v>
      </c>
      <c r="R58" s="50" t="e">
        <f>SUM(#REF!)</f>
        <v>#REF!</v>
      </c>
      <c r="S58" s="50" t="e">
        <f>SUM(#REF!)</f>
        <v>#REF!</v>
      </c>
      <c r="T58" s="50" t="s">
        <v>112</v>
      </c>
      <c r="U58" s="50" t="s">
        <v>110</v>
      </c>
      <c r="V58" s="18" t="s">
        <v>32</v>
      </c>
      <c r="W58" s="18">
        <v>185</v>
      </c>
      <c r="X58" s="18"/>
    </row>
    <row r="59" ht="24.95" customHeight="1" spans="1:24">
      <c r="A59" s="18">
        <v>202</v>
      </c>
      <c r="B59" s="19" t="s">
        <v>113</v>
      </c>
      <c r="C59" s="18"/>
      <c r="D59" s="18"/>
      <c r="E59" s="18"/>
      <c r="F59" s="18" t="s">
        <v>106</v>
      </c>
      <c r="G59" s="18" t="s">
        <v>32</v>
      </c>
      <c r="H59" s="18" t="s">
        <v>107</v>
      </c>
      <c r="I59" s="38">
        <f>SUM(I60:I78)</f>
        <v>5609.5</v>
      </c>
      <c r="J59" s="39"/>
      <c r="K59" s="18"/>
      <c r="L59" s="40">
        <f>SUM(L60:L78)</f>
        <v>88.685</v>
      </c>
      <c r="M59" s="40">
        <f>SUM(M60:M78)</f>
        <v>88.61</v>
      </c>
      <c r="N59" s="40">
        <f>SUM(N60:N78)</f>
        <v>0.075</v>
      </c>
      <c r="O59" s="40">
        <f>SUM(O60:O78)</f>
        <v>0</v>
      </c>
      <c r="P59" s="18"/>
      <c r="Q59" s="18" t="s">
        <v>37</v>
      </c>
      <c r="R59" s="50">
        <f>SUM(R60:R78)</f>
        <v>63</v>
      </c>
      <c r="S59" s="50">
        <f>SUM(S60:S78)</f>
        <v>240</v>
      </c>
      <c r="T59" s="50" t="s">
        <v>114</v>
      </c>
      <c r="U59" s="50" t="s">
        <v>110</v>
      </c>
      <c r="V59" s="18" t="s">
        <v>32</v>
      </c>
      <c r="W59" s="18">
        <v>202</v>
      </c>
      <c r="X59" s="18"/>
    </row>
    <row r="60" s="118" customFormat="1" ht="33.75" customHeight="1" spans="1:24">
      <c r="A60" s="18">
        <v>203</v>
      </c>
      <c r="B60" s="127" t="s">
        <v>115</v>
      </c>
      <c r="C60" s="128" t="s">
        <v>43</v>
      </c>
      <c r="D60" s="128"/>
      <c r="E60" s="128"/>
      <c r="F60" s="128" t="s">
        <v>35</v>
      </c>
      <c r="G60" s="128">
        <v>2018</v>
      </c>
      <c r="H60" s="128" t="s">
        <v>107</v>
      </c>
      <c r="I60" s="132">
        <v>5000</v>
      </c>
      <c r="J60" s="130" t="s">
        <v>116</v>
      </c>
      <c r="K60" s="133">
        <v>53.21</v>
      </c>
      <c r="L60" s="131">
        <f>M60+N60+O60</f>
        <v>53.21</v>
      </c>
      <c r="M60" s="131">
        <v>53.21</v>
      </c>
      <c r="N60" s="131"/>
      <c r="O60" s="131"/>
      <c r="P60" s="128" t="s">
        <v>117</v>
      </c>
      <c r="Q60" s="18" t="s">
        <v>118</v>
      </c>
      <c r="R60" s="129"/>
      <c r="S60" s="129"/>
      <c r="T60" s="129"/>
      <c r="U60" s="129"/>
      <c r="V60" s="128" t="s">
        <v>119</v>
      </c>
      <c r="W60" s="18">
        <v>203</v>
      </c>
      <c r="X60" s="128"/>
    </row>
    <row r="61" s="118" customFormat="1" ht="33.75" customHeight="1" spans="1:24">
      <c r="A61" s="18">
        <v>204</v>
      </c>
      <c r="B61" s="127" t="s">
        <v>120</v>
      </c>
      <c r="C61" s="128" t="s">
        <v>43</v>
      </c>
      <c r="D61" s="128" t="s">
        <v>98</v>
      </c>
      <c r="E61" s="128"/>
      <c r="F61" s="128" t="s">
        <v>35</v>
      </c>
      <c r="G61" s="128">
        <v>2018</v>
      </c>
      <c r="H61" s="128" t="s">
        <v>107</v>
      </c>
      <c r="I61" s="132">
        <v>500</v>
      </c>
      <c r="J61" s="130" t="s">
        <v>121</v>
      </c>
      <c r="K61" s="133" t="s">
        <v>122</v>
      </c>
      <c r="L61" s="131">
        <f>M61+N61+O61</f>
        <v>30</v>
      </c>
      <c r="M61" s="131">
        <v>30</v>
      </c>
      <c r="N61" s="131"/>
      <c r="O61" s="131"/>
      <c r="P61" s="128" t="s">
        <v>117</v>
      </c>
      <c r="Q61" s="18" t="s">
        <v>37</v>
      </c>
      <c r="R61" s="129">
        <v>35</v>
      </c>
      <c r="S61" s="129">
        <v>149</v>
      </c>
      <c r="T61" s="129"/>
      <c r="U61" s="129"/>
      <c r="V61" s="128" t="s">
        <v>119</v>
      </c>
      <c r="W61" s="18">
        <v>204</v>
      </c>
      <c r="X61" s="128"/>
    </row>
    <row r="62" s="118" customFormat="1" ht="24.95" customHeight="1" spans="1:24">
      <c r="A62" s="18">
        <v>246</v>
      </c>
      <c r="B62" s="127" t="s">
        <v>123</v>
      </c>
      <c r="C62" s="128" t="s">
        <v>43</v>
      </c>
      <c r="D62" s="128" t="s">
        <v>124</v>
      </c>
      <c r="E62" s="128" t="s">
        <v>125</v>
      </c>
      <c r="F62" s="128" t="s">
        <v>35</v>
      </c>
      <c r="G62" s="128">
        <v>2018</v>
      </c>
      <c r="H62" s="128" t="s">
        <v>107</v>
      </c>
      <c r="I62" s="132">
        <v>1</v>
      </c>
      <c r="J62" s="130" t="s">
        <v>126</v>
      </c>
      <c r="K62" s="131">
        <v>0.05</v>
      </c>
      <c r="L62" s="131">
        <f t="shared" ref="L62:L78" si="2">M62+N62+O62</f>
        <v>0.05</v>
      </c>
      <c r="M62" s="131">
        <v>0.05</v>
      </c>
      <c r="N62" s="131"/>
      <c r="O62" s="131"/>
      <c r="P62" s="128" t="s">
        <v>117</v>
      </c>
      <c r="Q62" s="128" t="s">
        <v>37</v>
      </c>
      <c r="R62" s="129">
        <v>1</v>
      </c>
      <c r="S62" s="129">
        <v>5</v>
      </c>
      <c r="T62" s="129"/>
      <c r="U62" s="129"/>
      <c r="V62" s="128" t="s">
        <v>5</v>
      </c>
      <c r="W62" s="18">
        <v>246</v>
      </c>
      <c r="X62" s="128"/>
    </row>
    <row r="63" s="118" customFormat="1" ht="24.95" customHeight="1" spans="1:24">
      <c r="A63" s="18">
        <v>247</v>
      </c>
      <c r="B63" s="127" t="s">
        <v>127</v>
      </c>
      <c r="C63" s="128" t="s">
        <v>43</v>
      </c>
      <c r="D63" s="128" t="s">
        <v>124</v>
      </c>
      <c r="E63" s="128" t="s">
        <v>128</v>
      </c>
      <c r="F63" s="128" t="s">
        <v>35</v>
      </c>
      <c r="G63" s="128">
        <v>2018</v>
      </c>
      <c r="H63" s="128" t="s">
        <v>107</v>
      </c>
      <c r="I63" s="132">
        <v>19.5</v>
      </c>
      <c r="J63" s="130" t="s">
        <v>126</v>
      </c>
      <c r="K63" s="131">
        <v>0.05</v>
      </c>
      <c r="L63" s="131">
        <f t="shared" si="2"/>
        <v>0.975</v>
      </c>
      <c r="M63" s="131">
        <v>0.975</v>
      </c>
      <c r="N63" s="131"/>
      <c r="O63" s="131"/>
      <c r="P63" s="128" t="s">
        <v>117</v>
      </c>
      <c r="Q63" s="128" t="s">
        <v>37</v>
      </c>
      <c r="R63" s="129">
        <v>4</v>
      </c>
      <c r="S63" s="129">
        <v>13</v>
      </c>
      <c r="T63" s="129"/>
      <c r="U63" s="129"/>
      <c r="V63" s="128" t="s">
        <v>5</v>
      </c>
      <c r="W63" s="18">
        <v>247</v>
      </c>
      <c r="X63" s="128"/>
    </row>
    <row r="64" s="118" customFormat="1" ht="24.95" customHeight="1" spans="1:24">
      <c r="A64" s="18">
        <v>248</v>
      </c>
      <c r="B64" s="127" t="s">
        <v>129</v>
      </c>
      <c r="C64" s="128" t="s">
        <v>43</v>
      </c>
      <c r="D64" s="128" t="s">
        <v>124</v>
      </c>
      <c r="E64" s="128" t="s">
        <v>130</v>
      </c>
      <c r="F64" s="128" t="s">
        <v>35</v>
      </c>
      <c r="G64" s="128">
        <v>2018</v>
      </c>
      <c r="H64" s="128" t="s">
        <v>107</v>
      </c>
      <c r="I64" s="132">
        <v>14</v>
      </c>
      <c r="J64" s="130" t="s">
        <v>126</v>
      </c>
      <c r="K64" s="131">
        <v>0.05</v>
      </c>
      <c r="L64" s="131">
        <f t="shared" si="2"/>
        <v>0.7</v>
      </c>
      <c r="M64" s="131">
        <v>0.7</v>
      </c>
      <c r="N64" s="131"/>
      <c r="O64" s="131"/>
      <c r="P64" s="128" t="s">
        <v>117</v>
      </c>
      <c r="Q64" s="128" t="s">
        <v>37</v>
      </c>
      <c r="R64" s="129">
        <v>3</v>
      </c>
      <c r="S64" s="129">
        <v>12</v>
      </c>
      <c r="T64" s="129"/>
      <c r="U64" s="129"/>
      <c r="V64" s="128" t="s">
        <v>5</v>
      </c>
      <c r="W64" s="18">
        <v>248</v>
      </c>
      <c r="X64" s="128"/>
    </row>
    <row r="65" s="118" customFormat="1" ht="24.95" customHeight="1" spans="1:24">
      <c r="A65" s="18">
        <v>249</v>
      </c>
      <c r="B65" s="127" t="s">
        <v>131</v>
      </c>
      <c r="C65" s="128" t="s">
        <v>43</v>
      </c>
      <c r="D65" s="128" t="s">
        <v>124</v>
      </c>
      <c r="E65" s="128" t="s">
        <v>132</v>
      </c>
      <c r="F65" s="128" t="s">
        <v>35</v>
      </c>
      <c r="G65" s="128">
        <v>2018</v>
      </c>
      <c r="H65" s="128" t="s">
        <v>107</v>
      </c>
      <c r="I65" s="132">
        <v>4</v>
      </c>
      <c r="J65" s="130" t="s">
        <v>126</v>
      </c>
      <c r="K65" s="131">
        <v>0.05</v>
      </c>
      <c r="L65" s="131">
        <f t="shared" si="2"/>
        <v>0.2</v>
      </c>
      <c r="M65" s="131">
        <v>0.2</v>
      </c>
      <c r="N65" s="131"/>
      <c r="O65" s="131"/>
      <c r="P65" s="128" t="s">
        <v>117</v>
      </c>
      <c r="Q65" s="128" t="s">
        <v>37</v>
      </c>
      <c r="R65" s="129">
        <v>2</v>
      </c>
      <c r="S65" s="129">
        <v>4</v>
      </c>
      <c r="T65" s="129"/>
      <c r="U65" s="129"/>
      <c r="V65" s="128" t="s">
        <v>5</v>
      </c>
      <c r="W65" s="18">
        <v>249</v>
      </c>
      <c r="X65" s="128"/>
    </row>
    <row r="66" s="118" customFormat="1" ht="24.95" customHeight="1" spans="1:24">
      <c r="A66" s="18">
        <v>250</v>
      </c>
      <c r="B66" s="127" t="s">
        <v>133</v>
      </c>
      <c r="C66" s="128" t="s">
        <v>43</v>
      </c>
      <c r="D66" s="128" t="s">
        <v>124</v>
      </c>
      <c r="E66" s="128" t="s">
        <v>134</v>
      </c>
      <c r="F66" s="128" t="s">
        <v>35</v>
      </c>
      <c r="G66" s="128">
        <v>2018</v>
      </c>
      <c r="H66" s="128" t="s">
        <v>107</v>
      </c>
      <c r="I66" s="132">
        <v>4</v>
      </c>
      <c r="J66" s="130" t="s">
        <v>126</v>
      </c>
      <c r="K66" s="131">
        <v>0.05</v>
      </c>
      <c r="L66" s="131">
        <f t="shared" si="2"/>
        <v>0.2</v>
      </c>
      <c r="M66" s="131">
        <v>0.2</v>
      </c>
      <c r="N66" s="131"/>
      <c r="O66" s="131"/>
      <c r="P66" s="128" t="s">
        <v>117</v>
      </c>
      <c r="Q66" s="128" t="s">
        <v>37</v>
      </c>
      <c r="R66" s="129">
        <v>2</v>
      </c>
      <c r="S66" s="129">
        <v>4</v>
      </c>
      <c r="T66" s="129"/>
      <c r="U66" s="129"/>
      <c r="V66" s="128" t="s">
        <v>5</v>
      </c>
      <c r="W66" s="18">
        <v>250</v>
      </c>
      <c r="X66" s="128"/>
    </row>
    <row r="67" s="118" customFormat="1" ht="24.95" customHeight="1" spans="1:24">
      <c r="A67" s="18">
        <v>251</v>
      </c>
      <c r="B67" s="127" t="s">
        <v>135</v>
      </c>
      <c r="C67" s="128" t="s">
        <v>43</v>
      </c>
      <c r="D67" s="128" t="s">
        <v>124</v>
      </c>
      <c r="E67" s="128" t="s">
        <v>136</v>
      </c>
      <c r="F67" s="128" t="s">
        <v>35</v>
      </c>
      <c r="G67" s="128">
        <v>2018</v>
      </c>
      <c r="H67" s="128" t="s">
        <v>107</v>
      </c>
      <c r="I67" s="132">
        <v>2</v>
      </c>
      <c r="J67" s="130" t="s">
        <v>126</v>
      </c>
      <c r="K67" s="131">
        <v>0.05</v>
      </c>
      <c r="L67" s="131">
        <f t="shared" si="2"/>
        <v>0.1</v>
      </c>
      <c r="M67" s="131">
        <v>0.1</v>
      </c>
      <c r="N67" s="131"/>
      <c r="O67" s="131"/>
      <c r="P67" s="128" t="s">
        <v>117</v>
      </c>
      <c r="Q67" s="128" t="s">
        <v>37</v>
      </c>
      <c r="R67" s="129">
        <v>1</v>
      </c>
      <c r="S67" s="129">
        <v>3</v>
      </c>
      <c r="T67" s="129"/>
      <c r="U67" s="129"/>
      <c r="V67" s="128" t="s">
        <v>5</v>
      </c>
      <c r="W67" s="18">
        <v>251</v>
      </c>
      <c r="X67" s="128"/>
    </row>
    <row r="68" s="118" customFormat="1" ht="24.95" customHeight="1" spans="1:24">
      <c r="A68" s="18">
        <v>252</v>
      </c>
      <c r="B68" s="127" t="s">
        <v>137</v>
      </c>
      <c r="C68" s="128" t="s">
        <v>43</v>
      </c>
      <c r="D68" s="128" t="s">
        <v>124</v>
      </c>
      <c r="E68" s="128" t="s">
        <v>138</v>
      </c>
      <c r="F68" s="128" t="s">
        <v>35</v>
      </c>
      <c r="G68" s="128">
        <v>2018</v>
      </c>
      <c r="H68" s="128" t="s">
        <v>107</v>
      </c>
      <c r="I68" s="132">
        <v>8</v>
      </c>
      <c r="J68" s="130" t="s">
        <v>126</v>
      </c>
      <c r="K68" s="131">
        <v>0.05</v>
      </c>
      <c r="L68" s="131">
        <f t="shared" si="2"/>
        <v>0.4</v>
      </c>
      <c r="M68" s="131">
        <v>0.4</v>
      </c>
      <c r="N68" s="131"/>
      <c r="O68" s="131"/>
      <c r="P68" s="128" t="s">
        <v>117</v>
      </c>
      <c r="Q68" s="128" t="s">
        <v>37</v>
      </c>
      <c r="R68" s="129">
        <v>2</v>
      </c>
      <c r="S68" s="129">
        <v>7</v>
      </c>
      <c r="T68" s="129"/>
      <c r="U68" s="129"/>
      <c r="V68" s="128" t="s">
        <v>5</v>
      </c>
      <c r="W68" s="18">
        <v>252</v>
      </c>
      <c r="X68" s="128"/>
    </row>
    <row r="69" s="118" customFormat="1" ht="24.95" customHeight="1" spans="1:24">
      <c r="A69" s="18">
        <v>253</v>
      </c>
      <c r="B69" s="127" t="s">
        <v>139</v>
      </c>
      <c r="C69" s="128" t="s">
        <v>43</v>
      </c>
      <c r="D69" s="128" t="s">
        <v>101</v>
      </c>
      <c r="E69" s="128" t="s">
        <v>140</v>
      </c>
      <c r="F69" s="128" t="s">
        <v>35</v>
      </c>
      <c r="G69" s="128">
        <v>2018</v>
      </c>
      <c r="H69" s="128" t="s">
        <v>107</v>
      </c>
      <c r="I69" s="132">
        <v>8</v>
      </c>
      <c r="J69" s="130" t="s">
        <v>126</v>
      </c>
      <c r="K69" s="131">
        <v>0.05</v>
      </c>
      <c r="L69" s="131">
        <f t="shared" si="2"/>
        <v>0.4</v>
      </c>
      <c r="M69" s="131">
        <v>0.4</v>
      </c>
      <c r="N69" s="131"/>
      <c r="O69" s="131"/>
      <c r="P69" s="128" t="s">
        <v>117</v>
      </c>
      <c r="Q69" s="128" t="s">
        <v>37</v>
      </c>
      <c r="R69" s="129">
        <v>2</v>
      </c>
      <c r="S69" s="129">
        <v>6</v>
      </c>
      <c r="T69" s="129"/>
      <c r="U69" s="129"/>
      <c r="V69" s="128" t="s">
        <v>5</v>
      </c>
      <c r="W69" s="18">
        <v>253</v>
      </c>
      <c r="X69" s="128"/>
    </row>
    <row r="70" s="118" customFormat="1" ht="24.95" customHeight="1" spans="1:24">
      <c r="A70" s="18">
        <v>254</v>
      </c>
      <c r="B70" s="127" t="s">
        <v>141</v>
      </c>
      <c r="C70" s="128" t="s">
        <v>43</v>
      </c>
      <c r="D70" s="128" t="s">
        <v>101</v>
      </c>
      <c r="E70" s="128" t="s">
        <v>142</v>
      </c>
      <c r="F70" s="128" t="s">
        <v>35</v>
      </c>
      <c r="G70" s="128">
        <v>2018</v>
      </c>
      <c r="H70" s="128" t="s">
        <v>107</v>
      </c>
      <c r="I70" s="132">
        <v>11</v>
      </c>
      <c r="J70" s="130" t="s">
        <v>126</v>
      </c>
      <c r="K70" s="131">
        <v>0.05</v>
      </c>
      <c r="L70" s="131">
        <f t="shared" si="2"/>
        <v>0.55</v>
      </c>
      <c r="M70" s="131">
        <v>0.55</v>
      </c>
      <c r="N70" s="131"/>
      <c r="O70" s="131"/>
      <c r="P70" s="128" t="s">
        <v>117</v>
      </c>
      <c r="Q70" s="128" t="s">
        <v>37</v>
      </c>
      <c r="R70" s="129">
        <v>2</v>
      </c>
      <c r="S70" s="129">
        <v>8</v>
      </c>
      <c r="T70" s="129"/>
      <c r="U70" s="129"/>
      <c r="V70" s="128" t="s">
        <v>5</v>
      </c>
      <c r="W70" s="18">
        <v>254</v>
      </c>
      <c r="X70" s="128"/>
    </row>
    <row r="71" s="118" customFormat="1" ht="24.95" customHeight="1" spans="1:24">
      <c r="A71" s="18">
        <v>255</v>
      </c>
      <c r="B71" s="127" t="s">
        <v>143</v>
      </c>
      <c r="C71" s="128" t="s">
        <v>43</v>
      </c>
      <c r="D71" s="128" t="s">
        <v>101</v>
      </c>
      <c r="E71" s="128" t="s">
        <v>144</v>
      </c>
      <c r="F71" s="128" t="s">
        <v>35</v>
      </c>
      <c r="G71" s="128">
        <v>2018</v>
      </c>
      <c r="H71" s="128" t="s">
        <v>107</v>
      </c>
      <c r="I71" s="132">
        <v>2</v>
      </c>
      <c r="J71" s="130" t="s">
        <v>126</v>
      </c>
      <c r="K71" s="131">
        <v>0.05</v>
      </c>
      <c r="L71" s="131">
        <f t="shared" si="2"/>
        <v>0.1</v>
      </c>
      <c r="M71" s="131">
        <v>0.1</v>
      </c>
      <c r="N71" s="131"/>
      <c r="O71" s="131"/>
      <c r="P71" s="128" t="s">
        <v>117</v>
      </c>
      <c r="Q71" s="128" t="s">
        <v>37</v>
      </c>
      <c r="R71" s="129">
        <v>1</v>
      </c>
      <c r="S71" s="129">
        <v>4</v>
      </c>
      <c r="T71" s="129"/>
      <c r="U71" s="129"/>
      <c r="V71" s="128" t="s">
        <v>5</v>
      </c>
      <c r="W71" s="18">
        <v>255</v>
      </c>
      <c r="X71" s="128"/>
    </row>
    <row r="72" s="118" customFormat="1" ht="24.95" customHeight="1" spans="1:24">
      <c r="A72" s="18">
        <v>256</v>
      </c>
      <c r="B72" s="127" t="s">
        <v>145</v>
      </c>
      <c r="C72" s="128" t="s">
        <v>43</v>
      </c>
      <c r="D72" s="128" t="s">
        <v>146</v>
      </c>
      <c r="E72" s="128" t="s">
        <v>147</v>
      </c>
      <c r="F72" s="128" t="s">
        <v>35</v>
      </c>
      <c r="G72" s="128">
        <v>2018</v>
      </c>
      <c r="H72" s="128" t="s">
        <v>107</v>
      </c>
      <c r="I72" s="132">
        <v>1.5</v>
      </c>
      <c r="J72" s="130" t="s">
        <v>126</v>
      </c>
      <c r="K72" s="131">
        <v>0.05</v>
      </c>
      <c r="L72" s="131">
        <f t="shared" si="2"/>
        <v>0.075</v>
      </c>
      <c r="M72" s="131">
        <v>0.075</v>
      </c>
      <c r="N72" s="131"/>
      <c r="O72" s="131"/>
      <c r="P72" s="128" t="s">
        <v>117</v>
      </c>
      <c r="Q72" s="128" t="s">
        <v>37</v>
      </c>
      <c r="R72" s="129">
        <v>1</v>
      </c>
      <c r="S72" s="129">
        <v>2</v>
      </c>
      <c r="T72" s="129"/>
      <c r="U72" s="129"/>
      <c r="V72" s="128" t="s">
        <v>5</v>
      </c>
      <c r="W72" s="18">
        <v>256</v>
      </c>
      <c r="X72" s="128"/>
    </row>
    <row r="73" s="118" customFormat="1" ht="24.95" customHeight="1" spans="1:24">
      <c r="A73" s="18">
        <v>257</v>
      </c>
      <c r="B73" s="127" t="s">
        <v>148</v>
      </c>
      <c r="C73" s="128" t="s">
        <v>43</v>
      </c>
      <c r="D73" s="128" t="s">
        <v>146</v>
      </c>
      <c r="E73" s="128" t="s">
        <v>149</v>
      </c>
      <c r="F73" s="128" t="s">
        <v>35</v>
      </c>
      <c r="G73" s="128">
        <v>2018</v>
      </c>
      <c r="H73" s="128" t="s">
        <v>107</v>
      </c>
      <c r="I73" s="132">
        <v>5</v>
      </c>
      <c r="J73" s="130" t="s">
        <v>126</v>
      </c>
      <c r="K73" s="131">
        <v>0.05</v>
      </c>
      <c r="L73" s="131">
        <f t="shared" si="2"/>
        <v>0.25</v>
      </c>
      <c r="M73" s="131">
        <v>0.25</v>
      </c>
      <c r="N73" s="131"/>
      <c r="O73" s="131"/>
      <c r="P73" s="128" t="s">
        <v>117</v>
      </c>
      <c r="Q73" s="128" t="s">
        <v>37</v>
      </c>
      <c r="R73" s="129">
        <v>1</v>
      </c>
      <c r="S73" s="129">
        <v>3</v>
      </c>
      <c r="T73" s="129"/>
      <c r="U73" s="129"/>
      <c r="V73" s="128" t="s">
        <v>5</v>
      </c>
      <c r="W73" s="18">
        <v>257</v>
      </c>
      <c r="X73" s="128"/>
    </row>
    <row r="74" s="118" customFormat="1" ht="24.95" customHeight="1" spans="1:24">
      <c r="A74" s="18">
        <v>258</v>
      </c>
      <c r="B74" s="127" t="s">
        <v>150</v>
      </c>
      <c r="C74" s="128" t="s">
        <v>43</v>
      </c>
      <c r="D74" s="128" t="s">
        <v>146</v>
      </c>
      <c r="E74" s="128" t="s">
        <v>151</v>
      </c>
      <c r="F74" s="128" t="s">
        <v>35</v>
      </c>
      <c r="G74" s="128">
        <v>2018</v>
      </c>
      <c r="H74" s="128" t="s">
        <v>107</v>
      </c>
      <c r="I74" s="132">
        <v>20</v>
      </c>
      <c r="J74" s="130" t="s">
        <v>126</v>
      </c>
      <c r="K74" s="131">
        <v>0.05</v>
      </c>
      <c r="L74" s="131">
        <f t="shared" si="2"/>
        <v>1</v>
      </c>
      <c r="M74" s="131">
        <v>1</v>
      </c>
      <c r="N74" s="131"/>
      <c r="O74" s="131"/>
      <c r="P74" s="128" t="s">
        <v>117</v>
      </c>
      <c r="Q74" s="128" t="s">
        <v>37</v>
      </c>
      <c r="R74" s="129">
        <v>2</v>
      </c>
      <c r="S74" s="129">
        <v>6</v>
      </c>
      <c r="T74" s="129"/>
      <c r="U74" s="129"/>
      <c r="V74" s="128" t="s">
        <v>5</v>
      </c>
      <c r="W74" s="18">
        <v>258</v>
      </c>
      <c r="X74" s="128"/>
    </row>
    <row r="75" s="118" customFormat="1" ht="24.95" customHeight="1" spans="1:24">
      <c r="A75" s="18">
        <v>259</v>
      </c>
      <c r="B75" s="127" t="s">
        <v>152</v>
      </c>
      <c r="C75" s="128" t="s">
        <v>43</v>
      </c>
      <c r="D75" s="128" t="s">
        <v>98</v>
      </c>
      <c r="E75" s="128" t="s">
        <v>153</v>
      </c>
      <c r="F75" s="128" t="s">
        <v>35</v>
      </c>
      <c r="G75" s="128">
        <v>2018</v>
      </c>
      <c r="H75" s="128" t="s">
        <v>107</v>
      </c>
      <c r="I75" s="132">
        <v>2</v>
      </c>
      <c r="J75" s="130" t="s">
        <v>126</v>
      </c>
      <c r="K75" s="131">
        <v>0.05</v>
      </c>
      <c r="L75" s="131">
        <f t="shared" si="2"/>
        <v>0.1</v>
      </c>
      <c r="M75" s="131">
        <v>0.1</v>
      </c>
      <c r="N75" s="131"/>
      <c r="O75" s="131"/>
      <c r="P75" s="128" t="s">
        <v>117</v>
      </c>
      <c r="Q75" s="128" t="s">
        <v>37</v>
      </c>
      <c r="R75" s="129">
        <v>1</v>
      </c>
      <c r="S75" s="129">
        <v>3</v>
      </c>
      <c r="T75" s="129"/>
      <c r="U75" s="129"/>
      <c r="V75" s="128" t="s">
        <v>5</v>
      </c>
      <c r="W75" s="18">
        <v>259</v>
      </c>
      <c r="X75" s="128"/>
    </row>
    <row r="76" s="118" customFormat="1" ht="24.95" customHeight="1" spans="1:24">
      <c r="A76" s="18">
        <v>260</v>
      </c>
      <c r="B76" s="127" t="s">
        <v>154</v>
      </c>
      <c r="C76" s="128" t="s">
        <v>43</v>
      </c>
      <c r="D76" s="128" t="s">
        <v>155</v>
      </c>
      <c r="E76" s="128" t="s">
        <v>156</v>
      </c>
      <c r="F76" s="128" t="s">
        <v>35</v>
      </c>
      <c r="G76" s="128">
        <v>2018</v>
      </c>
      <c r="H76" s="128" t="s">
        <v>107</v>
      </c>
      <c r="I76" s="132">
        <v>2</v>
      </c>
      <c r="J76" s="130" t="s">
        <v>126</v>
      </c>
      <c r="K76" s="131">
        <v>0.05</v>
      </c>
      <c r="L76" s="131">
        <f t="shared" si="2"/>
        <v>0.1</v>
      </c>
      <c r="M76" s="131">
        <v>0.1</v>
      </c>
      <c r="N76" s="131"/>
      <c r="O76" s="131"/>
      <c r="P76" s="128" t="s">
        <v>117</v>
      </c>
      <c r="Q76" s="128" t="s">
        <v>37</v>
      </c>
      <c r="R76" s="129">
        <v>1</v>
      </c>
      <c r="S76" s="129">
        <v>2</v>
      </c>
      <c r="T76" s="129"/>
      <c r="U76" s="129"/>
      <c r="V76" s="128" t="s">
        <v>5</v>
      </c>
      <c r="W76" s="18">
        <v>260</v>
      </c>
      <c r="X76" s="128"/>
    </row>
    <row r="77" s="118" customFormat="1" ht="24.95" customHeight="1" spans="1:24">
      <c r="A77" s="18">
        <v>261</v>
      </c>
      <c r="B77" s="127" t="s">
        <v>157</v>
      </c>
      <c r="C77" s="128" t="s">
        <v>43</v>
      </c>
      <c r="D77" s="128" t="s">
        <v>155</v>
      </c>
      <c r="E77" s="128" t="s">
        <v>158</v>
      </c>
      <c r="F77" s="128" t="s">
        <v>35</v>
      </c>
      <c r="G77" s="128">
        <v>2018</v>
      </c>
      <c r="H77" s="128" t="s">
        <v>107</v>
      </c>
      <c r="I77" s="132">
        <v>4</v>
      </c>
      <c r="J77" s="130" t="s">
        <v>126</v>
      </c>
      <c r="K77" s="131">
        <v>0.05</v>
      </c>
      <c r="L77" s="131">
        <f t="shared" si="2"/>
        <v>0.2</v>
      </c>
      <c r="M77" s="131">
        <v>0.2</v>
      </c>
      <c r="N77" s="131"/>
      <c r="O77" s="131"/>
      <c r="P77" s="128" t="s">
        <v>117</v>
      </c>
      <c r="Q77" s="128" t="s">
        <v>37</v>
      </c>
      <c r="R77" s="129">
        <v>1</v>
      </c>
      <c r="S77" s="129">
        <v>6</v>
      </c>
      <c r="T77" s="129"/>
      <c r="U77" s="129"/>
      <c r="V77" s="128" t="s">
        <v>5</v>
      </c>
      <c r="W77" s="18">
        <v>261</v>
      </c>
      <c r="X77" s="128"/>
    </row>
    <row r="78" s="118" customFormat="1" ht="24.95" customHeight="1" spans="1:24">
      <c r="A78" s="18">
        <v>363</v>
      </c>
      <c r="B78" s="127" t="s">
        <v>159</v>
      </c>
      <c r="C78" s="128" t="s">
        <v>43</v>
      </c>
      <c r="D78" s="128" t="s">
        <v>146</v>
      </c>
      <c r="E78" s="128" t="s">
        <v>160</v>
      </c>
      <c r="F78" s="128" t="s">
        <v>35</v>
      </c>
      <c r="G78" s="128">
        <v>2019</v>
      </c>
      <c r="H78" s="128" t="s">
        <v>107</v>
      </c>
      <c r="I78" s="132">
        <v>1.5</v>
      </c>
      <c r="J78" s="130" t="s">
        <v>126</v>
      </c>
      <c r="K78" s="128">
        <v>0.05</v>
      </c>
      <c r="L78" s="131">
        <f t="shared" si="2"/>
        <v>0.075</v>
      </c>
      <c r="M78" s="131"/>
      <c r="N78" s="131">
        <v>0.075</v>
      </c>
      <c r="O78" s="131"/>
      <c r="P78" s="128" t="s">
        <v>117</v>
      </c>
      <c r="Q78" s="128" t="s">
        <v>37</v>
      </c>
      <c r="R78" s="129">
        <v>1</v>
      </c>
      <c r="S78" s="129">
        <v>3</v>
      </c>
      <c r="T78" s="129"/>
      <c r="U78" s="129"/>
      <c r="V78" s="128" t="s">
        <v>5</v>
      </c>
      <c r="W78" s="18">
        <v>363</v>
      </c>
      <c r="X78" s="128"/>
    </row>
    <row r="79" ht="24.95" customHeight="1" spans="1:24">
      <c r="A79" s="18">
        <v>587</v>
      </c>
      <c r="B79" s="19" t="s">
        <v>161</v>
      </c>
      <c r="C79" s="18"/>
      <c r="D79" s="18"/>
      <c r="E79" s="18"/>
      <c r="F79" s="18" t="s">
        <v>35</v>
      </c>
      <c r="G79" s="18" t="s">
        <v>32</v>
      </c>
      <c r="H79" s="18" t="s">
        <v>107</v>
      </c>
      <c r="I79" s="38">
        <f>SUM(I80:I118)</f>
        <v>572.7</v>
      </c>
      <c r="J79" s="39"/>
      <c r="K79" s="18"/>
      <c r="L79" s="40">
        <f>SUM(L80:L118)</f>
        <v>28.735</v>
      </c>
      <c r="M79" s="40">
        <f>SUM(M80:M118)</f>
        <v>28.385</v>
      </c>
      <c r="N79" s="40">
        <f>SUM(N80:N118)</f>
        <v>0.35</v>
      </c>
      <c r="O79" s="40">
        <f>SUM(O80:O118)</f>
        <v>0</v>
      </c>
      <c r="P79" s="18"/>
      <c r="Q79" s="18" t="s">
        <v>37</v>
      </c>
      <c r="R79" s="50">
        <f>SUM(R80:R118)</f>
        <v>74</v>
      </c>
      <c r="S79" s="50">
        <f>SUM(S80:S118)</f>
        <v>295</v>
      </c>
      <c r="T79" s="50" t="s">
        <v>162</v>
      </c>
      <c r="U79" s="50" t="s">
        <v>110</v>
      </c>
      <c r="V79" s="18" t="s">
        <v>32</v>
      </c>
      <c r="W79" s="18">
        <v>587</v>
      </c>
      <c r="X79" s="18"/>
    </row>
    <row r="80" ht="24.95" customHeight="1" spans="1:24">
      <c r="A80" s="18">
        <v>588</v>
      </c>
      <c r="B80" s="135" t="s">
        <v>163</v>
      </c>
      <c r="C80" s="18" t="s">
        <v>164</v>
      </c>
      <c r="D80" s="18" t="s">
        <v>165</v>
      </c>
      <c r="E80" s="18"/>
      <c r="F80" s="18" t="s">
        <v>35</v>
      </c>
      <c r="G80" s="18">
        <v>2018</v>
      </c>
      <c r="H80" s="18" t="s">
        <v>107</v>
      </c>
      <c r="I80" s="38">
        <v>400</v>
      </c>
      <c r="J80" s="39" t="s">
        <v>166</v>
      </c>
      <c r="K80" s="18" t="s">
        <v>167</v>
      </c>
      <c r="L80" s="40">
        <f>M80+N80+O80</f>
        <v>20</v>
      </c>
      <c r="M80" s="40">
        <v>20</v>
      </c>
      <c r="N80" s="40"/>
      <c r="O80" s="40"/>
      <c r="P80" s="128" t="s">
        <v>117</v>
      </c>
      <c r="Q80" s="18" t="s">
        <v>37</v>
      </c>
      <c r="R80" s="18">
        <v>20</v>
      </c>
      <c r="S80" s="18">
        <v>80</v>
      </c>
      <c r="T80" s="18"/>
      <c r="U80" s="18"/>
      <c r="V80" s="18" t="s">
        <v>119</v>
      </c>
      <c r="W80" s="18">
        <v>588</v>
      </c>
      <c r="X80" s="18"/>
    </row>
    <row r="81" ht="24.95" customHeight="1" spans="1:24">
      <c r="A81" s="18">
        <v>623</v>
      </c>
      <c r="B81" s="135" t="s">
        <v>168</v>
      </c>
      <c r="C81" s="18" t="s">
        <v>43</v>
      </c>
      <c r="D81" s="18" t="s">
        <v>124</v>
      </c>
      <c r="E81" s="18" t="s">
        <v>169</v>
      </c>
      <c r="F81" s="18" t="s">
        <v>35</v>
      </c>
      <c r="G81" s="18">
        <v>2018</v>
      </c>
      <c r="H81" s="18" t="s">
        <v>107</v>
      </c>
      <c r="I81" s="38">
        <v>2</v>
      </c>
      <c r="J81" s="39" t="s">
        <v>170</v>
      </c>
      <c r="K81" s="40">
        <v>0.05</v>
      </c>
      <c r="L81" s="40">
        <f t="shared" ref="L81:L109" si="3">M81+N81+O81</f>
        <v>0.1</v>
      </c>
      <c r="M81" s="40">
        <v>0.1</v>
      </c>
      <c r="N81" s="40"/>
      <c r="O81" s="40"/>
      <c r="P81" s="18" t="s">
        <v>117</v>
      </c>
      <c r="Q81" s="18" t="s">
        <v>37</v>
      </c>
      <c r="R81" s="18">
        <v>1</v>
      </c>
      <c r="S81" s="18">
        <v>3</v>
      </c>
      <c r="T81" s="18"/>
      <c r="U81" s="18"/>
      <c r="V81" s="18" t="s">
        <v>5</v>
      </c>
      <c r="W81" s="18">
        <v>623</v>
      </c>
      <c r="X81" s="18"/>
    </row>
    <row r="82" ht="24.95" customHeight="1" spans="1:24">
      <c r="A82" s="18">
        <v>624</v>
      </c>
      <c r="B82" s="135" t="s">
        <v>171</v>
      </c>
      <c r="C82" s="18" t="s">
        <v>43</v>
      </c>
      <c r="D82" s="18" t="s">
        <v>124</v>
      </c>
      <c r="E82" s="18" t="s">
        <v>128</v>
      </c>
      <c r="F82" s="18" t="s">
        <v>35</v>
      </c>
      <c r="G82" s="18">
        <v>2018</v>
      </c>
      <c r="H82" s="18" t="s">
        <v>107</v>
      </c>
      <c r="I82" s="38">
        <v>2</v>
      </c>
      <c r="J82" s="39" t="s">
        <v>170</v>
      </c>
      <c r="K82" s="40">
        <v>0.05</v>
      </c>
      <c r="L82" s="40">
        <f t="shared" si="3"/>
        <v>0.1</v>
      </c>
      <c r="M82" s="40">
        <v>0.1</v>
      </c>
      <c r="N82" s="40"/>
      <c r="O82" s="40"/>
      <c r="P82" s="18" t="s">
        <v>117</v>
      </c>
      <c r="Q82" s="18" t="s">
        <v>37</v>
      </c>
      <c r="R82" s="18">
        <v>1</v>
      </c>
      <c r="S82" s="18">
        <v>2</v>
      </c>
      <c r="T82" s="18"/>
      <c r="U82" s="18"/>
      <c r="V82" s="18" t="s">
        <v>5</v>
      </c>
      <c r="W82" s="18">
        <v>624</v>
      </c>
      <c r="X82" s="18"/>
    </row>
    <row r="83" ht="24.95" customHeight="1" spans="1:24">
      <c r="A83" s="18">
        <v>625</v>
      </c>
      <c r="B83" s="135" t="s">
        <v>172</v>
      </c>
      <c r="C83" s="18" t="s">
        <v>43</v>
      </c>
      <c r="D83" s="18" t="s">
        <v>124</v>
      </c>
      <c r="E83" s="18" t="s">
        <v>134</v>
      </c>
      <c r="F83" s="18" t="s">
        <v>35</v>
      </c>
      <c r="G83" s="18">
        <v>2018</v>
      </c>
      <c r="H83" s="18" t="s">
        <v>107</v>
      </c>
      <c r="I83" s="38">
        <v>10</v>
      </c>
      <c r="J83" s="39" t="s">
        <v>170</v>
      </c>
      <c r="K83" s="40">
        <v>0.05</v>
      </c>
      <c r="L83" s="40">
        <f t="shared" si="3"/>
        <v>0.5</v>
      </c>
      <c r="M83" s="40">
        <v>0.5</v>
      </c>
      <c r="N83" s="40"/>
      <c r="O83" s="40"/>
      <c r="P83" s="18" t="s">
        <v>117</v>
      </c>
      <c r="Q83" s="18" t="s">
        <v>37</v>
      </c>
      <c r="R83" s="18">
        <v>3</v>
      </c>
      <c r="S83" s="18">
        <v>13</v>
      </c>
      <c r="T83" s="18"/>
      <c r="U83" s="18"/>
      <c r="V83" s="18" t="s">
        <v>5</v>
      </c>
      <c r="W83" s="18">
        <v>625</v>
      </c>
      <c r="X83" s="18"/>
    </row>
    <row r="84" ht="24.95" customHeight="1" spans="1:24">
      <c r="A84" s="18">
        <v>626</v>
      </c>
      <c r="B84" s="135" t="s">
        <v>173</v>
      </c>
      <c r="C84" s="18" t="s">
        <v>43</v>
      </c>
      <c r="D84" s="18" t="s">
        <v>124</v>
      </c>
      <c r="E84" s="18" t="s">
        <v>174</v>
      </c>
      <c r="F84" s="18" t="s">
        <v>35</v>
      </c>
      <c r="G84" s="18">
        <v>2018</v>
      </c>
      <c r="H84" s="18" t="s">
        <v>107</v>
      </c>
      <c r="I84" s="38">
        <v>1</v>
      </c>
      <c r="J84" s="39" t="s">
        <v>170</v>
      </c>
      <c r="K84" s="40">
        <v>0.05</v>
      </c>
      <c r="L84" s="40">
        <f t="shared" si="3"/>
        <v>0.05</v>
      </c>
      <c r="M84" s="40">
        <v>0.05</v>
      </c>
      <c r="N84" s="40"/>
      <c r="O84" s="40"/>
      <c r="P84" s="18" t="s">
        <v>117</v>
      </c>
      <c r="Q84" s="18" t="s">
        <v>37</v>
      </c>
      <c r="R84" s="18">
        <v>1</v>
      </c>
      <c r="S84" s="18">
        <v>3</v>
      </c>
      <c r="T84" s="18"/>
      <c r="U84" s="18"/>
      <c r="V84" s="18" t="s">
        <v>5</v>
      </c>
      <c r="W84" s="18">
        <v>626</v>
      </c>
      <c r="X84" s="18"/>
    </row>
    <row r="85" ht="24.95" customHeight="1" spans="1:24">
      <c r="A85" s="18">
        <v>627</v>
      </c>
      <c r="B85" s="135" t="s">
        <v>175</v>
      </c>
      <c r="C85" s="18" t="s">
        <v>43</v>
      </c>
      <c r="D85" s="18" t="s">
        <v>124</v>
      </c>
      <c r="E85" s="18" t="s">
        <v>176</v>
      </c>
      <c r="F85" s="18" t="s">
        <v>35</v>
      </c>
      <c r="G85" s="18">
        <v>2018</v>
      </c>
      <c r="H85" s="18" t="s">
        <v>107</v>
      </c>
      <c r="I85" s="38">
        <v>6</v>
      </c>
      <c r="J85" s="39" t="s">
        <v>170</v>
      </c>
      <c r="K85" s="40">
        <v>0.05</v>
      </c>
      <c r="L85" s="40">
        <f t="shared" si="3"/>
        <v>0.3</v>
      </c>
      <c r="M85" s="40">
        <v>0.3</v>
      </c>
      <c r="N85" s="40"/>
      <c r="O85" s="40"/>
      <c r="P85" s="18" t="s">
        <v>117</v>
      </c>
      <c r="Q85" s="18" t="s">
        <v>37</v>
      </c>
      <c r="R85" s="18">
        <v>2</v>
      </c>
      <c r="S85" s="18">
        <v>7</v>
      </c>
      <c r="T85" s="18"/>
      <c r="U85" s="18"/>
      <c r="V85" s="18" t="s">
        <v>5</v>
      </c>
      <c r="W85" s="18">
        <v>627</v>
      </c>
      <c r="X85" s="18"/>
    </row>
    <row r="86" ht="24.95" customHeight="1" spans="1:24">
      <c r="A86" s="18">
        <v>628</v>
      </c>
      <c r="B86" s="135" t="s">
        <v>177</v>
      </c>
      <c r="C86" s="18" t="s">
        <v>43</v>
      </c>
      <c r="D86" s="18" t="s">
        <v>93</v>
      </c>
      <c r="E86" s="18" t="s">
        <v>178</v>
      </c>
      <c r="F86" s="18" t="s">
        <v>35</v>
      </c>
      <c r="G86" s="18">
        <v>2018</v>
      </c>
      <c r="H86" s="18" t="s">
        <v>107</v>
      </c>
      <c r="I86" s="38">
        <v>3</v>
      </c>
      <c r="J86" s="39" t="s">
        <v>170</v>
      </c>
      <c r="K86" s="40">
        <v>0.05</v>
      </c>
      <c r="L86" s="40">
        <f t="shared" si="3"/>
        <v>0.15</v>
      </c>
      <c r="M86" s="40">
        <v>0.15</v>
      </c>
      <c r="N86" s="40"/>
      <c r="O86" s="40"/>
      <c r="P86" s="18" t="s">
        <v>117</v>
      </c>
      <c r="Q86" s="18" t="s">
        <v>37</v>
      </c>
      <c r="R86" s="18">
        <v>1</v>
      </c>
      <c r="S86" s="18">
        <v>2</v>
      </c>
      <c r="T86" s="18"/>
      <c r="U86" s="18"/>
      <c r="V86" s="18" t="s">
        <v>5</v>
      </c>
      <c r="W86" s="18">
        <v>628</v>
      </c>
      <c r="X86" s="18"/>
    </row>
    <row r="87" ht="24.95" customHeight="1" spans="1:24">
      <c r="A87" s="18">
        <v>629</v>
      </c>
      <c r="B87" s="135" t="s">
        <v>179</v>
      </c>
      <c r="C87" s="18" t="s">
        <v>43</v>
      </c>
      <c r="D87" s="18" t="s">
        <v>93</v>
      </c>
      <c r="E87" s="18" t="s">
        <v>180</v>
      </c>
      <c r="F87" s="18" t="s">
        <v>35</v>
      </c>
      <c r="G87" s="18">
        <v>2018</v>
      </c>
      <c r="H87" s="18" t="s">
        <v>107</v>
      </c>
      <c r="I87" s="38">
        <v>6</v>
      </c>
      <c r="J87" s="39" t="s">
        <v>170</v>
      </c>
      <c r="K87" s="40">
        <v>0.05</v>
      </c>
      <c r="L87" s="40">
        <f t="shared" si="3"/>
        <v>0.4</v>
      </c>
      <c r="M87" s="40">
        <v>0.4</v>
      </c>
      <c r="N87" s="40"/>
      <c r="O87" s="40"/>
      <c r="P87" s="18" t="s">
        <v>117</v>
      </c>
      <c r="Q87" s="18" t="s">
        <v>37</v>
      </c>
      <c r="R87" s="18">
        <v>2</v>
      </c>
      <c r="S87" s="18">
        <v>9</v>
      </c>
      <c r="T87" s="18"/>
      <c r="U87" s="18"/>
      <c r="V87" s="18" t="s">
        <v>5</v>
      </c>
      <c r="W87" s="18">
        <v>629</v>
      </c>
      <c r="X87" s="18"/>
    </row>
    <row r="88" ht="24.95" customHeight="1" spans="1:24">
      <c r="A88" s="18">
        <v>630</v>
      </c>
      <c r="B88" s="135" t="s">
        <v>181</v>
      </c>
      <c r="C88" s="18" t="s">
        <v>43</v>
      </c>
      <c r="D88" s="18" t="s">
        <v>93</v>
      </c>
      <c r="E88" s="18" t="s">
        <v>182</v>
      </c>
      <c r="F88" s="18" t="s">
        <v>35</v>
      </c>
      <c r="G88" s="18">
        <v>2018</v>
      </c>
      <c r="H88" s="18" t="s">
        <v>107</v>
      </c>
      <c r="I88" s="38">
        <v>3</v>
      </c>
      <c r="J88" s="39" t="s">
        <v>170</v>
      </c>
      <c r="K88" s="40">
        <v>0.05</v>
      </c>
      <c r="L88" s="40">
        <f t="shared" si="3"/>
        <v>0.15</v>
      </c>
      <c r="M88" s="40">
        <v>0.15</v>
      </c>
      <c r="N88" s="40"/>
      <c r="O88" s="40"/>
      <c r="P88" s="18" t="s">
        <v>117</v>
      </c>
      <c r="Q88" s="18" t="s">
        <v>37</v>
      </c>
      <c r="R88" s="18">
        <v>1</v>
      </c>
      <c r="S88" s="18">
        <v>4</v>
      </c>
      <c r="T88" s="18"/>
      <c r="U88" s="18"/>
      <c r="V88" s="18" t="s">
        <v>5</v>
      </c>
      <c r="W88" s="18">
        <v>630</v>
      </c>
      <c r="X88" s="18"/>
    </row>
    <row r="89" ht="24.95" customHeight="1" spans="1:24">
      <c r="A89" s="18">
        <v>631</v>
      </c>
      <c r="B89" s="135" t="s">
        <v>183</v>
      </c>
      <c r="C89" s="18" t="s">
        <v>43</v>
      </c>
      <c r="D89" s="18" t="s">
        <v>93</v>
      </c>
      <c r="E89" s="18" t="s">
        <v>184</v>
      </c>
      <c r="F89" s="18" t="s">
        <v>35</v>
      </c>
      <c r="G89" s="18">
        <v>2018</v>
      </c>
      <c r="H89" s="18" t="s">
        <v>107</v>
      </c>
      <c r="I89" s="38">
        <v>7.7</v>
      </c>
      <c r="J89" s="39" t="s">
        <v>170</v>
      </c>
      <c r="K89" s="40">
        <v>0.05</v>
      </c>
      <c r="L89" s="40">
        <f t="shared" si="3"/>
        <v>0.385</v>
      </c>
      <c r="M89" s="40">
        <v>0.385</v>
      </c>
      <c r="N89" s="40"/>
      <c r="O89" s="40"/>
      <c r="P89" s="18" t="s">
        <v>117</v>
      </c>
      <c r="Q89" s="18" t="s">
        <v>37</v>
      </c>
      <c r="R89" s="18">
        <v>1</v>
      </c>
      <c r="S89" s="18">
        <v>4</v>
      </c>
      <c r="T89" s="18"/>
      <c r="U89" s="18"/>
      <c r="V89" s="18" t="s">
        <v>5</v>
      </c>
      <c r="W89" s="18">
        <v>631</v>
      </c>
      <c r="X89" s="18"/>
    </row>
    <row r="90" ht="24.95" customHeight="1" spans="1:24">
      <c r="A90" s="18">
        <v>632</v>
      </c>
      <c r="B90" s="135" t="s">
        <v>185</v>
      </c>
      <c r="C90" s="18" t="s">
        <v>43</v>
      </c>
      <c r="D90" s="18" t="s">
        <v>93</v>
      </c>
      <c r="E90" s="18" t="s">
        <v>186</v>
      </c>
      <c r="F90" s="18" t="s">
        <v>35</v>
      </c>
      <c r="G90" s="18">
        <v>2018</v>
      </c>
      <c r="H90" s="18" t="s">
        <v>107</v>
      </c>
      <c r="I90" s="38">
        <v>3</v>
      </c>
      <c r="J90" s="39" t="s">
        <v>170</v>
      </c>
      <c r="K90" s="40">
        <v>0.05</v>
      </c>
      <c r="L90" s="40">
        <f t="shared" si="3"/>
        <v>0.15</v>
      </c>
      <c r="M90" s="40">
        <v>0.15</v>
      </c>
      <c r="N90" s="40"/>
      <c r="O90" s="40"/>
      <c r="P90" s="18" t="s">
        <v>117</v>
      </c>
      <c r="Q90" s="18" t="s">
        <v>37</v>
      </c>
      <c r="R90" s="18">
        <v>1</v>
      </c>
      <c r="S90" s="18">
        <v>4</v>
      </c>
      <c r="T90" s="18"/>
      <c r="U90" s="18"/>
      <c r="V90" s="18" t="s">
        <v>5</v>
      </c>
      <c r="W90" s="18">
        <v>632</v>
      </c>
      <c r="X90" s="18"/>
    </row>
    <row r="91" ht="24.95" customHeight="1" spans="1:24">
      <c r="A91" s="18">
        <v>633</v>
      </c>
      <c r="B91" s="135" t="s">
        <v>187</v>
      </c>
      <c r="C91" s="18" t="s">
        <v>43</v>
      </c>
      <c r="D91" s="18" t="s">
        <v>93</v>
      </c>
      <c r="E91" s="18" t="s">
        <v>188</v>
      </c>
      <c r="F91" s="18" t="s">
        <v>35</v>
      </c>
      <c r="G91" s="18">
        <v>2018</v>
      </c>
      <c r="H91" s="18" t="s">
        <v>107</v>
      </c>
      <c r="I91" s="38">
        <v>11</v>
      </c>
      <c r="J91" s="39" t="s">
        <v>170</v>
      </c>
      <c r="K91" s="40">
        <v>0.05</v>
      </c>
      <c r="L91" s="40">
        <f t="shared" si="3"/>
        <v>0.55</v>
      </c>
      <c r="M91" s="40">
        <v>0.55</v>
      </c>
      <c r="N91" s="40"/>
      <c r="O91" s="40"/>
      <c r="P91" s="18" t="s">
        <v>117</v>
      </c>
      <c r="Q91" s="18" t="s">
        <v>37</v>
      </c>
      <c r="R91" s="18">
        <v>4</v>
      </c>
      <c r="S91" s="18">
        <v>14</v>
      </c>
      <c r="T91" s="18"/>
      <c r="U91" s="18"/>
      <c r="V91" s="18" t="s">
        <v>5</v>
      </c>
      <c r="W91" s="18">
        <v>633</v>
      </c>
      <c r="X91" s="18"/>
    </row>
    <row r="92" ht="24.95" customHeight="1" spans="1:24">
      <c r="A92" s="18">
        <v>634</v>
      </c>
      <c r="B92" s="135" t="s">
        <v>189</v>
      </c>
      <c r="C92" s="18" t="s">
        <v>43</v>
      </c>
      <c r="D92" s="18" t="s">
        <v>93</v>
      </c>
      <c r="E92" s="18" t="s">
        <v>190</v>
      </c>
      <c r="F92" s="18" t="s">
        <v>35</v>
      </c>
      <c r="G92" s="18">
        <v>2018</v>
      </c>
      <c r="H92" s="18" t="s">
        <v>107</v>
      </c>
      <c r="I92" s="38">
        <v>3</v>
      </c>
      <c r="J92" s="39" t="s">
        <v>170</v>
      </c>
      <c r="K92" s="40">
        <v>0.05</v>
      </c>
      <c r="L92" s="40">
        <f t="shared" si="3"/>
        <v>0.15</v>
      </c>
      <c r="M92" s="40">
        <v>0.15</v>
      </c>
      <c r="N92" s="40"/>
      <c r="O92" s="40"/>
      <c r="P92" s="18" t="s">
        <v>117</v>
      </c>
      <c r="Q92" s="18" t="s">
        <v>37</v>
      </c>
      <c r="R92" s="18">
        <v>1</v>
      </c>
      <c r="S92" s="18">
        <v>2</v>
      </c>
      <c r="T92" s="18"/>
      <c r="U92" s="18"/>
      <c r="V92" s="18" t="s">
        <v>5</v>
      </c>
      <c r="W92" s="18">
        <v>634</v>
      </c>
      <c r="X92" s="18"/>
    </row>
    <row r="93" ht="24.95" customHeight="1" spans="1:24">
      <c r="A93" s="18">
        <v>635</v>
      </c>
      <c r="B93" s="135" t="s">
        <v>191</v>
      </c>
      <c r="C93" s="18" t="s">
        <v>43</v>
      </c>
      <c r="D93" s="18" t="s">
        <v>146</v>
      </c>
      <c r="E93" s="18" t="s">
        <v>192</v>
      </c>
      <c r="F93" s="18" t="s">
        <v>35</v>
      </c>
      <c r="G93" s="18">
        <v>2018</v>
      </c>
      <c r="H93" s="18" t="s">
        <v>107</v>
      </c>
      <c r="I93" s="38">
        <v>9</v>
      </c>
      <c r="J93" s="39" t="s">
        <v>170</v>
      </c>
      <c r="K93" s="40">
        <v>0.05</v>
      </c>
      <c r="L93" s="40">
        <f t="shared" si="3"/>
        <v>0.45</v>
      </c>
      <c r="M93" s="40">
        <v>0.45</v>
      </c>
      <c r="N93" s="40"/>
      <c r="O93" s="40"/>
      <c r="P93" s="18" t="s">
        <v>117</v>
      </c>
      <c r="Q93" s="18" t="s">
        <v>37</v>
      </c>
      <c r="R93" s="18">
        <v>2</v>
      </c>
      <c r="S93" s="18">
        <v>6</v>
      </c>
      <c r="T93" s="18"/>
      <c r="U93" s="18"/>
      <c r="V93" s="18" t="s">
        <v>5</v>
      </c>
      <c r="W93" s="18">
        <v>635</v>
      </c>
      <c r="X93" s="18"/>
    </row>
    <row r="94" ht="24.95" customHeight="1" spans="1:24">
      <c r="A94" s="18">
        <v>636</v>
      </c>
      <c r="B94" s="135" t="s">
        <v>193</v>
      </c>
      <c r="C94" s="18" t="s">
        <v>43</v>
      </c>
      <c r="D94" s="18" t="s">
        <v>146</v>
      </c>
      <c r="E94" s="18" t="s">
        <v>194</v>
      </c>
      <c r="F94" s="18" t="s">
        <v>35</v>
      </c>
      <c r="G94" s="18">
        <v>2018</v>
      </c>
      <c r="H94" s="18" t="s">
        <v>107</v>
      </c>
      <c r="I94" s="38">
        <v>4</v>
      </c>
      <c r="J94" s="39" t="s">
        <v>170</v>
      </c>
      <c r="K94" s="40">
        <v>0.05</v>
      </c>
      <c r="L94" s="40">
        <f t="shared" si="3"/>
        <v>0.2</v>
      </c>
      <c r="M94" s="40">
        <v>0.2</v>
      </c>
      <c r="N94" s="40"/>
      <c r="O94" s="40"/>
      <c r="P94" s="18" t="s">
        <v>117</v>
      </c>
      <c r="Q94" s="18" t="s">
        <v>37</v>
      </c>
      <c r="R94" s="18">
        <v>1</v>
      </c>
      <c r="S94" s="18">
        <v>6</v>
      </c>
      <c r="T94" s="18"/>
      <c r="U94" s="18"/>
      <c r="V94" s="18" t="s">
        <v>5</v>
      </c>
      <c r="W94" s="18">
        <v>636</v>
      </c>
      <c r="X94" s="18"/>
    </row>
    <row r="95" ht="24.95" customHeight="1" spans="1:24">
      <c r="A95" s="18">
        <v>637</v>
      </c>
      <c r="B95" s="135" t="s">
        <v>195</v>
      </c>
      <c r="C95" s="18" t="s">
        <v>43</v>
      </c>
      <c r="D95" s="18" t="s">
        <v>146</v>
      </c>
      <c r="E95" s="18" t="s">
        <v>196</v>
      </c>
      <c r="F95" s="18" t="s">
        <v>35</v>
      </c>
      <c r="G95" s="18">
        <v>2018</v>
      </c>
      <c r="H95" s="18" t="s">
        <v>107</v>
      </c>
      <c r="I95" s="38">
        <v>6</v>
      </c>
      <c r="J95" s="39" t="s">
        <v>170</v>
      </c>
      <c r="K95" s="40">
        <v>0.05</v>
      </c>
      <c r="L95" s="40">
        <f t="shared" si="3"/>
        <v>0.3</v>
      </c>
      <c r="M95" s="40">
        <v>0.3</v>
      </c>
      <c r="N95" s="40"/>
      <c r="O95" s="40"/>
      <c r="P95" s="18" t="s">
        <v>117</v>
      </c>
      <c r="Q95" s="18" t="s">
        <v>37</v>
      </c>
      <c r="R95" s="18">
        <v>3</v>
      </c>
      <c r="S95" s="18">
        <v>12</v>
      </c>
      <c r="T95" s="18"/>
      <c r="U95" s="18"/>
      <c r="V95" s="18" t="s">
        <v>5</v>
      </c>
      <c r="W95" s="18">
        <v>637</v>
      </c>
      <c r="X95" s="18"/>
    </row>
    <row r="96" ht="24.95" customHeight="1" spans="1:24">
      <c r="A96" s="18">
        <v>638</v>
      </c>
      <c r="B96" s="135" t="s">
        <v>197</v>
      </c>
      <c r="C96" s="18" t="s">
        <v>43</v>
      </c>
      <c r="D96" s="18" t="s">
        <v>146</v>
      </c>
      <c r="E96" s="18" t="s">
        <v>198</v>
      </c>
      <c r="F96" s="18" t="s">
        <v>35</v>
      </c>
      <c r="G96" s="18">
        <v>2018</v>
      </c>
      <c r="H96" s="18" t="s">
        <v>107</v>
      </c>
      <c r="I96" s="38">
        <v>2</v>
      </c>
      <c r="J96" s="39" t="s">
        <v>170</v>
      </c>
      <c r="K96" s="40">
        <v>0.05</v>
      </c>
      <c r="L96" s="40">
        <f t="shared" si="3"/>
        <v>0.1</v>
      </c>
      <c r="M96" s="40">
        <v>0.1</v>
      </c>
      <c r="N96" s="40"/>
      <c r="O96" s="40"/>
      <c r="P96" s="18" t="s">
        <v>117</v>
      </c>
      <c r="Q96" s="18" t="s">
        <v>37</v>
      </c>
      <c r="R96" s="18">
        <v>1</v>
      </c>
      <c r="S96" s="18">
        <v>4</v>
      </c>
      <c r="T96" s="18"/>
      <c r="U96" s="18"/>
      <c r="V96" s="18" t="s">
        <v>5</v>
      </c>
      <c r="W96" s="18">
        <v>638</v>
      </c>
      <c r="X96" s="18"/>
    </row>
    <row r="97" ht="24.95" customHeight="1" spans="1:24">
      <c r="A97" s="18">
        <v>639</v>
      </c>
      <c r="B97" s="135" t="s">
        <v>199</v>
      </c>
      <c r="C97" s="18" t="s">
        <v>43</v>
      </c>
      <c r="D97" s="18" t="s">
        <v>146</v>
      </c>
      <c r="E97" s="18" t="s">
        <v>200</v>
      </c>
      <c r="F97" s="18" t="s">
        <v>35</v>
      </c>
      <c r="G97" s="18">
        <v>2018</v>
      </c>
      <c r="H97" s="18" t="s">
        <v>107</v>
      </c>
      <c r="I97" s="38">
        <v>3</v>
      </c>
      <c r="J97" s="39" t="s">
        <v>170</v>
      </c>
      <c r="K97" s="40">
        <v>0.05</v>
      </c>
      <c r="L97" s="40">
        <f t="shared" si="3"/>
        <v>0.15</v>
      </c>
      <c r="M97" s="40">
        <v>0.15</v>
      </c>
      <c r="N97" s="40"/>
      <c r="O97" s="40"/>
      <c r="P97" s="18" t="s">
        <v>117</v>
      </c>
      <c r="Q97" s="18" t="s">
        <v>37</v>
      </c>
      <c r="R97" s="18">
        <v>1</v>
      </c>
      <c r="S97" s="18">
        <v>8</v>
      </c>
      <c r="T97" s="18"/>
      <c r="U97" s="18"/>
      <c r="V97" s="18" t="s">
        <v>5</v>
      </c>
      <c r="W97" s="18">
        <v>639</v>
      </c>
      <c r="X97" s="18"/>
    </row>
    <row r="98" ht="24.95" customHeight="1" spans="1:24">
      <c r="A98" s="18">
        <v>640</v>
      </c>
      <c r="B98" s="135" t="s">
        <v>201</v>
      </c>
      <c r="C98" s="18" t="s">
        <v>43</v>
      </c>
      <c r="D98" s="18" t="s">
        <v>146</v>
      </c>
      <c r="E98" s="18" t="s">
        <v>202</v>
      </c>
      <c r="F98" s="18" t="s">
        <v>35</v>
      </c>
      <c r="G98" s="18">
        <v>2018</v>
      </c>
      <c r="H98" s="18" t="s">
        <v>107</v>
      </c>
      <c r="I98" s="38">
        <v>6</v>
      </c>
      <c r="J98" s="39" t="s">
        <v>170</v>
      </c>
      <c r="K98" s="40">
        <v>0.05</v>
      </c>
      <c r="L98" s="40">
        <f t="shared" si="3"/>
        <v>0.3</v>
      </c>
      <c r="M98" s="40">
        <v>0.3</v>
      </c>
      <c r="N98" s="40"/>
      <c r="O98" s="40"/>
      <c r="P98" s="18" t="s">
        <v>117</v>
      </c>
      <c r="Q98" s="18" t="s">
        <v>37</v>
      </c>
      <c r="R98" s="18">
        <v>2</v>
      </c>
      <c r="S98" s="18">
        <v>10</v>
      </c>
      <c r="T98" s="18"/>
      <c r="U98" s="18"/>
      <c r="V98" s="18" t="s">
        <v>5</v>
      </c>
      <c r="W98" s="18">
        <v>640</v>
      </c>
      <c r="X98" s="18"/>
    </row>
    <row r="99" ht="24.95" customHeight="1" spans="1:24">
      <c r="A99" s="18">
        <v>641</v>
      </c>
      <c r="B99" s="135" t="s">
        <v>203</v>
      </c>
      <c r="C99" s="18" t="s">
        <v>43</v>
      </c>
      <c r="D99" s="18" t="s">
        <v>146</v>
      </c>
      <c r="E99" s="18" t="s">
        <v>160</v>
      </c>
      <c r="F99" s="18" t="s">
        <v>35</v>
      </c>
      <c r="G99" s="18">
        <v>2018</v>
      </c>
      <c r="H99" s="18" t="s">
        <v>107</v>
      </c>
      <c r="I99" s="38">
        <v>17</v>
      </c>
      <c r="J99" s="39" t="s">
        <v>170</v>
      </c>
      <c r="K99" s="40">
        <v>0.05</v>
      </c>
      <c r="L99" s="40">
        <f t="shared" si="3"/>
        <v>0.85</v>
      </c>
      <c r="M99" s="40">
        <v>0.85</v>
      </c>
      <c r="N99" s="40"/>
      <c r="O99" s="40"/>
      <c r="P99" s="18" t="s">
        <v>117</v>
      </c>
      <c r="Q99" s="18" t="s">
        <v>37</v>
      </c>
      <c r="R99" s="18">
        <v>4</v>
      </c>
      <c r="S99" s="18">
        <v>12</v>
      </c>
      <c r="T99" s="18"/>
      <c r="U99" s="18"/>
      <c r="V99" s="18" t="s">
        <v>5</v>
      </c>
      <c r="W99" s="18">
        <v>641</v>
      </c>
      <c r="X99" s="18"/>
    </row>
    <row r="100" ht="24.95" customHeight="1" spans="1:24">
      <c r="A100" s="18">
        <v>642</v>
      </c>
      <c r="B100" s="135" t="s">
        <v>204</v>
      </c>
      <c r="C100" s="18" t="s">
        <v>43</v>
      </c>
      <c r="D100" s="18" t="s">
        <v>146</v>
      </c>
      <c r="E100" s="18" t="s">
        <v>205</v>
      </c>
      <c r="F100" s="18" t="s">
        <v>35</v>
      </c>
      <c r="G100" s="18">
        <v>2018</v>
      </c>
      <c r="H100" s="18" t="s">
        <v>107</v>
      </c>
      <c r="I100" s="38">
        <v>2</v>
      </c>
      <c r="J100" s="39" t="s">
        <v>170</v>
      </c>
      <c r="K100" s="40">
        <v>0.05</v>
      </c>
      <c r="L100" s="40">
        <f t="shared" si="3"/>
        <v>0.1</v>
      </c>
      <c r="M100" s="40">
        <v>0.1</v>
      </c>
      <c r="N100" s="40"/>
      <c r="O100" s="40"/>
      <c r="P100" s="18" t="s">
        <v>117</v>
      </c>
      <c r="Q100" s="18" t="s">
        <v>37</v>
      </c>
      <c r="R100" s="18">
        <v>1</v>
      </c>
      <c r="S100" s="18">
        <v>5</v>
      </c>
      <c r="T100" s="18"/>
      <c r="U100" s="18"/>
      <c r="V100" s="18" t="s">
        <v>5</v>
      </c>
      <c r="W100" s="18">
        <v>642</v>
      </c>
      <c r="X100" s="18"/>
    </row>
    <row r="101" ht="24.95" customHeight="1" spans="1:24">
      <c r="A101" s="18">
        <v>643</v>
      </c>
      <c r="B101" s="135" t="s">
        <v>206</v>
      </c>
      <c r="C101" s="18" t="s">
        <v>43</v>
      </c>
      <c r="D101" s="18" t="s">
        <v>98</v>
      </c>
      <c r="E101" s="18" t="s">
        <v>207</v>
      </c>
      <c r="F101" s="18" t="s">
        <v>35</v>
      </c>
      <c r="G101" s="18">
        <v>2018</v>
      </c>
      <c r="H101" s="18" t="s">
        <v>107</v>
      </c>
      <c r="I101" s="38">
        <v>2</v>
      </c>
      <c r="J101" s="39" t="s">
        <v>170</v>
      </c>
      <c r="K101" s="40">
        <v>0.05</v>
      </c>
      <c r="L101" s="40">
        <f t="shared" si="3"/>
        <v>0.1</v>
      </c>
      <c r="M101" s="40">
        <v>0.1</v>
      </c>
      <c r="N101" s="40"/>
      <c r="O101" s="40"/>
      <c r="P101" s="18" t="s">
        <v>117</v>
      </c>
      <c r="Q101" s="18" t="s">
        <v>37</v>
      </c>
      <c r="R101" s="18">
        <v>1</v>
      </c>
      <c r="S101" s="18">
        <v>9</v>
      </c>
      <c r="T101" s="18"/>
      <c r="U101" s="18"/>
      <c r="V101" s="18" t="s">
        <v>5</v>
      </c>
      <c r="W101" s="18">
        <v>643</v>
      </c>
      <c r="X101" s="18"/>
    </row>
    <row r="102" ht="24.95" customHeight="1" spans="1:24">
      <c r="A102" s="18">
        <v>644</v>
      </c>
      <c r="B102" s="135" t="s">
        <v>208</v>
      </c>
      <c r="C102" s="18" t="s">
        <v>43</v>
      </c>
      <c r="D102" s="18" t="s">
        <v>98</v>
      </c>
      <c r="E102" s="18" t="s">
        <v>209</v>
      </c>
      <c r="F102" s="18" t="s">
        <v>35</v>
      </c>
      <c r="G102" s="18">
        <v>2018</v>
      </c>
      <c r="H102" s="18" t="s">
        <v>107</v>
      </c>
      <c r="I102" s="38">
        <v>9</v>
      </c>
      <c r="J102" s="39" t="s">
        <v>170</v>
      </c>
      <c r="K102" s="40">
        <v>0.05</v>
      </c>
      <c r="L102" s="40">
        <f t="shared" si="3"/>
        <v>0.45</v>
      </c>
      <c r="M102" s="40">
        <v>0.45</v>
      </c>
      <c r="N102" s="40"/>
      <c r="O102" s="40"/>
      <c r="P102" s="18" t="s">
        <v>117</v>
      </c>
      <c r="Q102" s="18" t="s">
        <v>37</v>
      </c>
      <c r="R102" s="18">
        <v>2</v>
      </c>
      <c r="S102" s="18">
        <v>11</v>
      </c>
      <c r="T102" s="18"/>
      <c r="U102" s="18"/>
      <c r="V102" s="18" t="s">
        <v>5</v>
      </c>
      <c r="W102" s="18">
        <v>644</v>
      </c>
      <c r="X102" s="18"/>
    </row>
    <row r="103" ht="24.95" customHeight="1" spans="1:24">
      <c r="A103" s="18">
        <v>645</v>
      </c>
      <c r="B103" s="135" t="s">
        <v>210</v>
      </c>
      <c r="C103" s="18" t="s">
        <v>43</v>
      </c>
      <c r="D103" s="18" t="s">
        <v>98</v>
      </c>
      <c r="E103" s="18" t="s">
        <v>211</v>
      </c>
      <c r="F103" s="18" t="s">
        <v>35</v>
      </c>
      <c r="G103" s="18">
        <v>2018</v>
      </c>
      <c r="H103" s="18" t="s">
        <v>107</v>
      </c>
      <c r="I103" s="38">
        <v>2</v>
      </c>
      <c r="J103" s="39" t="s">
        <v>170</v>
      </c>
      <c r="K103" s="40">
        <v>0.05</v>
      </c>
      <c r="L103" s="40">
        <f t="shared" si="3"/>
        <v>0.1</v>
      </c>
      <c r="M103" s="40">
        <v>0.1</v>
      </c>
      <c r="N103" s="40"/>
      <c r="O103" s="40"/>
      <c r="P103" s="18" t="s">
        <v>117</v>
      </c>
      <c r="Q103" s="18" t="s">
        <v>37</v>
      </c>
      <c r="R103" s="18">
        <v>1</v>
      </c>
      <c r="S103" s="18">
        <v>5</v>
      </c>
      <c r="T103" s="18"/>
      <c r="U103" s="18"/>
      <c r="V103" s="18" t="s">
        <v>5</v>
      </c>
      <c r="W103" s="18">
        <v>645</v>
      </c>
      <c r="X103" s="18"/>
    </row>
    <row r="104" ht="24.95" customHeight="1" spans="1:24">
      <c r="A104" s="18">
        <v>646</v>
      </c>
      <c r="B104" s="135" t="s">
        <v>212</v>
      </c>
      <c r="C104" s="18" t="s">
        <v>43</v>
      </c>
      <c r="D104" s="18" t="s">
        <v>98</v>
      </c>
      <c r="E104" s="18" t="s">
        <v>213</v>
      </c>
      <c r="F104" s="18" t="s">
        <v>35</v>
      </c>
      <c r="G104" s="18">
        <v>2018</v>
      </c>
      <c r="H104" s="18" t="s">
        <v>107</v>
      </c>
      <c r="I104" s="38">
        <v>2</v>
      </c>
      <c r="J104" s="39" t="s">
        <v>170</v>
      </c>
      <c r="K104" s="40">
        <v>0.05</v>
      </c>
      <c r="L104" s="40">
        <f t="shared" si="3"/>
        <v>0.1</v>
      </c>
      <c r="M104" s="40">
        <v>0.1</v>
      </c>
      <c r="N104" s="40"/>
      <c r="O104" s="40"/>
      <c r="P104" s="18" t="s">
        <v>117</v>
      </c>
      <c r="Q104" s="18" t="s">
        <v>37</v>
      </c>
      <c r="R104" s="18">
        <v>1</v>
      </c>
      <c r="S104" s="18">
        <v>6</v>
      </c>
      <c r="T104" s="18"/>
      <c r="U104" s="18"/>
      <c r="V104" s="18" t="s">
        <v>5</v>
      </c>
      <c r="W104" s="18">
        <v>646</v>
      </c>
      <c r="X104" s="18"/>
    </row>
    <row r="105" ht="24.95" customHeight="1" spans="1:24">
      <c r="A105" s="18">
        <v>647</v>
      </c>
      <c r="B105" s="135" t="s">
        <v>214</v>
      </c>
      <c r="C105" s="18" t="s">
        <v>43</v>
      </c>
      <c r="D105" s="18" t="s">
        <v>98</v>
      </c>
      <c r="E105" s="18" t="s">
        <v>215</v>
      </c>
      <c r="F105" s="18" t="s">
        <v>35</v>
      </c>
      <c r="G105" s="18">
        <v>2018</v>
      </c>
      <c r="H105" s="18" t="s">
        <v>107</v>
      </c>
      <c r="I105" s="38">
        <v>6</v>
      </c>
      <c r="J105" s="39" t="s">
        <v>170</v>
      </c>
      <c r="K105" s="40">
        <v>0.05</v>
      </c>
      <c r="L105" s="40">
        <f t="shared" si="3"/>
        <v>0.3</v>
      </c>
      <c r="M105" s="40">
        <v>0.3</v>
      </c>
      <c r="N105" s="40"/>
      <c r="O105" s="40"/>
      <c r="P105" s="18" t="s">
        <v>117</v>
      </c>
      <c r="Q105" s="18" t="s">
        <v>37</v>
      </c>
      <c r="R105" s="18">
        <v>1</v>
      </c>
      <c r="S105" s="18">
        <v>3</v>
      </c>
      <c r="T105" s="18"/>
      <c r="U105" s="18"/>
      <c r="V105" s="18" t="s">
        <v>5</v>
      </c>
      <c r="W105" s="18">
        <v>647</v>
      </c>
      <c r="X105" s="18"/>
    </row>
    <row r="106" ht="24.95" customHeight="1" spans="1:24">
      <c r="A106" s="18">
        <v>648</v>
      </c>
      <c r="B106" s="135" t="s">
        <v>216</v>
      </c>
      <c r="C106" s="18" t="s">
        <v>43</v>
      </c>
      <c r="D106" s="18" t="s">
        <v>98</v>
      </c>
      <c r="E106" s="18" t="s">
        <v>217</v>
      </c>
      <c r="F106" s="18" t="s">
        <v>35</v>
      </c>
      <c r="G106" s="18">
        <v>2018</v>
      </c>
      <c r="H106" s="18" t="s">
        <v>107</v>
      </c>
      <c r="I106" s="38">
        <v>4</v>
      </c>
      <c r="J106" s="39" t="s">
        <v>170</v>
      </c>
      <c r="K106" s="40">
        <v>0.05</v>
      </c>
      <c r="L106" s="40">
        <f t="shared" si="3"/>
        <v>0.2</v>
      </c>
      <c r="M106" s="40">
        <v>0.2</v>
      </c>
      <c r="N106" s="40"/>
      <c r="O106" s="40"/>
      <c r="P106" s="18" t="s">
        <v>117</v>
      </c>
      <c r="Q106" s="18" t="s">
        <v>37</v>
      </c>
      <c r="R106" s="18">
        <v>1</v>
      </c>
      <c r="S106" s="18">
        <v>5</v>
      </c>
      <c r="T106" s="18"/>
      <c r="U106" s="18"/>
      <c r="V106" s="18" t="s">
        <v>5</v>
      </c>
      <c r="W106" s="18">
        <v>648</v>
      </c>
      <c r="X106" s="18"/>
    </row>
    <row r="107" ht="24.95" customHeight="1" spans="1:24">
      <c r="A107" s="18">
        <v>649</v>
      </c>
      <c r="B107" s="135" t="s">
        <v>218</v>
      </c>
      <c r="C107" s="18" t="s">
        <v>43</v>
      </c>
      <c r="D107" s="18" t="s">
        <v>98</v>
      </c>
      <c r="E107" s="18" t="s">
        <v>219</v>
      </c>
      <c r="F107" s="18" t="s">
        <v>35</v>
      </c>
      <c r="G107" s="18">
        <v>2018</v>
      </c>
      <c r="H107" s="18" t="s">
        <v>107</v>
      </c>
      <c r="I107" s="38">
        <v>1</v>
      </c>
      <c r="J107" s="39" t="s">
        <v>170</v>
      </c>
      <c r="K107" s="40">
        <v>0.05</v>
      </c>
      <c r="L107" s="40">
        <f t="shared" si="3"/>
        <v>0.05</v>
      </c>
      <c r="M107" s="40">
        <v>0.05</v>
      </c>
      <c r="N107" s="40"/>
      <c r="O107" s="40"/>
      <c r="P107" s="18" t="s">
        <v>117</v>
      </c>
      <c r="Q107" s="18" t="s">
        <v>37</v>
      </c>
      <c r="R107" s="18">
        <v>1</v>
      </c>
      <c r="S107" s="18">
        <v>4</v>
      </c>
      <c r="T107" s="18"/>
      <c r="U107" s="18"/>
      <c r="V107" s="18" t="s">
        <v>5</v>
      </c>
      <c r="W107" s="18">
        <v>649</v>
      </c>
      <c r="X107" s="18"/>
    </row>
    <row r="108" ht="24.95" customHeight="1" spans="1:24">
      <c r="A108" s="18">
        <v>650</v>
      </c>
      <c r="B108" s="135" t="s">
        <v>220</v>
      </c>
      <c r="C108" s="18" t="s">
        <v>43</v>
      </c>
      <c r="D108" s="18" t="s">
        <v>98</v>
      </c>
      <c r="E108" s="18" t="s">
        <v>221</v>
      </c>
      <c r="F108" s="18" t="s">
        <v>35</v>
      </c>
      <c r="G108" s="18">
        <v>2018</v>
      </c>
      <c r="H108" s="18" t="s">
        <v>107</v>
      </c>
      <c r="I108" s="38">
        <v>5</v>
      </c>
      <c r="J108" s="39" t="s">
        <v>170</v>
      </c>
      <c r="K108" s="40">
        <v>0.05</v>
      </c>
      <c r="L108" s="40">
        <f t="shared" si="3"/>
        <v>0.25</v>
      </c>
      <c r="M108" s="40">
        <v>0.25</v>
      </c>
      <c r="N108" s="40"/>
      <c r="O108" s="40"/>
      <c r="P108" s="18" t="s">
        <v>117</v>
      </c>
      <c r="Q108" s="18" t="s">
        <v>37</v>
      </c>
      <c r="R108" s="18">
        <v>2</v>
      </c>
      <c r="S108" s="18">
        <v>10</v>
      </c>
      <c r="T108" s="18"/>
      <c r="U108" s="18"/>
      <c r="V108" s="18" t="s">
        <v>5</v>
      </c>
      <c r="W108" s="18">
        <v>650</v>
      </c>
      <c r="X108" s="18"/>
    </row>
    <row r="109" ht="24.95" customHeight="1" spans="1:24">
      <c r="A109" s="18">
        <v>651</v>
      </c>
      <c r="B109" s="135" t="s">
        <v>222</v>
      </c>
      <c r="C109" s="18" t="s">
        <v>43</v>
      </c>
      <c r="D109" s="18" t="s">
        <v>98</v>
      </c>
      <c r="E109" s="18" t="s">
        <v>223</v>
      </c>
      <c r="F109" s="18" t="s">
        <v>35</v>
      </c>
      <c r="G109" s="18">
        <v>2018</v>
      </c>
      <c r="H109" s="18" t="s">
        <v>107</v>
      </c>
      <c r="I109" s="38">
        <v>4</v>
      </c>
      <c r="J109" s="39" t="s">
        <v>170</v>
      </c>
      <c r="K109" s="40">
        <v>0.05</v>
      </c>
      <c r="L109" s="40">
        <f t="shared" si="3"/>
        <v>0.2</v>
      </c>
      <c r="M109" s="40">
        <v>0.2</v>
      </c>
      <c r="N109" s="40"/>
      <c r="O109" s="40"/>
      <c r="P109" s="18" t="s">
        <v>117</v>
      </c>
      <c r="Q109" s="18" t="s">
        <v>37</v>
      </c>
      <c r="R109" s="18">
        <v>1</v>
      </c>
      <c r="S109" s="18">
        <v>2</v>
      </c>
      <c r="T109" s="18"/>
      <c r="U109" s="18"/>
      <c r="V109" s="18" t="s">
        <v>5</v>
      </c>
      <c r="W109" s="18">
        <v>651</v>
      </c>
      <c r="X109" s="18"/>
    </row>
    <row r="110" ht="24.95" customHeight="1" spans="1:24">
      <c r="A110" s="18">
        <v>652</v>
      </c>
      <c r="B110" s="135" t="s">
        <v>224</v>
      </c>
      <c r="C110" s="18" t="s">
        <v>43</v>
      </c>
      <c r="D110" s="18" t="s">
        <v>155</v>
      </c>
      <c r="E110" s="18" t="s">
        <v>225</v>
      </c>
      <c r="F110" s="18" t="s">
        <v>35</v>
      </c>
      <c r="G110" s="18">
        <v>2018</v>
      </c>
      <c r="H110" s="18" t="s">
        <v>107</v>
      </c>
      <c r="I110" s="38">
        <v>3</v>
      </c>
      <c r="J110" s="39" t="s">
        <v>170</v>
      </c>
      <c r="K110" s="40">
        <v>0.05</v>
      </c>
      <c r="L110" s="40">
        <f t="shared" ref="L110:L118" si="4">M110+N110+O110</f>
        <v>0.15</v>
      </c>
      <c r="M110" s="40">
        <v>0.15</v>
      </c>
      <c r="N110" s="40"/>
      <c r="O110" s="40"/>
      <c r="P110" s="18" t="s">
        <v>117</v>
      </c>
      <c r="Q110" s="18" t="s">
        <v>37</v>
      </c>
      <c r="R110" s="18">
        <v>1</v>
      </c>
      <c r="S110" s="18">
        <v>3</v>
      </c>
      <c r="T110" s="18"/>
      <c r="U110" s="18"/>
      <c r="V110" s="18" t="s">
        <v>5</v>
      </c>
      <c r="W110" s="18">
        <v>652</v>
      </c>
      <c r="X110" s="18"/>
    </row>
    <row r="111" ht="24.95" customHeight="1" spans="1:24">
      <c r="A111" s="18">
        <v>653</v>
      </c>
      <c r="B111" s="135" t="s">
        <v>226</v>
      </c>
      <c r="C111" s="18" t="s">
        <v>43</v>
      </c>
      <c r="D111" s="18" t="s">
        <v>155</v>
      </c>
      <c r="E111" s="18" t="s">
        <v>227</v>
      </c>
      <c r="F111" s="18" t="s">
        <v>35</v>
      </c>
      <c r="G111" s="18">
        <v>2018</v>
      </c>
      <c r="H111" s="18" t="s">
        <v>107</v>
      </c>
      <c r="I111" s="38">
        <v>4</v>
      </c>
      <c r="J111" s="39" t="s">
        <v>170</v>
      </c>
      <c r="K111" s="40">
        <v>0.05</v>
      </c>
      <c r="L111" s="40">
        <f t="shared" si="4"/>
        <v>0.2</v>
      </c>
      <c r="M111" s="40">
        <v>0.2</v>
      </c>
      <c r="N111" s="40"/>
      <c r="O111" s="40"/>
      <c r="P111" s="18" t="s">
        <v>117</v>
      </c>
      <c r="Q111" s="18" t="s">
        <v>37</v>
      </c>
      <c r="R111" s="18">
        <v>1</v>
      </c>
      <c r="S111" s="18">
        <v>5</v>
      </c>
      <c r="T111" s="18"/>
      <c r="U111" s="18"/>
      <c r="V111" s="18" t="s">
        <v>5</v>
      </c>
      <c r="W111" s="18">
        <v>653</v>
      </c>
      <c r="X111" s="18"/>
    </row>
    <row r="112" ht="24.95" customHeight="1" spans="1:24">
      <c r="A112" s="18">
        <v>654</v>
      </c>
      <c r="B112" s="135" t="s">
        <v>228</v>
      </c>
      <c r="C112" s="18" t="s">
        <v>43</v>
      </c>
      <c r="D112" s="18" t="s">
        <v>155</v>
      </c>
      <c r="E112" s="18" t="s">
        <v>229</v>
      </c>
      <c r="F112" s="18" t="s">
        <v>35</v>
      </c>
      <c r="G112" s="18">
        <v>2018</v>
      </c>
      <c r="H112" s="18" t="s">
        <v>107</v>
      </c>
      <c r="I112" s="38">
        <v>2</v>
      </c>
      <c r="J112" s="39" t="s">
        <v>170</v>
      </c>
      <c r="K112" s="40">
        <v>0.05</v>
      </c>
      <c r="L112" s="40">
        <f t="shared" si="4"/>
        <v>0.1</v>
      </c>
      <c r="M112" s="40">
        <v>0.1</v>
      </c>
      <c r="N112" s="40"/>
      <c r="O112" s="40"/>
      <c r="P112" s="18" t="s">
        <v>117</v>
      </c>
      <c r="Q112" s="18" t="s">
        <v>37</v>
      </c>
      <c r="R112" s="18">
        <v>1</v>
      </c>
      <c r="S112" s="18">
        <v>2</v>
      </c>
      <c r="T112" s="18"/>
      <c r="U112" s="18"/>
      <c r="V112" s="18" t="s">
        <v>5</v>
      </c>
      <c r="W112" s="18">
        <v>654</v>
      </c>
      <c r="X112" s="18"/>
    </row>
    <row r="113" ht="24.95" customHeight="1" spans="1:24">
      <c r="A113" s="18">
        <v>655</v>
      </c>
      <c r="B113" s="135" t="s">
        <v>230</v>
      </c>
      <c r="C113" s="18" t="s">
        <v>43</v>
      </c>
      <c r="D113" s="18" t="s">
        <v>155</v>
      </c>
      <c r="E113" s="18" t="s">
        <v>231</v>
      </c>
      <c r="F113" s="18" t="s">
        <v>35</v>
      </c>
      <c r="G113" s="18">
        <v>2018</v>
      </c>
      <c r="H113" s="18" t="s">
        <v>107</v>
      </c>
      <c r="I113" s="38">
        <v>2</v>
      </c>
      <c r="J113" s="39" t="s">
        <v>170</v>
      </c>
      <c r="K113" s="40">
        <v>0.05</v>
      </c>
      <c r="L113" s="40">
        <f t="shared" si="4"/>
        <v>0.1</v>
      </c>
      <c r="M113" s="40">
        <v>0.1</v>
      </c>
      <c r="N113" s="40"/>
      <c r="O113" s="40"/>
      <c r="P113" s="18" t="s">
        <v>117</v>
      </c>
      <c r="Q113" s="18" t="s">
        <v>37</v>
      </c>
      <c r="R113" s="18">
        <v>1</v>
      </c>
      <c r="S113" s="18">
        <v>3</v>
      </c>
      <c r="T113" s="18"/>
      <c r="U113" s="18"/>
      <c r="V113" s="18" t="s">
        <v>5</v>
      </c>
      <c r="W113" s="18">
        <v>655</v>
      </c>
      <c r="X113" s="18"/>
    </row>
    <row r="114" ht="24.95" customHeight="1" spans="1:24">
      <c r="A114" s="18">
        <v>656</v>
      </c>
      <c r="B114" s="135" t="s">
        <v>232</v>
      </c>
      <c r="C114" s="18" t="s">
        <v>43</v>
      </c>
      <c r="D114" s="18" t="s">
        <v>155</v>
      </c>
      <c r="E114" s="18" t="s">
        <v>233</v>
      </c>
      <c r="F114" s="18" t="s">
        <v>35</v>
      </c>
      <c r="G114" s="18">
        <v>2018</v>
      </c>
      <c r="H114" s="18" t="s">
        <v>107</v>
      </c>
      <c r="I114" s="38">
        <v>5</v>
      </c>
      <c r="J114" s="39" t="s">
        <v>170</v>
      </c>
      <c r="K114" s="40">
        <v>0.05</v>
      </c>
      <c r="L114" s="40">
        <f t="shared" si="4"/>
        <v>0.25</v>
      </c>
      <c r="M114" s="40">
        <v>0.25</v>
      </c>
      <c r="N114" s="40"/>
      <c r="O114" s="40"/>
      <c r="P114" s="18" t="s">
        <v>117</v>
      </c>
      <c r="Q114" s="18" t="s">
        <v>37</v>
      </c>
      <c r="R114" s="18">
        <v>1</v>
      </c>
      <c r="S114" s="18">
        <v>3</v>
      </c>
      <c r="T114" s="18"/>
      <c r="U114" s="18"/>
      <c r="V114" s="18" t="s">
        <v>5</v>
      </c>
      <c r="W114" s="18">
        <v>656</v>
      </c>
      <c r="X114" s="18"/>
    </row>
    <row r="115" ht="24.95" customHeight="1" spans="1:24">
      <c r="A115" s="18">
        <v>657</v>
      </c>
      <c r="B115" s="135" t="s">
        <v>234</v>
      </c>
      <c r="C115" s="18" t="s">
        <v>43</v>
      </c>
      <c r="D115" s="18" t="s">
        <v>155</v>
      </c>
      <c r="E115" s="18" t="s">
        <v>235</v>
      </c>
      <c r="F115" s="18" t="s">
        <v>35</v>
      </c>
      <c r="G115" s="18">
        <v>2018</v>
      </c>
      <c r="H115" s="18" t="s">
        <v>107</v>
      </c>
      <c r="I115" s="38">
        <v>2</v>
      </c>
      <c r="J115" s="39" t="s">
        <v>170</v>
      </c>
      <c r="K115" s="40">
        <v>0.05</v>
      </c>
      <c r="L115" s="40">
        <f t="shared" si="4"/>
        <v>0.1</v>
      </c>
      <c r="M115" s="40">
        <v>0.1</v>
      </c>
      <c r="N115" s="40"/>
      <c r="O115" s="40"/>
      <c r="P115" s="18" t="s">
        <v>117</v>
      </c>
      <c r="Q115" s="18" t="s">
        <v>37</v>
      </c>
      <c r="R115" s="18">
        <v>1</v>
      </c>
      <c r="S115" s="18">
        <v>1</v>
      </c>
      <c r="T115" s="18"/>
      <c r="U115" s="18"/>
      <c r="V115" s="18" t="s">
        <v>5</v>
      </c>
      <c r="W115" s="18">
        <v>657</v>
      </c>
      <c r="X115" s="18"/>
    </row>
    <row r="116" ht="24.95" customHeight="1" spans="1:24">
      <c r="A116" s="18">
        <v>658</v>
      </c>
      <c r="B116" s="135" t="s">
        <v>236</v>
      </c>
      <c r="C116" s="18" t="s">
        <v>43</v>
      </c>
      <c r="D116" s="18" t="s">
        <v>155</v>
      </c>
      <c r="E116" s="18" t="s">
        <v>158</v>
      </c>
      <c r="F116" s="18" t="s">
        <v>35</v>
      </c>
      <c r="G116" s="18">
        <v>2018</v>
      </c>
      <c r="H116" s="18" t="s">
        <v>107</v>
      </c>
      <c r="I116" s="38">
        <v>6</v>
      </c>
      <c r="J116" s="39" t="s">
        <v>170</v>
      </c>
      <c r="K116" s="40">
        <v>0.05</v>
      </c>
      <c r="L116" s="40">
        <f t="shared" si="4"/>
        <v>0.3</v>
      </c>
      <c r="M116" s="40">
        <v>0.3</v>
      </c>
      <c r="N116" s="40"/>
      <c r="O116" s="40"/>
      <c r="P116" s="18" t="s">
        <v>117</v>
      </c>
      <c r="Q116" s="18" t="s">
        <v>37</v>
      </c>
      <c r="R116" s="18">
        <v>1</v>
      </c>
      <c r="S116" s="18">
        <v>6</v>
      </c>
      <c r="T116" s="18"/>
      <c r="U116" s="18"/>
      <c r="V116" s="18" t="s">
        <v>5</v>
      </c>
      <c r="W116" s="18">
        <v>658</v>
      </c>
      <c r="X116" s="18"/>
    </row>
    <row r="117" ht="24.95" customHeight="1" spans="1:24">
      <c r="A117" s="18">
        <v>717</v>
      </c>
      <c r="B117" s="135" t="s">
        <v>203</v>
      </c>
      <c r="C117" s="18" t="s">
        <v>43</v>
      </c>
      <c r="D117" s="18" t="s">
        <v>146</v>
      </c>
      <c r="E117" s="18" t="s">
        <v>160</v>
      </c>
      <c r="F117" s="18" t="s">
        <v>35</v>
      </c>
      <c r="G117" s="18">
        <v>2019</v>
      </c>
      <c r="H117" s="18" t="s">
        <v>107</v>
      </c>
      <c r="I117" s="38">
        <v>4</v>
      </c>
      <c r="J117" s="39" t="s">
        <v>170</v>
      </c>
      <c r="K117" s="18">
        <v>0.05</v>
      </c>
      <c r="L117" s="40">
        <f t="shared" si="4"/>
        <v>0.2</v>
      </c>
      <c r="M117" s="40"/>
      <c r="N117" s="40">
        <v>0.2</v>
      </c>
      <c r="O117" s="40"/>
      <c r="P117" s="128" t="s">
        <v>117</v>
      </c>
      <c r="Q117" s="18" t="s">
        <v>37</v>
      </c>
      <c r="R117" s="18">
        <v>1</v>
      </c>
      <c r="S117" s="18">
        <v>4</v>
      </c>
      <c r="T117" s="18"/>
      <c r="U117" s="18"/>
      <c r="V117" s="18" t="s">
        <v>5</v>
      </c>
      <c r="W117" s="18">
        <v>717</v>
      </c>
      <c r="X117" s="18"/>
    </row>
    <row r="118" ht="24.95" customHeight="1" spans="1:24">
      <c r="A118" s="18">
        <v>718</v>
      </c>
      <c r="B118" s="135" t="s">
        <v>203</v>
      </c>
      <c r="C118" s="18" t="s">
        <v>43</v>
      </c>
      <c r="D118" s="18" t="s">
        <v>146</v>
      </c>
      <c r="E118" s="18" t="s">
        <v>160</v>
      </c>
      <c r="F118" s="18" t="s">
        <v>35</v>
      </c>
      <c r="G118" s="18">
        <v>2019</v>
      </c>
      <c r="H118" s="18" t="s">
        <v>107</v>
      </c>
      <c r="I118" s="38">
        <v>3</v>
      </c>
      <c r="J118" s="39" t="s">
        <v>170</v>
      </c>
      <c r="K118" s="18">
        <v>0.05</v>
      </c>
      <c r="L118" s="40">
        <f t="shared" si="4"/>
        <v>0.15</v>
      </c>
      <c r="M118" s="40"/>
      <c r="N118" s="40">
        <v>0.15</v>
      </c>
      <c r="O118" s="40"/>
      <c r="P118" s="128" t="s">
        <v>117</v>
      </c>
      <c r="Q118" s="18" t="s">
        <v>37</v>
      </c>
      <c r="R118" s="18">
        <v>1</v>
      </c>
      <c r="S118" s="18">
        <v>3</v>
      </c>
      <c r="T118" s="18"/>
      <c r="U118" s="18"/>
      <c r="V118" s="18" t="s">
        <v>5</v>
      </c>
      <c r="W118" s="18">
        <v>718</v>
      </c>
      <c r="X118" s="18"/>
    </row>
    <row r="119" ht="24.95" customHeight="1" spans="1:24">
      <c r="A119" s="16">
        <v>815</v>
      </c>
      <c r="B119" s="17" t="s">
        <v>237</v>
      </c>
      <c r="C119" s="16"/>
      <c r="D119" s="16"/>
      <c r="E119" s="16"/>
      <c r="F119" s="16" t="s">
        <v>106</v>
      </c>
      <c r="G119" s="16" t="s">
        <v>32</v>
      </c>
      <c r="H119" s="16" t="s">
        <v>107</v>
      </c>
      <c r="I119" s="37">
        <f>I120+I125+I139+I140+I141+I142</f>
        <v>56.58</v>
      </c>
      <c r="J119" s="34"/>
      <c r="K119" s="16"/>
      <c r="L119" s="35">
        <f>L120+L125+L139+L140+L141+L142</f>
        <v>7.39</v>
      </c>
      <c r="M119" s="35">
        <f>M120+M125+M139+M140+M141+M142</f>
        <v>7.39</v>
      </c>
      <c r="N119" s="35">
        <f>N120+N125+N139+N140+N141+N142</f>
        <v>0</v>
      </c>
      <c r="O119" s="35">
        <f>O120+O125+O139+O140+O141+O142</f>
        <v>0</v>
      </c>
      <c r="P119" s="16"/>
      <c r="Q119" s="16" t="s">
        <v>37</v>
      </c>
      <c r="R119" s="47">
        <f>R120+R125+R139+R140+R141+R142</f>
        <v>23</v>
      </c>
      <c r="S119" s="47">
        <f>S120+S125+S139+S140+S141+S142</f>
        <v>76</v>
      </c>
      <c r="T119" s="47" t="s">
        <v>238</v>
      </c>
      <c r="U119" s="47" t="s">
        <v>110</v>
      </c>
      <c r="V119" s="16" t="s">
        <v>32</v>
      </c>
      <c r="W119" s="16">
        <v>815</v>
      </c>
      <c r="X119" s="48" t="s">
        <v>41</v>
      </c>
    </row>
    <row r="120" ht="24.95" customHeight="1" spans="1:24">
      <c r="A120" s="18">
        <v>816</v>
      </c>
      <c r="B120" s="19" t="s">
        <v>239</v>
      </c>
      <c r="C120" s="18"/>
      <c r="D120" s="18"/>
      <c r="E120" s="18"/>
      <c r="F120" s="18" t="s">
        <v>106</v>
      </c>
      <c r="G120" s="18" t="s">
        <v>32</v>
      </c>
      <c r="H120" s="18" t="s">
        <v>107</v>
      </c>
      <c r="I120" s="38">
        <f>SUM(I121:I124)</f>
        <v>29.35</v>
      </c>
      <c r="J120" s="39"/>
      <c r="K120" s="18"/>
      <c r="L120" s="40">
        <f>SUM(L121:L124)</f>
        <v>0.28</v>
      </c>
      <c r="M120" s="40">
        <f>SUM(M121:M124)</f>
        <v>0.28</v>
      </c>
      <c r="N120" s="40">
        <f>SUM(N121:N124)</f>
        <v>0</v>
      </c>
      <c r="O120" s="40">
        <f>SUM(O121:O124)</f>
        <v>0</v>
      </c>
      <c r="P120" s="18"/>
      <c r="Q120" s="18" t="s">
        <v>37</v>
      </c>
      <c r="R120" s="50">
        <f>SUM(R121:R124)</f>
        <v>5</v>
      </c>
      <c r="S120" s="50">
        <f>SUM(S121:S124)</f>
        <v>16</v>
      </c>
      <c r="T120" s="50" t="s">
        <v>240</v>
      </c>
      <c r="U120" s="50" t="s">
        <v>110</v>
      </c>
      <c r="V120" s="18" t="s">
        <v>32</v>
      </c>
      <c r="W120" s="18">
        <v>816</v>
      </c>
      <c r="X120" s="18"/>
    </row>
    <row r="121" ht="24.95" customHeight="1" spans="1:24">
      <c r="A121" s="18">
        <v>834</v>
      </c>
      <c r="B121" s="135" t="s">
        <v>241</v>
      </c>
      <c r="C121" s="18" t="s">
        <v>43</v>
      </c>
      <c r="D121" s="18" t="s">
        <v>146</v>
      </c>
      <c r="E121" s="18" t="s">
        <v>149</v>
      </c>
      <c r="F121" s="18" t="s">
        <v>35</v>
      </c>
      <c r="G121" s="18">
        <v>2018</v>
      </c>
      <c r="H121" s="18" t="s">
        <v>107</v>
      </c>
      <c r="I121" s="38">
        <v>2.67</v>
      </c>
      <c r="J121" s="39" t="s">
        <v>242</v>
      </c>
      <c r="K121" s="40">
        <v>0.04</v>
      </c>
      <c r="L121" s="40">
        <f>M121+N121+O121</f>
        <v>0.16</v>
      </c>
      <c r="M121" s="40">
        <v>0.16</v>
      </c>
      <c r="N121" s="40"/>
      <c r="O121" s="40"/>
      <c r="P121" s="18" t="s">
        <v>117</v>
      </c>
      <c r="Q121" s="18" t="s">
        <v>37</v>
      </c>
      <c r="R121" s="18">
        <v>1</v>
      </c>
      <c r="S121" s="18">
        <v>3</v>
      </c>
      <c r="T121" s="18"/>
      <c r="U121" s="18"/>
      <c r="V121" s="18" t="s">
        <v>5</v>
      </c>
      <c r="W121" s="18">
        <v>834</v>
      </c>
      <c r="X121" s="18"/>
    </row>
    <row r="122" ht="24.95" customHeight="1" spans="1:24">
      <c r="A122" s="18">
        <v>835</v>
      </c>
      <c r="B122" s="135" t="s">
        <v>243</v>
      </c>
      <c r="C122" s="18" t="s">
        <v>43</v>
      </c>
      <c r="D122" s="18" t="s">
        <v>49</v>
      </c>
      <c r="E122" s="18" t="s">
        <v>84</v>
      </c>
      <c r="F122" s="18" t="s">
        <v>244</v>
      </c>
      <c r="G122" s="18">
        <v>2018</v>
      </c>
      <c r="H122" s="18" t="s">
        <v>107</v>
      </c>
      <c r="I122" s="38">
        <v>6.67</v>
      </c>
      <c r="J122" s="39" t="s">
        <v>242</v>
      </c>
      <c r="K122" s="40">
        <v>0.06</v>
      </c>
      <c r="L122" s="40">
        <f>M122+N122+O122</f>
        <v>0.03</v>
      </c>
      <c r="M122" s="40">
        <v>0.03</v>
      </c>
      <c r="N122" s="40"/>
      <c r="O122" s="40"/>
      <c r="P122" s="18" t="s">
        <v>117</v>
      </c>
      <c r="Q122" s="18" t="s">
        <v>37</v>
      </c>
      <c r="R122" s="18">
        <v>1</v>
      </c>
      <c r="S122" s="18">
        <v>5</v>
      </c>
      <c r="T122" s="18"/>
      <c r="U122" s="18"/>
      <c r="V122" s="18" t="s">
        <v>5</v>
      </c>
      <c r="W122" s="18">
        <v>835</v>
      </c>
      <c r="X122" s="18"/>
    </row>
    <row r="123" ht="24.95" customHeight="1" spans="1:24">
      <c r="A123" s="18">
        <v>836</v>
      </c>
      <c r="B123" s="135" t="s">
        <v>245</v>
      </c>
      <c r="C123" s="18" t="s">
        <v>43</v>
      </c>
      <c r="D123" s="18" t="s">
        <v>49</v>
      </c>
      <c r="E123" s="18" t="s">
        <v>76</v>
      </c>
      <c r="F123" s="18" t="s">
        <v>244</v>
      </c>
      <c r="G123" s="18">
        <v>2018</v>
      </c>
      <c r="H123" s="18" t="s">
        <v>107</v>
      </c>
      <c r="I123" s="38">
        <v>13.34</v>
      </c>
      <c r="J123" s="39" t="s">
        <v>242</v>
      </c>
      <c r="K123" s="40">
        <v>0.06</v>
      </c>
      <c r="L123" s="40">
        <f>M123+N123+O123</f>
        <v>0.06</v>
      </c>
      <c r="M123" s="40">
        <v>0.06</v>
      </c>
      <c r="N123" s="40"/>
      <c r="O123" s="40"/>
      <c r="P123" s="18" t="s">
        <v>117</v>
      </c>
      <c r="Q123" s="18" t="s">
        <v>37</v>
      </c>
      <c r="R123" s="18">
        <v>2</v>
      </c>
      <c r="S123" s="18">
        <v>6</v>
      </c>
      <c r="T123" s="18"/>
      <c r="U123" s="18"/>
      <c r="V123" s="18" t="s">
        <v>5</v>
      </c>
      <c r="W123" s="18">
        <v>836</v>
      </c>
      <c r="X123" s="18"/>
    </row>
    <row r="124" ht="24.95" customHeight="1" spans="1:24">
      <c r="A124" s="18">
        <v>837</v>
      </c>
      <c r="B124" s="135" t="s">
        <v>246</v>
      </c>
      <c r="C124" s="18" t="s">
        <v>43</v>
      </c>
      <c r="D124" s="18" t="s">
        <v>49</v>
      </c>
      <c r="E124" s="18" t="s">
        <v>77</v>
      </c>
      <c r="F124" s="18" t="s">
        <v>244</v>
      </c>
      <c r="G124" s="18">
        <v>2018</v>
      </c>
      <c r="H124" s="18" t="s">
        <v>107</v>
      </c>
      <c r="I124" s="38">
        <v>6.67</v>
      </c>
      <c r="J124" s="39" t="s">
        <v>242</v>
      </c>
      <c r="K124" s="40">
        <v>0.06</v>
      </c>
      <c r="L124" s="40">
        <f>M124+N124+O124</f>
        <v>0.03</v>
      </c>
      <c r="M124" s="40">
        <v>0.03</v>
      </c>
      <c r="N124" s="40"/>
      <c r="O124" s="40"/>
      <c r="P124" s="18" t="s">
        <v>117</v>
      </c>
      <c r="Q124" s="18" t="s">
        <v>37</v>
      </c>
      <c r="R124" s="18">
        <v>1</v>
      </c>
      <c r="S124" s="18">
        <v>2</v>
      </c>
      <c r="T124" s="18"/>
      <c r="U124" s="18"/>
      <c r="V124" s="18" t="s">
        <v>5</v>
      </c>
      <c r="W124" s="18">
        <v>837</v>
      </c>
      <c r="X124" s="18"/>
    </row>
    <row r="125" ht="24.95" customHeight="1" spans="1:24">
      <c r="A125" s="18">
        <v>1056</v>
      </c>
      <c r="B125" s="19" t="s">
        <v>247</v>
      </c>
      <c r="C125" s="18"/>
      <c r="D125" s="18"/>
      <c r="E125" s="18"/>
      <c r="F125" s="18" t="s">
        <v>35</v>
      </c>
      <c r="G125" s="18" t="s">
        <v>32</v>
      </c>
      <c r="H125" s="18" t="s">
        <v>107</v>
      </c>
      <c r="I125" s="38">
        <f>SUM(I126:I138)</f>
        <v>27.23</v>
      </c>
      <c r="J125" s="39"/>
      <c r="K125" s="18"/>
      <c r="L125" s="40">
        <f>SUM(L126:L138)</f>
        <v>7.11</v>
      </c>
      <c r="M125" s="40">
        <f>SUM(M126:M138)</f>
        <v>7.11</v>
      </c>
      <c r="N125" s="40">
        <f>SUM(N126:N138)</f>
        <v>0</v>
      </c>
      <c r="O125" s="40">
        <f>SUM(O126:O138)</f>
        <v>0</v>
      </c>
      <c r="P125" s="18"/>
      <c r="Q125" s="18" t="s">
        <v>37</v>
      </c>
      <c r="R125" s="50">
        <f>SUM(R126:R138)</f>
        <v>18</v>
      </c>
      <c r="S125" s="50">
        <f>SUM(S126:S138)</f>
        <v>60</v>
      </c>
      <c r="T125" s="50" t="s">
        <v>248</v>
      </c>
      <c r="U125" s="50" t="s">
        <v>110</v>
      </c>
      <c r="V125" s="18" t="s">
        <v>32</v>
      </c>
      <c r="W125" s="18">
        <v>1056</v>
      </c>
      <c r="X125" s="18"/>
    </row>
    <row r="126" ht="24.95" customHeight="1" spans="1:24">
      <c r="A126" s="18">
        <v>1082</v>
      </c>
      <c r="B126" s="136" t="s">
        <v>249</v>
      </c>
      <c r="C126" s="128" t="s">
        <v>43</v>
      </c>
      <c r="D126" s="128" t="s">
        <v>250</v>
      </c>
      <c r="E126" s="128" t="s">
        <v>251</v>
      </c>
      <c r="F126" s="128" t="s">
        <v>35</v>
      </c>
      <c r="G126" s="128">
        <v>2018</v>
      </c>
      <c r="H126" s="128" t="s">
        <v>107</v>
      </c>
      <c r="I126" s="132">
        <v>1</v>
      </c>
      <c r="J126" s="130" t="s">
        <v>252</v>
      </c>
      <c r="K126" s="131">
        <v>0.5</v>
      </c>
      <c r="L126" s="131">
        <f t="shared" ref="L126:L138" si="5">M126+N126+O126</f>
        <v>0.5</v>
      </c>
      <c r="M126" s="131">
        <v>0.5</v>
      </c>
      <c r="N126" s="131"/>
      <c r="O126" s="131"/>
      <c r="P126" s="128" t="s">
        <v>117</v>
      </c>
      <c r="Q126" s="128" t="s">
        <v>37</v>
      </c>
      <c r="R126" s="128">
        <v>1</v>
      </c>
      <c r="S126" s="128">
        <v>3</v>
      </c>
      <c r="T126" s="128"/>
      <c r="U126" s="128"/>
      <c r="V126" s="128" t="s">
        <v>5</v>
      </c>
      <c r="W126" s="18">
        <v>1082</v>
      </c>
      <c r="X126" s="128"/>
    </row>
    <row r="127" ht="24.95" customHeight="1" spans="1:24">
      <c r="A127" s="18">
        <v>1083</v>
      </c>
      <c r="B127" s="136" t="s">
        <v>253</v>
      </c>
      <c r="C127" s="137" t="s">
        <v>43</v>
      </c>
      <c r="D127" s="137" t="s">
        <v>124</v>
      </c>
      <c r="E127" s="137" t="s">
        <v>169</v>
      </c>
      <c r="F127" s="128" t="s">
        <v>35</v>
      </c>
      <c r="G127" s="128">
        <v>2018</v>
      </c>
      <c r="H127" s="128" t="s">
        <v>107</v>
      </c>
      <c r="I127" s="132">
        <v>1</v>
      </c>
      <c r="J127" s="130" t="s">
        <v>252</v>
      </c>
      <c r="K127" s="131">
        <v>0.5</v>
      </c>
      <c r="L127" s="131">
        <f t="shared" si="5"/>
        <v>0.5</v>
      </c>
      <c r="M127" s="131">
        <v>0.5</v>
      </c>
      <c r="N127" s="131"/>
      <c r="O127" s="131"/>
      <c r="P127" s="128" t="s">
        <v>117</v>
      </c>
      <c r="Q127" s="128" t="s">
        <v>37</v>
      </c>
      <c r="R127" s="128">
        <v>1</v>
      </c>
      <c r="S127" s="128">
        <v>3</v>
      </c>
      <c r="T127" s="128"/>
      <c r="U127" s="128"/>
      <c r="V127" s="128" t="s">
        <v>5</v>
      </c>
      <c r="W127" s="18">
        <v>1083</v>
      </c>
      <c r="X127" s="128"/>
    </row>
    <row r="128" ht="24.95" customHeight="1" spans="1:24">
      <c r="A128" s="18">
        <v>1084</v>
      </c>
      <c r="B128" s="136" t="s">
        <v>254</v>
      </c>
      <c r="C128" s="137" t="s">
        <v>43</v>
      </c>
      <c r="D128" s="137" t="s">
        <v>124</v>
      </c>
      <c r="E128" s="137" t="s">
        <v>134</v>
      </c>
      <c r="F128" s="128" t="s">
        <v>35</v>
      </c>
      <c r="G128" s="128">
        <v>2018</v>
      </c>
      <c r="H128" s="128" t="s">
        <v>107</v>
      </c>
      <c r="I128" s="132">
        <v>2</v>
      </c>
      <c r="J128" s="130" t="s">
        <v>252</v>
      </c>
      <c r="K128" s="131">
        <v>0.5</v>
      </c>
      <c r="L128" s="131">
        <f t="shared" si="5"/>
        <v>1</v>
      </c>
      <c r="M128" s="131">
        <v>1</v>
      </c>
      <c r="N128" s="131"/>
      <c r="O128" s="131"/>
      <c r="P128" s="128" t="s">
        <v>117</v>
      </c>
      <c r="Q128" s="128" t="s">
        <v>37</v>
      </c>
      <c r="R128" s="128">
        <v>2</v>
      </c>
      <c r="S128" s="128">
        <v>7</v>
      </c>
      <c r="T128" s="128"/>
      <c r="U128" s="128"/>
      <c r="V128" s="128" t="s">
        <v>5</v>
      </c>
      <c r="W128" s="18">
        <v>1084</v>
      </c>
      <c r="X128" s="128"/>
    </row>
    <row r="129" ht="24.95" customHeight="1" spans="1:24">
      <c r="A129" s="18">
        <v>1085</v>
      </c>
      <c r="B129" s="136" t="s">
        <v>255</v>
      </c>
      <c r="C129" s="128" t="s">
        <v>43</v>
      </c>
      <c r="D129" s="128" t="s">
        <v>124</v>
      </c>
      <c r="E129" s="128" t="s">
        <v>125</v>
      </c>
      <c r="F129" s="128" t="s">
        <v>35</v>
      </c>
      <c r="G129" s="128">
        <v>2018</v>
      </c>
      <c r="H129" s="128" t="s">
        <v>107</v>
      </c>
      <c r="I129" s="132">
        <v>2</v>
      </c>
      <c r="J129" s="130" t="s">
        <v>256</v>
      </c>
      <c r="K129" s="131">
        <v>0.22</v>
      </c>
      <c r="L129" s="131">
        <f t="shared" si="5"/>
        <v>0.44</v>
      </c>
      <c r="M129" s="131">
        <v>0.44</v>
      </c>
      <c r="N129" s="131"/>
      <c r="O129" s="131"/>
      <c r="P129" s="128" t="s">
        <v>117</v>
      </c>
      <c r="Q129" s="128" t="s">
        <v>37</v>
      </c>
      <c r="R129" s="128">
        <v>1</v>
      </c>
      <c r="S129" s="128">
        <v>5</v>
      </c>
      <c r="T129" s="128"/>
      <c r="U129" s="128"/>
      <c r="V129" s="128" t="s">
        <v>5</v>
      </c>
      <c r="W129" s="18">
        <v>1085</v>
      </c>
      <c r="X129" s="128"/>
    </row>
    <row r="130" ht="24.95" customHeight="1" spans="1:24">
      <c r="A130" s="18">
        <v>1086</v>
      </c>
      <c r="B130" s="136" t="s">
        <v>257</v>
      </c>
      <c r="C130" s="128" t="s">
        <v>43</v>
      </c>
      <c r="D130" s="128" t="s">
        <v>124</v>
      </c>
      <c r="E130" s="128" t="s">
        <v>132</v>
      </c>
      <c r="F130" s="128" t="s">
        <v>35</v>
      </c>
      <c r="G130" s="128">
        <v>2018</v>
      </c>
      <c r="H130" s="128" t="s">
        <v>107</v>
      </c>
      <c r="I130" s="132">
        <v>1</v>
      </c>
      <c r="J130" s="130" t="s">
        <v>256</v>
      </c>
      <c r="K130" s="131">
        <v>0.22</v>
      </c>
      <c r="L130" s="131">
        <f t="shared" si="5"/>
        <v>0.22</v>
      </c>
      <c r="M130" s="131">
        <v>0.22</v>
      </c>
      <c r="N130" s="131"/>
      <c r="O130" s="131"/>
      <c r="P130" s="128" t="s">
        <v>117</v>
      </c>
      <c r="Q130" s="128" t="s">
        <v>37</v>
      </c>
      <c r="R130" s="128">
        <v>1</v>
      </c>
      <c r="S130" s="128">
        <v>2</v>
      </c>
      <c r="T130" s="128"/>
      <c r="U130" s="128"/>
      <c r="V130" s="128" t="s">
        <v>5</v>
      </c>
      <c r="W130" s="18">
        <v>1086</v>
      </c>
      <c r="X130" s="128"/>
    </row>
    <row r="131" ht="24.95" customHeight="1" spans="1:24">
      <c r="A131" s="18">
        <v>1087</v>
      </c>
      <c r="B131" s="136" t="s">
        <v>258</v>
      </c>
      <c r="C131" s="128" t="s">
        <v>43</v>
      </c>
      <c r="D131" s="128" t="s">
        <v>124</v>
      </c>
      <c r="E131" s="128" t="s">
        <v>259</v>
      </c>
      <c r="F131" s="128" t="s">
        <v>35</v>
      </c>
      <c r="G131" s="128">
        <v>2018</v>
      </c>
      <c r="H131" s="128" t="s">
        <v>107</v>
      </c>
      <c r="I131" s="132">
        <v>2</v>
      </c>
      <c r="J131" s="130" t="s">
        <v>256</v>
      </c>
      <c r="K131" s="131">
        <v>0.22</v>
      </c>
      <c r="L131" s="131">
        <f t="shared" si="5"/>
        <v>0.44</v>
      </c>
      <c r="M131" s="131">
        <v>0.44</v>
      </c>
      <c r="N131" s="131"/>
      <c r="O131" s="131"/>
      <c r="P131" s="128" t="s">
        <v>117</v>
      </c>
      <c r="Q131" s="128" t="s">
        <v>37</v>
      </c>
      <c r="R131" s="128">
        <v>1</v>
      </c>
      <c r="S131" s="128">
        <v>3</v>
      </c>
      <c r="T131" s="128"/>
      <c r="U131" s="128"/>
      <c r="V131" s="128" t="s">
        <v>5</v>
      </c>
      <c r="W131" s="18">
        <v>1087</v>
      </c>
      <c r="X131" s="128"/>
    </row>
    <row r="132" ht="24.95" customHeight="1" spans="1:24">
      <c r="A132" s="18">
        <v>1088</v>
      </c>
      <c r="B132" s="136" t="s">
        <v>260</v>
      </c>
      <c r="C132" s="128" t="s">
        <v>43</v>
      </c>
      <c r="D132" s="128" t="s">
        <v>93</v>
      </c>
      <c r="E132" s="128" t="s">
        <v>180</v>
      </c>
      <c r="F132" s="128" t="s">
        <v>35</v>
      </c>
      <c r="G132" s="128">
        <v>2018</v>
      </c>
      <c r="H132" s="128" t="s">
        <v>107</v>
      </c>
      <c r="I132" s="132">
        <v>1.91</v>
      </c>
      <c r="J132" s="130" t="s">
        <v>256</v>
      </c>
      <c r="K132" s="131">
        <v>0.22</v>
      </c>
      <c r="L132" s="131">
        <f t="shared" si="5"/>
        <v>0.42</v>
      </c>
      <c r="M132" s="131">
        <v>0.42</v>
      </c>
      <c r="N132" s="131"/>
      <c r="O132" s="131"/>
      <c r="P132" s="128" t="s">
        <v>117</v>
      </c>
      <c r="Q132" s="128" t="s">
        <v>37</v>
      </c>
      <c r="R132" s="128">
        <v>2</v>
      </c>
      <c r="S132" s="128">
        <v>8</v>
      </c>
      <c r="T132" s="128"/>
      <c r="U132" s="128"/>
      <c r="V132" s="128" t="s">
        <v>5</v>
      </c>
      <c r="W132" s="18">
        <v>1088</v>
      </c>
      <c r="X132" s="128"/>
    </row>
    <row r="133" ht="24.95" customHeight="1" spans="1:24">
      <c r="A133" s="18">
        <v>1089</v>
      </c>
      <c r="B133" s="136" t="s">
        <v>261</v>
      </c>
      <c r="C133" s="128" t="s">
        <v>43</v>
      </c>
      <c r="D133" s="128" t="s">
        <v>93</v>
      </c>
      <c r="E133" s="128" t="s">
        <v>262</v>
      </c>
      <c r="F133" s="128" t="s">
        <v>35</v>
      </c>
      <c r="G133" s="128">
        <v>2018</v>
      </c>
      <c r="H133" s="128" t="s">
        <v>107</v>
      </c>
      <c r="I133" s="132">
        <v>0.91</v>
      </c>
      <c r="J133" s="130" t="s">
        <v>256</v>
      </c>
      <c r="K133" s="131">
        <v>0.22</v>
      </c>
      <c r="L133" s="131">
        <f t="shared" si="5"/>
        <v>0.2</v>
      </c>
      <c r="M133" s="131">
        <v>0.2</v>
      </c>
      <c r="N133" s="131"/>
      <c r="O133" s="131"/>
      <c r="P133" s="128" t="s">
        <v>117</v>
      </c>
      <c r="Q133" s="128" t="s">
        <v>37</v>
      </c>
      <c r="R133" s="128">
        <v>1</v>
      </c>
      <c r="S133" s="128">
        <v>2</v>
      </c>
      <c r="T133" s="128"/>
      <c r="U133" s="128"/>
      <c r="V133" s="128" t="s">
        <v>5</v>
      </c>
      <c r="W133" s="18">
        <v>1089</v>
      </c>
      <c r="X133" s="128"/>
    </row>
    <row r="134" ht="24.95" customHeight="1" spans="1:24">
      <c r="A134" s="18">
        <v>1090</v>
      </c>
      <c r="B134" s="136" t="s">
        <v>263</v>
      </c>
      <c r="C134" s="128" t="s">
        <v>43</v>
      </c>
      <c r="D134" s="128" t="s">
        <v>93</v>
      </c>
      <c r="E134" s="128" t="s">
        <v>264</v>
      </c>
      <c r="F134" s="128" t="s">
        <v>35</v>
      </c>
      <c r="G134" s="128">
        <v>2018</v>
      </c>
      <c r="H134" s="128" t="s">
        <v>107</v>
      </c>
      <c r="I134" s="132">
        <v>0.91</v>
      </c>
      <c r="J134" s="130" t="s">
        <v>256</v>
      </c>
      <c r="K134" s="131">
        <v>0.22</v>
      </c>
      <c r="L134" s="131">
        <f t="shared" si="5"/>
        <v>0.2</v>
      </c>
      <c r="M134" s="131">
        <v>0.2</v>
      </c>
      <c r="N134" s="131"/>
      <c r="O134" s="131"/>
      <c r="P134" s="128" t="s">
        <v>117</v>
      </c>
      <c r="Q134" s="128" t="s">
        <v>37</v>
      </c>
      <c r="R134" s="128">
        <v>1</v>
      </c>
      <c r="S134" s="128">
        <v>3</v>
      </c>
      <c r="T134" s="128"/>
      <c r="U134" s="128"/>
      <c r="V134" s="128" t="s">
        <v>5</v>
      </c>
      <c r="W134" s="18">
        <v>1090</v>
      </c>
      <c r="X134" s="128"/>
    </row>
    <row r="135" ht="24.95" customHeight="1" spans="1:24">
      <c r="A135" s="18">
        <v>1091</v>
      </c>
      <c r="B135" s="136" t="s">
        <v>265</v>
      </c>
      <c r="C135" s="128" t="s">
        <v>43</v>
      </c>
      <c r="D135" s="128" t="s">
        <v>146</v>
      </c>
      <c r="E135" s="128" t="s">
        <v>266</v>
      </c>
      <c r="F135" s="128" t="s">
        <v>35</v>
      </c>
      <c r="G135" s="128">
        <v>2018</v>
      </c>
      <c r="H135" s="128" t="s">
        <v>107</v>
      </c>
      <c r="I135" s="132">
        <v>1.5</v>
      </c>
      <c r="J135" s="130" t="s">
        <v>256</v>
      </c>
      <c r="K135" s="131">
        <v>0.22</v>
      </c>
      <c r="L135" s="131">
        <f t="shared" si="5"/>
        <v>0.33</v>
      </c>
      <c r="M135" s="131">
        <v>0.33</v>
      </c>
      <c r="N135" s="131"/>
      <c r="O135" s="131"/>
      <c r="P135" s="128" t="s">
        <v>117</v>
      </c>
      <c r="Q135" s="128" t="s">
        <v>37</v>
      </c>
      <c r="R135" s="128">
        <v>1</v>
      </c>
      <c r="S135" s="128">
        <v>5</v>
      </c>
      <c r="T135" s="128"/>
      <c r="U135" s="128"/>
      <c r="V135" s="128" t="s">
        <v>5</v>
      </c>
      <c r="W135" s="18">
        <v>1091</v>
      </c>
      <c r="X135" s="128"/>
    </row>
    <row r="136" ht="24.95" customHeight="1" spans="1:24">
      <c r="A136" s="18">
        <v>1092</v>
      </c>
      <c r="B136" s="136" t="s">
        <v>267</v>
      </c>
      <c r="C136" s="128" t="s">
        <v>43</v>
      </c>
      <c r="D136" s="128" t="s">
        <v>146</v>
      </c>
      <c r="E136" s="128" t="s">
        <v>198</v>
      </c>
      <c r="F136" s="128" t="s">
        <v>35</v>
      </c>
      <c r="G136" s="128">
        <v>2018</v>
      </c>
      <c r="H136" s="128" t="s">
        <v>107</v>
      </c>
      <c r="I136" s="132">
        <v>2</v>
      </c>
      <c r="J136" s="130" t="s">
        <v>256</v>
      </c>
      <c r="K136" s="131">
        <v>0.22</v>
      </c>
      <c r="L136" s="131">
        <f t="shared" si="5"/>
        <v>0.44</v>
      </c>
      <c r="M136" s="131">
        <v>0.44</v>
      </c>
      <c r="N136" s="131"/>
      <c r="O136" s="131"/>
      <c r="P136" s="128" t="s">
        <v>117</v>
      </c>
      <c r="Q136" s="128" t="s">
        <v>37</v>
      </c>
      <c r="R136" s="128">
        <v>1</v>
      </c>
      <c r="S136" s="128">
        <v>2</v>
      </c>
      <c r="T136" s="128"/>
      <c r="U136" s="128"/>
      <c r="V136" s="128" t="s">
        <v>5</v>
      </c>
      <c r="W136" s="18">
        <v>1092</v>
      </c>
      <c r="X136" s="128"/>
    </row>
    <row r="137" ht="24.95" customHeight="1" spans="1:24">
      <c r="A137" s="18">
        <v>1093</v>
      </c>
      <c r="B137" s="136" t="s">
        <v>268</v>
      </c>
      <c r="C137" s="128" t="s">
        <v>43</v>
      </c>
      <c r="D137" s="128" t="s">
        <v>146</v>
      </c>
      <c r="E137" s="128" t="s">
        <v>192</v>
      </c>
      <c r="F137" s="128" t="s">
        <v>35</v>
      </c>
      <c r="G137" s="128">
        <v>2018</v>
      </c>
      <c r="H137" s="128" t="s">
        <v>107</v>
      </c>
      <c r="I137" s="132">
        <v>9.2</v>
      </c>
      <c r="J137" s="130" t="s">
        <v>256</v>
      </c>
      <c r="K137" s="131">
        <v>0.22</v>
      </c>
      <c r="L137" s="131">
        <f t="shared" si="5"/>
        <v>2.024</v>
      </c>
      <c r="M137" s="131">
        <v>2.024</v>
      </c>
      <c r="N137" s="131"/>
      <c r="O137" s="131"/>
      <c r="P137" s="128" t="s">
        <v>117</v>
      </c>
      <c r="Q137" s="128" t="s">
        <v>37</v>
      </c>
      <c r="R137" s="128">
        <v>4</v>
      </c>
      <c r="S137" s="128">
        <v>13</v>
      </c>
      <c r="T137" s="128"/>
      <c r="U137" s="128"/>
      <c r="V137" s="128" t="s">
        <v>5</v>
      </c>
      <c r="W137" s="18">
        <v>1093</v>
      </c>
      <c r="X137" s="128"/>
    </row>
    <row r="138" ht="24.95" customHeight="1" spans="1:24">
      <c r="A138" s="18">
        <v>1094</v>
      </c>
      <c r="B138" s="136" t="s">
        <v>269</v>
      </c>
      <c r="C138" s="128" t="s">
        <v>43</v>
      </c>
      <c r="D138" s="128" t="s">
        <v>250</v>
      </c>
      <c r="E138" s="128" t="s">
        <v>270</v>
      </c>
      <c r="F138" s="128" t="s">
        <v>35</v>
      </c>
      <c r="G138" s="128">
        <v>2018</v>
      </c>
      <c r="H138" s="128" t="s">
        <v>107</v>
      </c>
      <c r="I138" s="132">
        <v>1.8</v>
      </c>
      <c r="J138" s="130" t="s">
        <v>256</v>
      </c>
      <c r="K138" s="131">
        <v>0.22</v>
      </c>
      <c r="L138" s="131">
        <f t="shared" si="5"/>
        <v>0.396</v>
      </c>
      <c r="M138" s="131">
        <v>0.396</v>
      </c>
      <c r="N138" s="131"/>
      <c r="O138" s="131"/>
      <c r="P138" s="128" t="s">
        <v>117</v>
      </c>
      <c r="Q138" s="128" t="s">
        <v>37</v>
      </c>
      <c r="R138" s="128">
        <v>1</v>
      </c>
      <c r="S138" s="128">
        <v>4</v>
      </c>
      <c r="T138" s="128"/>
      <c r="U138" s="128"/>
      <c r="V138" s="128" t="s">
        <v>5</v>
      </c>
      <c r="W138" s="18">
        <v>1094</v>
      </c>
      <c r="X138" s="128"/>
    </row>
    <row r="139" ht="24.95" customHeight="1" spans="1:24">
      <c r="A139" s="18">
        <v>1100</v>
      </c>
      <c r="B139" s="19" t="s">
        <v>271</v>
      </c>
      <c r="C139" s="18"/>
      <c r="D139" s="18"/>
      <c r="E139" s="18"/>
      <c r="F139" s="18" t="s">
        <v>35</v>
      </c>
      <c r="G139" s="18" t="s">
        <v>32</v>
      </c>
      <c r="H139" s="18" t="s">
        <v>107</v>
      </c>
      <c r="I139" s="38">
        <v>0</v>
      </c>
      <c r="J139" s="39"/>
      <c r="K139" s="18"/>
      <c r="L139" s="38">
        <v>0</v>
      </c>
      <c r="M139" s="38">
        <v>0</v>
      </c>
      <c r="N139" s="38">
        <v>0</v>
      </c>
      <c r="O139" s="38">
        <v>0</v>
      </c>
      <c r="P139" s="18"/>
      <c r="Q139" s="18" t="s">
        <v>37</v>
      </c>
      <c r="R139" s="38">
        <v>0</v>
      </c>
      <c r="S139" s="38">
        <v>0</v>
      </c>
      <c r="T139" s="50" t="s">
        <v>272</v>
      </c>
      <c r="U139" s="50" t="s">
        <v>110</v>
      </c>
      <c r="V139" s="18" t="s">
        <v>32</v>
      </c>
      <c r="W139" s="18">
        <v>1100</v>
      </c>
      <c r="X139" s="18"/>
    </row>
    <row r="140" ht="24.95" customHeight="1" spans="1:24">
      <c r="A140" s="18">
        <v>1131</v>
      </c>
      <c r="B140" s="19" t="s">
        <v>273</v>
      </c>
      <c r="C140" s="18"/>
      <c r="D140" s="18"/>
      <c r="E140" s="18"/>
      <c r="F140" s="18" t="s">
        <v>106</v>
      </c>
      <c r="G140" s="18" t="s">
        <v>32</v>
      </c>
      <c r="H140" s="18" t="s">
        <v>107</v>
      </c>
      <c r="I140" s="38">
        <v>0</v>
      </c>
      <c r="J140" s="39"/>
      <c r="K140" s="18"/>
      <c r="L140" s="38">
        <v>0</v>
      </c>
      <c r="M140" s="38">
        <v>0</v>
      </c>
      <c r="N140" s="38">
        <v>0</v>
      </c>
      <c r="O140" s="38">
        <v>0</v>
      </c>
      <c r="P140" s="18"/>
      <c r="Q140" s="18" t="s">
        <v>37</v>
      </c>
      <c r="R140" s="38">
        <v>0</v>
      </c>
      <c r="S140" s="38">
        <v>0</v>
      </c>
      <c r="T140" s="50" t="s">
        <v>274</v>
      </c>
      <c r="U140" s="50" t="s">
        <v>110</v>
      </c>
      <c r="V140" s="18" t="s">
        <v>32</v>
      </c>
      <c r="W140" s="18">
        <v>1131</v>
      </c>
      <c r="X140" s="18"/>
    </row>
    <row r="141" ht="24.95" customHeight="1" spans="1:24">
      <c r="A141" s="18">
        <v>1146</v>
      </c>
      <c r="B141" s="19" t="s">
        <v>275</v>
      </c>
      <c r="C141" s="18"/>
      <c r="D141" s="18"/>
      <c r="E141" s="18"/>
      <c r="F141" s="18" t="s">
        <v>35</v>
      </c>
      <c r="G141" s="18" t="s">
        <v>32</v>
      </c>
      <c r="H141" s="18" t="s">
        <v>107</v>
      </c>
      <c r="I141" s="38">
        <v>0</v>
      </c>
      <c r="J141" s="39"/>
      <c r="K141" s="18"/>
      <c r="L141" s="38">
        <v>0</v>
      </c>
      <c r="M141" s="38">
        <v>0</v>
      </c>
      <c r="N141" s="38">
        <v>0</v>
      </c>
      <c r="O141" s="38">
        <v>0</v>
      </c>
      <c r="P141" s="18"/>
      <c r="Q141" s="18" t="s">
        <v>37</v>
      </c>
      <c r="R141" s="38">
        <v>0</v>
      </c>
      <c r="S141" s="38">
        <v>0</v>
      </c>
      <c r="T141" s="50" t="s">
        <v>276</v>
      </c>
      <c r="U141" s="50" t="s">
        <v>110</v>
      </c>
      <c r="V141" s="18" t="s">
        <v>32</v>
      </c>
      <c r="W141" s="18">
        <v>1146</v>
      </c>
      <c r="X141" s="18"/>
    </row>
    <row r="142" ht="24.95" customHeight="1" spans="1:24">
      <c r="A142" s="18">
        <v>1185</v>
      </c>
      <c r="B142" s="19" t="s">
        <v>277</v>
      </c>
      <c r="C142" s="18"/>
      <c r="D142" s="18"/>
      <c r="E142" s="18"/>
      <c r="F142" s="18" t="s">
        <v>35</v>
      </c>
      <c r="G142" s="18" t="s">
        <v>32</v>
      </c>
      <c r="H142" s="18" t="s">
        <v>107</v>
      </c>
      <c r="I142" s="38">
        <v>0</v>
      </c>
      <c r="J142" s="39"/>
      <c r="K142" s="18"/>
      <c r="L142" s="38">
        <v>0</v>
      </c>
      <c r="M142" s="38">
        <v>0</v>
      </c>
      <c r="N142" s="38">
        <v>0</v>
      </c>
      <c r="O142" s="38">
        <v>0</v>
      </c>
      <c r="P142" s="18"/>
      <c r="Q142" s="18" t="s">
        <v>37</v>
      </c>
      <c r="R142" s="38">
        <v>0</v>
      </c>
      <c r="S142" s="38">
        <v>0</v>
      </c>
      <c r="T142" s="50" t="s">
        <v>278</v>
      </c>
      <c r="U142" s="50" t="s">
        <v>110</v>
      </c>
      <c r="V142" s="18" t="s">
        <v>32</v>
      </c>
      <c r="W142" s="18">
        <v>1185</v>
      </c>
      <c r="X142" s="18"/>
    </row>
    <row r="143" ht="24.95" customHeight="1" spans="1:24">
      <c r="A143" s="16">
        <v>1191</v>
      </c>
      <c r="B143" s="17" t="s">
        <v>279</v>
      </c>
      <c r="C143" s="16"/>
      <c r="D143" s="16"/>
      <c r="E143" s="16"/>
      <c r="F143" s="16" t="s">
        <v>35</v>
      </c>
      <c r="G143" s="16" t="s">
        <v>32</v>
      </c>
      <c r="H143" s="16" t="s">
        <v>107</v>
      </c>
      <c r="I143" s="38">
        <v>0</v>
      </c>
      <c r="J143" s="34"/>
      <c r="K143" s="16"/>
      <c r="L143" s="38">
        <v>0</v>
      </c>
      <c r="M143" s="38">
        <v>0</v>
      </c>
      <c r="N143" s="38">
        <v>0</v>
      </c>
      <c r="O143" s="38">
        <v>0</v>
      </c>
      <c r="P143" s="16"/>
      <c r="Q143" s="16" t="s">
        <v>37</v>
      </c>
      <c r="R143" s="38">
        <v>0</v>
      </c>
      <c r="S143" s="38">
        <v>0</v>
      </c>
      <c r="T143" s="47" t="s">
        <v>280</v>
      </c>
      <c r="U143" s="47" t="s">
        <v>110</v>
      </c>
      <c r="V143" s="16" t="s">
        <v>32</v>
      </c>
      <c r="W143" s="16">
        <v>1191</v>
      </c>
      <c r="X143" s="48" t="s">
        <v>41</v>
      </c>
    </row>
    <row r="144" ht="24.95" customHeight="1" spans="1:24">
      <c r="A144" s="16">
        <v>1206</v>
      </c>
      <c r="B144" s="17" t="s">
        <v>281</v>
      </c>
      <c r="C144" s="16"/>
      <c r="D144" s="16"/>
      <c r="E144" s="16"/>
      <c r="F144" s="16" t="s">
        <v>35</v>
      </c>
      <c r="G144" s="16" t="s">
        <v>32</v>
      </c>
      <c r="H144" s="16" t="s">
        <v>282</v>
      </c>
      <c r="I144" s="38">
        <v>0</v>
      </c>
      <c r="J144" s="34"/>
      <c r="K144" s="16"/>
      <c r="L144" s="38">
        <v>0</v>
      </c>
      <c r="M144" s="38">
        <v>0</v>
      </c>
      <c r="N144" s="38">
        <v>0</v>
      </c>
      <c r="O144" s="38">
        <v>0</v>
      </c>
      <c r="P144" s="16"/>
      <c r="Q144" s="16" t="s">
        <v>37</v>
      </c>
      <c r="R144" s="38">
        <v>0</v>
      </c>
      <c r="S144" s="38">
        <v>0</v>
      </c>
      <c r="T144" s="47" t="s">
        <v>283</v>
      </c>
      <c r="U144" s="47" t="s">
        <v>110</v>
      </c>
      <c r="V144" s="16" t="s">
        <v>32</v>
      </c>
      <c r="W144" s="16">
        <v>1206</v>
      </c>
      <c r="X144" s="48" t="s">
        <v>41</v>
      </c>
    </row>
    <row r="145" ht="24.95" customHeight="1" spans="1:24">
      <c r="A145" s="18">
        <v>1207</v>
      </c>
      <c r="B145" s="19" t="s">
        <v>284</v>
      </c>
      <c r="C145" s="18"/>
      <c r="D145" s="18"/>
      <c r="E145" s="18"/>
      <c r="F145" s="18" t="s">
        <v>35</v>
      </c>
      <c r="G145" s="18" t="s">
        <v>32</v>
      </c>
      <c r="H145" s="18" t="s">
        <v>90</v>
      </c>
      <c r="I145" s="38">
        <v>0</v>
      </c>
      <c r="J145" s="39"/>
      <c r="K145" s="18"/>
      <c r="L145" s="38">
        <v>0</v>
      </c>
      <c r="M145" s="38">
        <v>0</v>
      </c>
      <c r="N145" s="38">
        <v>0</v>
      </c>
      <c r="O145" s="38">
        <v>0</v>
      </c>
      <c r="P145" s="18"/>
      <c r="Q145" s="18" t="s">
        <v>37</v>
      </c>
      <c r="R145" s="38">
        <v>0</v>
      </c>
      <c r="S145" s="38">
        <v>0</v>
      </c>
      <c r="T145" s="50" t="s">
        <v>285</v>
      </c>
      <c r="U145" s="50" t="s">
        <v>110</v>
      </c>
      <c r="V145" s="18" t="s">
        <v>32</v>
      </c>
      <c r="W145" s="18">
        <v>1207</v>
      </c>
      <c r="X145" s="18"/>
    </row>
    <row r="146" ht="24.95" customHeight="1" spans="1:24">
      <c r="A146" s="18">
        <v>1210</v>
      </c>
      <c r="B146" s="19" t="s">
        <v>286</v>
      </c>
      <c r="C146" s="18"/>
      <c r="D146" s="18"/>
      <c r="E146" s="18"/>
      <c r="F146" s="18" t="s">
        <v>35</v>
      </c>
      <c r="G146" s="18" t="s">
        <v>32</v>
      </c>
      <c r="H146" s="18" t="s">
        <v>107</v>
      </c>
      <c r="I146" s="38">
        <v>0</v>
      </c>
      <c r="J146" s="39"/>
      <c r="K146" s="18"/>
      <c r="L146" s="38">
        <v>0</v>
      </c>
      <c r="M146" s="38">
        <v>0</v>
      </c>
      <c r="N146" s="38">
        <v>0</v>
      </c>
      <c r="O146" s="38">
        <v>0</v>
      </c>
      <c r="P146" s="18"/>
      <c r="Q146" s="18" t="s">
        <v>37</v>
      </c>
      <c r="R146" s="38">
        <v>0</v>
      </c>
      <c r="S146" s="38">
        <v>0</v>
      </c>
      <c r="T146" s="50" t="s">
        <v>287</v>
      </c>
      <c r="U146" s="50" t="s">
        <v>110</v>
      </c>
      <c r="V146" s="18" t="s">
        <v>32</v>
      </c>
      <c r="W146" s="18">
        <v>1210</v>
      </c>
      <c r="X146" s="18"/>
    </row>
    <row r="147" ht="24.95" customHeight="1" spans="1:24">
      <c r="A147" s="18">
        <v>1234</v>
      </c>
      <c r="B147" s="19" t="s">
        <v>288</v>
      </c>
      <c r="C147" s="18"/>
      <c r="D147" s="18"/>
      <c r="E147" s="18"/>
      <c r="F147" s="18" t="s">
        <v>35</v>
      </c>
      <c r="G147" s="18" t="s">
        <v>32</v>
      </c>
      <c r="H147" s="18" t="s">
        <v>107</v>
      </c>
      <c r="I147" s="38">
        <v>0</v>
      </c>
      <c r="J147" s="39"/>
      <c r="K147" s="18"/>
      <c r="L147" s="38">
        <v>0</v>
      </c>
      <c r="M147" s="38">
        <v>0</v>
      </c>
      <c r="N147" s="38">
        <v>0</v>
      </c>
      <c r="O147" s="38">
        <v>0</v>
      </c>
      <c r="P147" s="18"/>
      <c r="Q147" s="18" t="s">
        <v>37</v>
      </c>
      <c r="R147" s="38">
        <v>0</v>
      </c>
      <c r="S147" s="38">
        <v>0</v>
      </c>
      <c r="T147" s="50" t="s">
        <v>289</v>
      </c>
      <c r="U147" s="50" t="s">
        <v>110</v>
      </c>
      <c r="V147" s="18" t="s">
        <v>32</v>
      </c>
      <c r="W147" s="18">
        <v>1234</v>
      </c>
      <c r="X147" s="18"/>
    </row>
    <row r="148" ht="24.95" customHeight="1" spans="1:24">
      <c r="A148" s="18">
        <v>1247</v>
      </c>
      <c r="B148" s="19" t="s">
        <v>290</v>
      </c>
      <c r="C148" s="18"/>
      <c r="D148" s="18"/>
      <c r="E148" s="18"/>
      <c r="F148" s="18" t="s">
        <v>35</v>
      </c>
      <c r="G148" s="18" t="s">
        <v>32</v>
      </c>
      <c r="H148" s="18" t="s">
        <v>107</v>
      </c>
      <c r="I148" s="38">
        <v>0</v>
      </c>
      <c r="J148" s="39"/>
      <c r="K148" s="18"/>
      <c r="L148" s="38">
        <v>0</v>
      </c>
      <c r="M148" s="38">
        <v>0</v>
      </c>
      <c r="N148" s="38">
        <v>0</v>
      </c>
      <c r="O148" s="38">
        <v>0</v>
      </c>
      <c r="P148" s="18"/>
      <c r="Q148" s="18" t="s">
        <v>37</v>
      </c>
      <c r="R148" s="38">
        <v>0</v>
      </c>
      <c r="S148" s="38">
        <v>0</v>
      </c>
      <c r="T148" s="50" t="s">
        <v>289</v>
      </c>
      <c r="U148" s="50" t="s">
        <v>110</v>
      </c>
      <c r="V148" s="18" t="s">
        <v>32</v>
      </c>
      <c r="W148" s="18">
        <v>1247</v>
      </c>
      <c r="X148" s="18"/>
    </row>
    <row r="149" ht="24.95" customHeight="1" spans="1:24">
      <c r="A149" s="18">
        <v>1252</v>
      </c>
      <c r="B149" s="19" t="s">
        <v>291</v>
      </c>
      <c r="C149" s="18"/>
      <c r="D149" s="18"/>
      <c r="E149" s="18"/>
      <c r="F149" s="18" t="s">
        <v>35</v>
      </c>
      <c r="G149" s="18" t="s">
        <v>32</v>
      </c>
      <c r="H149" s="18" t="s">
        <v>107</v>
      </c>
      <c r="I149" s="38">
        <v>0</v>
      </c>
      <c r="J149" s="39"/>
      <c r="K149" s="18"/>
      <c r="L149" s="38">
        <v>0</v>
      </c>
      <c r="M149" s="38">
        <v>0</v>
      </c>
      <c r="N149" s="38">
        <v>0</v>
      </c>
      <c r="O149" s="38">
        <v>0</v>
      </c>
      <c r="P149" s="18"/>
      <c r="Q149" s="18" t="s">
        <v>37</v>
      </c>
      <c r="R149" s="38">
        <v>0</v>
      </c>
      <c r="S149" s="38">
        <v>0</v>
      </c>
      <c r="T149" s="50" t="s">
        <v>292</v>
      </c>
      <c r="U149" s="50" t="s">
        <v>110</v>
      </c>
      <c r="V149" s="18" t="s">
        <v>32</v>
      </c>
      <c r="W149" s="18">
        <v>1252</v>
      </c>
      <c r="X149" s="18"/>
    </row>
    <row r="150" ht="24.95" customHeight="1" spans="1:24">
      <c r="A150" s="14">
        <v>1263</v>
      </c>
      <c r="B150" s="15" t="s">
        <v>293</v>
      </c>
      <c r="C150" s="14"/>
      <c r="D150" s="14"/>
      <c r="E150" s="14"/>
      <c r="F150" s="14" t="s">
        <v>35</v>
      </c>
      <c r="G150" s="14" t="s">
        <v>32</v>
      </c>
      <c r="H150" s="14" t="s">
        <v>32</v>
      </c>
      <c r="I150" s="36" t="s">
        <v>32</v>
      </c>
      <c r="J150" s="31"/>
      <c r="K150" s="14"/>
      <c r="L150" s="38">
        <v>0</v>
      </c>
      <c r="M150" s="38">
        <v>0</v>
      </c>
      <c r="N150" s="38">
        <v>0</v>
      </c>
      <c r="O150" s="38">
        <v>0</v>
      </c>
      <c r="P150" s="14"/>
      <c r="Q150" s="14" t="s">
        <v>32</v>
      </c>
      <c r="R150" s="38">
        <v>0</v>
      </c>
      <c r="S150" s="38">
        <v>0</v>
      </c>
      <c r="T150" s="46" t="s">
        <v>294</v>
      </c>
      <c r="U150" s="46" t="s">
        <v>110</v>
      </c>
      <c r="V150" s="14" t="s">
        <v>32</v>
      </c>
      <c r="W150" s="14">
        <v>1263</v>
      </c>
      <c r="X150" s="14"/>
    </row>
    <row r="151" ht="24.95" customHeight="1" spans="1:24">
      <c r="A151" s="16">
        <v>1264</v>
      </c>
      <c r="B151" s="17" t="s">
        <v>295</v>
      </c>
      <c r="C151" s="16"/>
      <c r="D151" s="16"/>
      <c r="E151" s="16"/>
      <c r="F151" s="16" t="s">
        <v>35</v>
      </c>
      <c r="G151" s="16" t="s">
        <v>32</v>
      </c>
      <c r="H151" s="16" t="s">
        <v>296</v>
      </c>
      <c r="I151" s="33">
        <f>SUM(I152:I227)</f>
        <v>482</v>
      </c>
      <c r="J151" s="34"/>
      <c r="K151" s="16"/>
      <c r="L151" s="35">
        <f>SUM(L152:L227)</f>
        <v>23.8</v>
      </c>
      <c r="M151" s="35">
        <f>SUM(M152:M227)</f>
        <v>23.8</v>
      </c>
      <c r="N151" s="35">
        <f>SUM(N152:N227)</f>
        <v>0</v>
      </c>
      <c r="O151" s="35">
        <f>SUM(O152:O227)</f>
        <v>0</v>
      </c>
      <c r="P151" s="16"/>
      <c r="Q151" s="16" t="s">
        <v>37</v>
      </c>
      <c r="R151" s="47">
        <f>SUM(R152:R227)</f>
        <v>105</v>
      </c>
      <c r="S151" s="47">
        <f>SUM(S152:S227)</f>
        <v>390</v>
      </c>
      <c r="T151" s="47" t="s">
        <v>297</v>
      </c>
      <c r="U151" s="47" t="s">
        <v>110</v>
      </c>
      <c r="V151" s="16" t="s">
        <v>32</v>
      </c>
      <c r="W151" s="16">
        <v>1264</v>
      </c>
      <c r="X151" s="48" t="s">
        <v>41</v>
      </c>
    </row>
    <row r="152" s="119" customFormat="1" ht="24.95" customHeight="1" spans="1:24">
      <c r="A152" s="18">
        <v>1387</v>
      </c>
      <c r="B152" s="135" t="s">
        <v>298</v>
      </c>
      <c r="C152" s="18" t="s">
        <v>43</v>
      </c>
      <c r="D152" s="18" t="s">
        <v>299</v>
      </c>
      <c r="E152" s="18" t="s">
        <v>300</v>
      </c>
      <c r="F152" s="18" t="s">
        <v>35</v>
      </c>
      <c r="G152" s="18">
        <v>2018</v>
      </c>
      <c r="H152" s="18" t="s">
        <v>296</v>
      </c>
      <c r="I152" s="41">
        <v>1</v>
      </c>
      <c r="J152" s="39" t="s">
        <v>301</v>
      </c>
      <c r="K152" s="40">
        <v>0.12</v>
      </c>
      <c r="L152" s="40">
        <f t="shared" ref="L152:L157" si="6">M152+N152+O152</f>
        <v>0.12</v>
      </c>
      <c r="M152" s="40">
        <v>0.12</v>
      </c>
      <c r="N152" s="40"/>
      <c r="O152" s="40"/>
      <c r="P152" s="18" t="s">
        <v>117</v>
      </c>
      <c r="Q152" s="18" t="s">
        <v>37</v>
      </c>
      <c r="R152" s="18">
        <v>1</v>
      </c>
      <c r="S152" s="18">
        <v>2</v>
      </c>
      <c r="T152" s="18"/>
      <c r="U152" s="18"/>
      <c r="V152" s="18" t="s">
        <v>5</v>
      </c>
      <c r="W152" s="18">
        <v>1387</v>
      </c>
      <c r="X152" s="18"/>
    </row>
    <row r="153" s="119" customFormat="1" ht="24.95" customHeight="1" spans="1:24">
      <c r="A153" s="18">
        <v>1388</v>
      </c>
      <c r="B153" s="135" t="s">
        <v>302</v>
      </c>
      <c r="C153" s="18" t="s">
        <v>43</v>
      </c>
      <c r="D153" s="18" t="s">
        <v>299</v>
      </c>
      <c r="E153" s="18" t="s">
        <v>303</v>
      </c>
      <c r="F153" s="18" t="s">
        <v>35</v>
      </c>
      <c r="G153" s="18">
        <v>2018</v>
      </c>
      <c r="H153" s="18" t="s">
        <v>296</v>
      </c>
      <c r="I153" s="41">
        <v>2</v>
      </c>
      <c r="J153" s="39" t="s">
        <v>301</v>
      </c>
      <c r="K153" s="40">
        <v>0.12</v>
      </c>
      <c r="L153" s="40">
        <f t="shared" si="6"/>
        <v>0.24</v>
      </c>
      <c r="M153" s="40">
        <v>0.24</v>
      </c>
      <c r="N153" s="40"/>
      <c r="O153" s="40"/>
      <c r="P153" s="18" t="s">
        <v>117</v>
      </c>
      <c r="Q153" s="18" t="s">
        <v>37</v>
      </c>
      <c r="R153" s="18">
        <v>1</v>
      </c>
      <c r="S153" s="18">
        <v>3</v>
      </c>
      <c r="T153" s="18"/>
      <c r="U153" s="18"/>
      <c r="V153" s="18" t="s">
        <v>5</v>
      </c>
      <c r="W153" s="18">
        <v>1388</v>
      </c>
      <c r="X153" s="18"/>
    </row>
    <row r="154" s="119" customFormat="1" ht="24.95" customHeight="1" spans="1:24">
      <c r="A154" s="18">
        <v>1389</v>
      </c>
      <c r="B154" s="135" t="s">
        <v>304</v>
      </c>
      <c r="C154" s="18" t="s">
        <v>43</v>
      </c>
      <c r="D154" s="18" t="s">
        <v>299</v>
      </c>
      <c r="E154" s="18" t="s">
        <v>305</v>
      </c>
      <c r="F154" s="18" t="s">
        <v>35</v>
      </c>
      <c r="G154" s="18">
        <v>2018</v>
      </c>
      <c r="H154" s="18" t="s">
        <v>296</v>
      </c>
      <c r="I154" s="41">
        <v>1</v>
      </c>
      <c r="J154" s="39" t="s">
        <v>301</v>
      </c>
      <c r="K154" s="40">
        <v>0.12</v>
      </c>
      <c r="L154" s="40">
        <f t="shared" si="6"/>
        <v>0.12</v>
      </c>
      <c r="M154" s="40">
        <v>0.12</v>
      </c>
      <c r="N154" s="40"/>
      <c r="O154" s="40"/>
      <c r="P154" s="18" t="s">
        <v>117</v>
      </c>
      <c r="Q154" s="18" t="s">
        <v>37</v>
      </c>
      <c r="R154" s="18">
        <v>1</v>
      </c>
      <c r="S154" s="18">
        <v>3</v>
      </c>
      <c r="T154" s="18"/>
      <c r="U154" s="18"/>
      <c r="V154" s="18" t="s">
        <v>5</v>
      </c>
      <c r="W154" s="18">
        <v>1389</v>
      </c>
      <c r="X154" s="18"/>
    </row>
    <row r="155" s="119" customFormat="1" ht="24.95" customHeight="1" spans="1:24">
      <c r="A155" s="18">
        <v>1390</v>
      </c>
      <c r="B155" s="135" t="s">
        <v>306</v>
      </c>
      <c r="C155" s="18" t="s">
        <v>43</v>
      </c>
      <c r="D155" s="18" t="s">
        <v>299</v>
      </c>
      <c r="E155" s="18" t="s">
        <v>307</v>
      </c>
      <c r="F155" s="18" t="s">
        <v>35</v>
      </c>
      <c r="G155" s="18">
        <v>2018</v>
      </c>
      <c r="H155" s="18" t="s">
        <v>296</v>
      </c>
      <c r="I155" s="41">
        <v>2</v>
      </c>
      <c r="J155" s="39" t="s">
        <v>301</v>
      </c>
      <c r="K155" s="40">
        <v>0.12</v>
      </c>
      <c r="L155" s="40">
        <f t="shared" si="6"/>
        <v>0.24</v>
      </c>
      <c r="M155" s="40">
        <v>0.24</v>
      </c>
      <c r="N155" s="40"/>
      <c r="O155" s="40"/>
      <c r="P155" s="18" t="s">
        <v>117</v>
      </c>
      <c r="Q155" s="18" t="s">
        <v>37</v>
      </c>
      <c r="R155" s="18">
        <v>2</v>
      </c>
      <c r="S155" s="18">
        <v>6</v>
      </c>
      <c r="T155" s="18"/>
      <c r="U155" s="18"/>
      <c r="V155" s="18" t="s">
        <v>5</v>
      </c>
      <c r="W155" s="18">
        <v>1390</v>
      </c>
      <c r="X155" s="18"/>
    </row>
    <row r="156" s="119" customFormat="1" ht="24.95" customHeight="1" spans="1:24">
      <c r="A156" s="18">
        <v>1391</v>
      </c>
      <c r="B156" s="135" t="s">
        <v>308</v>
      </c>
      <c r="C156" s="18" t="s">
        <v>43</v>
      </c>
      <c r="D156" s="18" t="s">
        <v>299</v>
      </c>
      <c r="E156" s="18" t="s">
        <v>309</v>
      </c>
      <c r="F156" s="18" t="s">
        <v>35</v>
      </c>
      <c r="G156" s="18">
        <v>2018</v>
      </c>
      <c r="H156" s="18" t="s">
        <v>296</v>
      </c>
      <c r="I156" s="41">
        <v>1</v>
      </c>
      <c r="J156" s="39" t="s">
        <v>301</v>
      </c>
      <c r="K156" s="40">
        <v>0.12</v>
      </c>
      <c r="L156" s="40">
        <f t="shared" si="6"/>
        <v>0.12</v>
      </c>
      <c r="M156" s="40">
        <v>0.12</v>
      </c>
      <c r="N156" s="40"/>
      <c r="O156" s="40"/>
      <c r="P156" s="18" t="s">
        <v>117</v>
      </c>
      <c r="Q156" s="18" t="s">
        <v>37</v>
      </c>
      <c r="R156" s="18">
        <v>1</v>
      </c>
      <c r="S156" s="18">
        <v>2</v>
      </c>
      <c r="T156" s="18"/>
      <c r="U156" s="18"/>
      <c r="V156" s="18" t="s">
        <v>5</v>
      </c>
      <c r="W156" s="18">
        <v>1391</v>
      </c>
      <c r="X156" s="18"/>
    </row>
    <row r="157" s="119" customFormat="1" ht="24.95" customHeight="1" spans="1:24">
      <c r="A157" s="18">
        <v>1392</v>
      </c>
      <c r="B157" s="135" t="s">
        <v>310</v>
      </c>
      <c r="C157" s="18" t="s">
        <v>43</v>
      </c>
      <c r="D157" s="18" t="s">
        <v>299</v>
      </c>
      <c r="E157" s="18" t="s">
        <v>311</v>
      </c>
      <c r="F157" s="18" t="s">
        <v>35</v>
      </c>
      <c r="G157" s="18">
        <v>2018</v>
      </c>
      <c r="H157" s="18" t="s">
        <v>296</v>
      </c>
      <c r="I157" s="41">
        <v>1</v>
      </c>
      <c r="J157" s="39" t="s">
        <v>301</v>
      </c>
      <c r="K157" s="40">
        <v>0.12</v>
      </c>
      <c r="L157" s="40">
        <f t="shared" si="6"/>
        <v>0.12</v>
      </c>
      <c r="M157" s="40">
        <v>0.12</v>
      </c>
      <c r="N157" s="40"/>
      <c r="O157" s="40"/>
      <c r="P157" s="18" t="s">
        <v>117</v>
      </c>
      <c r="Q157" s="18" t="s">
        <v>37</v>
      </c>
      <c r="R157" s="18">
        <v>1</v>
      </c>
      <c r="S157" s="18">
        <v>3</v>
      </c>
      <c r="T157" s="18"/>
      <c r="U157" s="18"/>
      <c r="V157" s="18" t="s">
        <v>5</v>
      </c>
      <c r="W157" s="18">
        <v>1392</v>
      </c>
      <c r="X157" s="18"/>
    </row>
    <row r="158" s="119" customFormat="1" ht="24.95" customHeight="1" spans="1:24">
      <c r="A158" s="18">
        <v>1393</v>
      </c>
      <c r="B158" s="135" t="s">
        <v>312</v>
      </c>
      <c r="C158" s="18" t="s">
        <v>43</v>
      </c>
      <c r="D158" s="18" t="s">
        <v>299</v>
      </c>
      <c r="E158" s="18" t="s">
        <v>313</v>
      </c>
      <c r="F158" s="18" t="s">
        <v>35</v>
      </c>
      <c r="G158" s="18">
        <v>2018</v>
      </c>
      <c r="H158" s="18" t="s">
        <v>296</v>
      </c>
      <c r="I158" s="41">
        <v>1</v>
      </c>
      <c r="J158" s="39" t="s">
        <v>301</v>
      </c>
      <c r="K158" s="40">
        <v>0.12</v>
      </c>
      <c r="L158" s="40">
        <f t="shared" ref="L158:L221" si="7">M158+N158+O158</f>
        <v>0.12</v>
      </c>
      <c r="M158" s="40">
        <v>0.12</v>
      </c>
      <c r="N158" s="40"/>
      <c r="O158" s="40"/>
      <c r="P158" s="18" t="s">
        <v>117</v>
      </c>
      <c r="Q158" s="18" t="s">
        <v>37</v>
      </c>
      <c r="R158" s="18">
        <v>1</v>
      </c>
      <c r="S158" s="18">
        <v>4</v>
      </c>
      <c r="T158" s="18"/>
      <c r="U158" s="18"/>
      <c r="V158" s="18" t="s">
        <v>5</v>
      </c>
      <c r="W158" s="18">
        <v>1393</v>
      </c>
      <c r="X158" s="18"/>
    </row>
    <row r="159" s="119" customFormat="1" ht="24.95" customHeight="1" spans="1:24">
      <c r="A159" s="18">
        <v>1394</v>
      </c>
      <c r="B159" s="135" t="s">
        <v>314</v>
      </c>
      <c r="C159" s="18" t="s">
        <v>43</v>
      </c>
      <c r="D159" s="18" t="s">
        <v>49</v>
      </c>
      <c r="E159" s="18" t="s">
        <v>315</v>
      </c>
      <c r="F159" s="18" t="s">
        <v>35</v>
      </c>
      <c r="G159" s="18">
        <v>2018</v>
      </c>
      <c r="H159" s="18" t="s">
        <v>296</v>
      </c>
      <c r="I159" s="41">
        <v>8</v>
      </c>
      <c r="J159" s="39" t="s">
        <v>316</v>
      </c>
      <c r="K159" s="40">
        <v>0.05</v>
      </c>
      <c r="L159" s="40">
        <f t="shared" si="7"/>
        <v>0.4</v>
      </c>
      <c r="M159" s="40">
        <v>0.4</v>
      </c>
      <c r="N159" s="40"/>
      <c r="O159" s="40"/>
      <c r="P159" s="18" t="s">
        <v>117</v>
      </c>
      <c r="Q159" s="18" t="s">
        <v>37</v>
      </c>
      <c r="R159" s="18">
        <v>1</v>
      </c>
      <c r="S159" s="18">
        <v>5</v>
      </c>
      <c r="T159" s="18"/>
      <c r="U159" s="18"/>
      <c r="V159" s="18" t="s">
        <v>5</v>
      </c>
      <c r="W159" s="18">
        <v>1394</v>
      </c>
      <c r="X159" s="18"/>
    </row>
    <row r="160" s="119" customFormat="1" ht="24.95" customHeight="1" spans="1:24">
      <c r="A160" s="18">
        <v>1395</v>
      </c>
      <c r="B160" s="135" t="s">
        <v>314</v>
      </c>
      <c r="C160" s="18" t="s">
        <v>43</v>
      </c>
      <c r="D160" s="18" t="s">
        <v>49</v>
      </c>
      <c r="E160" s="18" t="s">
        <v>315</v>
      </c>
      <c r="F160" s="18" t="s">
        <v>35</v>
      </c>
      <c r="G160" s="18">
        <v>2018</v>
      </c>
      <c r="H160" s="18" t="s">
        <v>296</v>
      </c>
      <c r="I160" s="41">
        <v>8</v>
      </c>
      <c r="J160" s="39" t="s">
        <v>316</v>
      </c>
      <c r="K160" s="40">
        <v>0.05</v>
      </c>
      <c r="L160" s="40">
        <f t="shared" si="7"/>
        <v>0.4</v>
      </c>
      <c r="M160" s="40">
        <v>0.4</v>
      </c>
      <c r="N160" s="40"/>
      <c r="O160" s="40"/>
      <c r="P160" s="18" t="s">
        <v>117</v>
      </c>
      <c r="Q160" s="18" t="s">
        <v>37</v>
      </c>
      <c r="R160" s="18">
        <v>1</v>
      </c>
      <c r="S160" s="18">
        <v>3</v>
      </c>
      <c r="T160" s="18"/>
      <c r="U160" s="18"/>
      <c r="V160" s="18" t="s">
        <v>5</v>
      </c>
      <c r="W160" s="18">
        <v>1395</v>
      </c>
      <c r="X160" s="18"/>
    </row>
    <row r="161" s="119" customFormat="1" ht="24.95" customHeight="1" spans="1:24">
      <c r="A161" s="18">
        <v>1396</v>
      </c>
      <c r="B161" s="135" t="s">
        <v>317</v>
      </c>
      <c r="C161" s="18" t="s">
        <v>43</v>
      </c>
      <c r="D161" s="18" t="s">
        <v>49</v>
      </c>
      <c r="E161" s="18" t="s">
        <v>84</v>
      </c>
      <c r="F161" s="18" t="s">
        <v>35</v>
      </c>
      <c r="G161" s="18">
        <v>2018</v>
      </c>
      <c r="H161" s="18" t="s">
        <v>296</v>
      </c>
      <c r="I161" s="41">
        <v>8</v>
      </c>
      <c r="J161" s="39" t="s">
        <v>316</v>
      </c>
      <c r="K161" s="40">
        <v>0.05</v>
      </c>
      <c r="L161" s="40">
        <f t="shared" si="7"/>
        <v>0.4</v>
      </c>
      <c r="M161" s="40">
        <v>0.4</v>
      </c>
      <c r="N161" s="40"/>
      <c r="O161" s="40"/>
      <c r="P161" s="18" t="s">
        <v>117</v>
      </c>
      <c r="Q161" s="18" t="s">
        <v>37</v>
      </c>
      <c r="R161" s="18">
        <v>1</v>
      </c>
      <c r="S161" s="18">
        <v>2</v>
      </c>
      <c r="T161" s="18"/>
      <c r="U161" s="18"/>
      <c r="V161" s="18" t="s">
        <v>5</v>
      </c>
      <c r="W161" s="18">
        <v>1396</v>
      </c>
      <c r="X161" s="18"/>
    </row>
    <row r="162" s="119" customFormat="1" ht="24.95" customHeight="1" spans="1:24">
      <c r="A162" s="18">
        <v>1397</v>
      </c>
      <c r="B162" s="135" t="s">
        <v>318</v>
      </c>
      <c r="C162" s="18" t="s">
        <v>43</v>
      </c>
      <c r="D162" s="18" t="s">
        <v>49</v>
      </c>
      <c r="E162" s="18" t="s">
        <v>74</v>
      </c>
      <c r="F162" s="18" t="s">
        <v>35</v>
      </c>
      <c r="G162" s="18">
        <v>2018</v>
      </c>
      <c r="H162" s="18" t="s">
        <v>296</v>
      </c>
      <c r="I162" s="41">
        <v>8</v>
      </c>
      <c r="J162" s="39" t="s">
        <v>316</v>
      </c>
      <c r="K162" s="40">
        <v>0.05</v>
      </c>
      <c r="L162" s="40">
        <f t="shared" si="7"/>
        <v>0.4</v>
      </c>
      <c r="M162" s="40">
        <v>0.4</v>
      </c>
      <c r="N162" s="40"/>
      <c r="O162" s="40"/>
      <c r="P162" s="18" t="s">
        <v>117</v>
      </c>
      <c r="Q162" s="18" t="s">
        <v>37</v>
      </c>
      <c r="R162" s="18">
        <v>1</v>
      </c>
      <c r="S162" s="18">
        <v>4</v>
      </c>
      <c r="T162" s="18"/>
      <c r="U162" s="18"/>
      <c r="V162" s="18" t="s">
        <v>5</v>
      </c>
      <c r="W162" s="18">
        <v>1397</v>
      </c>
      <c r="X162" s="18"/>
    </row>
    <row r="163" s="119" customFormat="1" ht="24.95" customHeight="1" spans="1:24">
      <c r="A163" s="18">
        <v>1398</v>
      </c>
      <c r="B163" s="135" t="s">
        <v>319</v>
      </c>
      <c r="C163" s="18" t="s">
        <v>43</v>
      </c>
      <c r="D163" s="18" t="s">
        <v>49</v>
      </c>
      <c r="E163" s="18" t="s">
        <v>75</v>
      </c>
      <c r="F163" s="18" t="s">
        <v>35</v>
      </c>
      <c r="G163" s="18">
        <v>2018</v>
      </c>
      <c r="H163" s="18" t="s">
        <v>296</v>
      </c>
      <c r="I163" s="41">
        <v>16</v>
      </c>
      <c r="J163" s="39" t="s">
        <v>316</v>
      </c>
      <c r="K163" s="40">
        <v>0.05</v>
      </c>
      <c r="L163" s="40">
        <f t="shared" si="7"/>
        <v>0.8</v>
      </c>
      <c r="M163" s="40">
        <v>0.8</v>
      </c>
      <c r="N163" s="40"/>
      <c r="O163" s="40"/>
      <c r="P163" s="18" t="s">
        <v>117</v>
      </c>
      <c r="Q163" s="18" t="s">
        <v>37</v>
      </c>
      <c r="R163" s="18">
        <v>2</v>
      </c>
      <c r="S163" s="18">
        <v>6</v>
      </c>
      <c r="T163" s="18"/>
      <c r="U163" s="18"/>
      <c r="V163" s="18" t="s">
        <v>5</v>
      </c>
      <c r="W163" s="18">
        <v>1398</v>
      </c>
      <c r="X163" s="18"/>
    </row>
    <row r="164" s="119" customFormat="1" ht="24.95" customHeight="1" spans="1:24">
      <c r="A164" s="18">
        <v>1399</v>
      </c>
      <c r="B164" s="135" t="s">
        <v>320</v>
      </c>
      <c r="C164" s="18" t="s">
        <v>43</v>
      </c>
      <c r="D164" s="18" t="s">
        <v>49</v>
      </c>
      <c r="E164" s="18" t="s">
        <v>321</v>
      </c>
      <c r="F164" s="18" t="s">
        <v>35</v>
      </c>
      <c r="G164" s="18">
        <v>2018</v>
      </c>
      <c r="H164" s="18" t="s">
        <v>296</v>
      </c>
      <c r="I164" s="41">
        <v>16</v>
      </c>
      <c r="J164" s="39" t="s">
        <v>316</v>
      </c>
      <c r="K164" s="40">
        <v>0.05</v>
      </c>
      <c r="L164" s="40">
        <f t="shared" si="7"/>
        <v>0.32</v>
      </c>
      <c r="M164" s="40">
        <v>0.32</v>
      </c>
      <c r="N164" s="40"/>
      <c r="O164" s="40"/>
      <c r="P164" s="18" t="s">
        <v>117</v>
      </c>
      <c r="Q164" s="18" t="s">
        <v>37</v>
      </c>
      <c r="R164" s="18">
        <v>2</v>
      </c>
      <c r="S164" s="18">
        <v>9</v>
      </c>
      <c r="T164" s="18"/>
      <c r="U164" s="18"/>
      <c r="V164" s="18" t="s">
        <v>5</v>
      </c>
      <c r="W164" s="18">
        <v>1399</v>
      </c>
      <c r="X164" s="18"/>
    </row>
    <row r="165" s="119" customFormat="1" ht="24.95" customHeight="1" spans="1:24">
      <c r="A165" s="18">
        <v>1400</v>
      </c>
      <c r="B165" s="135" t="s">
        <v>322</v>
      </c>
      <c r="C165" s="18" t="s">
        <v>43</v>
      </c>
      <c r="D165" s="18" t="s">
        <v>93</v>
      </c>
      <c r="E165" s="18" t="s">
        <v>323</v>
      </c>
      <c r="F165" s="18" t="s">
        <v>35</v>
      </c>
      <c r="G165" s="18">
        <v>2018</v>
      </c>
      <c r="H165" s="18" t="s">
        <v>296</v>
      </c>
      <c r="I165" s="41">
        <v>6</v>
      </c>
      <c r="J165" s="39" t="s">
        <v>316</v>
      </c>
      <c r="K165" s="40">
        <v>0.05</v>
      </c>
      <c r="L165" s="40">
        <f t="shared" si="7"/>
        <v>0.3</v>
      </c>
      <c r="M165" s="40">
        <v>0.3</v>
      </c>
      <c r="N165" s="40"/>
      <c r="O165" s="40"/>
      <c r="P165" s="18" t="s">
        <v>117</v>
      </c>
      <c r="Q165" s="18" t="s">
        <v>37</v>
      </c>
      <c r="R165" s="18">
        <v>2</v>
      </c>
      <c r="S165" s="18">
        <v>8</v>
      </c>
      <c r="T165" s="18"/>
      <c r="U165" s="18"/>
      <c r="V165" s="18" t="s">
        <v>5</v>
      </c>
      <c r="W165" s="18">
        <v>1400</v>
      </c>
      <c r="X165" s="18"/>
    </row>
    <row r="166" s="119" customFormat="1" ht="24.95" customHeight="1" spans="1:24">
      <c r="A166" s="18">
        <v>1401</v>
      </c>
      <c r="B166" s="135" t="s">
        <v>324</v>
      </c>
      <c r="C166" s="18" t="s">
        <v>43</v>
      </c>
      <c r="D166" s="18" t="s">
        <v>93</v>
      </c>
      <c r="E166" s="18" t="s">
        <v>178</v>
      </c>
      <c r="F166" s="18" t="s">
        <v>35</v>
      </c>
      <c r="G166" s="18">
        <v>2018</v>
      </c>
      <c r="H166" s="18" t="s">
        <v>296</v>
      </c>
      <c r="I166" s="41">
        <v>6</v>
      </c>
      <c r="J166" s="39" t="s">
        <v>316</v>
      </c>
      <c r="K166" s="40">
        <v>0.05</v>
      </c>
      <c r="L166" s="40">
        <f t="shared" si="7"/>
        <v>0.3</v>
      </c>
      <c r="M166" s="40">
        <v>0.3</v>
      </c>
      <c r="N166" s="40"/>
      <c r="O166" s="40"/>
      <c r="P166" s="18" t="s">
        <v>117</v>
      </c>
      <c r="Q166" s="18" t="s">
        <v>37</v>
      </c>
      <c r="R166" s="18">
        <v>1</v>
      </c>
      <c r="S166" s="18">
        <v>3</v>
      </c>
      <c r="T166" s="18"/>
      <c r="U166" s="18"/>
      <c r="V166" s="18" t="s">
        <v>5</v>
      </c>
      <c r="W166" s="18">
        <v>1401</v>
      </c>
      <c r="X166" s="18"/>
    </row>
    <row r="167" s="119" customFormat="1" ht="24.95" customHeight="1" spans="1:24">
      <c r="A167" s="18">
        <v>1402</v>
      </c>
      <c r="B167" s="135" t="s">
        <v>325</v>
      </c>
      <c r="C167" s="18" t="s">
        <v>43</v>
      </c>
      <c r="D167" s="18" t="s">
        <v>93</v>
      </c>
      <c r="E167" s="18" t="s">
        <v>180</v>
      </c>
      <c r="F167" s="18" t="s">
        <v>35</v>
      </c>
      <c r="G167" s="18">
        <v>2018</v>
      </c>
      <c r="H167" s="18" t="s">
        <v>296</v>
      </c>
      <c r="I167" s="41">
        <v>5</v>
      </c>
      <c r="J167" s="39" t="s">
        <v>316</v>
      </c>
      <c r="K167" s="40">
        <v>0.05</v>
      </c>
      <c r="L167" s="40">
        <f t="shared" si="7"/>
        <v>0.25</v>
      </c>
      <c r="M167" s="40">
        <v>0.25</v>
      </c>
      <c r="N167" s="40"/>
      <c r="O167" s="40"/>
      <c r="P167" s="18" t="s">
        <v>117</v>
      </c>
      <c r="Q167" s="18" t="s">
        <v>37</v>
      </c>
      <c r="R167" s="18">
        <v>1</v>
      </c>
      <c r="S167" s="18">
        <v>3</v>
      </c>
      <c r="T167" s="18"/>
      <c r="U167" s="18"/>
      <c r="V167" s="18" t="s">
        <v>5</v>
      </c>
      <c r="W167" s="18">
        <v>1402</v>
      </c>
      <c r="X167" s="18"/>
    </row>
    <row r="168" s="119" customFormat="1" ht="24.95" customHeight="1" spans="1:24">
      <c r="A168" s="18">
        <v>1403</v>
      </c>
      <c r="B168" s="135" t="s">
        <v>326</v>
      </c>
      <c r="C168" s="18" t="s">
        <v>43</v>
      </c>
      <c r="D168" s="18" t="s">
        <v>93</v>
      </c>
      <c r="E168" s="18" t="s">
        <v>262</v>
      </c>
      <c r="F168" s="18" t="s">
        <v>35</v>
      </c>
      <c r="G168" s="18">
        <v>2018</v>
      </c>
      <c r="H168" s="18" t="s">
        <v>296</v>
      </c>
      <c r="I168" s="41">
        <v>6</v>
      </c>
      <c r="J168" s="39" t="s">
        <v>316</v>
      </c>
      <c r="K168" s="40">
        <v>0.05</v>
      </c>
      <c r="L168" s="40">
        <f t="shared" si="7"/>
        <v>0.3</v>
      </c>
      <c r="M168" s="40">
        <v>0.3</v>
      </c>
      <c r="N168" s="40"/>
      <c r="O168" s="40"/>
      <c r="P168" s="18" t="s">
        <v>117</v>
      </c>
      <c r="Q168" s="18" t="s">
        <v>37</v>
      </c>
      <c r="R168" s="18">
        <v>1</v>
      </c>
      <c r="S168" s="18">
        <v>2</v>
      </c>
      <c r="T168" s="18"/>
      <c r="U168" s="18"/>
      <c r="V168" s="18" t="s">
        <v>5</v>
      </c>
      <c r="W168" s="18">
        <v>1403</v>
      </c>
      <c r="X168" s="18"/>
    </row>
    <row r="169" s="119" customFormat="1" ht="24.95" customHeight="1" spans="1:24">
      <c r="A169" s="18">
        <v>1404</v>
      </c>
      <c r="B169" s="135" t="s">
        <v>327</v>
      </c>
      <c r="C169" s="18" t="s">
        <v>43</v>
      </c>
      <c r="D169" s="18" t="s">
        <v>93</v>
      </c>
      <c r="E169" s="18" t="s">
        <v>182</v>
      </c>
      <c r="F169" s="18" t="s">
        <v>35</v>
      </c>
      <c r="G169" s="18">
        <v>2018</v>
      </c>
      <c r="H169" s="18" t="s">
        <v>296</v>
      </c>
      <c r="I169" s="41">
        <v>11</v>
      </c>
      <c r="J169" s="39" t="s">
        <v>316</v>
      </c>
      <c r="K169" s="40">
        <v>0.05</v>
      </c>
      <c r="L169" s="40">
        <f t="shared" si="7"/>
        <v>0.55</v>
      </c>
      <c r="M169" s="40">
        <v>0.55</v>
      </c>
      <c r="N169" s="40"/>
      <c r="O169" s="40"/>
      <c r="P169" s="18" t="s">
        <v>117</v>
      </c>
      <c r="Q169" s="18" t="s">
        <v>37</v>
      </c>
      <c r="R169" s="18">
        <v>2</v>
      </c>
      <c r="S169" s="18">
        <v>8</v>
      </c>
      <c r="T169" s="18"/>
      <c r="U169" s="18"/>
      <c r="V169" s="18" t="s">
        <v>5</v>
      </c>
      <c r="W169" s="18">
        <v>1404</v>
      </c>
      <c r="X169" s="18"/>
    </row>
    <row r="170" s="119" customFormat="1" ht="24.95" customHeight="1" spans="1:24">
      <c r="A170" s="18">
        <v>1405</v>
      </c>
      <c r="B170" s="135" t="s">
        <v>328</v>
      </c>
      <c r="C170" s="18" t="s">
        <v>43</v>
      </c>
      <c r="D170" s="18" t="s">
        <v>93</v>
      </c>
      <c r="E170" s="18" t="s">
        <v>184</v>
      </c>
      <c r="F170" s="18" t="s">
        <v>35</v>
      </c>
      <c r="G170" s="18">
        <v>2018</v>
      </c>
      <c r="H170" s="18" t="s">
        <v>296</v>
      </c>
      <c r="I170" s="41">
        <v>2</v>
      </c>
      <c r="J170" s="39" t="s">
        <v>316</v>
      </c>
      <c r="K170" s="40">
        <v>0.05</v>
      </c>
      <c r="L170" s="40">
        <f t="shared" si="7"/>
        <v>0.1</v>
      </c>
      <c r="M170" s="40">
        <v>0.1</v>
      </c>
      <c r="N170" s="40"/>
      <c r="O170" s="40"/>
      <c r="P170" s="18" t="s">
        <v>117</v>
      </c>
      <c r="Q170" s="18" t="s">
        <v>37</v>
      </c>
      <c r="R170" s="18">
        <v>1</v>
      </c>
      <c r="S170" s="18">
        <v>4</v>
      </c>
      <c r="T170" s="18"/>
      <c r="U170" s="18"/>
      <c r="V170" s="18" t="s">
        <v>5</v>
      </c>
      <c r="W170" s="18">
        <v>1405</v>
      </c>
      <c r="X170" s="18"/>
    </row>
    <row r="171" s="119" customFormat="1" ht="24.95" customHeight="1" spans="1:24">
      <c r="A171" s="18">
        <v>1406</v>
      </c>
      <c r="B171" s="135" t="s">
        <v>329</v>
      </c>
      <c r="C171" s="18" t="s">
        <v>43</v>
      </c>
      <c r="D171" s="18" t="s">
        <v>93</v>
      </c>
      <c r="E171" s="18" t="s">
        <v>186</v>
      </c>
      <c r="F171" s="18" t="s">
        <v>35</v>
      </c>
      <c r="G171" s="18">
        <v>2018</v>
      </c>
      <c r="H171" s="18" t="s">
        <v>296</v>
      </c>
      <c r="I171" s="41">
        <v>7</v>
      </c>
      <c r="J171" s="39" t="s">
        <v>316</v>
      </c>
      <c r="K171" s="40">
        <v>0.05</v>
      </c>
      <c r="L171" s="40">
        <f t="shared" si="7"/>
        <v>0.35</v>
      </c>
      <c r="M171" s="40">
        <v>0.35</v>
      </c>
      <c r="N171" s="40"/>
      <c r="O171" s="40"/>
      <c r="P171" s="18" t="s">
        <v>117</v>
      </c>
      <c r="Q171" s="18" t="s">
        <v>37</v>
      </c>
      <c r="R171" s="18">
        <v>1</v>
      </c>
      <c r="S171" s="18">
        <v>4</v>
      </c>
      <c r="T171" s="18"/>
      <c r="U171" s="18"/>
      <c r="V171" s="18" t="s">
        <v>5</v>
      </c>
      <c r="W171" s="18">
        <v>1406</v>
      </c>
      <c r="X171" s="18"/>
    </row>
    <row r="172" s="119" customFormat="1" ht="24.95" customHeight="1" spans="1:24">
      <c r="A172" s="18">
        <v>1407</v>
      </c>
      <c r="B172" s="135" t="s">
        <v>330</v>
      </c>
      <c r="C172" s="18" t="s">
        <v>43</v>
      </c>
      <c r="D172" s="18" t="s">
        <v>93</v>
      </c>
      <c r="E172" s="18" t="s">
        <v>264</v>
      </c>
      <c r="F172" s="18" t="s">
        <v>35</v>
      </c>
      <c r="G172" s="18">
        <v>2018</v>
      </c>
      <c r="H172" s="18" t="s">
        <v>296</v>
      </c>
      <c r="I172" s="41">
        <v>4</v>
      </c>
      <c r="J172" s="39" t="s">
        <v>316</v>
      </c>
      <c r="K172" s="40">
        <v>0.05</v>
      </c>
      <c r="L172" s="40">
        <f t="shared" si="7"/>
        <v>0.2</v>
      </c>
      <c r="M172" s="40">
        <v>0.2</v>
      </c>
      <c r="N172" s="40"/>
      <c r="O172" s="40"/>
      <c r="P172" s="18" t="s">
        <v>117</v>
      </c>
      <c r="Q172" s="18" t="s">
        <v>37</v>
      </c>
      <c r="R172" s="18">
        <v>2</v>
      </c>
      <c r="S172" s="18">
        <v>7</v>
      </c>
      <c r="T172" s="18"/>
      <c r="U172" s="18"/>
      <c r="V172" s="18" t="s">
        <v>5</v>
      </c>
      <c r="W172" s="18">
        <v>1407</v>
      </c>
      <c r="X172" s="18"/>
    </row>
    <row r="173" s="119" customFormat="1" ht="24.95" customHeight="1" spans="1:24">
      <c r="A173" s="18">
        <v>1408</v>
      </c>
      <c r="B173" s="135" t="s">
        <v>331</v>
      </c>
      <c r="C173" s="18" t="s">
        <v>43</v>
      </c>
      <c r="D173" s="18" t="s">
        <v>93</v>
      </c>
      <c r="E173" s="18" t="s">
        <v>190</v>
      </c>
      <c r="F173" s="18" t="s">
        <v>35</v>
      </c>
      <c r="G173" s="18">
        <v>2018</v>
      </c>
      <c r="H173" s="18" t="s">
        <v>296</v>
      </c>
      <c r="I173" s="41">
        <v>5</v>
      </c>
      <c r="J173" s="39" t="s">
        <v>316</v>
      </c>
      <c r="K173" s="40">
        <v>0.05</v>
      </c>
      <c r="L173" s="40">
        <f t="shared" si="7"/>
        <v>0.25</v>
      </c>
      <c r="M173" s="40">
        <v>0.25</v>
      </c>
      <c r="N173" s="40"/>
      <c r="O173" s="40"/>
      <c r="P173" s="18" t="s">
        <v>117</v>
      </c>
      <c r="Q173" s="18" t="s">
        <v>37</v>
      </c>
      <c r="R173" s="18">
        <v>1</v>
      </c>
      <c r="S173" s="18">
        <v>2</v>
      </c>
      <c r="T173" s="18"/>
      <c r="U173" s="18"/>
      <c r="V173" s="18" t="s">
        <v>5</v>
      </c>
      <c r="W173" s="18">
        <v>1408</v>
      </c>
      <c r="X173" s="18"/>
    </row>
    <row r="174" s="119" customFormat="1" ht="24.95" customHeight="1" spans="1:24">
      <c r="A174" s="18">
        <v>1409</v>
      </c>
      <c r="B174" s="135" t="s">
        <v>332</v>
      </c>
      <c r="C174" s="18" t="s">
        <v>43</v>
      </c>
      <c r="D174" s="18" t="s">
        <v>101</v>
      </c>
      <c r="E174" s="18" t="s">
        <v>333</v>
      </c>
      <c r="F174" s="18" t="s">
        <v>35</v>
      </c>
      <c r="G174" s="18">
        <v>2018</v>
      </c>
      <c r="H174" s="18" t="s">
        <v>296</v>
      </c>
      <c r="I174" s="41">
        <v>5</v>
      </c>
      <c r="J174" s="39" t="s">
        <v>316</v>
      </c>
      <c r="K174" s="40">
        <v>0.05</v>
      </c>
      <c r="L174" s="40">
        <f t="shared" si="7"/>
        <v>0.25</v>
      </c>
      <c r="M174" s="40">
        <v>0.25</v>
      </c>
      <c r="N174" s="40"/>
      <c r="O174" s="40"/>
      <c r="P174" s="18" t="s">
        <v>117</v>
      </c>
      <c r="Q174" s="18" t="s">
        <v>37</v>
      </c>
      <c r="R174" s="18">
        <v>1</v>
      </c>
      <c r="S174" s="18">
        <v>5</v>
      </c>
      <c r="T174" s="18"/>
      <c r="U174" s="18"/>
      <c r="V174" s="18" t="s">
        <v>5</v>
      </c>
      <c r="W174" s="18">
        <v>1409</v>
      </c>
      <c r="X174" s="18"/>
    </row>
    <row r="175" s="119" customFormat="1" ht="24.95" customHeight="1" spans="1:24">
      <c r="A175" s="18">
        <v>1410</v>
      </c>
      <c r="B175" s="135" t="s">
        <v>334</v>
      </c>
      <c r="C175" s="18" t="s">
        <v>43</v>
      </c>
      <c r="D175" s="18" t="s">
        <v>101</v>
      </c>
      <c r="E175" s="18" t="s">
        <v>335</v>
      </c>
      <c r="F175" s="18" t="s">
        <v>35</v>
      </c>
      <c r="G175" s="18">
        <v>2018</v>
      </c>
      <c r="H175" s="18" t="s">
        <v>296</v>
      </c>
      <c r="I175" s="41">
        <v>10</v>
      </c>
      <c r="J175" s="39" t="s">
        <v>316</v>
      </c>
      <c r="K175" s="40">
        <v>0.05</v>
      </c>
      <c r="L175" s="40">
        <f t="shared" si="7"/>
        <v>0.5</v>
      </c>
      <c r="M175" s="40">
        <v>0.5</v>
      </c>
      <c r="N175" s="40"/>
      <c r="O175" s="40"/>
      <c r="P175" s="18" t="s">
        <v>117</v>
      </c>
      <c r="Q175" s="18" t="s">
        <v>37</v>
      </c>
      <c r="R175" s="18">
        <v>1</v>
      </c>
      <c r="S175" s="18">
        <v>4</v>
      </c>
      <c r="T175" s="18"/>
      <c r="U175" s="18"/>
      <c r="V175" s="18" t="s">
        <v>5</v>
      </c>
      <c r="W175" s="18">
        <v>1410</v>
      </c>
      <c r="X175" s="18"/>
    </row>
    <row r="176" s="119" customFormat="1" ht="24.95" customHeight="1" spans="1:24">
      <c r="A176" s="18">
        <v>1411</v>
      </c>
      <c r="B176" s="135" t="s">
        <v>336</v>
      </c>
      <c r="C176" s="18" t="s">
        <v>43</v>
      </c>
      <c r="D176" s="18" t="s">
        <v>101</v>
      </c>
      <c r="E176" s="18" t="s">
        <v>142</v>
      </c>
      <c r="F176" s="18" t="s">
        <v>35</v>
      </c>
      <c r="G176" s="18">
        <v>2018</v>
      </c>
      <c r="H176" s="18" t="s">
        <v>296</v>
      </c>
      <c r="I176" s="41">
        <v>4</v>
      </c>
      <c r="J176" s="39" t="s">
        <v>316</v>
      </c>
      <c r="K176" s="40">
        <v>0.05</v>
      </c>
      <c r="L176" s="40">
        <f t="shared" si="7"/>
        <v>0.2</v>
      </c>
      <c r="M176" s="40">
        <v>0.2</v>
      </c>
      <c r="N176" s="40"/>
      <c r="O176" s="40"/>
      <c r="P176" s="18" t="s">
        <v>117</v>
      </c>
      <c r="Q176" s="18" t="s">
        <v>37</v>
      </c>
      <c r="R176" s="18">
        <v>1</v>
      </c>
      <c r="S176" s="18">
        <v>4</v>
      </c>
      <c r="T176" s="18"/>
      <c r="U176" s="18"/>
      <c r="V176" s="18" t="s">
        <v>5</v>
      </c>
      <c r="W176" s="18">
        <v>1411</v>
      </c>
      <c r="X176" s="18"/>
    </row>
    <row r="177" s="119" customFormat="1" ht="24.95" customHeight="1" spans="1:24">
      <c r="A177" s="18">
        <v>1412</v>
      </c>
      <c r="B177" s="135" t="s">
        <v>337</v>
      </c>
      <c r="C177" s="18" t="s">
        <v>43</v>
      </c>
      <c r="D177" s="18" t="s">
        <v>101</v>
      </c>
      <c r="E177" s="18" t="s">
        <v>140</v>
      </c>
      <c r="F177" s="18" t="s">
        <v>35</v>
      </c>
      <c r="G177" s="18">
        <v>2018</v>
      </c>
      <c r="H177" s="18" t="s">
        <v>296</v>
      </c>
      <c r="I177" s="41">
        <v>10</v>
      </c>
      <c r="J177" s="39" t="s">
        <v>316</v>
      </c>
      <c r="K177" s="40">
        <v>0.05</v>
      </c>
      <c r="L177" s="40">
        <f t="shared" si="7"/>
        <v>0.05</v>
      </c>
      <c r="M177" s="40">
        <v>0.05</v>
      </c>
      <c r="N177" s="40"/>
      <c r="O177" s="40"/>
      <c r="P177" s="18" t="s">
        <v>117</v>
      </c>
      <c r="Q177" s="18" t="s">
        <v>37</v>
      </c>
      <c r="R177" s="18">
        <v>2</v>
      </c>
      <c r="S177" s="18">
        <v>6</v>
      </c>
      <c r="T177" s="18"/>
      <c r="U177" s="18"/>
      <c r="V177" s="18" t="s">
        <v>5</v>
      </c>
      <c r="W177" s="18">
        <v>1412</v>
      </c>
      <c r="X177" s="18"/>
    </row>
    <row r="178" s="119" customFormat="1" ht="24.95" customHeight="1" spans="1:24">
      <c r="A178" s="18">
        <v>1413</v>
      </c>
      <c r="B178" s="135" t="s">
        <v>338</v>
      </c>
      <c r="C178" s="18" t="s">
        <v>43</v>
      </c>
      <c r="D178" s="18" t="s">
        <v>101</v>
      </c>
      <c r="E178" s="18" t="s">
        <v>144</v>
      </c>
      <c r="F178" s="18" t="s">
        <v>35</v>
      </c>
      <c r="G178" s="18">
        <v>2018</v>
      </c>
      <c r="H178" s="18" t="s">
        <v>296</v>
      </c>
      <c r="I178" s="41">
        <v>8</v>
      </c>
      <c r="J178" s="39" t="s">
        <v>316</v>
      </c>
      <c r="K178" s="40">
        <v>0.05</v>
      </c>
      <c r="L178" s="40">
        <f t="shared" si="7"/>
        <v>0.4</v>
      </c>
      <c r="M178" s="40">
        <v>0.4</v>
      </c>
      <c r="N178" s="40"/>
      <c r="O178" s="40"/>
      <c r="P178" s="18" t="s">
        <v>117</v>
      </c>
      <c r="Q178" s="18" t="s">
        <v>37</v>
      </c>
      <c r="R178" s="18">
        <v>1</v>
      </c>
      <c r="S178" s="18">
        <v>4</v>
      </c>
      <c r="T178" s="18"/>
      <c r="U178" s="18"/>
      <c r="V178" s="18" t="s">
        <v>5</v>
      </c>
      <c r="W178" s="18">
        <v>1413</v>
      </c>
      <c r="X178" s="18"/>
    </row>
    <row r="179" s="119" customFormat="1" ht="24.95" customHeight="1" spans="1:24">
      <c r="A179" s="18">
        <v>1414</v>
      </c>
      <c r="B179" s="135" t="s">
        <v>339</v>
      </c>
      <c r="C179" s="18" t="s">
        <v>43</v>
      </c>
      <c r="D179" s="18" t="s">
        <v>146</v>
      </c>
      <c r="E179" s="18" t="s">
        <v>192</v>
      </c>
      <c r="F179" s="18" t="s">
        <v>35</v>
      </c>
      <c r="G179" s="18">
        <v>2018</v>
      </c>
      <c r="H179" s="18" t="s">
        <v>296</v>
      </c>
      <c r="I179" s="41">
        <v>5</v>
      </c>
      <c r="J179" s="39" t="s">
        <v>316</v>
      </c>
      <c r="K179" s="40">
        <v>0.05</v>
      </c>
      <c r="L179" s="40">
        <f t="shared" si="7"/>
        <v>0.25</v>
      </c>
      <c r="M179" s="40">
        <v>0.25</v>
      </c>
      <c r="N179" s="40"/>
      <c r="O179" s="40"/>
      <c r="P179" s="18" t="s">
        <v>117</v>
      </c>
      <c r="Q179" s="18" t="s">
        <v>37</v>
      </c>
      <c r="R179" s="18">
        <v>1</v>
      </c>
      <c r="S179" s="18">
        <v>2</v>
      </c>
      <c r="T179" s="18"/>
      <c r="U179" s="18"/>
      <c r="V179" s="18" t="s">
        <v>5</v>
      </c>
      <c r="W179" s="18">
        <v>1414</v>
      </c>
      <c r="X179" s="18"/>
    </row>
    <row r="180" s="119" customFormat="1" ht="24.95" customHeight="1" spans="1:24">
      <c r="A180" s="18">
        <v>1415</v>
      </c>
      <c r="B180" s="135" t="s">
        <v>340</v>
      </c>
      <c r="C180" s="18" t="s">
        <v>43</v>
      </c>
      <c r="D180" s="18" t="s">
        <v>146</v>
      </c>
      <c r="E180" s="18" t="s">
        <v>149</v>
      </c>
      <c r="F180" s="18" t="s">
        <v>35</v>
      </c>
      <c r="G180" s="18">
        <v>2018</v>
      </c>
      <c r="H180" s="18" t="s">
        <v>296</v>
      </c>
      <c r="I180" s="41">
        <v>5</v>
      </c>
      <c r="J180" s="39" t="s">
        <v>316</v>
      </c>
      <c r="K180" s="40">
        <v>0.05</v>
      </c>
      <c r="L180" s="40">
        <f t="shared" si="7"/>
        <v>0.25</v>
      </c>
      <c r="M180" s="40">
        <v>0.25</v>
      </c>
      <c r="N180" s="40"/>
      <c r="O180" s="40"/>
      <c r="P180" s="18" t="s">
        <v>117</v>
      </c>
      <c r="Q180" s="18" t="s">
        <v>37</v>
      </c>
      <c r="R180" s="18">
        <v>1</v>
      </c>
      <c r="S180" s="18">
        <v>4</v>
      </c>
      <c r="T180" s="18"/>
      <c r="U180" s="18"/>
      <c r="V180" s="18" t="s">
        <v>5</v>
      </c>
      <c r="W180" s="18">
        <v>1415</v>
      </c>
      <c r="X180" s="18"/>
    </row>
    <row r="181" s="119" customFormat="1" ht="24.95" customHeight="1" spans="1:24">
      <c r="A181" s="18">
        <v>1416</v>
      </c>
      <c r="B181" s="135" t="s">
        <v>341</v>
      </c>
      <c r="C181" s="18" t="s">
        <v>43</v>
      </c>
      <c r="D181" s="18" t="s">
        <v>146</v>
      </c>
      <c r="E181" s="18" t="s">
        <v>342</v>
      </c>
      <c r="F181" s="18" t="s">
        <v>35</v>
      </c>
      <c r="G181" s="18">
        <v>2018</v>
      </c>
      <c r="H181" s="18" t="s">
        <v>296</v>
      </c>
      <c r="I181" s="41">
        <v>4</v>
      </c>
      <c r="J181" s="39" t="s">
        <v>316</v>
      </c>
      <c r="K181" s="40">
        <v>0.05</v>
      </c>
      <c r="L181" s="40">
        <f t="shared" si="7"/>
        <v>0.2</v>
      </c>
      <c r="M181" s="40">
        <v>0.2</v>
      </c>
      <c r="N181" s="40"/>
      <c r="O181" s="40"/>
      <c r="P181" s="18" t="s">
        <v>117</v>
      </c>
      <c r="Q181" s="18" t="s">
        <v>37</v>
      </c>
      <c r="R181" s="18">
        <v>1</v>
      </c>
      <c r="S181" s="18">
        <v>6</v>
      </c>
      <c r="T181" s="18"/>
      <c r="U181" s="18"/>
      <c r="V181" s="18" t="s">
        <v>5</v>
      </c>
      <c r="W181" s="18">
        <v>1416</v>
      </c>
      <c r="X181" s="18"/>
    </row>
    <row r="182" s="119" customFormat="1" ht="24.95" customHeight="1" spans="1:24">
      <c r="A182" s="18">
        <v>1417</v>
      </c>
      <c r="B182" s="135" t="s">
        <v>343</v>
      </c>
      <c r="C182" s="18" t="s">
        <v>43</v>
      </c>
      <c r="D182" s="18" t="s">
        <v>146</v>
      </c>
      <c r="E182" s="18" t="s">
        <v>344</v>
      </c>
      <c r="F182" s="18" t="s">
        <v>35</v>
      </c>
      <c r="G182" s="18">
        <v>2018</v>
      </c>
      <c r="H182" s="18" t="s">
        <v>296</v>
      </c>
      <c r="I182" s="41">
        <v>5</v>
      </c>
      <c r="J182" s="39" t="s">
        <v>316</v>
      </c>
      <c r="K182" s="40">
        <v>0.05</v>
      </c>
      <c r="L182" s="40">
        <f t="shared" si="7"/>
        <v>0.25</v>
      </c>
      <c r="M182" s="40">
        <v>0.25</v>
      </c>
      <c r="N182" s="40"/>
      <c r="O182" s="40"/>
      <c r="P182" s="18" t="s">
        <v>117</v>
      </c>
      <c r="Q182" s="18" t="s">
        <v>37</v>
      </c>
      <c r="R182" s="18">
        <v>1</v>
      </c>
      <c r="S182" s="18">
        <v>3</v>
      </c>
      <c r="T182" s="18"/>
      <c r="U182" s="18"/>
      <c r="V182" s="18" t="s">
        <v>5</v>
      </c>
      <c r="W182" s="18">
        <v>1417</v>
      </c>
      <c r="X182" s="18"/>
    </row>
    <row r="183" s="119" customFormat="1" ht="24.95" customHeight="1" spans="1:24">
      <c r="A183" s="18">
        <v>1418</v>
      </c>
      <c r="B183" s="135" t="s">
        <v>345</v>
      </c>
      <c r="C183" s="18" t="s">
        <v>43</v>
      </c>
      <c r="D183" s="18" t="s">
        <v>146</v>
      </c>
      <c r="E183" s="18" t="s">
        <v>346</v>
      </c>
      <c r="F183" s="18" t="s">
        <v>35</v>
      </c>
      <c r="G183" s="18">
        <v>2018</v>
      </c>
      <c r="H183" s="18" t="s">
        <v>296</v>
      </c>
      <c r="I183" s="41">
        <v>8</v>
      </c>
      <c r="J183" s="39" t="s">
        <v>316</v>
      </c>
      <c r="K183" s="40">
        <v>0.05</v>
      </c>
      <c r="L183" s="40">
        <f t="shared" si="7"/>
        <v>0.4</v>
      </c>
      <c r="M183" s="40">
        <v>0.4</v>
      </c>
      <c r="N183" s="40"/>
      <c r="O183" s="40"/>
      <c r="P183" s="18" t="s">
        <v>117</v>
      </c>
      <c r="Q183" s="18" t="s">
        <v>37</v>
      </c>
      <c r="R183" s="18">
        <v>1</v>
      </c>
      <c r="S183" s="18">
        <v>6</v>
      </c>
      <c r="T183" s="18"/>
      <c r="U183" s="18"/>
      <c r="V183" s="18" t="s">
        <v>5</v>
      </c>
      <c r="W183" s="18">
        <v>1418</v>
      </c>
      <c r="X183" s="18"/>
    </row>
    <row r="184" s="119" customFormat="1" ht="24.95" customHeight="1" spans="1:24">
      <c r="A184" s="18">
        <v>1419</v>
      </c>
      <c r="B184" s="135" t="s">
        <v>347</v>
      </c>
      <c r="C184" s="18" t="s">
        <v>43</v>
      </c>
      <c r="D184" s="18" t="s">
        <v>146</v>
      </c>
      <c r="E184" s="18" t="s">
        <v>348</v>
      </c>
      <c r="F184" s="18" t="s">
        <v>35</v>
      </c>
      <c r="G184" s="18">
        <v>2018</v>
      </c>
      <c r="H184" s="18" t="s">
        <v>296</v>
      </c>
      <c r="I184" s="41">
        <v>10</v>
      </c>
      <c r="J184" s="39" t="s">
        <v>316</v>
      </c>
      <c r="K184" s="40">
        <v>0.05</v>
      </c>
      <c r="L184" s="40">
        <f t="shared" si="7"/>
        <v>0.5</v>
      </c>
      <c r="M184" s="40">
        <v>0.5</v>
      </c>
      <c r="N184" s="40"/>
      <c r="O184" s="40"/>
      <c r="P184" s="18" t="s">
        <v>117</v>
      </c>
      <c r="Q184" s="18" t="s">
        <v>37</v>
      </c>
      <c r="R184" s="18">
        <v>1</v>
      </c>
      <c r="S184" s="18">
        <v>6</v>
      </c>
      <c r="T184" s="18"/>
      <c r="U184" s="18"/>
      <c r="V184" s="18" t="s">
        <v>5</v>
      </c>
      <c r="W184" s="18">
        <v>1419</v>
      </c>
      <c r="X184" s="18"/>
    </row>
    <row r="185" s="119" customFormat="1" ht="24.95" customHeight="1" spans="1:24">
      <c r="A185" s="18">
        <v>1420</v>
      </c>
      <c r="B185" s="135" t="s">
        <v>349</v>
      </c>
      <c r="C185" s="18" t="s">
        <v>43</v>
      </c>
      <c r="D185" s="18" t="s">
        <v>146</v>
      </c>
      <c r="E185" s="18" t="s">
        <v>196</v>
      </c>
      <c r="F185" s="18" t="s">
        <v>35</v>
      </c>
      <c r="G185" s="18">
        <v>2018</v>
      </c>
      <c r="H185" s="18" t="s">
        <v>296</v>
      </c>
      <c r="I185" s="41">
        <v>21</v>
      </c>
      <c r="J185" s="39" t="s">
        <v>316</v>
      </c>
      <c r="K185" s="40">
        <v>0.05</v>
      </c>
      <c r="L185" s="40">
        <f t="shared" si="7"/>
        <v>1.05</v>
      </c>
      <c r="M185" s="40">
        <v>1.05</v>
      </c>
      <c r="N185" s="40"/>
      <c r="O185" s="40"/>
      <c r="P185" s="18" t="s">
        <v>117</v>
      </c>
      <c r="Q185" s="18" t="s">
        <v>37</v>
      </c>
      <c r="R185" s="18">
        <v>5</v>
      </c>
      <c r="S185" s="18">
        <v>17</v>
      </c>
      <c r="T185" s="18"/>
      <c r="U185" s="18"/>
      <c r="V185" s="18" t="s">
        <v>5</v>
      </c>
      <c r="W185" s="18">
        <v>1420</v>
      </c>
      <c r="X185" s="18"/>
    </row>
    <row r="186" s="119" customFormat="1" ht="24.95" customHeight="1" spans="1:24">
      <c r="A186" s="18">
        <v>1421</v>
      </c>
      <c r="B186" s="135" t="s">
        <v>350</v>
      </c>
      <c r="C186" s="18" t="s">
        <v>43</v>
      </c>
      <c r="D186" s="18" t="s">
        <v>146</v>
      </c>
      <c r="E186" s="18" t="s">
        <v>198</v>
      </c>
      <c r="F186" s="18" t="s">
        <v>35</v>
      </c>
      <c r="G186" s="18">
        <v>2018</v>
      </c>
      <c r="H186" s="18" t="s">
        <v>296</v>
      </c>
      <c r="I186" s="41">
        <v>8</v>
      </c>
      <c r="J186" s="39" t="s">
        <v>316</v>
      </c>
      <c r="K186" s="40">
        <v>0.05</v>
      </c>
      <c r="L186" s="40">
        <f t="shared" si="7"/>
        <v>0.4</v>
      </c>
      <c r="M186" s="40">
        <v>0.4</v>
      </c>
      <c r="N186" s="40"/>
      <c r="O186" s="40"/>
      <c r="P186" s="18" t="s">
        <v>117</v>
      </c>
      <c r="Q186" s="18" t="s">
        <v>37</v>
      </c>
      <c r="R186" s="18">
        <v>1</v>
      </c>
      <c r="S186" s="18">
        <v>3</v>
      </c>
      <c r="T186" s="18"/>
      <c r="U186" s="18"/>
      <c r="V186" s="18" t="s">
        <v>5</v>
      </c>
      <c r="W186" s="18">
        <v>1421</v>
      </c>
      <c r="X186" s="18"/>
    </row>
    <row r="187" s="119" customFormat="1" ht="24.95" customHeight="1" spans="1:24">
      <c r="A187" s="18">
        <v>1422</v>
      </c>
      <c r="B187" s="135" t="s">
        <v>351</v>
      </c>
      <c r="C187" s="18" t="s">
        <v>43</v>
      </c>
      <c r="D187" s="18" t="s">
        <v>146</v>
      </c>
      <c r="E187" s="18" t="s">
        <v>200</v>
      </c>
      <c r="F187" s="18" t="s">
        <v>35</v>
      </c>
      <c r="G187" s="18">
        <v>2018</v>
      </c>
      <c r="H187" s="18" t="s">
        <v>296</v>
      </c>
      <c r="I187" s="41">
        <v>9</v>
      </c>
      <c r="J187" s="39" t="s">
        <v>316</v>
      </c>
      <c r="K187" s="40">
        <v>0.05</v>
      </c>
      <c r="L187" s="40">
        <f t="shared" si="7"/>
        <v>0.45</v>
      </c>
      <c r="M187" s="40">
        <v>0.45</v>
      </c>
      <c r="N187" s="40"/>
      <c r="O187" s="40"/>
      <c r="P187" s="18" t="s">
        <v>117</v>
      </c>
      <c r="Q187" s="18" t="s">
        <v>37</v>
      </c>
      <c r="R187" s="18">
        <v>2</v>
      </c>
      <c r="S187" s="18">
        <v>11</v>
      </c>
      <c r="T187" s="18"/>
      <c r="U187" s="18"/>
      <c r="V187" s="18" t="s">
        <v>5</v>
      </c>
      <c r="W187" s="18">
        <v>1422</v>
      </c>
      <c r="X187" s="18"/>
    </row>
    <row r="188" s="119" customFormat="1" ht="24.95" customHeight="1" spans="1:24">
      <c r="A188" s="18">
        <v>1423</v>
      </c>
      <c r="B188" s="135" t="s">
        <v>352</v>
      </c>
      <c r="C188" s="18" t="s">
        <v>43</v>
      </c>
      <c r="D188" s="18" t="s">
        <v>146</v>
      </c>
      <c r="E188" s="18" t="s">
        <v>202</v>
      </c>
      <c r="F188" s="18" t="s">
        <v>35</v>
      </c>
      <c r="G188" s="18">
        <v>2018</v>
      </c>
      <c r="H188" s="18" t="s">
        <v>296</v>
      </c>
      <c r="I188" s="41">
        <v>2</v>
      </c>
      <c r="J188" s="39" t="s">
        <v>316</v>
      </c>
      <c r="K188" s="40">
        <v>0.05</v>
      </c>
      <c r="L188" s="40">
        <f t="shared" si="7"/>
        <v>0.1</v>
      </c>
      <c r="M188" s="40">
        <v>0.1</v>
      </c>
      <c r="N188" s="40"/>
      <c r="O188" s="40"/>
      <c r="P188" s="18" t="s">
        <v>117</v>
      </c>
      <c r="Q188" s="18" t="s">
        <v>37</v>
      </c>
      <c r="R188" s="18">
        <v>1</v>
      </c>
      <c r="S188" s="18">
        <v>3</v>
      </c>
      <c r="T188" s="18"/>
      <c r="U188" s="18"/>
      <c r="V188" s="18" t="s">
        <v>5</v>
      </c>
      <c r="W188" s="18">
        <v>1423</v>
      </c>
      <c r="X188" s="18"/>
    </row>
    <row r="189" s="119" customFormat="1" ht="24.95" customHeight="1" spans="1:24">
      <c r="A189" s="18">
        <v>1424</v>
      </c>
      <c r="B189" s="135" t="s">
        <v>353</v>
      </c>
      <c r="C189" s="18" t="s">
        <v>43</v>
      </c>
      <c r="D189" s="18" t="s">
        <v>146</v>
      </c>
      <c r="E189" s="18" t="s">
        <v>266</v>
      </c>
      <c r="F189" s="18" t="s">
        <v>35</v>
      </c>
      <c r="G189" s="18">
        <v>2018</v>
      </c>
      <c r="H189" s="18" t="s">
        <v>296</v>
      </c>
      <c r="I189" s="41">
        <v>9</v>
      </c>
      <c r="J189" s="39" t="s">
        <v>316</v>
      </c>
      <c r="K189" s="40">
        <v>0.05</v>
      </c>
      <c r="L189" s="40">
        <f t="shared" si="7"/>
        <v>0.45</v>
      </c>
      <c r="M189" s="40">
        <v>0.45</v>
      </c>
      <c r="N189" s="40"/>
      <c r="O189" s="40"/>
      <c r="P189" s="18" t="s">
        <v>117</v>
      </c>
      <c r="Q189" s="18" t="s">
        <v>37</v>
      </c>
      <c r="R189" s="18">
        <v>2</v>
      </c>
      <c r="S189" s="18">
        <v>11</v>
      </c>
      <c r="T189" s="18"/>
      <c r="U189" s="18"/>
      <c r="V189" s="18" t="s">
        <v>5</v>
      </c>
      <c r="W189" s="18">
        <v>1424</v>
      </c>
      <c r="X189" s="18"/>
    </row>
    <row r="190" s="119" customFormat="1" ht="24.95" customHeight="1" spans="1:24">
      <c r="A190" s="18">
        <v>1425</v>
      </c>
      <c r="B190" s="135" t="s">
        <v>354</v>
      </c>
      <c r="C190" s="18" t="s">
        <v>43</v>
      </c>
      <c r="D190" s="18" t="s">
        <v>146</v>
      </c>
      <c r="E190" s="18" t="s">
        <v>355</v>
      </c>
      <c r="F190" s="18" t="s">
        <v>35</v>
      </c>
      <c r="G190" s="18">
        <v>2018</v>
      </c>
      <c r="H190" s="18" t="s">
        <v>296</v>
      </c>
      <c r="I190" s="41">
        <v>8</v>
      </c>
      <c r="J190" s="39" t="s">
        <v>316</v>
      </c>
      <c r="K190" s="40">
        <v>0.05</v>
      </c>
      <c r="L190" s="40">
        <f t="shared" si="7"/>
        <v>0.4</v>
      </c>
      <c r="M190" s="40">
        <v>0.4</v>
      </c>
      <c r="N190" s="40"/>
      <c r="O190" s="40"/>
      <c r="P190" s="18" t="s">
        <v>117</v>
      </c>
      <c r="Q190" s="18" t="s">
        <v>37</v>
      </c>
      <c r="R190" s="18">
        <v>1</v>
      </c>
      <c r="S190" s="18">
        <v>3</v>
      </c>
      <c r="T190" s="18"/>
      <c r="U190" s="18"/>
      <c r="V190" s="18" t="s">
        <v>5</v>
      </c>
      <c r="W190" s="18">
        <v>1425</v>
      </c>
      <c r="X190" s="18"/>
    </row>
    <row r="191" s="119" customFormat="1" ht="24.95" customHeight="1" spans="1:24">
      <c r="A191" s="18">
        <v>1426</v>
      </c>
      <c r="B191" s="135" t="s">
        <v>356</v>
      </c>
      <c r="C191" s="18" t="s">
        <v>43</v>
      </c>
      <c r="D191" s="18" t="s">
        <v>146</v>
      </c>
      <c r="E191" s="18" t="s">
        <v>205</v>
      </c>
      <c r="F191" s="18" t="s">
        <v>35</v>
      </c>
      <c r="G191" s="18">
        <v>2018</v>
      </c>
      <c r="H191" s="18" t="s">
        <v>296</v>
      </c>
      <c r="I191" s="41">
        <v>1</v>
      </c>
      <c r="J191" s="39" t="s">
        <v>316</v>
      </c>
      <c r="K191" s="40">
        <v>0.05</v>
      </c>
      <c r="L191" s="40">
        <f t="shared" si="7"/>
        <v>0.05</v>
      </c>
      <c r="M191" s="40">
        <v>0.05</v>
      </c>
      <c r="N191" s="40"/>
      <c r="O191" s="40"/>
      <c r="P191" s="18" t="s">
        <v>117</v>
      </c>
      <c r="Q191" s="18" t="s">
        <v>37</v>
      </c>
      <c r="R191" s="18">
        <v>1</v>
      </c>
      <c r="S191" s="18">
        <v>4</v>
      </c>
      <c r="T191" s="18"/>
      <c r="U191" s="18"/>
      <c r="V191" s="18" t="s">
        <v>5</v>
      </c>
      <c r="W191" s="18">
        <v>1426</v>
      </c>
      <c r="X191" s="18"/>
    </row>
    <row r="192" s="119" customFormat="1" ht="24.95" customHeight="1" spans="1:24">
      <c r="A192" s="18">
        <v>1427</v>
      </c>
      <c r="B192" s="135" t="s">
        <v>357</v>
      </c>
      <c r="C192" s="18" t="s">
        <v>43</v>
      </c>
      <c r="D192" s="18" t="s">
        <v>146</v>
      </c>
      <c r="E192" s="18" t="s">
        <v>147</v>
      </c>
      <c r="F192" s="18" t="s">
        <v>35</v>
      </c>
      <c r="G192" s="18">
        <v>2018</v>
      </c>
      <c r="H192" s="18" t="s">
        <v>296</v>
      </c>
      <c r="I192" s="41">
        <v>2</v>
      </c>
      <c r="J192" s="39" t="s">
        <v>316</v>
      </c>
      <c r="K192" s="40">
        <v>0.05</v>
      </c>
      <c r="L192" s="40">
        <f t="shared" si="7"/>
        <v>0.1</v>
      </c>
      <c r="M192" s="40">
        <v>0.1</v>
      </c>
      <c r="N192" s="40"/>
      <c r="O192" s="40"/>
      <c r="P192" s="18" t="s">
        <v>117</v>
      </c>
      <c r="Q192" s="18" t="s">
        <v>37</v>
      </c>
      <c r="R192" s="18">
        <v>1</v>
      </c>
      <c r="S192" s="18">
        <v>2</v>
      </c>
      <c r="T192" s="18"/>
      <c r="U192" s="18"/>
      <c r="V192" s="18" t="s">
        <v>5</v>
      </c>
      <c r="W192" s="18">
        <v>1427</v>
      </c>
      <c r="X192" s="18"/>
    </row>
    <row r="193" s="119" customFormat="1" ht="24.95" customHeight="1" spans="1:24">
      <c r="A193" s="18">
        <v>1428</v>
      </c>
      <c r="B193" s="135" t="s">
        <v>358</v>
      </c>
      <c r="C193" s="18" t="s">
        <v>43</v>
      </c>
      <c r="D193" s="18" t="s">
        <v>299</v>
      </c>
      <c r="E193" s="18" t="s">
        <v>303</v>
      </c>
      <c r="F193" s="18" t="s">
        <v>35</v>
      </c>
      <c r="G193" s="18">
        <v>2018</v>
      </c>
      <c r="H193" s="18" t="s">
        <v>296</v>
      </c>
      <c r="I193" s="41">
        <v>8</v>
      </c>
      <c r="J193" s="39" t="s">
        <v>316</v>
      </c>
      <c r="K193" s="40">
        <v>0.05</v>
      </c>
      <c r="L193" s="40">
        <f t="shared" si="7"/>
        <v>0.4</v>
      </c>
      <c r="M193" s="40">
        <v>0.4</v>
      </c>
      <c r="N193" s="40"/>
      <c r="O193" s="40"/>
      <c r="P193" s="18" t="s">
        <v>117</v>
      </c>
      <c r="Q193" s="18" t="s">
        <v>37</v>
      </c>
      <c r="R193" s="18">
        <v>3</v>
      </c>
      <c r="S193" s="18">
        <v>11</v>
      </c>
      <c r="T193" s="18"/>
      <c r="U193" s="18"/>
      <c r="V193" s="18" t="s">
        <v>5</v>
      </c>
      <c r="W193" s="18">
        <v>1428</v>
      </c>
      <c r="X193" s="18"/>
    </row>
    <row r="194" s="119" customFormat="1" ht="24.95" customHeight="1" spans="1:24">
      <c r="A194" s="18">
        <v>1429</v>
      </c>
      <c r="B194" s="135" t="s">
        <v>359</v>
      </c>
      <c r="C194" s="18" t="s">
        <v>43</v>
      </c>
      <c r="D194" s="18" t="s">
        <v>299</v>
      </c>
      <c r="E194" s="18" t="s">
        <v>360</v>
      </c>
      <c r="F194" s="18" t="s">
        <v>35</v>
      </c>
      <c r="G194" s="18">
        <v>2018</v>
      </c>
      <c r="H194" s="18" t="s">
        <v>296</v>
      </c>
      <c r="I194" s="41">
        <v>2</v>
      </c>
      <c r="J194" s="39" t="s">
        <v>316</v>
      </c>
      <c r="K194" s="40">
        <v>0.05</v>
      </c>
      <c r="L194" s="40">
        <f t="shared" si="7"/>
        <v>0.1</v>
      </c>
      <c r="M194" s="40">
        <v>0.1</v>
      </c>
      <c r="N194" s="40"/>
      <c r="O194" s="40"/>
      <c r="P194" s="18" t="s">
        <v>117</v>
      </c>
      <c r="Q194" s="18" t="s">
        <v>37</v>
      </c>
      <c r="R194" s="18">
        <v>1</v>
      </c>
      <c r="S194" s="18">
        <v>2</v>
      </c>
      <c r="T194" s="18"/>
      <c r="U194" s="18"/>
      <c r="V194" s="18" t="s">
        <v>5</v>
      </c>
      <c r="W194" s="18">
        <v>1429</v>
      </c>
      <c r="X194" s="18"/>
    </row>
    <row r="195" s="119" customFormat="1" ht="24.95" customHeight="1" spans="1:24">
      <c r="A195" s="18">
        <v>1430</v>
      </c>
      <c r="B195" s="135" t="s">
        <v>361</v>
      </c>
      <c r="C195" s="18" t="s">
        <v>43</v>
      </c>
      <c r="D195" s="18" t="s">
        <v>299</v>
      </c>
      <c r="E195" s="18" t="s">
        <v>362</v>
      </c>
      <c r="F195" s="18" t="s">
        <v>35</v>
      </c>
      <c r="G195" s="18">
        <v>2018</v>
      </c>
      <c r="H195" s="18" t="s">
        <v>296</v>
      </c>
      <c r="I195" s="41">
        <v>2</v>
      </c>
      <c r="J195" s="39" t="s">
        <v>316</v>
      </c>
      <c r="K195" s="40">
        <v>0.05</v>
      </c>
      <c r="L195" s="40">
        <f t="shared" si="7"/>
        <v>0.1</v>
      </c>
      <c r="M195" s="40">
        <v>0.1</v>
      </c>
      <c r="N195" s="40"/>
      <c r="O195" s="40"/>
      <c r="P195" s="18" t="s">
        <v>117</v>
      </c>
      <c r="Q195" s="18" t="s">
        <v>37</v>
      </c>
      <c r="R195" s="18">
        <v>1</v>
      </c>
      <c r="S195" s="18">
        <v>4</v>
      </c>
      <c r="T195" s="18"/>
      <c r="U195" s="18"/>
      <c r="V195" s="18" t="s">
        <v>5</v>
      </c>
      <c r="W195" s="18">
        <v>1430</v>
      </c>
      <c r="X195" s="18"/>
    </row>
    <row r="196" s="119" customFormat="1" ht="24.95" customHeight="1" spans="1:24">
      <c r="A196" s="18">
        <v>1431</v>
      </c>
      <c r="B196" s="135" t="s">
        <v>363</v>
      </c>
      <c r="C196" s="18" t="s">
        <v>43</v>
      </c>
      <c r="D196" s="18" t="s">
        <v>299</v>
      </c>
      <c r="E196" s="18" t="s">
        <v>311</v>
      </c>
      <c r="F196" s="18" t="s">
        <v>35</v>
      </c>
      <c r="G196" s="18">
        <v>2018</v>
      </c>
      <c r="H196" s="18" t="s">
        <v>296</v>
      </c>
      <c r="I196" s="41">
        <v>4</v>
      </c>
      <c r="J196" s="39" t="s">
        <v>316</v>
      </c>
      <c r="K196" s="40">
        <v>0.05</v>
      </c>
      <c r="L196" s="40">
        <f t="shared" si="7"/>
        <v>0.2</v>
      </c>
      <c r="M196" s="40">
        <v>0.2</v>
      </c>
      <c r="N196" s="40"/>
      <c r="O196" s="40"/>
      <c r="P196" s="18" t="s">
        <v>117</v>
      </c>
      <c r="Q196" s="18" t="s">
        <v>37</v>
      </c>
      <c r="R196" s="18">
        <v>2</v>
      </c>
      <c r="S196" s="18">
        <v>3</v>
      </c>
      <c r="T196" s="18"/>
      <c r="U196" s="18"/>
      <c r="V196" s="18" t="s">
        <v>5</v>
      </c>
      <c r="W196" s="18">
        <v>1431</v>
      </c>
      <c r="X196" s="18"/>
    </row>
    <row r="197" s="119" customFormat="1" ht="24.95" customHeight="1" spans="1:24">
      <c r="A197" s="18">
        <v>1432</v>
      </c>
      <c r="B197" s="135" t="s">
        <v>364</v>
      </c>
      <c r="C197" s="18" t="s">
        <v>43</v>
      </c>
      <c r="D197" s="18" t="s">
        <v>299</v>
      </c>
      <c r="E197" s="18" t="s">
        <v>309</v>
      </c>
      <c r="F197" s="18" t="s">
        <v>35</v>
      </c>
      <c r="G197" s="18">
        <v>2018</v>
      </c>
      <c r="H197" s="18" t="s">
        <v>296</v>
      </c>
      <c r="I197" s="41">
        <v>4</v>
      </c>
      <c r="J197" s="39" t="s">
        <v>316</v>
      </c>
      <c r="K197" s="40">
        <v>0.05</v>
      </c>
      <c r="L197" s="40">
        <f t="shared" si="7"/>
        <v>0.2</v>
      </c>
      <c r="M197" s="40">
        <v>0.2</v>
      </c>
      <c r="N197" s="40"/>
      <c r="O197" s="40"/>
      <c r="P197" s="18" t="s">
        <v>117</v>
      </c>
      <c r="Q197" s="18" t="s">
        <v>37</v>
      </c>
      <c r="R197" s="18">
        <v>1</v>
      </c>
      <c r="S197" s="18">
        <v>2</v>
      </c>
      <c r="T197" s="18"/>
      <c r="U197" s="18"/>
      <c r="V197" s="18" t="s">
        <v>5</v>
      </c>
      <c r="W197" s="18">
        <v>1432</v>
      </c>
      <c r="X197" s="18"/>
    </row>
    <row r="198" s="119" customFormat="1" ht="24.95" customHeight="1" spans="1:24">
      <c r="A198" s="18">
        <v>1433</v>
      </c>
      <c r="B198" s="135" t="s">
        <v>365</v>
      </c>
      <c r="C198" s="18" t="s">
        <v>43</v>
      </c>
      <c r="D198" s="18" t="s">
        <v>299</v>
      </c>
      <c r="E198" s="18" t="s">
        <v>366</v>
      </c>
      <c r="F198" s="18" t="s">
        <v>35</v>
      </c>
      <c r="G198" s="18">
        <v>2018</v>
      </c>
      <c r="H198" s="18" t="s">
        <v>296</v>
      </c>
      <c r="I198" s="41">
        <v>2</v>
      </c>
      <c r="J198" s="39" t="s">
        <v>316</v>
      </c>
      <c r="K198" s="40">
        <v>0.05</v>
      </c>
      <c r="L198" s="40">
        <f t="shared" si="7"/>
        <v>0.1</v>
      </c>
      <c r="M198" s="40">
        <v>0.1</v>
      </c>
      <c r="N198" s="40"/>
      <c r="O198" s="40"/>
      <c r="P198" s="18" t="s">
        <v>117</v>
      </c>
      <c r="Q198" s="18" t="s">
        <v>37</v>
      </c>
      <c r="R198" s="18">
        <v>1</v>
      </c>
      <c r="S198" s="18">
        <v>2</v>
      </c>
      <c r="T198" s="18"/>
      <c r="U198" s="18"/>
      <c r="V198" s="18" t="s">
        <v>5</v>
      </c>
      <c r="W198" s="18">
        <v>1433</v>
      </c>
      <c r="X198" s="18"/>
    </row>
    <row r="199" s="119" customFormat="1" ht="24.95" customHeight="1" spans="1:24">
      <c r="A199" s="18">
        <v>1434</v>
      </c>
      <c r="B199" s="135" t="s">
        <v>367</v>
      </c>
      <c r="C199" s="18" t="s">
        <v>43</v>
      </c>
      <c r="D199" s="18" t="s">
        <v>299</v>
      </c>
      <c r="E199" s="18" t="s">
        <v>305</v>
      </c>
      <c r="F199" s="18" t="s">
        <v>35</v>
      </c>
      <c r="G199" s="18">
        <v>2018</v>
      </c>
      <c r="H199" s="18" t="s">
        <v>296</v>
      </c>
      <c r="I199" s="41">
        <v>2</v>
      </c>
      <c r="J199" s="39" t="s">
        <v>316</v>
      </c>
      <c r="K199" s="40">
        <v>0.05</v>
      </c>
      <c r="L199" s="40">
        <f t="shared" si="7"/>
        <v>0.1</v>
      </c>
      <c r="M199" s="40">
        <v>0.1</v>
      </c>
      <c r="N199" s="40"/>
      <c r="O199" s="40"/>
      <c r="P199" s="18" t="s">
        <v>117</v>
      </c>
      <c r="Q199" s="18" t="s">
        <v>37</v>
      </c>
      <c r="R199" s="18">
        <v>1</v>
      </c>
      <c r="S199" s="18">
        <v>3</v>
      </c>
      <c r="T199" s="18"/>
      <c r="U199" s="18"/>
      <c r="V199" s="18" t="s">
        <v>5</v>
      </c>
      <c r="W199" s="18">
        <v>1434</v>
      </c>
      <c r="X199" s="18"/>
    </row>
    <row r="200" s="119" customFormat="1" ht="24.95" customHeight="1" spans="1:24">
      <c r="A200" s="18">
        <v>1435</v>
      </c>
      <c r="B200" s="135" t="s">
        <v>368</v>
      </c>
      <c r="C200" s="18" t="s">
        <v>43</v>
      </c>
      <c r="D200" s="18" t="s">
        <v>299</v>
      </c>
      <c r="E200" s="18" t="s">
        <v>313</v>
      </c>
      <c r="F200" s="18" t="s">
        <v>35</v>
      </c>
      <c r="G200" s="18">
        <v>2018</v>
      </c>
      <c r="H200" s="18" t="s">
        <v>296</v>
      </c>
      <c r="I200" s="41">
        <v>2</v>
      </c>
      <c r="J200" s="39" t="s">
        <v>316</v>
      </c>
      <c r="K200" s="40">
        <v>0.05</v>
      </c>
      <c r="L200" s="40">
        <f t="shared" si="7"/>
        <v>0.1</v>
      </c>
      <c r="M200" s="40">
        <v>0.1</v>
      </c>
      <c r="N200" s="40"/>
      <c r="O200" s="40"/>
      <c r="P200" s="18" t="s">
        <v>117</v>
      </c>
      <c r="Q200" s="18" t="s">
        <v>37</v>
      </c>
      <c r="R200" s="18">
        <v>1</v>
      </c>
      <c r="S200" s="18">
        <v>4</v>
      </c>
      <c r="T200" s="18"/>
      <c r="U200" s="18"/>
      <c r="V200" s="18" t="s">
        <v>5</v>
      </c>
      <c r="W200" s="18">
        <v>1435</v>
      </c>
      <c r="X200" s="18"/>
    </row>
    <row r="201" s="119" customFormat="1" ht="24.95" customHeight="1" spans="1:24">
      <c r="A201" s="18">
        <v>1436</v>
      </c>
      <c r="B201" s="135" t="s">
        <v>369</v>
      </c>
      <c r="C201" s="18" t="s">
        <v>43</v>
      </c>
      <c r="D201" s="18" t="s">
        <v>299</v>
      </c>
      <c r="E201" s="18" t="s">
        <v>307</v>
      </c>
      <c r="F201" s="18" t="s">
        <v>35</v>
      </c>
      <c r="G201" s="18">
        <v>2018</v>
      </c>
      <c r="H201" s="18" t="s">
        <v>296</v>
      </c>
      <c r="I201" s="41">
        <v>8</v>
      </c>
      <c r="J201" s="39" t="s">
        <v>316</v>
      </c>
      <c r="K201" s="40">
        <v>0.05</v>
      </c>
      <c r="L201" s="40">
        <f t="shared" si="7"/>
        <v>0.4</v>
      </c>
      <c r="M201" s="40">
        <v>0.4</v>
      </c>
      <c r="N201" s="40"/>
      <c r="O201" s="40"/>
      <c r="P201" s="18" t="s">
        <v>117</v>
      </c>
      <c r="Q201" s="18" t="s">
        <v>37</v>
      </c>
      <c r="R201" s="18">
        <v>2</v>
      </c>
      <c r="S201" s="18">
        <v>6</v>
      </c>
      <c r="T201" s="18"/>
      <c r="U201" s="18"/>
      <c r="V201" s="18" t="s">
        <v>5</v>
      </c>
      <c r="W201" s="18">
        <v>1436</v>
      </c>
      <c r="X201" s="18"/>
    </row>
    <row r="202" s="119" customFormat="1" ht="24.95" customHeight="1" spans="1:24">
      <c r="A202" s="18">
        <v>1437</v>
      </c>
      <c r="B202" s="135" t="s">
        <v>370</v>
      </c>
      <c r="C202" s="18" t="s">
        <v>43</v>
      </c>
      <c r="D202" s="18" t="s">
        <v>299</v>
      </c>
      <c r="E202" s="18" t="s">
        <v>300</v>
      </c>
      <c r="F202" s="18" t="s">
        <v>35</v>
      </c>
      <c r="G202" s="18">
        <v>2018</v>
      </c>
      <c r="H202" s="18" t="s">
        <v>296</v>
      </c>
      <c r="I202" s="41">
        <v>2</v>
      </c>
      <c r="J202" s="39" t="s">
        <v>316</v>
      </c>
      <c r="K202" s="40">
        <v>0.05</v>
      </c>
      <c r="L202" s="40">
        <f t="shared" si="7"/>
        <v>0.1</v>
      </c>
      <c r="M202" s="40">
        <v>0.1</v>
      </c>
      <c r="N202" s="40"/>
      <c r="O202" s="40"/>
      <c r="P202" s="18" t="s">
        <v>117</v>
      </c>
      <c r="Q202" s="18" t="s">
        <v>37</v>
      </c>
      <c r="R202" s="18">
        <v>1</v>
      </c>
      <c r="S202" s="18">
        <v>3</v>
      </c>
      <c r="T202" s="18"/>
      <c r="U202" s="18"/>
      <c r="V202" s="18" t="s">
        <v>5</v>
      </c>
      <c r="W202" s="18">
        <v>1437</v>
      </c>
      <c r="X202" s="18"/>
    </row>
    <row r="203" s="119" customFormat="1" ht="24.95" customHeight="1" spans="1:24">
      <c r="A203" s="18">
        <v>1438</v>
      </c>
      <c r="B203" s="135" t="s">
        <v>371</v>
      </c>
      <c r="C203" s="18" t="s">
        <v>43</v>
      </c>
      <c r="D203" s="18" t="s">
        <v>98</v>
      </c>
      <c r="E203" s="18" t="s">
        <v>207</v>
      </c>
      <c r="F203" s="18" t="s">
        <v>35</v>
      </c>
      <c r="G203" s="18">
        <v>2018</v>
      </c>
      <c r="H203" s="18" t="s">
        <v>296</v>
      </c>
      <c r="I203" s="41">
        <v>15</v>
      </c>
      <c r="J203" s="39" t="s">
        <v>316</v>
      </c>
      <c r="K203" s="40">
        <v>0.05</v>
      </c>
      <c r="L203" s="40">
        <f t="shared" si="7"/>
        <v>0.75</v>
      </c>
      <c r="M203" s="40">
        <v>0.75</v>
      </c>
      <c r="N203" s="40"/>
      <c r="O203" s="40"/>
      <c r="P203" s="18" t="s">
        <v>117</v>
      </c>
      <c r="Q203" s="18" t="s">
        <v>37</v>
      </c>
      <c r="R203" s="18">
        <v>2</v>
      </c>
      <c r="S203" s="18">
        <v>6</v>
      </c>
      <c r="T203" s="18"/>
      <c r="U203" s="18"/>
      <c r="V203" s="18" t="s">
        <v>5</v>
      </c>
      <c r="W203" s="18">
        <v>1438</v>
      </c>
      <c r="X203" s="18"/>
    </row>
    <row r="204" s="119" customFormat="1" ht="24.95" customHeight="1" spans="1:24">
      <c r="A204" s="18">
        <v>1439</v>
      </c>
      <c r="B204" s="135" t="s">
        <v>372</v>
      </c>
      <c r="C204" s="18" t="s">
        <v>43</v>
      </c>
      <c r="D204" s="18" t="s">
        <v>98</v>
      </c>
      <c r="E204" s="18" t="s">
        <v>209</v>
      </c>
      <c r="F204" s="18" t="s">
        <v>35</v>
      </c>
      <c r="G204" s="18">
        <v>2018</v>
      </c>
      <c r="H204" s="18" t="s">
        <v>296</v>
      </c>
      <c r="I204" s="41">
        <v>8</v>
      </c>
      <c r="J204" s="39" t="s">
        <v>316</v>
      </c>
      <c r="K204" s="40">
        <v>0.05</v>
      </c>
      <c r="L204" s="40">
        <f t="shared" si="7"/>
        <v>0.4</v>
      </c>
      <c r="M204" s="40">
        <v>0.4</v>
      </c>
      <c r="N204" s="40"/>
      <c r="O204" s="40"/>
      <c r="P204" s="18" t="s">
        <v>117</v>
      </c>
      <c r="Q204" s="18" t="s">
        <v>37</v>
      </c>
      <c r="R204" s="18">
        <v>2</v>
      </c>
      <c r="S204" s="18">
        <v>11</v>
      </c>
      <c r="T204" s="18"/>
      <c r="U204" s="18"/>
      <c r="V204" s="18" t="s">
        <v>5</v>
      </c>
      <c r="W204" s="18">
        <v>1439</v>
      </c>
      <c r="X204" s="18"/>
    </row>
    <row r="205" s="119" customFormat="1" ht="24.95" customHeight="1" spans="1:24">
      <c r="A205" s="18">
        <v>1440</v>
      </c>
      <c r="B205" s="135" t="s">
        <v>373</v>
      </c>
      <c r="C205" s="18" t="s">
        <v>43</v>
      </c>
      <c r="D205" s="18" t="s">
        <v>98</v>
      </c>
      <c r="E205" s="18" t="s">
        <v>374</v>
      </c>
      <c r="F205" s="18" t="s">
        <v>35</v>
      </c>
      <c r="G205" s="18">
        <v>2018</v>
      </c>
      <c r="H205" s="18" t="s">
        <v>296</v>
      </c>
      <c r="I205" s="41">
        <v>10</v>
      </c>
      <c r="J205" s="39" t="s">
        <v>316</v>
      </c>
      <c r="K205" s="40">
        <v>0.05</v>
      </c>
      <c r="L205" s="40">
        <f t="shared" si="7"/>
        <v>0.5</v>
      </c>
      <c r="M205" s="40">
        <v>0.5</v>
      </c>
      <c r="N205" s="40"/>
      <c r="O205" s="40"/>
      <c r="P205" s="18" t="s">
        <v>117</v>
      </c>
      <c r="Q205" s="18" t="s">
        <v>37</v>
      </c>
      <c r="R205" s="18">
        <v>1</v>
      </c>
      <c r="S205" s="18">
        <v>5</v>
      </c>
      <c r="T205" s="18"/>
      <c r="U205" s="18"/>
      <c r="V205" s="18" t="s">
        <v>5</v>
      </c>
      <c r="W205" s="18">
        <v>1440</v>
      </c>
      <c r="X205" s="18"/>
    </row>
    <row r="206" s="119" customFormat="1" ht="24.95" customHeight="1" spans="1:24">
      <c r="A206" s="18">
        <v>1441</v>
      </c>
      <c r="B206" s="135" t="s">
        <v>375</v>
      </c>
      <c r="C206" s="18" t="s">
        <v>43</v>
      </c>
      <c r="D206" s="18" t="s">
        <v>98</v>
      </c>
      <c r="E206" s="18" t="s">
        <v>376</v>
      </c>
      <c r="F206" s="18" t="s">
        <v>35</v>
      </c>
      <c r="G206" s="18">
        <v>2018</v>
      </c>
      <c r="H206" s="18" t="s">
        <v>296</v>
      </c>
      <c r="I206" s="41">
        <v>8</v>
      </c>
      <c r="J206" s="39" t="s">
        <v>316</v>
      </c>
      <c r="K206" s="40">
        <v>0.05</v>
      </c>
      <c r="L206" s="40">
        <f t="shared" si="7"/>
        <v>0.4</v>
      </c>
      <c r="M206" s="40">
        <v>0.4</v>
      </c>
      <c r="N206" s="40"/>
      <c r="O206" s="40"/>
      <c r="P206" s="18" t="s">
        <v>117</v>
      </c>
      <c r="Q206" s="18" t="s">
        <v>37</v>
      </c>
      <c r="R206" s="18">
        <v>1</v>
      </c>
      <c r="S206" s="18">
        <v>5</v>
      </c>
      <c r="T206" s="18"/>
      <c r="U206" s="18"/>
      <c r="V206" s="18" t="s">
        <v>5</v>
      </c>
      <c r="W206" s="18">
        <v>1441</v>
      </c>
      <c r="X206" s="18"/>
    </row>
    <row r="207" s="119" customFormat="1" ht="24.95" customHeight="1" spans="1:24">
      <c r="A207" s="18">
        <v>1442</v>
      </c>
      <c r="B207" s="135" t="s">
        <v>377</v>
      </c>
      <c r="C207" s="18" t="s">
        <v>43</v>
      </c>
      <c r="D207" s="18" t="s">
        <v>98</v>
      </c>
      <c r="E207" s="18" t="s">
        <v>378</v>
      </c>
      <c r="F207" s="18" t="s">
        <v>35</v>
      </c>
      <c r="G207" s="18">
        <v>2018</v>
      </c>
      <c r="H207" s="18" t="s">
        <v>296</v>
      </c>
      <c r="I207" s="41">
        <v>4</v>
      </c>
      <c r="J207" s="39" t="s">
        <v>316</v>
      </c>
      <c r="K207" s="40">
        <v>0.05</v>
      </c>
      <c r="L207" s="40">
        <f t="shared" si="7"/>
        <v>0.2</v>
      </c>
      <c r="M207" s="40">
        <v>0.2</v>
      </c>
      <c r="N207" s="40"/>
      <c r="O207" s="40"/>
      <c r="P207" s="18" t="s">
        <v>117</v>
      </c>
      <c r="Q207" s="18" t="s">
        <v>37</v>
      </c>
      <c r="R207" s="18">
        <v>1</v>
      </c>
      <c r="S207" s="18">
        <v>6</v>
      </c>
      <c r="T207" s="18"/>
      <c r="U207" s="18"/>
      <c r="V207" s="18" t="s">
        <v>5</v>
      </c>
      <c r="W207" s="18">
        <v>1442</v>
      </c>
      <c r="X207" s="18"/>
    </row>
    <row r="208" s="119" customFormat="1" ht="24.95" customHeight="1" spans="1:24">
      <c r="A208" s="18">
        <v>1443</v>
      </c>
      <c r="B208" s="135" t="s">
        <v>379</v>
      </c>
      <c r="C208" s="18" t="s">
        <v>43</v>
      </c>
      <c r="D208" s="18" t="s">
        <v>98</v>
      </c>
      <c r="E208" s="18" t="s">
        <v>213</v>
      </c>
      <c r="F208" s="18" t="s">
        <v>35</v>
      </c>
      <c r="G208" s="18">
        <v>2018</v>
      </c>
      <c r="H208" s="18" t="s">
        <v>296</v>
      </c>
      <c r="I208" s="41">
        <v>8</v>
      </c>
      <c r="J208" s="39" t="s">
        <v>316</v>
      </c>
      <c r="K208" s="40">
        <v>0.05</v>
      </c>
      <c r="L208" s="40">
        <f t="shared" si="7"/>
        <v>0.4</v>
      </c>
      <c r="M208" s="40">
        <v>0.4</v>
      </c>
      <c r="N208" s="40"/>
      <c r="O208" s="40"/>
      <c r="P208" s="18" t="s">
        <v>117</v>
      </c>
      <c r="Q208" s="18" t="s">
        <v>37</v>
      </c>
      <c r="R208" s="18">
        <v>1</v>
      </c>
      <c r="S208" s="18">
        <v>2</v>
      </c>
      <c r="T208" s="18"/>
      <c r="U208" s="18"/>
      <c r="V208" s="18" t="s">
        <v>5</v>
      </c>
      <c r="W208" s="18">
        <v>1443</v>
      </c>
      <c r="X208" s="18"/>
    </row>
    <row r="209" s="119" customFormat="1" ht="24.95" customHeight="1" spans="1:24">
      <c r="A209" s="18">
        <v>1444</v>
      </c>
      <c r="B209" s="135" t="s">
        <v>380</v>
      </c>
      <c r="C209" s="18" t="s">
        <v>43</v>
      </c>
      <c r="D209" s="18" t="s">
        <v>98</v>
      </c>
      <c r="E209" s="18" t="s">
        <v>153</v>
      </c>
      <c r="F209" s="18" t="s">
        <v>35</v>
      </c>
      <c r="G209" s="18">
        <v>2018</v>
      </c>
      <c r="H209" s="18" t="s">
        <v>296</v>
      </c>
      <c r="I209" s="41">
        <v>12</v>
      </c>
      <c r="J209" s="39" t="s">
        <v>316</v>
      </c>
      <c r="K209" s="40">
        <v>0.05</v>
      </c>
      <c r="L209" s="40">
        <f t="shared" si="7"/>
        <v>0.6</v>
      </c>
      <c r="M209" s="40">
        <v>0.6</v>
      </c>
      <c r="N209" s="40"/>
      <c r="O209" s="40"/>
      <c r="P209" s="18" t="s">
        <v>117</v>
      </c>
      <c r="Q209" s="18" t="s">
        <v>37</v>
      </c>
      <c r="R209" s="18">
        <v>2</v>
      </c>
      <c r="S209" s="18">
        <v>7</v>
      </c>
      <c r="T209" s="18"/>
      <c r="U209" s="18"/>
      <c r="V209" s="18" t="s">
        <v>5</v>
      </c>
      <c r="W209" s="18">
        <v>1444</v>
      </c>
      <c r="X209" s="18"/>
    </row>
    <row r="210" s="119" customFormat="1" ht="24.95" customHeight="1" spans="1:24">
      <c r="A210" s="18">
        <v>1445</v>
      </c>
      <c r="B210" s="135" t="s">
        <v>381</v>
      </c>
      <c r="C210" s="18" t="s">
        <v>43</v>
      </c>
      <c r="D210" s="18" t="s">
        <v>98</v>
      </c>
      <c r="E210" s="18" t="s">
        <v>217</v>
      </c>
      <c r="F210" s="18" t="s">
        <v>35</v>
      </c>
      <c r="G210" s="18">
        <v>2018</v>
      </c>
      <c r="H210" s="18" t="s">
        <v>296</v>
      </c>
      <c r="I210" s="41">
        <v>3</v>
      </c>
      <c r="J210" s="39" t="s">
        <v>316</v>
      </c>
      <c r="K210" s="40">
        <v>0.05</v>
      </c>
      <c r="L210" s="40">
        <f t="shared" si="7"/>
        <v>0.15</v>
      </c>
      <c r="M210" s="40">
        <v>0.15</v>
      </c>
      <c r="N210" s="40"/>
      <c r="O210" s="40"/>
      <c r="P210" s="18" t="s">
        <v>117</v>
      </c>
      <c r="Q210" s="18" t="s">
        <v>37</v>
      </c>
      <c r="R210" s="18">
        <v>1</v>
      </c>
      <c r="S210" s="18">
        <v>5</v>
      </c>
      <c r="T210" s="18"/>
      <c r="U210" s="18"/>
      <c r="V210" s="18" t="s">
        <v>5</v>
      </c>
      <c r="W210" s="18">
        <v>1445</v>
      </c>
      <c r="X210" s="18"/>
    </row>
    <row r="211" s="119" customFormat="1" ht="24.95" customHeight="1" spans="1:24">
      <c r="A211" s="18">
        <v>1446</v>
      </c>
      <c r="B211" s="135" t="s">
        <v>382</v>
      </c>
      <c r="C211" s="18" t="s">
        <v>43</v>
      </c>
      <c r="D211" s="18" t="s">
        <v>98</v>
      </c>
      <c r="E211" s="18" t="s">
        <v>219</v>
      </c>
      <c r="F211" s="18" t="s">
        <v>35</v>
      </c>
      <c r="G211" s="18">
        <v>2018</v>
      </c>
      <c r="H211" s="18" t="s">
        <v>296</v>
      </c>
      <c r="I211" s="41">
        <v>5</v>
      </c>
      <c r="J211" s="39" t="s">
        <v>316</v>
      </c>
      <c r="K211" s="40">
        <v>0.05</v>
      </c>
      <c r="L211" s="40">
        <f t="shared" si="7"/>
        <v>0.25</v>
      </c>
      <c r="M211" s="40">
        <v>0.25</v>
      </c>
      <c r="N211" s="40"/>
      <c r="O211" s="40"/>
      <c r="P211" s="18" t="s">
        <v>117</v>
      </c>
      <c r="Q211" s="18" t="s">
        <v>37</v>
      </c>
      <c r="R211" s="18">
        <v>1</v>
      </c>
      <c r="S211" s="18">
        <v>11</v>
      </c>
      <c r="T211" s="18"/>
      <c r="U211" s="18"/>
      <c r="V211" s="18" t="s">
        <v>5</v>
      </c>
      <c r="W211" s="18">
        <v>1446</v>
      </c>
      <c r="X211" s="18"/>
    </row>
    <row r="212" s="119" customFormat="1" ht="24.95" customHeight="1" spans="1:24">
      <c r="A212" s="18">
        <v>1447</v>
      </c>
      <c r="B212" s="135" t="s">
        <v>383</v>
      </c>
      <c r="C212" s="18" t="s">
        <v>43</v>
      </c>
      <c r="D212" s="18" t="s">
        <v>98</v>
      </c>
      <c r="E212" s="18" t="s">
        <v>384</v>
      </c>
      <c r="F212" s="18" t="s">
        <v>35</v>
      </c>
      <c r="G212" s="18">
        <v>2018</v>
      </c>
      <c r="H212" s="18" t="s">
        <v>296</v>
      </c>
      <c r="I212" s="41">
        <v>9</v>
      </c>
      <c r="J212" s="39" t="s">
        <v>316</v>
      </c>
      <c r="K212" s="40">
        <v>0.05</v>
      </c>
      <c r="L212" s="40">
        <f t="shared" si="7"/>
        <v>0.45</v>
      </c>
      <c r="M212" s="40">
        <v>0.45</v>
      </c>
      <c r="N212" s="40"/>
      <c r="O212" s="40"/>
      <c r="P212" s="18" t="s">
        <v>117</v>
      </c>
      <c r="Q212" s="18" t="s">
        <v>37</v>
      </c>
      <c r="R212" s="18">
        <v>2</v>
      </c>
      <c r="S212" s="18">
        <v>6</v>
      </c>
      <c r="T212" s="18"/>
      <c r="U212" s="18"/>
      <c r="V212" s="18" t="s">
        <v>5</v>
      </c>
      <c r="W212" s="18">
        <v>1447</v>
      </c>
      <c r="X212" s="18"/>
    </row>
    <row r="213" s="119" customFormat="1" ht="24.95" customHeight="1" spans="1:24">
      <c r="A213" s="18">
        <v>1448</v>
      </c>
      <c r="B213" s="135" t="s">
        <v>385</v>
      </c>
      <c r="C213" s="18" t="s">
        <v>43</v>
      </c>
      <c r="D213" s="18" t="s">
        <v>98</v>
      </c>
      <c r="E213" s="18" t="s">
        <v>221</v>
      </c>
      <c r="F213" s="18" t="s">
        <v>35</v>
      </c>
      <c r="G213" s="18">
        <v>2018</v>
      </c>
      <c r="H213" s="18" t="s">
        <v>296</v>
      </c>
      <c r="I213" s="41">
        <v>8</v>
      </c>
      <c r="J213" s="39" t="s">
        <v>316</v>
      </c>
      <c r="K213" s="40">
        <v>0.05</v>
      </c>
      <c r="L213" s="40">
        <f t="shared" si="7"/>
        <v>0.4</v>
      </c>
      <c r="M213" s="40">
        <v>0.4</v>
      </c>
      <c r="N213" s="40"/>
      <c r="O213" s="40"/>
      <c r="P213" s="18" t="s">
        <v>117</v>
      </c>
      <c r="Q213" s="18" t="s">
        <v>37</v>
      </c>
      <c r="R213" s="18">
        <v>3</v>
      </c>
      <c r="S213" s="18">
        <v>15</v>
      </c>
      <c r="T213" s="18"/>
      <c r="U213" s="18"/>
      <c r="V213" s="18" t="s">
        <v>5</v>
      </c>
      <c r="W213" s="18">
        <v>1448</v>
      </c>
      <c r="X213" s="18"/>
    </row>
    <row r="214" s="119" customFormat="1" ht="24.95" customHeight="1" spans="1:24">
      <c r="A214" s="18">
        <v>1449</v>
      </c>
      <c r="B214" s="135" t="s">
        <v>386</v>
      </c>
      <c r="C214" s="18" t="s">
        <v>43</v>
      </c>
      <c r="D214" s="18" t="s">
        <v>155</v>
      </c>
      <c r="E214" s="18" t="s">
        <v>225</v>
      </c>
      <c r="F214" s="18" t="s">
        <v>35</v>
      </c>
      <c r="G214" s="18">
        <v>2018</v>
      </c>
      <c r="H214" s="18" t="s">
        <v>296</v>
      </c>
      <c r="I214" s="41">
        <v>7</v>
      </c>
      <c r="J214" s="39" t="s">
        <v>316</v>
      </c>
      <c r="K214" s="40">
        <v>0.05</v>
      </c>
      <c r="L214" s="40">
        <f t="shared" si="7"/>
        <v>0.35</v>
      </c>
      <c r="M214" s="40">
        <v>0.35</v>
      </c>
      <c r="N214" s="40"/>
      <c r="O214" s="40"/>
      <c r="P214" s="18" t="s">
        <v>117</v>
      </c>
      <c r="Q214" s="18" t="s">
        <v>37</v>
      </c>
      <c r="R214" s="18">
        <v>1</v>
      </c>
      <c r="S214" s="18">
        <v>3</v>
      </c>
      <c r="T214" s="18"/>
      <c r="U214" s="18"/>
      <c r="V214" s="18" t="s">
        <v>5</v>
      </c>
      <c r="W214" s="18">
        <v>1449</v>
      </c>
      <c r="X214" s="18"/>
    </row>
    <row r="215" s="119" customFormat="1" ht="24.95" customHeight="1" spans="1:24">
      <c r="A215" s="18">
        <v>1450</v>
      </c>
      <c r="B215" s="135" t="s">
        <v>387</v>
      </c>
      <c r="C215" s="18" t="s">
        <v>43</v>
      </c>
      <c r="D215" s="18" t="s">
        <v>155</v>
      </c>
      <c r="E215" s="18" t="s">
        <v>388</v>
      </c>
      <c r="F215" s="18" t="s">
        <v>35</v>
      </c>
      <c r="G215" s="18">
        <v>2018</v>
      </c>
      <c r="H215" s="18" t="s">
        <v>296</v>
      </c>
      <c r="I215" s="41">
        <v>4</v>
      </c>
      <c r="J215" s="39" t="s">
        <v>316</v>
      </c>
      <c r="K215" s="40">
        <v>0.05</v>
      </c>
      <c r="L215" s="40">
        <f t="shared" si="7"/>
        <v>0.2</v>
      </c>
      <c r="M215" s="40">
        <v>0.2</v>
      </c>
      <c r="N215" s="40"/>
      <c r="O215" s="40"/>
      <c r="P215" s="18" t="s">
        <v>117</v>
      </c>
      <c r="Q215" s="18" t="s">
        <v>37</v>
      </c>
      <c r="R215" s="18">
        <v>1</v>
      </c>
      <c r="S215" s="18">
        <v>3</v>
      </c>
      <c r="T215" s="18"/>
      <c r="U215" s="18"/>
      <c r="V215" s="18" t="s">
        <v>5</v>
      </c>
      <c r="W215" s="18">
        <v>1450</v>
      </c>
      <c r="X215" s="18"/>
    </row>
    <row r="216" s="119" customFormat="1" ht="24.95" customHeight="1" spans="1:24">
      <c r="A216" s="18">
        <v>1451</v>
      </c>
      <c r="B216" s="135" t="s">
        <v>389</v>
      </c>
      <c r="C216" s="18" t="s">
        <v>43</v>
      </c>
      <c r="D216" s="18" t="s">
        <v>155</v>
      </c>
      <c r="E216" s="18" t="s">
        <v>229</v>
      </c>
      <c r="F216" s="18" t="s">
        <v>35</v>
      </c>
      <c r="G216" s="18">
        <v>2018</v>
      </c>
      <c r="H216" s="18" t="s">
        <v>296</v>
      </c>
      <c r="I216" s="41">
        <v>10</v>
      </c>
      <c r="J216" s="39" t="s">
        <v>316</v>
      </c>
      <c r="K216" s="40">
        <v>0.05</v>
      </c>
      <c r="L216" s="40">
        <f t="shared" si="7"/>
        <v>0.5</v>
      </c>
      <c r="M216" s="40">
        <v>0.5</v>
      </c>
      <c r="N216" s="40"/>
      <c r="O216" s="40"/>
      <c r="P216" s="18" t="s">
        <v>117</v>
      </c>
      <c r="Q216" s="18" t="s">
        <v>37</v>
      </c>
      <c r="R216" s="18">
        <v>1</v>
      </c>
      <c r="S216" s="18">
        <v>2</v>
      </c>
      <c r="T216" s="18"/>
      <c r="U216" s="18"/>
      <c r="V216" s="18" t="s">
        <v>5</v>
      </c>
      <c r="W216" s="18">
        <v>1451</v>
      </c>
      <c r="X216" s="18"/>
    </row>
    <row r="217" s="119" customFormat="1" ht="24.95" customHeight="1" spans="1:24">
      <c r="A217" s="18">
        <v>1452</v>
      </c>
      <c r="B217" s="135" t="s">
        <v>390</v>
      </c>
      <c r="C217" s="18" t="s">
        <v>43</v>
      </c>
      <c r="D217" s="18" t="s">
        <v>155</v>
      </c>
      <c r="E217" s="18" t="s">
        <v>156</v>
      </c>
      <c r="F217" s="18" t="s">
        <v>35</v>
      </c>
      <c r="G217" s="18">
        <v>2018</v>
      </c>
      <c r="H217" s="18" t="s">
        <v>296</v>
      </c>
      <c r="I217" s="41">
        <v>6</v>
      </c>
      <c r="J217" s="39" t="s">
        <v>316</v>
      </c>
      <c r="K217" s="40">
        <v>0.05</v>
      </c>
      <c r="L217" s="40">
        <f t="shared" si="7"/>
        <v>0.3</v>
      </c>
      <c r="M217" s="40">
        <v>0.3</v>
      </c>
      <c r="N217" s="40"/>
      <c r="O217" s="40"/>
      <c r="P217" s="18" t="s">
        <v>117</v>
      </c>
      <c r="Q217" s="18" t="s">
        <v>37</v>
      </c>
      <c r="R217" s="18">
        <v>1</v>
      </c>
      <c r="S217" s="18">
        <v>1</v>
      </c>
      <c r="T217" s="18"/>
      <c r="U217" s="18"/>
      <c r="V217" s="18" t="s">
        <v>5</v>
      </c>
      <c r="W217" s="18">
        <v>1452</v>
      </c>
      <c r="X217" s="18"/>
    </row>
    <row r="218" s="119" customFormat="1" ht="24.95" customHeight="1" spans="1:24">
      <c r="A218" s="18">
        <v>1453</v>
      </c>
      <c r="B218" s="135" t="s">
        <v>391</v>
      </c>
      <c r="C218" s="18" t="s">
        <v>43</v>
      </c>
      <c r="D218" s="18" t="s">
        <v>155</v>
      </c>
      <c r="E218" s="18" t="s">
        <v>231</v>
      </c>
      <c r="F218" s="18" t="s">
        <v>35</v>
      </c>
      <c r="G218" s="18">
        <v>2018</v>
      </c>
      <c r="H218" s="18" t="s">
        <v>296</v>
      </c>
      <c r="I218" s="41">
        <v>8</v>
      </c>
      <c r="J218" s="39" t="s">
        <v>316</v>
      </c>
      <c r="K218" s="40">
        <v>0.05</v>
      </c>
      <c r="L218" s="40">
        <f t="shared" si="7"/>
        <v>0.4</v>
      </c>
      <c r="M218" s="40">
        <v>0.4</v>
      </c>
      <c r="N218" s="40"/>
      <c r="O218" s="40"/>
      <c r="P218" s="18" t="s">
        <v>117</v>
      </c>
      <c r="Q218" s="18" t="s">
        <v>37</v>
      </c>
      <c r="R218" s="18">
        <v>1</v>
      </c>
      <c r="S218" s="18">
        <v>3</v>
      </c>
      <c r="T218" s="18"/>
      <c r="U218" s="18"/>
      <c r="V218" s="18" t="s">
        <v>5</v>
      </c>
      <c r="W218" s="18">
        <v>1453</v>
      </c>
      <c r="X218" s="18"/>
    </row>
    <row r="219" s="119" customFormat="1" ht="24.95" customHeight="1" spans="1:24">
      <c r="A219" s="18">
        <v>1454</v>
      </c>
      <c r="B219" s="135" t="s">
        <v>392</v>
      </c>
      <c r="C219" s="18" t="s">
        <v>43</v>
      </c>
      <c r="D219" s="18" t="s">
        <v>155</v>
      </c>
      <c r="E219" s="18" t="s">
        <v>158</v>
      </c>
      <c r="F219" s="18" t="s">
        <v>35</v>
      </c>
      <c r="G219" s="18">
        <v>2018</v>
      </c>
      <c r="H219" s="18" t="s">
        <v>296</v>
      </c>
      <c r="I219" s="41">
        <v>18</v>
      </c>
      <c r="J219" s="39" t="s">
        <v>316</v>
      </c>
      <c r="K219" s="40">
        <v>0.05</v>
      </c>
      <c r="L219" s="40">
        <f t="shared" si="7"/>
        <v>0.9</v>
      </c>
      <c r="M219" s="40">
        <v>0.9</v>
      </c>
      <c r="N219" s="40"/>
      <c r="O219" s="40"/>
      <c r="P219" s="18" t="s">
        <v>117</v>
      </c>
      <c r="Q219" s="18" t="s">
        <v>37</v>
      </c>
      <c r="R219" s="18">
        <v>2</v>
      </c>
      <c r="S219" s="18">
        <v>9</v>
      </c>
      <c r="T219" s="18"/>
      <c r="U219" s="18"/>
      <c r="V219" s="18" t="s">
        <v>5</v>
      </c>
      <c r="W219" s="18">
        <v>1454</v>
      </c>
      <c r="X219" s="18"/>
    </row>
    <row r="220" s="119" customFormat="1" ht="24.95" customHeight="1" spans="1:24">
      <c r="A220" s="18">
        <v>1455</v>
      </c>
      <c r="B220" s="135" t="s">
        <v>393</v>
      </c>
      <c r="C220" s="18" t="s">
        <v>43</v>
      </c>
      <c r="D220" s="18" t="s">
        <v>124</v>
      </c>
      <c r="E220" s="18" t="s">
        <v>128</v>
      </c>
      <c r="F220" s="18" t="s">
        <v>35</v>
      </c>
      <c r="G220" s="18">
        <v>2018</v>
      </c>
      <c r="H220" s="18" t="s">
        <v>296</v>
      </c>
      <c r="I220" s="41">
        <v>10</v>
      </c>
      <c r="J220" s="39" t="s">
        <v>316</v>
      </c>
      <c r="K220" s="40">
        <v>0.05</v>
      </c>
      <c r="L220" s="40">
        <f t="shared" si="7"/>
        <v>0.5</v>
      </c>
      <c r="M220" s="40">
        <v>0.5</v>
      </c>
      <c r="N220" s="40"/>
      <c r="O220" s="40"/>
      <c r="P220" s="18" t="s">
        <v>117</v>
      </c>
      <c r="Q220" s="18" t="s">
        <v>37</v>
      </c>
      <c r="R220" s="18">
        <v>3</v>
      </c>
      <c r="S220" s="18">
        <v>11</v>
      </c>
      <c r="T220" s="18"/>
      <c r="U220" s="18"/>
      <c r="V220" s="18" t="s">
        <v>5</v>
      </c>
      <c r="W220" s="18">
        <v>1455</v>
      </c>
      <c r="X220" s="18"/>
    </row>
    <row r="221" s="119" customFormat="1" ht="24.95" customHeight="1" spans="1:24">
      <c r="A221" s="18">
        <v>1456</v>
      </c>
      <c r="B221" s="135" t="s">
        <v>394</v>
      </c>
      <c r="C221" s="18" t="s">
        <v>43</v>
      </c>
      <c r="D221" s="18" t="s">
        <v>124</v>
      </c>
      <c r="E221" s="18" t="s">
        <v>130</v>
      </c>
      <c r="F221" s="18" t="s">
        <v>35</v>
      </c>
      <c r="G221" s="18">
        <v>2018</v>
      </c>
      <c r="H221" s="18" t="s">
        <v>296</v>
      </c>
      <c r="I221" s="41">
        <v>2</v>
      </c>
      <c r="J221" s="39" t="s">
        <v>316</v>
      </c>
      <c r="K221" s="40">
        <v>0.05</v>
      </c>
      <c r="L221" s="40">
        <f t="shared" si="7"/>
        <v>0.1</v>
      </c>
      <c r="M221" s="40">
        <v>0.1</v>
      </c>
      <c r="N221" s="40"/>
      <c r="O221" s="40"/>
      <c r="P221" s="18" t="s">
        <v>117</v>
      </c>
      <c r="Q221" s="18" t="s">
        <v>37</v>
      </c>
      <c r="R221" s="18">
        <v>1</v>
      </c>
      <c r="S221" s="18">
        <v>4</v>
      </c>
      <c r="T221" s="18"/>
      <c r="U221" s="18"/>
      <c r="V221" s="18" t="s">
        <v>5</v>
      </c>
      <c r="W221" s="18">
        <v>1456</v>
      </c>
      <c r="X221" s="18"/>
    </row>
    <row r="222" s="119" customFormat="1" ht="24.95" customHeight="1" spans="1:24">
      <c r="A222" s="18">
        <v>1457</v>
      </c>
      <c r="B222" s="135" t="s">
        <v>395</v>
      </c>
      <c r="C222" s="18" t="s">
        <v>43</v>
      </c>
      <c r="D222" s="18" t="s">
        <v>124</v>
      </c>
      <c r="E222" s="18" t="s">
        <v>169</v>
      </c>
      <c r="F222" s="18" t="s">
        <v>35</v>
      </c>
      <c r="G222" s="18">
        <v>2018</v>
      </c>
      <c r="H222" s="18" t="s">
        <v>296</v>
      </c>
      <c r="I222" s="41">
        <v>2</v>
      </c>
      <c r="J222" s="39" t="s">
        <v>316</v>
      </c>
      <c r="K222" s="40">
        <v>0.05</v>
      </c>
      <c r="L222" s="40">
        <f t="shared" ref="L222:L227" si="8">M222+N222+O222</f>
        <v>0.1</v>
      </c>
      <c r="M222" s="40">
        <v>0.1</v>
      </c>
      <c r="N222" s="40"/>
      <c r="O222" s="40"/>
      <c r="P222" s="18" t="s">
        <v>117</v>
      </c>
      <c r="Q222" s="18" t="s">
        <v>37</v>
      </c>
      <c r="R222" s="18">
        <v>1</v>
      </c>
      <c r="S222" s="18">
        <v>3</v>
      </c>
      <c r="T222" s="18"/>
      <c r="U222" s="18"/>
      <c r="V222" s="18" t="s">
        <v>5</v>
      </c>
      <c r="W222" s="18">
        <v>1457</v>
      </c>
      <c r="X222" s="18"/>
    </row>
    <row r="223" s="119" customFormat="1" ht="24.95" customHeight="1" spans="1:24">
      <c r="A223" s="18">
        <v>1458</v>
      </c>
      <c r="B223" s="135" t="s">
        <v>396</v>
      </c>
      <c r="C223" s="18" t="s">
        <v>43</v>
      </c>
      <c r="D223" s="18" t="s">
        <v>124</v>
      </c>
      <c r="E223" s="18" t="s">
        <v>397</v>
      </c>
      <c r="F223" s="18" t="s">
        <v>35</v>
      </c>
      <c r="G223" s="18">
        <v>2018</v>
      </c>
      <c r="H223" s="18" t="s">
        <v>296</v>
      </c>
      <c r="I223" s="41">
        <v>2</v>
      </c>
      <c r="J223" s="39" t="s">
        <v>316</v>
      </c>
      <c r="K223" s="40">
        <v>0.05</v>
      </c>
      <c r="L223" s="40">
        <f t="shared" si="8"/>
        <v>0.1</v>
      </c>
      <c r="M223" s="40">
        <v>0.1</v>
      </c>
      <c r="N223" s="40"/>
      <c r="O223" s="40"/>
      <c r="P223" s="18" t="s">
        <v>117</v>
      </c>
      <c r="Q223" s="18" t="s">
        <v>37</v>
      </c>
      <c r="R223" s="18">
        <v>1</v>
      </c>
      <c r="S223" s="18">
        <v>6</v>
      </c>
      <c r="T223" s="18"/>
      <c r="U223" s="18"/>
      <c r="V223" s="18" t="s">
        <v>5</v>
      </c>
      <c r="W223" s="18">
        <v>1458</v>
      </c>
      <c r="X223" s="18"/>
    </row>
    <row r="224" s="119" customFormat="1" ht="24.95" customHeight="1" spans="1:24">
      <c r="A224" s="18">
        <v>1459</v>
      </c>
      <c r="B224" s="135" t="s">
        <v>398</v>
      </c>
      <c r="C224" s="18" t="s">
        <v>43</v>
      </c>
      <c r="D224" s="18" t="s">
        <v>124</v>
      </c>
      <c r="E224" s="18" t="s">
        <v>399</v>
      </c>
      <c r="F224" s="18" t="s">
        <v>35</v>
      </c>
      <c r="G224" s="18">
        <v>2018</v>
      </c>
      <c r="H224" s="18" t="s">
        <v>296</v>
      </c>
      <c r="I224" s="41">
        <v>2</v>
      </c>
      <c r="J224" s="39" t="s">
        <v>316</v>
      </c>
      <c r="K224" s="40">
        <v>0.05</v>
      </c>
      <c r="L224" s="40">
        <f t="shared" si="8"/>
        <v>0.1</v>
      </c>
      <c r="M224" s="40">
        <v>0.1</v>
      </c>
      <c r="N224" s="40"/>
      <c r="O224" s="40"/>
      <c r="P224" s="18" t="s">
        <v>117</v>
      </c>
      <c r="Q224" s="18" t="s">
        <v>37</v>
      </c>
      <c r="R224" s="18">
        <v>1</v>
      </c>
      <c r="S224" s="18">
        <v>4</v>
      </c>
      <c r="T224" s="18"/>
      <c r="U224" s="18"/>
      <c r="V224" s="18" t="s">
        <v>5</v>
      </c>
      <c r="W224" s="18">
        <v>1459</v>
      </c>
      <c r="X224" s="18"/>
    </row>
    <row r="225" s="119" customFormat="1" ht="24.95" customHeight="1" spans="1:24">
      <c r="A225" s="18">
        <v>1460</v>
      </c>
      <c r="B225" s="135" t="s">
        <v>400</v>
      </c>
      <c r="C225" s="18" t="s">
        <v>43</v>
      </c>
      <c r="D225" s="18" t="s">
        <v>124</v>
      </c>
      <c r="E225" s="18" t="s">
        <v>138</v>
      </c>
      <c r="F225" s="18" t="s">
        <v>35</v>
      </c>
      <c r="G225" s="18">
        <v>2018</v>
      </c>
      <c r="H225" s="18" t="s">
        <v>296</v>
      </c>
      <c r="I225" s="41">
        <v>4</v>
      </c>
      <c r="J225" s="39" t="s">
        <v>316</v>
      </c>
      <c r="K225" s="40">
        <v>0.05</v>
      </c>
      <c r="L225" s="40">
        <f t="shared" si="8"/>
        <v>0.2</v>
      </c>
      <c r="M225" s="40">
        <v>0.2</v>
      </c>
      <c r="N225" s="40"/>
      <c r="O225" s="40"/>
      <c r="P225" s="18" t="s">
        <v>117</v>
      </c>
      <c r="Q225" s="18" t="s">
        <v>37</v>
      </c>
      <c r="R225" s="18">
        <v>1</v>
      </c>
      <c r="S225" s="18">
        <v>7</v>
      </c>
      <c r="T225" s="18"/>
      <c r="U225" s="18"/>
      <c r="V225" s="18" t="s">
        <v>5</v>
      </c>
      <c r="W225" s="18">
        <v>1460</v>
      </c>
      <c r="X225" s="18"/>
    </row>
    <row r="226" s="119" customFormat="1" ht="24.95" customHeight="1" spans="1:24">
      <c r="A226" s="18">
        <v>1461</v>
      </c>
      <c r="B226" s="135" t="s">
        <v>401</v>
      </c>
      <c r="C226" s="18" t="s">
        <v>43</v>
      </c>
      <c r="D226" s="18" t="s">
        <v>124</v>
      </c>
      <c r="E226" s="18" t="s">
        <v>134</v>
      </c>
      <c r="F226" s="18" t="s">
        <v>35</v>
      </c>
      <c r="G226" s="18">
        <v>2018</v>
      </c>
      <c r="H226" s="18" t="s">
        <v>296</v>
      </c>
      <c r="I226" s="41">
        <v>19</v>
      </c>
      <c r="J226" s="39" t="s">
        <v>316</v>
      </c>
      <c r="K226" s="40">
        <v>0.05</v>
      </c>
      <c r="L226" s="40">
        <f t="shared" si="8"/>
        <v>0.95</v>
      </c>
      <c r="M226" s="40">
        <v>0.95</v>
      </c>
      <c r="N226" s="40"/>
      <c r="O226" s="40"/>
      <c r="P226" s="18" t="s">
        <v>117</v>
      </c>
      <c r="Q226" s="18" t="s">
        <v>37</v>
      </c>
      <c r="R226" s="18">
        <v>3</v>
      </c>
      <c r="S226" s="18">
        <v>11</v>
      </c>
      <c r="T226" s="18"/>
      <c r="U226" s="18"/>
      <c r="V226" s="18" t="s">
        <v>5</v>
      </c>
      <c r="W226" s="18">
        <v>1461</v>
      </c>
      <c r="X226" s="18"/>
    </row>
    <row r="227" s="119" customFormat="1" ht="24.95" customHeight="1" spans="1:24">
      <c r="A227" s="18">
        <v>1462</v>
      </c>
      <c r="B227" s="135" t="s">
        <v>402</v>
      </c>
      <c r="C227" s="18" t="s">
        <v>43</v>
      </c>
      <c r="D227" s="18" t="s">
        <v>124</v>
      </c>
      <c r="E227" s="18" t="s">
        <v>176</v>
      </c>
      <c r="F227" s="18" t="s">
        <v>35</v>
      </c>
      <c r="G227" s="18">
        <v>2018</v>
      </c>
      <c r="H227" s="18" t="s">
        <v>296</v>
      </c>
      <c r="I227" s="41">
        <v>3</v>
      </c>
      <c r="J227" s="39" t="s">
        <v>316</v>
      </c>
      <c r="K227" s="40">
        <v>0.05</v>
      </c>
      <c r="L227" s="40">
        <f t="shared" si="8"/>
        <v>0.15</v>
      </c>
      <c r="M227" s="40">
        <v>0.15</v>
      </c>
      <c r="N227" s="40"/>
      <c r="O227" s="40"/>
      <c r="P227" s="18" t="s">
        <v>117</v>
      </c>
      <c r="Q227" s="18" t="s">
        <v>37</v>
      </c>
      <c r="R227" s="18">
        <v>2</v>
      </c>
      <c r="S227" s="18">
        <v>7</v>
      </c>
      <c r="T227" s="18"/>
      <c r="U227" s="18"/>
      <c r="V227" s="18" t="s">
        <v>5</v>
      </c>
      <c r="W227" s="18">
        <v>1462</v>
      </c>
      <c r="X227" s="18"/>
    </row>
    <row r="228" ht="24.95" customHeight="1" spans="1:24">
      <c r="A228" s="16">
        <v>1780</v>
      </c>
      <c r="B228" s="17" t="s">
        <v>403</v>
      </c>
      <c r="C228" s="16"/>
      <c r="D228" s="16"/>
      <c r="E228" s="16"/>
      <c r="F228" s="16" t="s">
        <v>35</v>
      </c>
      <c r="G228" s="16" t="s">
        <v>32</v>
      </c>
      <c r="H228" s="16" t="s">
        <v>296</v>
      </c>
      <c r="I228" s="33">
        <f>SUM(I229:I277)</f>
        <v>127</v>
      </c>
      <c r="J228" s="34"/>
      <c r="K228" s="16"/>
      <c r="L228" s="35">
        <f>SUM(L229:L277)</f>
        <v>48.4</v>
      </c>
      <c r="M228" s="35">
        <f>SUM(M229:M277)</f>
        <v>48.4</v>
      </c>
      <c r="N228" s="35">
        <f>SUM(N229:N277)</f>
        <v>0</v>
      </c>
      <c r="O228" s="35">
        <f>SUM(O229:O277)</f>
        <v>0</v>
      </c>
      <c r="P228" s="16"/>
      <c r="Q228" s="16" t="s">
        <v>37</v>
      </c>
      <c r="R228" s="47">
        <f>SUM(R229:R277)</f>
        <v>131</v>
      </c>
      <c r="S228" s="47">
        <f>SUM(S229:S277)</f>
        <v>474</v>
      </c>
      <c r="T228" s="47" t="s">
        <v>404</v>
      </c>
      <c r="U228" s="47" t="s">
        <v>110</v>
      </c>
      <c r="V228" s="16" t="s">
        <v>32</v>
      </c>
      <c r="W228" s="16">
        <v>1780</v>
      </c>
      <c r="X228" s="48" t="s">
        <v>41</v>
      </c>
    </row>
    <row r="229" s="118" customFormat="1" ht="24.95" customHeight="1" spans="1:24">
      <c r="A229" s="18">
        <v>1781</v>
      </c>
      <c r="B229" s="136" t="s">
        <v>405</v>
      </c>
      <c r="C229" s="128" t="s">
        <v>43</v>
      </c>
      <c r="D229" s="128" t="s">
        <v>49</v>
      </c>
      <c r="E229" s="128" t="s">
        <v>406</v>
      </c>
      <c r="F229" s="128" t="s">
        <v>35</v>
      </c>
      <c r="G229" s="128">
        <v>2018</v>
      </c>
      <c r="H229" s="128" t="s">
        <v>296</v>
      </c>
      <c r="I229" s="129">
        <v>7</v>
      </c>
      <c r="J229" s="39" t="s">
        <v>407</v>
      </c>
      <c r="K229" s="131">
        <v>0.4</v>
      </c>
      <c r="L229" s="131">
        <f t="shared" ref="L229:L277" si="9">M229+N229+O229</f>
        <v>2.8</v>
      </c>
      <c r="M229" s="131">
        <v>2.8</v>
      </c>
      <c r="N229" s="131"/>
      <c r="O229" s="131"/>
      <c r="P229" s="128" t="s">
        <v>117</v>
      </c>
      <c r="Q229" s="128" t="s">
        <v>37</v>
      </c>
      <c r="R229" s="128">
        <v>7</v>
      </c>
      <c r="S229" s="128">
        <v>27</v>
      </c>
      <c r="T229" s="128"/>
      <c r="U229" s="128"/>
      <c r="V229" s="128" t="s">
        <v>5</v>
      </c>
      <c r="W229" s="18">
        <v>1781</v>
      </c>
      <c r="X229" s="128"/>
    </row>
    <row r="230" s="118" customFormat="1" ht="24.95" customHeight="1" spans="1:24">
      <c r="A230" s="18">
        <v>1782</v>
      </c>
      <c r="B230" s="136" t="s">
        <v>408</v>
      </c>
      <c r="C230" s="128" t="s">
        <v>43</v>
      </c>
      <c r="D230" s="128" t="s">
        <v>49</v>
      </c>
      <c r="E230" s="128" t="s">
        <v>409</v>
      </c>
      <c r="F230" s="128" t="s">
        <v>35</v>
      </c>
      <c r="G230" s="128">
        <v>2018</v>
      </c>
      <c r="H230" s="128" t="s">
        <v>296</v>
      </c>
      <c r="I230" s="129">
        <v>5</v>
      </c>
      <c r="J230" s="39" t="s">
        <v>407</v>
      </c>
      <c r="K230" s="131">
        <v>0.4</v>
      </c>
      <c r="L230" s="131">
        <f t="shared" si="9"/>
        <v>2</v>
      </c>
      <c r="M230" s="131">
        <v>2</v>
      </c>
      <c r="N230" s="131"/>
      <c r="O230" s="131"/>
      <c r="P230" s="128" t="s">
        <v>117</v>
      </c>
      <c r="Q230" s="128" t="s">
        <v>37</v>
      </c>
      <c r="R230" s="128">
        <v>5</v>
      </c>
      <c r="S230" s="128">
        <v>18</v>
      </c>
      <c r="T230" s="128"/>
      <c r="U230" s="128"/>
      <c r="V230" s="128" t="s">
        <v>5</v>
      </c>
      <c r="W230" s="18">
        <v>1782</v>
      </c>
      <c r="X230" s="128"/>
    </row>
    <row r="231" s="118" customFormat="1" ht="24.95" customHeight="1" spans="1:24">
      <c r="A231" s="18">
        <v>1783</v>
      </c>
      <c r="B231" s="136" t="s">
        <v>410</v>
      </c>
      <c r="C231" s="128" t="s">
        <v>43</v>
      </c>
      <c r="D231" s="128" t="s">
        <v>49</v>
      </c>
      <c r="E231" s="128" t="s">
        <v>411</v>
      </c>
      <c r="F231" s="128" t="s">
        <v>35</v>
      </c>
      <c r="G231" s="128">
        <v>2018</v>
      </c>
      <c r="H231" s="128" t="s">
        <v>296</v>
      </c>
      <c r="I231" s="129">
        <v>7</v>
      </c>
      <c r="J231" s="39" t="s">
        <v>407</v>
      </c>
      <c r="K231" s="131">
        <v>0.4</v>
      </c>
      <c r="L231" s="131">
        <f t="shared" si="9"/>
        <v>2.8</v>
      </c>
      <c r="M231" s="131">
        <v>2.8</v>
      </c>
      <c r="N231" s="131"/>
      <c r="O231" s="131"/>
      <c r="P231" s="128" t="s">
        <v>117</v>
      </c>
      <c r="Q231" s="128" t="s">
        <v>37</v>
      </c>
      <c r="R231" s="128">
        <v>7</v>
      </c>
      <c r="S231" s="128">
        <v>18</v>
      </c>
      <c r="T231" s="128"/>
      <c r="U231" s="128"/>
      <c r="V231" s="128" t="s">
        <v>5</v>
      </c>
      <c r="W231" s="18">
        <v>1783</v>
      </c>
      <c r="X231" s="128"/>
    </row>
    <row r="232" s="118" customFormat="1" ht="24.95" customHeight="1" spans="1:24">
      <c r="A232" s="18">
        <v>1784</v>
      </c>
      <c r="B232" s="136" t="s">
        <v>412</v>
      </c>
      <c r="C232" s="128" t="s">
        <v>43</v>
      </c>
      <c r="D232" s="128" t="s">
        <v>49</v>
      </c>
      <c r="E232" s="128" t="s">
        <v>413</v>
      </c>
      <c r="F232" s="128" t="s">
        <v>35</v>
      </c>
      <c r="G232" s="128">
        <v>2018</v>
      </c>
      <c r="H232" s="128" t="s">
        <v>296</v>
      </c>
      <c r="I232" s="129">
        <v>4</v>
      </c>
      <c r="J232" s="39" t="s">
        <v>407</v>
      </c>
      <c r="K232" s="131">
        <v>0.4</v>
      </c>
      <c r="L232" s="131">
        <f t="shared" si="9"/>
        <v>1.6</v>
      </c>
      <c r="M232" s="131">
        <v>1.6</v>
      </c>
      <c r="N232" s="131"/>
      <c r="O232" s="131"/>
      <c r="P232" s="128" t="s">
        <v>117</v>
      </c>
      <c r="Q232" s="128" t="s">
        <v>37</v>
      </c>
      <c r="R232" s="128">
        <v>4</v>
      </c>
      <c r="S232" s="128">
        <v>13</v>
      </c>
      <c r="T232" s="128"/>
      <c r="U232" s="128"/>
      <c r="V232" s="128" t="s">
        <v>5</v>
      </c>
      <c r="W232" s="18">
        <v>1784</v>
      </c>
      <c r="X232" s="128"/>
    </row>
    <row r="233" s="118" customFormat="1" ht="24.95" customHeight="1" spans="1:24">
      <c r="A233" s="18">
        <v>1785</v>
      </c>
      <c r="B233" s="136" t="s">
        <v>414</v>
      </c>
      <c r="C233" s="128" t="s">
        <v>43</v>
      </c>
      <c r="D233" s="128" t="s">
        <v>49</v>
      </c>
      <c r="E233" s="128" t="s">
        <v>321</v>
      </c>
      <c r="F233" s="128" t="s">
        <v>35</v>
      </c>
      <c r="G233" s="128">
        <v>2018</v>
      </c>
      <c r="H233" s="128" t="s">
        <v>296</v>
      </c>
      <c r="I233" s="129">
        <v>4</v>
      </c>
      <c r="J233" s="39" t="s">
        <v>407</v>
      </c>
      <c r="K233" s="131">
        <v>0.4</v>
      </c>
      <c r="L233" s="131">
        <f t="shared" si="9"/>
        <v>1.6</v>
      </c>
      <c r="M233" s="131">
        <v>1.6</v>
      </c>
      <c r="N233" s="131"/>
      <c r="O233" s="131"/>
      <c r="P233" s="128" t="s">
        <v>117</v>
      </c>
      <c r="Q233" s="128" t="s">
        <v>37</v>
      </c>
      <c r="R233" s="128">
        <v>4</v>
      </c>
      <c r="S233" s="128">
        <v>17</v>
      </c>
      <c r="T233" s="128"/>
      <c r="U233" s="128"/>
      <c r="V233" s="128" t="s">
        <v>5</v>
      </c>
      <c r="W233" s="18">
        <v>1785</v>
      </c>
      <c r="X233" s="128"/>
    </row>
    <row r="234" s="118" customFormat="1" ht="24.95" customHeight="1" spans="1:24">
      <c r="A234" s="18">
        <v>1786</v>
      </c>
      <c r="B234" s="136" t="s">
        <v>415</v>
      </c>
      <c r="C234" s="128" t="s">
        <v>43</v>
      </c>
      <c r="D234" s="128" t="s">
        <v>124</v>
      </c>
      <c r="E234" s="128" t="s">
        <v>397</v>
      </c>
      <c r="F234" s="128" t="s">
        <v>35</v>
      </c>
      <c r="G234" s="128">
        <v>2018</v>
      </c>
      <c r="H234" s="128" t="s">
        <v>296</v>
      </c>
      <c r="I234" s="129">
        <v>1</v>
      </c>
      <c r="J234" s="39" t="s">
        <v>407</v>
      </c>
      <c r="K234" s="131">
        <v>0.4</v>
      </c>
      <c r="L234" s="131">
        <f t="shared" si="9"/>
        <v>0.4</v>
      </c>
      <c r="M234" s="131">
        <v>0.4</v>
      </c>
      <c r="N234" s="131"/>
      <c r="O234" s="131"/>
      <c r="P234" s="128" t="s">
        <v>117</v>
      </c>
      <c r="Q234" s="128" t="s">
        <v>37</v>
      </c>
      <c r="R234" s="128">
        <v>1</v>
      </c>
      <c r="S234" s="128">
        <v>6</v>
      </c>
      <c r="T234" s="128"/>
      <c r="U234" s="128"/>
      <c r="V234" s="128" t="s">
        <v>5</v>
      </c>
      <c r="W234" s="18">
        <v>1786</v>
      </c>
      <c r="X234" s="128"/>
    </row>
    <row r="235" s="118" customFormat="1" ht="24.95" customHeight="1" spans="1:24">
      <c r="A235" s="18">
        <v>1787</v>
      </c>
      <c r="B235" s="136" t="s">
        <v>416</v>
      </c>
      <c r="C235" s="128" t="s">
        <v>43</v>
      </c>
      <c r="D235" s="128" t="s">
        <v>124</v>
      </c>
      <c r="E235" s="128" t="s">
        <v>169</v>
      </c>
      <c r="F235" s="128" t="s">
        <v>35</v>
      </c>
      <c r="G235" s="128">
        <v>2018</v>
      </c>
      <c r="H235" s="128" t="s">
        <v>296</v>
      </c>
      <c r="I235" s="129">
        <v>2</v>
      </c>
      <c r="J235" s="39" t="s">
        <v>407</v>
      </c>
      <c r="K235" s="131">
        <v>0.4</v>
      </c>
      <c r="L235" s="131">
        <f t="shared" si="9"/>
        <v>0.8</v>
      </c>
      <c r="M235" s="131">
        <v>0.8</v>
      </c>
      <c r="N235" s="131"/>
      <c r="O235" s="131"/>
      <c r="P235" s="128" t="s">
        <v>117</v>
      </c>
      <c r="Q235" s="128" t="s">
        <v>37</v>
      </c>
      <c r="R235" s="128">
        <v>2</v>
      </c>
      <c r="S235" s="128">
        <v>6</v>
      </c>
      <c r="T235" s="128"/>
      <c r="U235" s="128"/>
      <c r="V235" s="128" t="s">
        <v>5</v>
      </c>
      <c r="W235" s="18">
        <v>1787</v>
      </c>
      <c r="X235" s="128"/>
    </row>
    <row r="236" s="118" customFormat="1" ht="24.95" customHeight="1" spans="1:24">
      <c r="A236" s="18">
        <v>1788</v>
      </c>
      <c r="B236" s="136" t="s">
        <v>417</v>
      </c>
      <c r="C236" s="128" t="s">
        <v>43</v>
      </c>
      <c r="D236" s="128" t="s">
        <v>124</v>
      </c>
      <c r="E236" s="128" t="s">
        <v>130</v>
      </c>
      <c r="F236" s="128" t="s">
        <v>35</v>
      </c>
      <c r="G236" s="128">
        <v>2018</v>
      </c>
      <c r="H236" s="128" t="s">
        <v>296</v>
      </c>
      <c r="I236" s="129">
        <v>1</v>
      </c>
      <c r="J236" s="39" t="s">
        <v>407</v>
      </c>
      <c r="K236" s="131">
        <v>0.4</v>
      </c>
      <c r="L236" s="131">
        <f t="shared" si="9"/>
        <v>0.4</v>
      </c>
      <c r="M236" s="131">
        <v>0.4</v>
      </c>
      <c r="N236" s="131"/>
      <c r="O236" s="131"/>
      <c r="P236" s="128" t="s">
        <v>117</v>
      </c>
      <c r="Q236" s="128" t="s">
        <v>37</v>
      </c>
      <c r="R236" s="128">
        <v>1</v>
      </c>
      <c r="S236" s="128">
        <v>5</v>
      </c>
      <c r="T236" s="128"/>
      <c r="U236" s="128"/>
      <c r="V236" s="128" t="s">
        <v>5</v>
      </c>
      <c r="W236" s="18">
        <v>1788</v>
      </c>
      <c r="X236" s="128"/>
    </row>
    <row r="237" s="118" customFormat="1" ht="24.95" customHeight="1" spans="1:24">
      <c r="A237" s="18">
        <v>1789</v>
      </c>
      <c r="B237" s="136" t="s">
        <v>418</v>
      </c>
      <c r="C237" s="128" t="s">
        <v>43</v>
      </c>
      <c r="D237" s="128" t="s">
        <v>124</v>
      </c>
      <c r="E237" s="128" t="s">
        <v>132</v>
      </c>
      <c r="F237" s="128" t="s">
        <v>35</v>
      </c>
      <c r="G237" s="128">
        <v>2018</v>
      </c>
      <c r="H237" s="128" t="s">
        <v>296</v>
      </c>
      <c r="I237" s="129">
        <v>1</v>
      </c>
      <c r="J237" s="39" t="s">
        <v>407</v>
      </c>
      <c r="K237" s="131">
        <v>0.4</v>
      </c>
      <c r="L237" s="131">
        <f t="shared" si="9"/>
        <v>0.4</v>
      </c>
      <c r="M237" s="131">
        <v>0.4</v>
      </c>
      <c r="N237" s="131"/>
      <c r="O237" s="131"/>
      <c r="P237" s="128" t="s">
        <v>117</v>
      </c>
      <c r="Q237" s="128" t="s">
        <v>37</v>
      </c>
      <c r="R237" s="128">
        <v>1</v>
      </c>
      <c r="S237" s="128">
        <v>2</v>
      </c>
      <c r="T237" s="128"/>
      <c r="U237" s="128"/>
      <c r="V237" s="128" t="s">
        <v>5</v>
      </c>
      <c r="W237" s="18">
        <v>1789</v>
      </c>
      <c r="X237" s="128"/>
    </row>
    <row r="238" s="118" customFormat="1" ht="24.95" customHeight="1" spans="1:24">
      <c r="A238" s="18">
        <v>1790</v>
      </c>
      <c r="B238" s="136" t="s">
        <v>419</v>
      </c>
      <c r="C238" s="128" t="s">
        <v>43</v>
      </c>
      <c r="D238" s="128" t="s">
        <v>124</v>
      </c>
      <c r="E238" s="128" t="s">
        <v>138</v>
      </c>
      <c r="F238" s="128" t="s">
        <v>35</v>
      </c>
      <c r="G238" s="128">
        <v>2018</v>
      </c>
      <c r="H238" s="128" t="s">
        <v>296</v>
      </c>
      <c r="I238" s="129">
        <v>1</v>
      </c>
      <c r="J238" s="39" t="s">
        <v>407</v>
      </c>
      <c r="K238" s="131">
        <v>0.4</v>
      </c>
      <c r="L238" s="131">
        <f t="shared" si="9"/>
        <v>0.4</v>
      </c>
      <c r="M238" s="131">
        <v>0.4</v>
      </c>
      <c r="N238" s="131"/>
      <c r="O238" s="131"/>
      <c r="P238" s="128" t="s">
        <v>117</v>
      </c>
      <c r="Q238" s="128" t="s">
        <v>37</v>
      </c>
      <c r="R238" s="128">
        <v>1</v>
      </c>
      <c r="S238" s="128">
        <v>4</v>
      </c>
      <c r="T238" s="128"/>
      <c r="U238" s="128"/>
      <c r="V238" s="128" t="s">
        <v>5</v>
      </c>
      <c r="W238" s="18">
        <v>1790</v>
      </c>
      <c r="X238" s="128"/>
    </row>
    <row r="239" s="118" customFormat="1" ht="24.95" customHeight="1" spans="1:24">
      <c r="A239" s="18">
        <v>1791</v>
      </c>
      <c r="B239" s="136" t="s">
        <v>420</v>
      </c>
      <c r="C239" s="128" t="s">
        <v>43</v>
      </c>
      <c r="D239" s="128" t="s">
        <v>93</v>
      </c>
      <c r="E239" s="137" t="s">
        <v>421</v>
      </c>
      <c r="F239" s="128" t="s">
        <v>35</v>
      </c>
      <c r="G239" s="128">
        <v>2018</v>
      </c>
      <c r="H239" s="128" t="s">
        <v>296</v>
      </c>
      <c r="I239" s="129">
        <v>1</v>
      </c>
      <c r="J239" s="39" t="s">
        <v>407</v>
      </c>
      <c r="K239" s="131">
        <v>0.4</v>
      </c>
      <c r="L239" s="131">
        <f t="shared" si="9"/>
        <v>0.4</v>
      </c>
      <c r="M239" s="131">
        <v>0.4</v>
      </c>
      <c r="N239" s="131"/>
      <c r="O239" s="131"/>
      <c r="P239" s="128" t="s">
        <v>117</v>
      </c>
      <c r="Q239" s="128" t="s">
        <v>37</v>
      </c>
      <c r="R239" s="128">
        <v>1</v>
      </c>
      <c r="S239" s="137">
        <v>4</v>
      </c>
      <c r="T239" s="137"/>
      <c r="U239" s="137"/>
      <c r="V239" s="128" t="s">
        <v>5</v>
      </c>
      <c r="W239" s="18">
        <v>1791</v>
      </c>
      <c r="X239" s="128"/>
    </row>
    <row r="240" s="118" customFormat="1" ht="24.95" customHeight="1" spans="1:24">
      <c r="A240" s="18">
        <v>1792</v>
      </c>
      <c r="B240" s="136" t="s">
        <v>422</v>
      </c>
      <c r="C240" s="128" t="s">
        <v>43</v>
      </c>
      <c r="D240" s="128" t="s">
        <v>93</v>
      </c>
      <c r="E240" s="138" t="s">
        <v>423</v>
      </c>
      <c r="F240" s="128" t="s">
        <v>35</v>
      </c>
      <c r="G240" s="128">
        <v>2018</v>
      </c>
      <c r="H240" s="128" t="s">
        <v>296</v>
      </c>
      <c r="I240" s="129">
        <v>1</v>
      </c>
      <c r="J240" s="39" t="s">
        <v>407</v>
      </c>
      <c r="K240" s="131">
        <v>0.4</v>
      </c>
      <c r="L240" s="131">
        <f t="shared" si="9"/>
        <v>0.4</v>
      </c>
      <c r="M240" s="131">
        <v>0.4</v>
      </c>
      <c r="N240" s="131"/>
      <c r="O240" s="131"/>
      <c r="P240" s="128" t="s">
        <v>117</v>
      </c>
      <c r="Q240" s="128" t="s">
        <v>37</v>
      </c>
      <c r="R240" s="128">
        <v>1</v>
      </c>
      <c r="S240" s="137">
        <v>4</v>
      </c>
      <c r="T240" s="137"/>
      <c r="U240" s="137"/>
      <c r="V240" s="128" t="s">
        <v>5</v>
      </c>
      <c r="W240" s="18">
        <v>1792</v>
      </c>
      <c r="X240" s="128"/>
    </row>
    <row r="241" s="118" customFormat="1" ht="24.95" customHeight="1" spans="1:24">
      <c r="A241" s="18">
        <v>1793</v>
      </c>
      <c r="B241" s="136" t="s">
        <v>424</v>
      </c>
      <c r="C241" s="128" t="s">
        <v>43</v>
      </c>
      <c r="D241" s="128" t="s">
        <v>93</v>
      </c>
      <c r="E241" s="138" t="s">
        <v>188</v>
      </c>
      <c r="F241" s="128" t="s">
        <v>35</v>
      </c>
      <c r="G241" s="128">
        <v>2018</v>
      </c>
      <c r="H241" s="128" t="s">
        <v>296</v>
      </c>
      <c r="I241" s="129">
        <v>2</v>
      </c>
      <c r="J241" s="39" t="s">
        <v>407</v>
      </c>
      <c r="K241" s="131">
        <v>0.4</v>
      </c>
      <c r="L241" s="131">
        <f t="shared" si="9"/>
        <v>0.8</v>
      </c>
      <c r="M241" s="131">
        <v>0.8</v>
      </c>
      <c r="N241" s="131"/>
      <c r="O241" s="131"/>
      <c r="P241" s="128" t="s">
        <v>117</v>
      </c>
      <c r="Q241" s="128" t="s">
        <v>37</v>
      </c>
      <c r="R241" s="128">
        <v>2</v>
      </c>
      <c r="S241" s="137">
        <v>4</v>
      </c>
      <c r="T241" s="137"/>
      <c r="U241" s="137"/>
      <c r="V241" s="128" t="s">
        <v>5</v>
      </c>
      <c r="W241" s="18">
        <v>1793</v>
      </c>
      <c r="X241" s="128"/>
    </row>
    <row r="242" s="118" customFormat="1" ht="24.95" customHeight="1" spans="1:24">
      <c r="A242" s="18">
        <v>1794</v>
      </c>
      <c r="B242" s="136" t="s">
        <v>425</v>
      </c>
      <c r="C242" s="128" t="s">
        <v>43</v>
      </c>
      <c r="D242" s="128" t="s">
        <v>101</v>
      </c>
      <c r="E242" s="128" t="s">
        <v>426</v>
      </c>
      <c r="F242" s="128" t="s">
        <v>35</v>
      </c>
      <c r="G242" s="128">
        <v>2018</v>
      </c>
      <c r="H242" s="128" t="s">
        <v>296</v>
      </c>
      <c r="I242" s="129">
        <v>1</v>
      </c>
      <c r="J242" s="39" t="s">
        <v>407</v>
      </c>
      <c r="K242" s="131">
        <v>0.4</v>
      </c>
      <c r="L242" s="131">
        <f t="shared" si="9"/>
        <v>0.4</v>
      </c>
      <c r="M242" s="131">
        <v>0.4</v>
      </c>
      <c r="N242" s="131"/>
      <c r="O242" s="131"/>
      <c r="P242" s="128" t="s">
        <v>117</v>
      </c>
      <c r="Q242" s="128" t="s">
        <v>37</v>
      </c>
      <c r="R242" s="128">
        <v>1</v>
      </c>
      <c r="S242" s="128">
        <v>5</v>
      </c>
      <c r="T242" s="128"/>
      <c r="U242" s="128"/>
      <c r="V242" s="128" t="s">
        <v>5</v>
      </c>
      <c r="W242" s="18">
        <v>1794</v>
      </c>
      <c r="X242" s="128"/>
    </row>
    <row r="243" s="118" customFormat="1" ht="24.95" customHeight="1" spans="1:24">
      <c r="A243" s="18">
        <v>1795</v>
      </c>
      <c r="B243" s="136" t="s">
        <v>427</v>
      </c>
      <c r="C243" s="128" t="s">
        <v>43</v>
      </c>
      <c r="D243" s="128" t="s">
        <v>101</v>
      </c>
      <c r="E243" s="128" t="s">
        <v>428</v>
      </c>
      <c r="F243" s="128" t="s">
        <v>35</v>
      </c>
      <c r="G243" s="128">
        <v>2018</v>
      </c>
      <c r="H243" s="128" t="s">
        <v>296</v>
      </c>
      <c r="I243" s="129">
        <v>1</v>
      </c>
      <c r="J243" s="39" t="s">
        <v>407</v>
      </c>
      <c r="K243" s="131">
        <v>0.4</v>
      </c>
      <c r="L243" s="131">
        <f t="shared" si="9"/>
        <v>0.4</v>
      </c>
      <c r="M243" s="131">
        <v>0.4</v>
      </c>
      <c r="N243" s="131"/>
      <c r="O243" s="131"/>
      <c r="P243" s="128" t="s">
        <v>117</v>
      </c>
      <c r="Q243" s="128" t="s">
        <v>37</v>
      </c>
      <c r="R243" s="128">
        <v>1</v>
      </c>
      <c r="S243" s="128">
        <v>1</v>
      </c>
      <c r="T243" s="128"/>
      <c r="U243" s="128"/>
      <c r="V243" s="128" t="s">
        <v>5</v>
      </c>
      <c r="W243" s="18">
        <v>1795</v>
      </c>
      <c r="X243" s="128"/>
    </row>
    <row r="244" s="118" customFormat="1" ht="24.95" customHeight="1" spans="1:24">
      <c r="A244" s="18">
        <v>1796</v>
      </c>
      <c r="B244" s="136" t="s">
        <v>429</v>
      </c>
      <c r="C244" s="128" t="s">
        <v>43</v>
      </c>
      <c r="D244" s="128" t="s">
        <v>146</v>
      </c>
      <c r="E244" s="128" t="s">
        <v>192</v>
      </c>
      <c r="F244" s="128" t="s">
        <v>35</v>
      </c>
      <c r="G244" s="128">
        <v>2018</v>
      </c>
      <c r="H244" s="128" t="s">
        <v>296</v>
      </c>
      <c r="I244" s="129">
        <v>1</v>
      </c>
      <c r="J244" s="39" t="s">
        <v>407</v>
      </c>
      <c r="K244" s="131">
        <v>0.4</v>
      </c>
      <c r="L244" s="131">
        <f t="shared" si="9"/>
        <v>0.4</v>
      </c>
      <c r="M244" s="131">
        <v>0.4</v>
      </c>
      <c r="N244" s="131"/>
      <c r="O244" s="131"/>
      <c r="P244" s="128" t="s">
        <v>117</v>
      </c>
      <c r="Q244" s="128" t="s">
        <v>37</v>
      </c>
      <c r="R244" s="128">
        <v>1</v>
      </c>
      <c r="S244" s="128">
        <v>4</v>
      </c>
      <c r="T244" s="128"/>
      <c r="U244" s="128"/>
      <c r="V244" s="128" t="s">
        <v>5</v>
      </c>
      <c r="W244" s="18">
        <v>1796</v>
      </c>
      <c r="X244" s="128"/>
    </row>
    <row r="245" s="118" customFormat="1" ht="24.95" customHeight="1" spans="1:24">
      <c r="A245" s="18">
        <v>1797</v>
      </c>
      <c r="B245" s="136" t="s">
        <v>430</v>
      </c>
      <c r="C245" s="128" t="s">
        <v>43</v>
      </c>
      <c r="D245" s="128" t="s">
        <v>146</v>
      </c>
      <c r="E245" s="128" t="s">
        <v>151</v>
      </c>
      <c r="F245" s="128" t="s">
        <v>35</v>
      </c>
      <c r="G245" s="128">
        <v>2018</v>
      </c>
      <c r="H245" s="128" t="s">
        <v>296</v>
      </c>
      <c r="I245" s="129">
        <v>4</v>
      </c>
      <c r="J245" s="39" t="s">
        <v>407</v>
      </c>
      <c r="K245" s="131">
        <v>0.4</v>
      </c>
      <c r="L245" s="131">
        <f t="shared" si="9"/>
        <v>1.6</v>
      </c>
      <c r="M245" s="131">
        <v>1.6</v>
      </c>
      <c r="N245" s="131"/>
      <c r="O245" s="131"/>
      <c r="P245" s="128" t="s">
        <v>117</v>
      </c>
      <c r="Q245" s="128" t="s">
        <v>37</v>
      </c>
      <c r="R245" s="128">
        <v>4</v>
      </c>
      <c r="S245" s="128">
        <v>15</v>
      </c>
      <c r="T245" s="128"/>
      <c r="U245" s="128"/>
      <c r="V245" s="128" t="s">
        <v>5</v>
      </c>
      <c r="W245" s="18">
        <v>1797</v>
      </c>
      <c r="X245" s="128"/>
    </row>
    <row r="246" s="118" customFormat="1" ht="24.95" customHeight="1" spans="1:24">
      <c r="A246" s="18">
        <v>1798</v>
      </c>
      <c r="B246" s="136" t="s">
        <v>431</v>
      </c>
      <c r="C246" s="128" t="s">
        <v>43</v>
      </c>
      <c r="D246" s="128" t="s">
        <v>146</v>
      </c>
      <c r="E246" s="128" t="s">
        <v>149</v>
      </c>
      <c r="F246" s="128" t="s">
        <v>35</v>
      </c>
      <c r="G246" s="128">
        <v>2018</v>
      </c>
      <c r="H246" s="128" t="s">
        <v>296</v>
      </c>
      <c r="I246" s="129">
        <v>3</v>
      </c>
      <c r="J246" s="39" t="s">
        <v>407</v>
      </c>
      <c r="K246" s="131">
        <v>0.4</v>
      </c>
      <c r="L246" s="131">
        <f t="shared" si="9"/>
        <v>1.2</v>
      </c>
      <c r="M246" s="131">
        <v>1.2</v>
      </c>
      <c r="N246" s="131"/>
      <c r="O246" s="131"/>
      <c r="P246" s="128" t="s">
        <v>117</v>
      </c>
      <c r="Q246" s="128" t="s">
        <v>37</v>
      </c>
      <c r="R246" s="128">
        <v>3</v>
      </c>
      <c r="S246" s="128">
        <v>11</v>
      </c>
      <c r="T246" s="128"/>
      <c r="U246" s="128"/>
      <c r="V246" s="128" t="s">
        <v>5</v>
      </c>
      <c r="W246" s="18">
        <v>1798</v>
      </c>
      <c r="X246" s="128"/>
    </row>
    <row r="247" s="118" customFormat="1" ht="24.95" customHeight="1" spans="1:24">
      <c r="A247" s="18">
        <v>1799</v>
      </c>
      <c r="B247" s="136" t="s">
        <v>432</v>
      </c>
      <c r="C247" s="128" t="s">
        <v>43</v>
      </c>
      <c r="D247" s="128" t="s">
        <v>146</v>
      </c>
      <c r="E247" s="128" t="s">
        <v>433</v>
      </c>
      <c r="F247" s="128" t="s">
        <v>35</v>
      </c>
      <c r="G247" s="128">
        <v>2018</v>
      </c>
      <c r="H247" s="128" t="s">
        <v>296</v>
      </c>
      <c r="I247" s="129">
        <v>9</v>
      </c>
      <c r="J247" s="39" t="s">
        <v>407</v>
      </c>
      <c r="K247" s="131">
        <v>0.4</v>
      </c>
      <c r="L247" s="131">
        <f t="shared" si="9"/>
        <v>3.6</v>
      </c>
      <c r="M247" s="131">
        <v>3.6</v>
      </c>
      <c r="N247" s="131"/>
      <c r="O247" s="131"/>
      <c r="P247" s="128" t="s">
        <v>117</v>
      </c>
      <c r="Q247" s="128" t="s">
        <v>37</v>
      </c>
      <c r="R247" s="128">
        <v>9</v>
      </c>
      <c r="S247" s="128">
        <v>39</v>
      </c>
      <c r="T247" s="128"/>
      <c r="U247" s="128"/>
      <c r="V247" s="128" t="s">
        <v>5</v>
      </c>
      <c r="W247" s="18">
        <v>1799</v>
      </c>
      <c r="X247" s="128"/>
    </row>
    <row r="248" s="118" customFormat="1" ht="24.95" customHeight="1" spans="1:24">
      <c r="A248" s="18">
        <v>1800</v>
      </c>
      <c r="B248" s="136" t="s">
        <v>434</v>
      </c>
      <c r="C248" s="128" t="s">
        <v>43</v>
      </c>
      <c r="D248" s="128" t="s">
        <v>146</v>
      </c>
      <c r="E248" s="128" t="s">
        <v>200</v>
      </c>
      <c r="F248" s="128" t="s">
        <v>35</v>
      </c>
      <c r="G248" s="128">
        <v>2018</v>
      </c>
      <c r="H248" s="128" t="s">
        <v>296</v>
      </c>
      <c r="I248" s="129">
        <v>2</v>
      </c>
      <c r="J248" s="39" t="s">
        <v>407</v>
      </c>
      <c r="K248" s="131">
        <v>0.4</v>
      </c>
      <c r="L248" s="131">
        <f t="shared" si="9"/>
        <v>0.8</v>
      </c>
      <c r="M248" s="131">
        <v>0.8</v>
      </c>
      <c r="N248" s="131"/>
      <c r="O248" s="131"/>
      <c r="P248" s="128" t="s">
        <v>117</v>
      </c>
      <c r="Q248" s="128" t="s">
        <v>37</v>
      </c>
      <c r="R248" s="128">
        <v>2</v>
      </c>
      <c r="S248" s="128">
        <v>12</v>
      </c>
      <c r="T248" s="128"/>
      <c r="U248" s="128"/>
      <c r="V248" s="128" t="s">
        <v>5</v>
      </c>
      <c r="W248" s="18">
        <v>1800</v>
      </c>
      <c r="X248" s="128"/>
    </row>
    <row r="249" s="118" customFormat="1" ht="24.95" customHeight="1" spans="1:24">
      <c r="A249" s="18">
        <v>1801</v>
      </c>
      <c r="B249" s="136" t="s">
        <v>435</v>
      </c>
      <c r="C249" s="128" t="s">
        <v>43</v>
      </c>
      <c r="D249" s="128" t="s">
        <v>146</v>
      </c>
      <c r="E249" s="128" t="s">
        <v>346</v>
      </c>
      <c r="F249" s="128" t="s">
        <v>35</v>
      </c>
      <c r="G249" s="128">
        <v>2018</v>
      </c>
      <c r="H249" s="128" t="s">
        <v>296</v>
      </c>
      <c r="I249" s="129">
        <v>2</v>
      </c>
      <c r="J249" s="39" t="s">
        <v>407</v>
      </c>
      <c r="K249" s="131">
        <v>0.4</v>
      </c>
      <c r="L249" s="131">
        <f t="shared" si="9"/>
        <v>0.8</v>
      </c>
      <c r="M249" s="131">
        <v>0.8</v>
      </c>
      <c r="N249" s="131"/>
      <c r="O249" s="131"/>
      <c r="P249" s="128" t="s">
        <v>117</v>
      </c>
      <c r="Q249" s="128" t="s">
        <v>37</v>
      </c>
      <c r="R249" s="128">
        <v>2</v>
      </c>
      <c r="S249" s="128">
        <v>4</v>
      </c>
      <c r="T249" s="128"/>
      <c r="U249" s="128"/>
      <c r="V249" s="128" t="s">
        <v>5</v>
      </c>
      <c r="W249" s="18">
        <v>1801</v>
      </c>
      <c r="X249" s="128"/>
    </row>
    <row r="250" s="118" customFormat="1" ht="24.95" customHeight="1" spans="1:24">
      <c r="A250" s="18">
        <v>1802</v>
      </c>
      <c r="B250" s="136" t="s">
        <v>436</v>
      </c>
      <c r="C250" s="128" t="s">
        <v>43</v>
      </c>
      <c r="D250" s="128" t="s">
        <v>146</v>
      </c>
      <c r="E250" s="128" t="s">
        <v>348</v>
      </c>
      <c r="F250" s="128" t="s">
        <v>35</v>
      </c>
      <c r="G250" s="128">
        <v>2018</v>
      </c>
      <c r="H250" s="128" t="s">
        <v>296</v>
      </c>
      <c r="I250" s="129">
        <v>2</v>
      </c>
      <c r="J250" s="39" t="s">
        <v>407</v>
      </c>
      <c r="K250" s="131">
        <v>0.4</v>
      </c>
      <c r="L250" s="131">
        <f t="shared" si="9"/>
        <v>0.8</v>
      </c>
      <c r="M250" s="131">
        <v>0.8</v>
      </c>
      <c r="N250" s="131"/>
      <c r="O250" s="131"/>
      <c r="P250" s="128" t="s">
        <v>117</v>
      </c>
      <c r="Q250" s="128" t="s">
        <v>37</v>
      </c>
      <c r="R250" s="128">
        <v>2</v>
      </c>
      <c r="S250" s="128">
        <v>6</v>
      </c>
      <c r="T250" s="128"/>
      <c r="U250" s="128"/>
      <c r="V250" s="128" t="s">
        <v>5</v>
      </c>
      <c r="W250" s="18">
        <v>1802</v>
      </c>
      <c r="X250" s="128"/>
    </row>
    <row r="251" s="118" customFormat="1" ht="24.95" customHeight="1" spans="1:24">
      <c r="A251" s="18">
        <v>1803</v>
      </c>
      <c r="B251" s="136" t="s">
        <v>437</v>
      </c>
      <c r="C251" s="128" t="s">
        <v>43</v>
      </c>
      <c r="D251" s="128" t="s">
        <v>146</v>
      </c>
      <c r="E251" s="128" t="s">
        <v>202</v>
      </c>
      <c r="F251" s="128" t="s">
        <v>35</v>
      </c>
      <c r="G251" s="128">
        <v>2018</v>
      </c>
      <c r="H251" s="128" t="s">
        <v>296</v>
      </c>
      <c r="I251" s="129">
        <v>1</v>
      </c>
      <c r="J251" s="39" t="s">
        <v>407</v>
      </c>
      <c r="K251" s="131">
        <v>0.4</v>
      </c>
      <c r="L251" s="131">
        <f t="shared" si="9"/>
        <v>0.4</v>
      </c>
      <c r="M251" s="131">
        <v>0.4</v>
      </c>
      <c r="N251" s="131"/>
      <c r="O251" s="131"/>
      <c r="P251" s="128" t="s">
        <v>117</v>
      </c>
      <c r="Q251" s="128" t="s">
        <v>37</v>
      </c>
      <c r="R251" s="128">
        <v>1</v>
      </c>
      <c r="S251" s="128">
        <v>2</v>
      </c>
      <c r="T251" s="128"/>
      <c r="U251" s="128"/>
      <c r="V251" s="128" t="s">
        <v>5</v>
      </c>
      <c r="W251" s="18">
        <v>1803</v>
      </c>
      <c r="X251" s="128"/>
    </row>
    <row r="252" s="118" customFormat="1" ht="24.95" customHeight="1" spans="1:24">
      <c r="A252" s="18">
        <v>1804</v>
      </c>
      <c r="B252" s="136" t="s">
        <v>438</v>
      </c>
      <c r="C252" s="128" t="s">
        <v>43</v>
      </c>
      <c r="D252" s="128" t="s">
        <v>146</v>
      </c>
      <c r="E252" s="128" t="s">
        <v>266</v>
      </c>
      <c r="F252" s="128" t="s">
        <v>35</v>
      </c>
      <c r="G252" s="128">
        <v>2018</v>
      </c>
      <c r="H252" s="128" t="s">
        <v>296</v>
      </c>
      <c r="I252" s="129">
        <v>1</v>
      </c>
      <c r="J252" s="39" t="s">
        <v>407</v>
      </c>
      <c r="K252" s="131">
        <v>0.4</v>
      </c>
      <c r="L252" s="131">
        <f t="shared" si="9"/>
        <v>0.4</v>
      </c>
      <c r="M252" s="131">
        <v>0.4</v>
      </c>
      <c r="N252" s="131"/>
      <c r="O252" s="131"/>
      <c r="P252" s="128" t="s">
        <v>117</v>
      </c>
      <c r="Q252" s="128" t="s">
        <v>37</v>
      </c>
      <c r="R252" s="128">
        <v>1</v>
      </c>
      <c r="S252" s="128">
        <v>7</v>
      </c>
      <c r="T252" s="128"/>
      <c r="U252" s="128"/>
      <c r="V252" s="128" t="s">
        <v>5</v>
      </c>
      <c r="W252" s="18">
        <v>1804</v>
      </c>
      <c r="X252" s="128"/>
    </row>
    <row r="253" s="118" customFormat="1" ht="24.95" customHeight="1" spans="1:24">
      <c r="A253" s="18">
        <v>1805</v>
      </c>
      <c r="B253" s="136" t="s">
        <v>439</v>
      </c>
      <c r="C253" s="128" t="s">
        <v>43</v>
      </c>
      <c r="D253" s="128" t="s">
        <v>146</v>
      </c>
      <c r="E253" s="128" t="s">
        <v>198</v>
      </c>
      <c r="F253" s="128" t="s">
        <v>35</v>
      </c>
      <c r="G253" s="128">
        <v>2018</v>
      </c>
      <c r="H253" s="128" t="s">
        <v>296</v>
      </c>
      <c r="I253" s="129">
        <v>1</v>
      </c>
      <c r="J253" s="39" t="s">
        <v>407</v>
      </c>
      <c r="K253" s="131">
        <v>0.4</v>
      </c>
      <c r="L253" s="131">
        <f t="shared" si="9"/>
        <v>0.4</v>
      </c>
      <c r="M253" s="131">
        <v>0.4</v>
      </c>
      <c r="N253" s="131"/>
      <c r="O253" s="131"/>
      <c r="P253" s="128" t="s">
        <v>117</v>
      </c>
      <c r="Q253" s="128" t="s">
        <v>37</v>
      </c>
      <c r="R253" s="128">
        <v>1</v>
      </c>
      <c r="S253" s="128">
        <v>4</v>
      </c>
      <c r="T253" s="128"/>
      <c r="U253" s="128"/>
      <c r="V253" s="128" t="s">
        <v>5</v>
      </c>
      <c r="W253" s="18">
        <v>1805</v>
      </c>
      <c r="X253" s="128"/>
    </row>
    <row r="254" s="120" customFormat="1" ht="24.95" customHeight="1" spans="1:24">
      <c r="A254" s="18">
        <v>1806</v>
      </c>
      <c r="B254" s="136" t="s">
        <v>440</v>
      </c>
      <c r="C254" s="128" t="s">
        <v>43</v>
      </c>
      <c r="D254" s="128" t="s">
        <v>146</v>
      </c>
      <c r="E254" s="128" t="s">
        <v>205</v>
      </c>
      <c r="F254" s="128" t="s">
        <v>35</v>
      </c>
      <c r="G254" s="128">
        <v>2018</v>
      </c>
      <c r="H254" s="128" t="s">
        <v>296</v>
      </c>
      <c r="I254" s="129">
        <v>1</v>
      </c>
      <c r="J254" s="39" t="s">
        <v>407</v>
      </c>
      <c r="K254" s="131">
        <v>0.4</v>
      </c>
      <c r="L254" s="131">
        <f t="shared" si="9"/>
        <v>0.4</v>
      </c>
      <c r="M254" s="131">
        <v>0.4</v>
      </c>
      <c r="N254" s="131"/>
      <c r="O254" s="131"/>
      <c r="P254" s="128" t="s">
        <v>117</v>
      </c>
      <c r="Q254" s="128" t="s">
        <v>37</v>
      </c>
      <c r="R254" s="128">
        <v>1</v>
      </c>
      <c r="S254" s="128">
        <v>5</v>
      </c>
      <c r="T254" s="128"/>
      <c r="U254" s="128"/>
      <c r="V254" s="128" t="s">
        <v>5</v>
      </c>
      <c r="W254" s="18">
        <v>1806</v>
      </c>
      <c r="X254" s="128"/>
    </row>
    <row r="255" s="118" customFormat="1" ht="24.95" customHeight="1" spans="1:24">
      <c r="A255" s="18">
        <v>1807</v>
      </c>
      <c r="B255" s="136" t="s">
        <v>441</v>
      </c>
      <c r="C255" s="128" t="s">
        <v>43</v>
      </c>
      <c r="D255" s="128" t="s">
        <v>299</v>
      </c>
      <c r="E255" s="128" t="s">
        <v>366</v>
      </c>
      <c r="F255" s="128" t="s">
        <v>35</v>
      </c>
      <c r="G255" s="128">
        <v>2018</v>
      </c>
      <c r="H255" s="128" t="s">
        <v>296</v>
      </c>
      <c r="I255" s="129">
        <v>2</v>
      </c>
      <c r="J255" s="39" t="s">
        <v>407</v>
      </c>
      <c r="K255" s="131">
        <v>0.4</v>
      </c>
      <c r="L255" s="131">
        <f t="shared" si="9"/>
        <v>0.8</v>
      </c>
      <c r="M255" s="131">
        <v>0.8</v>
      </c>
      <c r="N255" s="131"/>
      <c r="O255" s="131"/>
      <c r="P255" s="128" t="s">
        <v>117</v>
      </c>
      <c r="Q255" s="128" t="s">
        <v>37</v>
      </c>
      <c r="R255" s="128">
        <v>1</v>
      </c>
      <c r="S255" s="128">
        <v>1</v>
      </c>
      <c r="T255" s="128"/>
      <c r="U255" s="128"/>
      <c r="V255" s="128" t="s">
        <v>5</v>
      </c>
      <c r="W255" s="18">
        <v>1807</v>
      </c>
      <c r="X255" s="128"/>
    </row>
    <row r="256" s="118" customFormat="1" ht="24.95" customHeight="1" spans="1:24">
      <c r="A256" s="18">
        <v>1808</v>
      </c>
      <c r="B256" s="136" t="s">
        <v>442</v>
      </c>
      <c r="C256" s="128" t="s">
        <v>43</v>
      </c>
      <c r="D256" s="128" t="s">
        <v>299</v>
      </c>
      <c r="E256" s="128" t="s">
        <v>362</v>
      </c>
      <c r="F256" s="128" t="s">
        <v>35</v>
      </c>
      <c r="G256" s="128">
        <v>2018</v>
      </c>
      <c r="H256" s="128" t="s">
        <v>296</v>
      </c>
      <c r="I256" s="129">
        <v>2</v>
      </c>
      <c r="J256" s="39" t="s">
        <v>407</v>
      </c>
      <c r="K256" s="131">
        <v>0.4</v>
      </c>
      <c r="L256" s="131">
        <f t="shared" si="9"/>
        <v>0.8</v>
      </c>
      <c r="M256" s="131">
        <v>0.8</v>
      </c>
      <c r="N256" s="131"/>
      <c r="O256" s="131"/>
      <c r="P256" s="128" t="s">
        <v>117</v>
      </c>
      <c r="Q256" s="128" t="s">
        <v>37</v>
      </c>
      <c r="R256" s="128">
        <v>2</v>
      </c>
      <c r="S256" s="128">
        <v>5</v>
      </c>
      <c r="T256" s="128"/>
      <c r="U256" s="128"/>
      <c r="V256" s="128" t="s">
        <v>5</v>
      </c>
      <c r="W256" s="18">
        <v>1808</v>
      </c>
      <c r="X256" s="128"/>
    </row>
    <row r="257" s="118" customFormat="1" ht="24.95" customHeight="1" spans="1:24">
      <c r="A257" s="18">
        <v>1809</v>
      </c>
      <c r="B257" s="136" t="s">
        <v>443</v>
      </c>
      <c r="C257" s="128" t="s">
        <v>43</v>
      </c>
      <c r="D257" s="128" t="s">
        <v>299</v>
      </c>
      <c r="E257" s="128" t="s">
        <v>444</v>
      </c>
      <c r="F257" s="128" t="s">
        <v>35</v>
      </c>
      <c r="G257" s="128">
        <v>2018</v>
      </c>
      <c r="H257" s="128" t="s">
        <v>296</v>
      </c>
      <c r="I257" s="129">
        <v>1</v>
      </c>
      <c r="J257" s="39" t="s">
        <v>407</v>
      </c>
      <c r="K257" s="131">
        <v>0.4</v>
      </c>
      <c r="L257" s="131">
        <f t="shared" si="9"/>
        <v>1.6</v>
      </c>
      <c r="M257" s="131">
        <v>1.6</v>
      </c>
      <c r="N257" s="131"/>
      <c r="O257" s="131"/>
      <c r="P257" s="128" t="s">
        <v>117</v>
      </c>
      <c r="Q257" s="128" t="s">
        <v>37</v>
      </c>
      <c r="R257" s="128">
        <v>4</v>
      </c>
      <c r="S257" s="128">
        <v>16</v>
      </c>
      <c r="T257" s="128"/>
      <c r="U257" s="128"/>
      <c r="V257" s="128" t="s">
        <v>5</v>
      </c>
      <c r="W257" s="18">
        <v>1809</v>
      </c>
      <c r="X257" s="128"/>
    </row>
    <row r="258" s="118" customFormat="1" ht="24.95" customHeight="1" spans="1:24">
      <c r="A258" s="18">
        <v>1810</v>
      </c>
      <c r="B258" s="136" t="s">
        <v>445</v>
      </c>
      <c r="C258" s="128" t="s">
        <v>43</v>
      </c>
      <c r="D258" s="128" t="s">
        <v>299</v>
      </c>
      <c r="E258" s="128" t="s">
        <v>309</v>
      </c>
      <c r="F258" s="128" t="s">
        <v>35</v>
      </c>
      <c r="G258" s="128">
        <v>2018</v>
      </c>
      <c r="H258" s="128" t="s">
        <v>296</v>
      </c>
      <c r="I258" s="129">
        <v>1</v>
      </c>
      <c r="J258" s="39" t="s">
        <v>407</v>
      </c>
      <c r="K258" s="131">
        <v>0.4</v>
      </c>
      <c r="L258" s="131">
        <f t="shared" si="9"/>
        <v>0.4</v>
      </c>
      <c r="M258" s="131">
        <v>0.4</v>
      </c>
      <c r="N258" s="131"/>
      <c r="O258" s="131"/>
      <c r="P258" s="128" t="s">
        <v>117</v>
      </c>
      <c r="Q258" s="128" t="s">
        <v>37</v>
      </c>
      <c r="R258" s="128">
        <v>1</v>
      </c>
      <c r="S258" s="128">
        <v>4</v>
      </c>
      <c r="T258" s="128"/>
      <c r="U258" s="128"/>
      <c r="V258" s="128" t="s">
        <v>5</v>
      </c>
      <c r="W258" s="18">
        <v>1810</v>
      </c>
      <c r="X258" s="128"/>
    </row>
    <row r="259" s="118" customFormat="1" ht="24.95" customHeight="1" spans="1:24">
      <c r="A259" s="18">
        <v>1811</v>
      </c>
      <c r="B259" s="136" t="s">
        <v>446</v>
      </c>
      <c r="C259" s="128" t="s">
        <v>43</v>
      </c>
      <c r="D259" s="128" t="s">
        <v>299</v>
      </c>
      <c r="E259" s="128" t="s">
        <v>447</v>
      </c>
      <c r="F259" s="128" t="s">
        <v>35</v>
      </c>
      <c r="G259" s="128">
        <v>2018</v>
      </c>
      <c r="H259" s="128" t="s">
        <v>296</v>
      </c>
      <c r="I259" s="129">
        <v>2</v>
      </c>
      <c r="J259" s="39" t="s">
        <v>407</v>
      </c>
      <c r="K259" s="131">
        <v>0.4</v>
      </c>
      <c r="L259" s="131">
        <f t="shared" si="9"/>
        <v>0.8</v>
      </c>
      <c r="M259" s="131">
        <v>0.8</v>
      </c>
      <c r="N259" s="131"/>
      <c r="O259" s="131"/>
      <c r="P259" s="128" t="s">
        <v>117</v>
      </c>
      <c r="Q259" s="128" t="s">
        <v>37</v>
      </c>
      <c r="R259" s="128">
        <v>2</v>
      </c>
      <c r="S259" s="128">
        <v>6</v>
      </c>
      <c r="T259" s="128"/>
      <c r="U259" s="128"/>
      <c r="V259" s="128" t="s">
        <v>5</v>
      </c>
      <c r="W259" s="18">
        <v>1811</v>
      </c>
      <c r="X259" s="128"/>
    </row>
    <row r="260" s="118" customFormat="1" ht="24.95" customHeight="1" spans="1:24">
      <c r="A260" s="18">
        <v>1812</v>
      </c>
      <c r="B260" s="136" t="s">
        <v>448</v>
      </c>
      <c r="C260" s="128" t="s">
        <v>43</v>
      </c>
      <c r="D260" s="128" t="s">
        <v>98</v>
      </c>
      <c r="E260" s="128" t="s">
        <v>207</v>
      </c>
      <c r="F260" s="128" t="s">
        <v>35</v>
      </c>
      <c r="G260" s="128">
        <v>2018</v>
      </c>
      <c r="H260" s="128" t="s">
        <v>296</v>
      </c>
      <c r="I260" s="129">
        <v>3</v>
      </c>
      <c r="J260" s="39" t="s">
        <v>407</v>
      </c>
      <c r="K260" s="131">
        <v>0.4</v>
      </c>
      <c r="L260" s="131">
        <f t="shared" si="9"/>
        <v>1.2</v>
      </c>
      <c r="M260" s="131">
        <v>1.2</v>
      </c>
      <c r="N260" s="131"/>
      <c r="O260" s="131"/>
      <c r="P260" s="128" t="s">
        <v>117</v>
      </c>
      <c r="Q260" s="128" t="s">
        <v>37</v>
      </c>
      <c r="R260" s="128">
        <v>3</v>
      </c>
      <c r="S260" s="128">
        <v>18</v>
      </c>
      <c r="T260" s="128"/>
      <c r="U260" s="128"/>
      <c r="V260" s="128" t="s">
        <v>5</v>
      </c>
      <c r="W260" s="18">
        <v>1812</v>
      </c>
      <c r="X260" s="128"/>
    </row>
    <row r="261" s="118" customFormat="1" ht="24.95" customHeight="1" spans="1:24">
      <c r="A261" s="18">
        <v>1813</v>
      </c>
      <c r="B261" s="136" t="s">
        <v>449</v>
      </c>
      <c r="C261" s="128" t="s">
        <v>43</v>
      </c>
      <c r="D261" s="128" t="s">
        <v>98</v>
      </c>
      <c r="E261" s="128" t="s">
        <v>209</v>
      </c>
      <c r="F261" s="128" t="s">
        <v>35</v>
      </c>
      <c r="G261" s="128">
        <v>2018</v>
      </c>
      <c r="H261" s="128" t="s">
        <v>296</v>
      </c>
      <c r="I261" s="129">
        <v>1</v>
      </c>
      <c r="J261" s="39" t="s">
        <v>407</v>
      </c>
      <c r="K261" s="131">
        <v>0.4</v>
      </c>
      <c r="L261" s="131">
        <f t="shared" si="9"/>
        <v>0.4</v>
      </c>
      <c r="M261" s="131">
        <v>0.4</v>
      </c>
      <c r="N261" s="131"/>
      <c r="O261" s="131"/>
      <c r="P261" s="128" t="s">
        <v>117</v>
      </c>
      <c r="Q261" s="128" t="s">
        <v>37</v>
      </c>
      <c r="R261" s="128">
        <v>1</v>
      </c>
      <c r="S261" s="128">
        <v>4</v>
      </c>
      <c r="T261" s="128"/>
      <c r="U261" s="128"/>
      <c r="V261" s="128" t="s">
        <v>5</v>
      </c>
      <c r="W261" s="18">
        <v>1813</v>
      </c>
      <c r="X261" s="128"/>
    </row>
    <row r="262" s="118" customFormat="1" ht="24.95" customHeight="1" spans="1:24">
      <c r="A262" s="18">
        <v>1814</v>
      </c>
      <c r="B262" s="136" t="s">
        <v>450</v>
      </c>
      <c r="C262" s="128" t="s">
        <v>43</v>
      </c>
      <c r="D262" s="128" t="s">
        <v>98</v>
      </c>
      <c r="E262" s="128" t="s">
        <v>213</v>
      </c>
      <c r="F262" s="128" t="s">
        <v>35</v>
      </c>
      <c r="G262" s="128">
        <v>2018</v>
      </c>
      <c r="H262" s="128" t="s">
        <v>296</v>
      </c>
      <c r="I262" s="129">
        <v>2</v>
      </c>
      <c r="J262" s="39" t="s">
        <v>407</v>
      </c>
      <c r="K262" s="131">
        <v>0.4</v>
      </c>
      <c r="L262" s="131">
        <f t="shared" si="9"/>
        <v>0.8</v>
      </c>
      <c r="M262" s="131">
        <v>0.8</v>
      </c>
      <c r="N262" s="131"/>
      <c r="O262" s="131"/>
      <c r="P262" s="128" t="s">
        <v>117</v>
      </c>
      <c r="Q262" s="128" t="s">
        <v>37</v>
      </c>
      <c r="R262" s="128">
        <v>2</v>
      </c>
      <c r="S262" s="128">
        <v>11</v>
      </c>
      <c r="T262" s="128"/>
      <c r="U262" s="128"/>
      <c r="V262" s="128" t="s">
        <v>5</v>
      </c>
      <c r="W262" s="18">
        <v>1814</v>
      </c>
      <c r="X262" s="128"/>
    </row>
    <row r="263" s="118" customFormat="1" ht="24.95" customHeight="1" spans="1:24">
      <c r="A263" s="18">
        <v>1815</v>
      </c>
      <c r="B263" s="136" t="s">
        <v>451</v>
      </c>
      <c r="C263" s="128" t="s">
        <v>43</v>
      </c>
      <c r="D263" s="128" t="s">
        <v>98</v>
      </c>
      <c r="E263" s="128" t="s">
        <v>153</v>
      </c>
      <c r="F263" s="128" t="s">
        <v>35</v>
      </c>
      <c r="G263" s="128">
        <v>2018</v>
      </c>
      <c r="H263" s="128" t="s">
        <v>296</v>
      </c>
      <c r="I263" s="129">
        <v>3</v>
      </c>
      <c r="J263" s="39" t="s">
        <v>407</v>
      </c>
      <c r="K263" s="131">
        <v>0.4</v>
      </c>
      <c r="L263" s="131">
        <f t="shared" si="9"/>
        <v>1.2</v>
      </c>
      <c r="M263" s="131">
        <v>1.2</v>
      </c>
      <c r="N263" s="131"/>
      <c r="O263" s="131"/>
      <c r="P263" s="128" t="s">
        <v>117</v>
      </c>
      <c r="Q263" s="128" t="s">
        <v>37</v>
      </c>
      <c r="R263" s="128">
        <v>3</v>
      </c>
      <c r="S263" s="128">
        <v>12</v>
      </c>
      <c r="T263" s="128"/>
      <c r="U263" s="128"/>
      <c r="V263" s="128" t="s">
        <v>5</v>
      </c>
      <c r="W263" s="18">
        <v>1815</v>
      </c>
      <c r="X263" s="128"/>
    </row>
    <row r="264" s="118" customFormat="1" ht="24.95" customHeight="1" spans="1:24">
      <c r="A264" s="18">
        <v>1816</v>
      </c>
      <c r="B264" s="136" t="s">
        <v>452</v>
      </c>
      <c r="C264" s="128" t="s">
        <v>43</v>
      </c>
      <c r="D264" s="128" t="s">
        <v>98</v>
      </c>
      <c r="E264" s="128" t="s">
        <v>219</v>
      </c>
      <c r="F264" s="128" t="s">
        <v>35</v>
      </c>
      <c r="G264" s="128">
        <v>2018</v>
      </c>
      <c r="H264" s="128" t="s">
        <v>296</v>
      </c>
      <c r="I264" s="129">
        <v>1</v>
      </c>
      <c r="J264" s="39" t="s">
        <v>407</v>
      </c>
      <c r="K264" s="131">
        <v>0.4</v>
      </c>
      <c r="L264" s="131">
        <f t="shared" si="9"/>
        <v>0.4</v>
      </c>
      <c r="M264" s="131">
        <v>0.4</v>
      </c>
      <c r="N264" s="131"/>
      <c r="O264" s="131"/>
      <c r="P264" s="128" t="s">
        <v>117</v>
      </c>
      <c r="Q264" s="128" t="s">
        <v>37</v>
      </c>
      <c r="R264" s="128">
        <v>1</v>
      </c>
      <c r="S264" s="128">
        <v>3</v>
      </c>
      <c r="T264" s="128"/>
      <c r="U264" s="128"/>
      <c r="V264" s="128" t="s">
        <v>5</v>
      </c>
      <c r="W264" s="18">
        <v>1816</v>
      </c>
      <c r="X264" s="128"/>
    </row>
    <row r="265" s="118" customFormat="1" ht="24.95" customHeight="1" spans="1:24">
      <c r="A265" s="18">
        <v>1817</v>
      </c>
      <c r="B265" s="136" t="s">
        <v>453</v>
      </c>
      <c r="C265" s="128" t="s">
        <v>43</v>
      </c>
      <c r="D265" s="128" t="s">
        <v>98</v>
      </c>
      <c r="E265" s="128" t="s">
        <v>384</v>
      </c>
      <c r="F265" s="128" t="s">
        <v>35</v>
      </c>
      <c r="G265" s="128">
        <v>2018</v>
      </c>
      <c r="H265" s="128" t="s">
        <v>296</v>
      </c>
      <c r="I265" s="129">
        <v>2</v>
      </c>
      <c r="J265" s="39" t="s">
        <v>407</v>
      </c>
      <c r="K265" s="131">
        <v>0.4</v>
      </c>
      <c r="L265" s="131">
        <f t="shared" si="9"/>
        <v>0.8</v>
      </c>
      <c r="M265" s="131">
        <v>0.8</v>
      </c>
      <c r="N265" s="131"/>
      <c r="O265" s="131"/>
      <c r="P265" s="128" t="s">
        <v>117</v>
      </c>
      <c r="Q265" s="128" t="s">
        <v>37</v>
      </c>
      <c r="R265" s="128">
        <v>3</v>
      </c>
      <c r="S265" s="128">
        <v>8</v>
      </c>
      <c r="T265" s="128"/>
      <c r="U265" s="128"/>
      <c r="V265" s="128" t="s">
        <v>5</v>
      </c>
      <c r="W265" s="18">
        <v>1817</v>
      </c>
      <c r="X265" s="128"/>
    </row>
    <row r="266" s="118" customFormat="1" ht="24.95" customHeight="1" spans="1:24">
      <c r="A266" s="18">
        <v>1818</v>
      </c>
      <c r="B266" s="136" t="s">
        <v>454</v>
      </c>
      <c r="C266" s="128" t="s">
        <v>43</v>
      </c>
      <c r="D266" s="128" t="s">
        <v>155</v>
      </c>
      <c r="E266" s="128" t="s">
        <v>455</v>
      </c>
      <c r="F266" s="128" t="s">
        <v>35</v>
      </c>
      <c r="G266" s="128">
        <v>2018</v>
      </c>
      <c r="H266" s="128" t="s">
        <v>296</v>
      </c>
      <c r="I266" s="129">
        <v>1</v>
      </c>
      <c r="J266" s="39" t="s">
        <v>407</v>
      </c>
      <c r="K266" s="131">
        <v>0.4</v>
      </c>
      <c r="L266" s="131">
        <f t="shared" si="9"/>
        <v>0.4</v>
      </c>
      <c r="M266" s="131">
        <v>0.4</v>
      </c>
      <c r="N266" s="131"/>
      <c r="O266" s="131"/>
      <c r="P266" s="128" t="s">
        <v>117</v>
      </c>
      <c r="Q266" s="128" t="s">
        <v>37</v>
      </c>
      <c r="R266" s="128">
        <v>1</v>
      </c>
      <c r="S266" s="128">
        <v>2</v>
      </c>
      <c r="T266" s="128"/>
      <c r="U266" s="128"/>
      <c r="V266" s="128" t="s">
        <v>5</v>
      </c>
      <c r="W266" s="18">
        <v>1818</v>
      </c>
      <c r="X266" s="128"/>
    </row>
    <row r="267" s="118" customFormat="1" ht="24.95" customHeight="1" spans="1:24">
      <c r="A267" s="18">
        <v>1819</v>
      </c>
      <c r="B267" s="136" t="s">
        <v>456</v>
      </c>
      <c r="C267" s="128" t="s">
        <v>43</v>
      </c>
      <c r="D267" s="128" t="s">
        <v>155</v>
      </c>
      <c r="E267" s="128" t="s">
        <v>457</v>
      </c>
      <c r="F267" s="128" t="s">
        <v>35</v>
      </c>
      <c r="G267" s="128">
        <v>2018</v>
      </c>
      <c r="H267" s="128" t="s">
        <v>296</v>
      </c>
      <c r="I267" s="129">
        <v>2</v>
      </c>
      <c r="J267" s="39" t="s">
        <v>407</v>
      </c>
      <c r="K267" s="131">
        <v>0.4</v>
      </c>
      <c r="L267" s="131">
        <f t="shared" si="9"/>
        <v>0.8</v>
      </c>
      <c r="M267" s="131">
        <v>0.8</v>
      </c>
      <c r="N267" s="131"/>
      <c r="O267" s="131"/>
      <c r="P267" s="128" t="s">
        <v>117</v>
      </c>
      <c r="Q267" s="128" t="s">
        <v>37</v>
      </c>
      <c r="R267" s="128">
        <v>2</v>
      </c>
      <c r="S267" s="128">
        <v>4</v>
      </c>
      <c r="T267" s="128"/>
      <c r="U267" s="128"/>
      <c r="V267" s="128" t="s">
        <v>5</v>
      </c>
      <c r="W267" s="18">
        <v>1819</v>
      </c>
      <c r="X267" s="128"/>
    </row>
    <row r="268" s="118" customFormat="1" ht="24.95" customHeight="1" spans="1:24">
      <c r="A268" s="18">
        <v>1820</v>
      </c>
      <c r="B268" s="136" t="s">
        <v>458</v>
      </c>
      <c r="C268" s="128" t="s">
        <v>43</v>
      </c>
      <c r="D268" s="128" t="s">
        <v>155</v>
      </c>
      <c r="E268" s="128" t="s">
        <v>158</v>
      </c>
      <c r="F268" s="128" t="s">
        <v>35</v>
      </c>
      <c r="G268" s="128">
        <v>2018</v>
      </c>
      <c r="H268" s="128" t="s">
        <v>296</v>
      </c>
      <c r="I268" s="129">
        <v>1</v>
      </c>
      <c r="J268" s="39" t="s">
        <v>407</v>
      </c>
      <c r="K268" s="131">
        <v>0.4</v>
      </c>
      <c r="L268" s="131">
        <f t="shared" si="9"/>
        <v>0.4</v>
      </c>
      <c r="M268" s="131">
        <v>0.4</v>
      </c>
      <c r="N268" s="131"/>
      <c r="O268" s="131"/>
      <c r="P268" s="128" t="s">
        <v>117</v>
      </c>
      <c r="Q268" s="128" t="s">
        <v>37</v>
      </c>
      <c r="R268" s="128">
        <v>1</v>
      </c>
      <c r="S268" s="128">
        <v>6</v>
      </c>
      <c r="T268" s="128"/>
      <c r="U268" s="128"/>
      <c r="V268" s="128" t="s">
        <v>5</v>
      </c>
      <c r="W268" s="18">
        <v>1820</v>
      </c>
      <c r="X268" s="128"/>
    </row>
    <row r="269" s="118" customFormat="1" ht="24.95" customHeight="1" spans="1:24">
      <c r="A269" s="18">
        <v>1821</v>
      </c>
      <c r="B269" s="136" t="s">
        <v>459</v>
      </c>
      <c r="C269" s="128" t="s">
        <v>43</v>
      </c>
      <c r="D269" s="128" t="s">
        <v>155</v>
      </c>
      <c r="E269" s="128" t="s">
        <v>156</v>
      </c>
      <c r="F269" s="128" t="s">
        <v>35</v>
      </c>
      <c r="G269" s="128">
        <v>2018</v>
      </c>
      <c r="H269" s="128" t="s">
        <v>296</v>
      </c>
      <c r="I269" s="129">
        <v>2</v>
      </c>
      <c r="J269" s="39" t="s">
        <v>407</v>
      </c>
      <c r="K269" s="131">
        <v>0.4</v>
      </c>
      <c r="L269" s="131">
        <f t="shared" si="9"/>
        <v>0.8</v>
      </c>
      <c r="M269" s="131">
        <v>0.8</v>
      </c>
      <c r="N269" s="131"/>
      <c r="O269" s="131"/>
      <c r="P269" s="128" t="s">
        <v>117</v>
      </c>
      <c r="Q269" s="128" t="s">
        <v>37</v>
      </c>
      <c r="R269" s="128">
        <v>2</v>
      </c>
      <c r="S269" s="128">
        <v>6</v>
      </c>
      <c r="T269" s="128"/>
      <c r="U269" s="128"/>
      <c r="V269" s="128" t="s">
        <v>5</v>
      </c>
      <c r="W269" s="18">
        <v>1821</v>
      </c>
      <c r="X269" s="128"/>
    </row>
    <row r="270" s="118" customFormat="1" ht="24.95" customHeight="1" spans="1:24">
      <c r="A270" s="18">
        <v>1822</v>
      </c>
      <c r="B270" s="136" t="s">
        <v>460</v>
      </c>
      <c r="C270" s="128" t="s">
        <v>43</v>
      </c>
      <c r="D270" s="128" t="s">
        <v>250</v>
      </c>
      <c r="E270" s="128" t="s">
        <v>461</v>
      </c>
      <c r="F270" s="128" t="s">
        <v>35</v>
      </c>
      <c r="G270" s="128">
        <v>2018</v>
      </c>
      <c r="H270" s="128" t="s">
        <v>296</v>
      </c>
      <c r="I270" s="129">
        <v>2</v>
      </c>
      <c r="J270" s="39" t="s">
        <v>407</v>
      </c>
      <c r="K270" s="131">
        <v>0.4</v>
      </c>
      <c r="L270" s="131">
        <f t="shared" si="9"/>
        <v>0.8</v>
      </c>
      <c r="M270" s="131">
        <v>0.8</v>
      </c>
      <c r="N270" s="131"/>
      <c r="O270" s="131"/>
      <c r="P270" s="128" t="s">
        <v>117</v>
      </c>
      <c r="Q270" s="128" t="s">
        <v>37</v>
      </c>
      <c r="R270" s="128">
        <v>2</v>
      </c>
      <c r="S270" s="128">
        <v>6</v>
      </c>
      <c r="T270" s="128"/>
      <c r="U270" s="128"/>
      <c r="V270" s="128" t="s">
        <v>5</v>
      </c>
      <c r="W270" s="18">
        <v>1822</v>
      </c>
      <c r="X270" s="128"/>
    </row>
    <row r="271" s="118" customFormat="1" ht="24.95" customHeight="1" spans="1:24">
      <c r="A271" s="18">
        <v>1823</v>
      </c>
      <c r="B271" s="136" t="s">
        <v>462</v>
      </c>
      <c r="C271" s="128" t="s">
        <v>43</v>
      </c>
      <c r="D271" s="128" t="s">
        <v>250</v>
      </c>
      <c r="E271" s="128" t="s">
        <v>251</v>
      </c>
      <c r="F271" s="128" t="s">
        <v>35</v>
      </c>
      <c r="G271" s="128">
        <v>2018</v>
      </c>
      <c r="H271" s="128" t="s">
        <v>296</v>
      </c>
      <c r="I271" s="129">
        <v>2</v>
      </c>
      <c r="J271" s="39" t="s">
        <v>407</v>
      </c>
      <c r="K271" s="131">
        <v>0.4</v>
      </c>
      <c r="L271" s="131">
        <f t="shared" si="9"/>
        <v>0.8</v>
      </c>
      <c r="M271" s="131">
        <v>0.8</v>
      </c>
      <c r="N271" s="131"/>
      <c r="O271" s="131"/>
      <c r="P271" s="128" t="s">
        <v>117</v>
      </c>
      <c r="Q271" s="128" t="s">
        <v>37</v>
      </c>
      <c r="R271" s="128">
        <v>2</v>
      </c>
      <c r="S271" s="128">
        <v>7</v>
      </c>
      <c r="T271" s="128"/>
      <c r="U271" s="128"/>
      <c r="V271" s="128" t="s">
        <v>5</v>
      </c>
      <c r="W271" s="18">
        <v>1823</v>
      </c>
      <c r="X271" s="128"/>
    </row>
    <row r="272" s="118" customFormat="1" ht="24.95" customHeight="1" spans="1:24">
      <c r="A272" s="18">
        <v>1824</v>
      </c>
      <c r="B272" s="136" t="s">
        <v>463</v>
      </c>
      <c r="C272" s="128" t="s">
        <v>43</v>
      </c>
      <c r="D272" s="128" t="s">
        <v>250</v>
      </c>
      <c r="E272" s="128" t="s">
        <v>464</v>
      </c>
      <c r="F272" s="128" t="s">
        <v>35</v>
      </c>
      <c r="G272" s="128">
        <v>2018</v>
      </c>
      <c r="H272" s="128" t="s">
        <v>296</v>
      </c>
      <c r="I272" s="129">
        <v>5</v>
      </c>
      <c r="J272" s="39" t="s">
        <v>407</v>
      </c>
      <c r="K272" s="131">
        <v>0.4</v>
      </c>
      <c r="L272" s="131">
        <f t="shared" si="9"/>
        <v>2</v>
      </c>
      <c r="M272" s="131">
        <v>2</v>
      </c>
      <c r="N272" s="131"/>
      <c r="O272" s="131"/>
      <c r="P272" s="128" t="s">
        <v>117</v>
      </c>
      <c r="Q272" s="128" t="s">
        <v>37</v>
      </c>
      <c r="R272" s="128">
        <v>5</v>
      </c>
      <c r="S272" s="128">
        <v>17</v>
      </c>
      <c r="T272" s="128"/>
      <c r="U272" s="128"/>
      <c r="V272" s="128" t="s">
        <v>5</v>
      </c>
      <c r="W272" s="18">
        <v>1824</v>
      </c>
      <c r="X272" s="128"/>
    </row>
    <row r="273" s="118" customFormat="1" ht="24.95" customHeight="1" spans="1:24">
      <c r="A273" s="18">
        <v>1825</v>
      </c>
      <c r="B273" s="136" t="s">
        <v>465</v>
      </c>
      <c r="C273" s="128" t="s">
        <v>43</v>
      </c>
      <c r="D273" s="128" t="s">
        <v>250</v>
      </c>
      <c r="E273" s="128" t="s">
        <v>466</v>
      </c>
      <c r="F273" s="128" t="s">
        <v>35</v>
      </c>
      <c r="G273" s="128">
        <v>2018</v>
      </c>
      <c r="H273" s="128" t="s">
        <v>296</v>
      </c>
      <c r="I273" s="129">
        <v>5</v>
      </c>
      <c r="J273" s="39" t="s">
        <v>407</v>
      </c>
      <c r="K273" s="131">
        <v>0.4</v>
      </c>
      <c r="L273" s="131">
        <f t="shared" si="9"/>
        <v>0.2</v>
      </c>
      <c r="M273" s="131">
        <v>0.2</v>
      </c>
      <c r="N273" s="131"/>
      <c r="O273" s="131"/>
      <c r="P273" s="128" t="s">
        <v>117</v>
      </c>
      <c r="Q273" s="128" t="s">
        <v>37</v>
      </c>
      <c r="R273" s="128">
        <v>5</v>
      </c>
      <c r="S273" s="128">
        <v>18</v>
      </c>
      <c r="T273" s="128"/>
      <c r="U273" s="128"/>
      <c r="V273" s="128" t="s">
        <v>5</v>
      </c>
      <c r="W273" s="18">
        <v>1825</v>
      </c>
      <c r="X273" s="128"/>
    </row>
    <row r="274" s="118" customFormat="1" ht="24.95" customHeight="1" spans="1:24">
      <c r="A274" s="18">
        <v>1826</v>
      </c>
      <c r="B274" s="136" t="s">
        <v>467</v>
      </c>
      <c r="C274" s="128" t="s">
        <v>43</v>
      </c>
      <c r="D274" s="128" t="s">
        <v>250</v>
      </c>
      <c r="E274" s="128" t="s">
        <v>468</v>
      </c>
      <c r="F274" s="128" t="s">
        <v>35</v>
      </c>
      <c r="G274" s="128">
        <v>2018</v>
      </c>
      <c r="H274" s="128" t="s">
        <v>296</v>
      </c>
      <c r="I274" s="129">
        <v>6</v>
      </c>
      <c r="J274" s="39" t="s">
        <v>407</v>
      </c>
      <c r="K274" s="131">
        <v>0.4</v>
      </c>
      <c r="L274" s="131">
        <f t="shared" si="9"/>
        <v>2.4</v>
      </c>
      <c r="M274" s="131">
        <v>2.4</v>
      </c>
      <c r="N274" s="131"/>
      <c r="O274" s="131"/>
      <c r="P274" s="128" t="s">
        <v>117</v>
      </c>
      <c r="Q274" s="128" t="s">
        <v>37</v>
      </c>
      <c r="R274" s="128">
        <v>7</v>
      </c>
      <c r="S274" s="128">
        <v>23</v>
      </c>
      <c r="T274" s="128"/>
      <c r="U274" s="128"/>
      <c r="V274" s="128" t="s">
        <v>5</v>
      </c>
      <c r="W274" s="18">
        <v>1826</v>
      </c>
      <c r="X274" s="128"/>
    </row>
    <row r="275" s="118" customFormat="1" ht="24.95" customHeight="1" spans="1:24">
      <c r="A275" s="18">
        <v>1827</v>
      </c>
      <c r="B275" s="136" t="s">
        <v>469</v>
      </c>
      <c r="C275" s="128" t="s">
        <v>43</v>
      </c>
      <c r="D275" s="128" t="s">
        <v>250</v>
      </c>
      <c r="E275" s="128" t="s">
        <v>470</v>
      </c>
      <c r="F275" s="128" t="s">
        <v>35</v>
      </c>
      <c r="G275" s="128">
        <v>2018</v>
      </c>
      <c r="H275" s="128" t="s">
        <v>296</v>
      </c>
      <c r="I275" s="129">
        <v>8</v>
      </c>
      <c r="J275" s="39" t="s">
        <v>407</v>
      </c>
      <c r="K275" s="131">
        <v>0.4</v>
      </c>
      <c r="L275" s="131">
        <f t="shared" si="9"/>
        <v>3.2</v>
      </c>
      <c r="M275" s="131">
        <v>3.2</v>
      </c>
      <c r="N275" s="131"/>
      <c r="O275" s="131"/>
      <c r="P275" s="128" t="s">
        <v>117</v>
      </c>
      <c r="Q275" s="128" t="s">
        <v>37</v>
      </c>
      <c r="R275" s="128">
        <v>8</v>
      </c>
      <c r="S275" s="128">
        <v>30</v>
      </c>
      <c r="T275" s="128"/>
      <c r="U275" s="128"/>
      <c r="V275" s="128" t="s">
        <v>5</v>
      </c>
      <c r="W275" s="18">
        <v>1827</v>
      </c>
      <c r="X275" s="128"/>
    </row>
    <row r="276" s="118" customFormat="1" ht="24.95" customHeight="1" spans="1:24">
      <c r="A276" s="18">
        <v>1828</v>
      </c>
      <c r="B276" s="136" t="s">
        <v>471</v>
      </c>
      <c r="C276" s="128" t="s">
        <v>43</v>
      </c>
      <c r="D276" s="128" t="s">
        <v>250</v>
      </c>
      <c r="E276" s="128" t="s">
        <v>472</v>
      </c>
      <c r="F276" s="128" t="s">
        <v>35</v>
      </c>
      <c r="G276" s="128">
        <v>2018</v>
      </c>
      <c r="H276" s="128" t="s">
        <v>296</v>
      </c>
      <c r="I276" s="129">
        <v>5</v>
      </c>
      <c r="J276" s="39" t="s">
        <v>407</v>
      </c>
      <c r="K276" s="131">
        <v>0.4</v>
      </c>
      <c r="L276" s="131">
        <f t="shared" si="9"/>
        <v>0.2</v>
      </c>
      <c r="M276" s="131">
        <v>0.2</v>
      </c>
      <c r="N276" s="131"/>
      <c r="O276" s="131"/>
      <c r="P276" s="128" t="s">
        <v>117</v>
      </c>
      <c r="Q276" s="128" t="s">
        <v>37</v>
      </c>
      <c r="R276" s="128">
        <v>5</v>
      </c>
      <c r="S276" s="128">
        <v>17</v>
      </c>
      <c r="T276" s="128"/>
      <c r="U276" s="128"/>
      <c r="V276" s="128" t="s">
        <v>5</v>
      </c>
      <c r="W276" s="18">
        <v>1828</v>
      </c>
      <c r="X276" s="128"/>
    </row>
    <row r="277" s="118" customFormat="1" ht="24.95" customHeight="1" spans="1:24">
      <c r="A277" s="18">
        <v>1829</v>
      </c>
      <c r="B277" s="136" t="s">
        <v>473</v>
      </c>
      <c r="C277" s="128" t="s">
        <v>43</v>
      </c>
      <c r="D277" s="128" t="s">
        <v>250</v>
      </c>
      <c r="E277" s="128" t="s">
        <v>474</v>
      </c>
      <c r="F277" s="128" t="s">
        <v>35</v>
      </c>
      <c r="G277" s="128">
        <v>2018</v>
      </c>
      <c r="H277" s="128" t="s">
        <v>296</v>
      </c>
      <c r="I277" s="129">
        <v>2</v>
      </c>
      <c r="J277" s="39" t="s">
        <v>407</v>
      </c>
      <c r="K277" s="131">
        <v>0.4</v>
      </c>
      <c r="L277" s="131">
        <f t="shared" si="9"/>
        <v>0.8</v>
      </c>
      <c r="M277" s="131">
        <v>0.8</v>
      </c>
      <c r="N277" s="131"/>
      <c r="O277" s="131"/>
      <c r="P277" s="128" t="s">
        <v>117</v>
      </c>
      <c r="Q277" s="128" t="s">
        <v>37</v>
      </c>
      <c r="R277" s="128">
        <v>2</v>
      </c>
      <c r="S277" s="128">
        <v>7</v>
      </c>
      <c r="T277" s="128"/>
      <c r="U277" s="128"/>
      <c r="V277" s="128" t="s">
        <v>5</v>
      </c>
      <c r="W277" s="18">
        <v>1829</v>
      </c>
      <c r="X277" s="128"/>
    </row>
    <row r="278" ht="24.95" customHeight="1" spans="1:24">
      <c r="A278" s="16">
        <v>2076</v>
      </c>
      <c r="B278" s="17" t="s">
        <v>475</v>
      </c>
      <c r="C278" s="16"/>
      <c r="D278" s="16"/>
      <c r="E278" s="16"/>
      <c r="F278" s="16" t="s">
        <v>35</v>
      </c>
      <c r="G278" s="16" t="s">
        <v>32</v>
      </c>
      <c r="H278" s="16" t="s">
        <v>476</v>
      </c>
      <c r="I278" s="33">
        <f>SUM(I279:I282)</f>
        <v>21</v>
      </c>
      <c r="J278" s="34"/>
      <c r="K278" s="16"/>
      <c r="L278" s="35">
        <f>SUM(L279:L282)</f>
        <v>1.68</v>
      </c>
      <c r="M278" s="35">
        <f>SUM(M279:M282)</f>
        <v>1.68</v>
      </c>
      <c r="N278" s="35">
        <f>SUM(N279:N282)</f>
        <v>0</v>
      </c>
      <c r="O278" s="35">
        <f>SUM(O279:O282)</f>
        <v>0</v>
      </c>
      <c r="P278" s="16"/>
      <c r="Q278" s="16" t="s">
        <v>37</v>
      </c>
      <c r="R278" s="47">
        <f>SUM(R279:R282)</f>
        <v>4</v>
      </c>
      <c r="S278" s="47">
        <f>SUM(S279:S282)</f>
        <v>19</v>
      </c>
      <c r="T278" s="47" t="s">
        <v>477</v>
      </c>
      <c r="U278" s="47" t="s">
        <v>110</v>
      </c>
      <c r="V278" s="16" t="s">
        <v>32</v>
      </c>
      <c r="W278" s="16">
        <v>2076</v>
      </c>
      <c r="X278" s="48" t="s">
        <v>41</v>
      </c>
    </row>
    <row r="279" ht="24.95" customHeight="1" spans="1:24">
      <c r="A279" s="18">
        <v>2077</v>
      </c>
      <c r="B279" s="135" t="s">
        <v>478</v>
      </c>
      <c r="C279" s="18" t="s">
        <v>43</v>
      </c>
      <c r="D279" s="18" t="s">
        <v>49</v>
      </c>
      <c r="E279" s="18" t="s">
        <v>479</v>
      </c>
      <c r="F279" s="18" t="s">
        <v>35</v>
      </c>
      <c r="G279" s="18">
        <v>2018</v>
      </c>
      <c r="H279" s="18" t="s">
        <v>476</v>
      </c>
      <c r="I279" s="41">
        <v>5</v>
      </c>
      <c r="J279" s="39" t="s">
        <v>480</v>
      </c>
      <c r="K279" s="40">
        <v>0.08</v>
      </c>
      <c r="L279" s="40">
        <f>M279+N279+O279</f>
        <v>0.4</v>
      </c>
      <c r="M279" s="40">
        <v>0.4</v>
      </c>
      <c r="N279" s="40"/>
      <c r="O279" s="40"/>
      <c r="P279" s="18" t="s">
        <v>117</v>
      </c>
      <c r="Q279" s="18" t="s">
        <v>37</v>
      </c>
      <c r="R279" s="18">
        <v>1</v>
      </c>
      <c r="S279" s="18">
        <v>6</v>
      </c>
      <c r="T279" s="18"/>
      <c r="U279" s="18"/>
      <c r="V279" s="18" t="s">
        <v>5</v>
      </c>
      <c r="W279" s="18">
        <v>2077</v>
      </c>
      <c r="X279" s="18"/>
    </row>
    <row r="280" ht="24.95" customHeight="1" spans="1:24">
      <c r="A280" s="18">
        <v>2078</v>
      </c>
      <c r="B280" s="135" t="s">
        <v>481</v>
      </c>
      <c r="C280" s="18" t="s">
        <v>43</v>
      </c>
      <c r="D280" s="18" t="s">
        <v>49</v>
      </c>
      <c r="E280" s="18" t="s">
        <v>482</v>
      </c>
      <c r="F280" s="18" t="s">
        <v>35</v>
      </c>
      <c r="G280" s="18">
        <v>2018</v>
      </c>
      <c r="H280" s="18" t="s">
        <v>476</v>
      </c>
      <c r="I280" s="41">
        <v>6</v>
      </c>
      <c r="J280" s="39" t="s">
        <v>480</v>
      </c>
      <c r="K280" s="40">
        <v>0.08</v>
      </c>
      <c r="L280" s="40">
        <f>M280+N280+O280</f>
        <v>0.48</v>
      </c>
      <c r="M280" s="40">
        <v>0.48</v>
      </c>
      <c r="N280" s="40"/>
      <c r="O280" s="40"/>
      <c r="P280" s="18" t="s">
        <v>117</v>
      </c>
      <c r="Q280" s="18" t="s">
        <v>37</v>
      </c>
      <c r="R280" s="18">
        <v>1</v>
      </c>
      <c r="S280" s="18">
        <v>3</v>
      </c>
      <c r="T280" s="18"/>
      <c r="U280" s="18"/>
      <c r="V280" s="18" t="s">
        <v>5</v>
      </c>
      <c r="W280" s="18">
        <v>2078</v>
      </c>
      <c r="X280" s="18"/>
    </row>
    <row r="281" ht="24.95" customHeight="1" spans="1:24">
      <c r="A281" s="18">
        <v>2079</v>
      </c>
      <c r="B281" s="135" t="s">
        <v>483</v>
      </c>
      <c r="C281" s="18" t="s">
        <v>43</v>
      </c>
      <c r="D281" s="18" t="s">
        <v>49</v>
      </c>
      <c r="E281" s="18" t="s">
        <v>484</v>
      </c>
      <c r="F281" s="18" t="s">
        <v>35</v>
      </c>
      <c r="G281" s="18">
        <v>2018</v>
      </c>
      <c r="H281" s="18" t="s">
        <v>476</v>
      </c>
      <c r="I281" s="41">
        <v>5</v>
      </c>
      <c r="J281" s="39" t="s">
        <v>480</v>
      </c>
      <c r="K281" s="40">
        <v>0.08</v>
      </c>
      <c r="L281" s="40">
        <f>M281+N281+O281</f>
        <v>0.4</v>
      </c>
      <c r="M281" s="40">
        <v>0.4</v>
      </c>
      <c r="N281" s="40"/>
      <c r="O281" s="40"/>
      <c r="P281" s="18" t="s">
        <v>117</v>
      </c>
      <c r="Q281" s="18" t="s">
        <v>37</v>
      </c>
      <c r="R281" s="18">
        <v>1</v>
      </c>
      <c r="S281" s="18">
        <v>8</v>
      </c>
      <c r="T281" s="18"/>
      <c r="U281" s="18"/>
      <c r="V281" s="18" t="s">
        <v>5</v>
      </c>
      <c r="W281" s="18">
        <v>2079</v>
      </c>
      <c r="X281" s="18"/>
    </row>
    <row r="282" ht="24.95" customHeight="1" spans="1:24">
      <c r="A282" s="18">
        <v>2080</v>
      </c>
      <c r="B282" s="135" t="s">
        <v>485</v>
      </c>
      <c r="C282" s="18" t="s">
        <v>43</v>
      </c>
      <c r="D282" s="18" t="s">
        <v>98</v>
      </c>
      <c r="E282" s="18" t="s">
        <v>309</v>
      </c>
      <c r="F282" s="18" t="s">
        <v>35</v>
      </c>
      <c r="G282" s="18">
        <v>2018</v>
      </c>
      <c r="H282" s="18" t="s">
        <v>476</v>
      </c>
      <c r="I282" s="41">
        <v>5</v>
      </c>
      <c r="J282" s="39" t="s">
        <v>480</v>
      </c>
      <c r="K282" s="40">
        <v>0.08</v>
      </c>
      <c r="L282" s="40">
        <f>M282+N282+O282</f>
        <v>0.4</v>
      </c>
      <c r="M282" s="40">
        <v>0.4</v>
      </c>
      <c r="N282" s="40"/>
      <c r="O282" s="40"/>
      <c r="P282" s="18" t="s">
        <v>117</v>
      </c>
      <c r="Q282" s="18" t="s">
        <v>37</v>
      </c>
      <c r="R282" s="18">
        <v>1</v>
      </c>
      <c r="S282" s="18">
        <v>2</v>
      </c>
      <c r="T282" s="18"/>
      <c r="U282" s="18"/>
      <c r="V282" s="18" t="s">
        <v>5</v>
      </c>
      <c r="W282" s="18">
        <v>2080</v>
      </c>
      <c r="X282" s="18"/>
    </row>
    <row r="283" ht="24.95" customHeight="1" spans="1:24">
      <c r="A283" s="16">
        <v>2118</v>
      </c>
      <c r="B283" s="17" t="s">
        <v>486</v>
      </c>
      <c r="C283" s="16"/>
      <c r="D283" s="16"/>
      <c r="E283" s="16"/>
      <c r="F283" s="16" t="s">
        <v>35</v>
      </c>
      <c r="G283" s="16" t="s">
        <v>32</v>
      </c>
      <c r="H283" s="16" t="s">
        <v>487</v>
      </c>
      <c r="I283" s="38">
        <v>0</v>
      </c>
      <c r="J283" s="34"/>
      <c r="K283" s="16"/>
      <c r="L283" s="38">
        <v>0</v>
      </c>
      <c r="M283" s="38">
        <v>0</v>
      </c>
      <c r="N283" s="38">
        <v>0</v>
      </c>
      <c r="O283" s="38">
        <v>0</v>
      </c>
      <c r="P283" s="16"/>
      <c r="Q283" s="16" t="s">
        <v>37</v>
      </c>
      <c r="R283" s="38">
        <v>0</v>
      </c>
      <c r="S283" s="38">
        <v>0</v>
      </c>
      <c r="T283" s="47" t="s">
        <v>488</v>
      </c>
      <c r="U283" s="47" t="s">
        <v>110</v>
      </c>
      <c r="V283" s="16" t="s">
        <v>32</v>
      </c>
      <c r="W283" s="16">
        <v>2118</v>
      </c>
      <c r="X283" s="48" t="s">
        <v>41</v>
      </c>
    </row>
    <row r="284" ht="24.95" customHeight="1" spans="1:24">
      <c r="A284" s="16">
        <v>2196</v>
      </c>
      <c r="B284" s="17" t="s">
        <v>489</v>
      </c>
      <c r="C284" s="16"/>
      <c r="D284" s="16"/>
      <c r="E284" s="16"/>
      <c r="F284" s="16" t="s">
        <v>35</v>
      </c>
      <c r="G284" s="16" t="s">
        <v>32</v>
      </c>
      <c r="H284" s="16" t="s">
        <v>107</v>
      </c>
      <c r="I284" s="38">
        <v>0</v>
      </c>
      <c r="J284" s="34"/>
      <c r="K284" s="16"/>
      <c r="L284" s="38">
        <v>0</v>
      </c>
      <c r="M284" s="38">
        <v>0</v>
      </c>
      <c r="N284" s="38">
        <v>0</v>
      </c>
      <c r="O284" s="38">
        <v>0</v>
      </c>
      <c r="P284" s="16"/>
      <c r="Q284" s="16" t="s">
        <v>37</v>
      </c>
      <c r="R284" s="38">
        <v>0</v>
      </c>
      <c r="S284" s="38">
        <v>0</v>
      </c>
      <c r="T284" s="47" t="s">
        <v>490</v>
      </c>
      <c r="U284" s="47" t="s">
        <v>110</v>
      </c>
      <c r="V284" s="16" t="s">
        <v>32</v>
      </c>
      <c r="W284" s="16">
        <v>2196</v>
      </c>
      <c r="X284" s="48" t="s">
        <v>41</v>
      </c>
    </row>
    <row r="285" ht="24.95" customHeight="1" spans="1:24">
      <c r="A285" s="16">
        <v>2211</v>
      </c>
      <c r="B285" s="17" t="s">
        <v>491</v>
      </c>
      <c r="C285" s="16"/>
      <c r="D285" s="16"/>
      <c r="E285" s="16"/>
      <c r="F285" s="16" t="s">
        <v>35</v>
      </c>
      <c r="G285" s="16" t="s">
        <v>32</v>
      </c>
      <c r="H285" s="16" t="s">
        <v>32</v>
      </c>
      <c r="I285" s="33" t="s">
        <v>32</v>
      </c>
      <c r="J285" s="34"/>
      <c r="K285" s="16"/>
      <c r="L285" s="38">
        <v>0</v>
      </c>
      <c r="M285" s="38">
        <v>0</v>
      </c>
      <c r="N285" s="38">
        <v>0</v>
      </c>
      <c r="O285" s="38">
        <v>0</v>
      </c>
      <c r="P285" s="16"/>
      <c r="Q285" s="16" t="s">
        <v>37</v>
      </c>
      <c r="R285" s="38">
        <v>0</v>
      </c>
      <c r="S285" s="38">
        <v>0</v>
      </c>
      <c r="T285" s="47" t="s">
        <v>492</v>
      </c>
      <c r="U285" s="47" t="s">
        <v>110</v>
      </c>
      <c r="V285" s="16" t="s">
        <v>32</v>
      </c>
      <c r="W285" s="16">
        <v>2211</v>
      </c>
      <c r="X285" s="48" t="s">
        <v>41</v>
      </c>
    </row>
    <row r="286" ht="24.95" customHeight="1" spans="1:24">
      <c r="A286" s="18">
        <v>2212</v>
      </c>
      <c r="B286" s="19" t="s">
        <v>493</v>
      </c>
      <c r="C286" s="18"/>
      <c r="D286" s="18"/>
      <c r="E286" s="18"/>
      <c r="F286" s="18" t="s">
        <v>35</v>
      </c>
      <c r="G286" s="18" t="s">
        <v>32</v>
      </c>
      <c r="H286" s="18" t="s">
        <v>494</v>
      </c>
      <c r="I286" s="41">
        <f>SUM(I287:I290)</f>
        <v>5005</v>
      </c>
      <c r="J286" s="39"/>
      <c r="K286" s="18"/>
      <c r="L286" s="40">
        <f>SUM(L287:L290)</f>
        <v>550.25</v>
      </c>
      <c r="M286" s="40">
        <f>SUM(M287:M290)</f>
        <v>0.25</v>
      </c>
      <c r="N286" s="40">
        <f>SUM(N287:N290)</f>
        <v>330</v>
      </c>
      <c r="O286" s="40">
        <f>SUM(O287:O290)</f>
        <v>220</v>
      </c>
      <c r="P286" s="18"/>
      <c r="Q286" s="18" t="s">
        <v>37</v>
      </c>
      <c r="R286" s="50">
        <f>SUM(R287:R290)</f>
        <v>502</v>
      </c>
      <c r="S286" s="50">
        <f>SUM(S287:S290)</f>
        <v>2147</v>
      </c>
      <c r="T286" s="50" t="s">
        <v>495</v>
      </c>
      <c r="U286" s="50" t="s">
        <v>110</v>
      </c>
      <c r="V286" s="18" t="s">
        <v>32</v>
      </c>
      <c r="W286" s="18">
        <v>2212</v>
      </c>
      <c r="X286" s="18"/>
    </row>
    <row r="287" ht="24.95" customHeight="1" spans="1:24">
      <c r="A287" s="18">
        <v>2214</v>
      </c>
      <c r="B287" s="135" t="s">
        <v>496</v>
      </c>
      <c r="C287" s="18" t="s">
        <v>43</v>
      </c>
      <c r="D287" s="18" t="s">
        <v>93</v>
      </c>
      <c r="E287" s="18" t="s">
        <v>182</v>
      </c>
      <c r="F287" s="18" t="s">
        <v>35</v>
      </c>
      <c r="G287" s="18">
        <v>2018</v>
      </c>
      <c r="H287" s="18" t="s">
        <v>494</v>
      </c>
      <c r="I287" s="41">
        <v>2</v>
      </c>
      <c r="J287" s="39" t="s">
        <v>497</v>
      </c>
      <c r="K287" s="40">
        <v>0.05</v>
      </c>
      <c r="L287" s="40">
        <f>M287+N287+O287</f>
        <v>0.1</v>
      </c>
      <c r="M287" s="40">
        <v>0.1</v>
      </c>
      <c r="N287" s="40"/>
      <c r="O287" s="40"/>
      <c r="P287" s="18" t="s">
        <v>117</v>
      </c>
      <c r="Q287" s="18" t="s">
        <v>37</v>
      </c>
      <c r="R287" s="18">
        <v>1</v>
      </c>
      <c r="S287" s="18">
        <v>4</v>
      </c>
      <c r="T287" s="18"/>
      <c r="U287" s="18"/>
      <c r="V287" s="18" t="s">
        <v>5</v>
      </c>
      <c r="W287" s="18">
        <v>2214</v>
      </c>
      <c r="X287" s="18"/>
    </row>
    <row r="288" ht="24.95" customHeight="1" spans="1:24">
      <c r="A288" s="18">
        <v>2215</v>
      </c>
      <c r="B288" s="135" t="s">
        <v>498</v>
      </c>
      <c r="C288" s="18" t="s">
        <v>43</v>
      </c>
      <c r="D288" s="18" t="s">
        <v>93</v>
      </c>
      <c r="E288" s="18" t="s">
        <v>264</v>
      </c>
      <c r="F288" s="18" t="s">
        <v>35</v>
      </c>
      <c r="G288" s="18">
        <v>2018</v>
      </c>
      <c r="H288" s="18" t="s">
        <v>494</v>
      </c>
      <c r="I288" s="41">
        <v>3</v>
      </c>
      <c r="J288" s="39" t="s">
        <v>497</v>
      </c>
      <c r="K288" s="40">
        <v>0.05</v>
      </c>
      <c r="L288" s="40">
        <f>M288+N288+O288</f>
        <v>0.15</v>
      </c>
      <c r="M288" s="40">
        <v>0.15</v>
      </c>
      <c r="N288" s="40"/>
      <c r="O288" s="40"/>
      <c r="P288" s="18" t="s">
        <v>117</v>
      </c>
      <c r="Q288" s="18" t="s">
        <v>37</v>
      </c>
      <c r="R288" s="18">
        <v>1</v>
      </c>
      <c r="S288" s="18">
        <v>3</v>
      </c>
      <c r="T288" s="18"/>
      <c r="U288" s="18"/>
      <c r="V288" s="18" t="s">
        <v>5</v>
      </c>
      <c r="W288" s="18">
        <v>2215</v>
      </c>
      <c r="X288" s="18"/>
    </row>
    <row r="289" s="118" customFormat="1" ht="24.95" customHeight="1" spans="1:24">
      <c r="A289" s="18">
        <v>2230</v>
      </c>
      <c r="B289" s="136" t="s">
        <v>499</v>
      </c>
      <c r="C289" s="128" t="s">
        <v>500</v>
      </c>
      <c r="D289" s="128"/>
      <c r="E289" s="128"/>
      <c r="F289" s="128" t="s">
        <v>35</v>
      </c>
      <c r="G289" s="128">
        <v>2019</v>
      </c>
      <c r="H289" s="128" t="s">
        <v>494</v>
      </c>
      <c r="I289" s="129">
        <v>3000</v>
      </c>
      <c r="J289" s="130" t="s">
        <v>501</v>
      </c>
      <c r="K289" s="128">
        <v>0.11</v>
      </c>
      <c r="L289" s="131">
        <f>M289+N289+O289</f>
        <v>330</v>
      </c>
      <c r="M289" s="131"/>
      <c r="N289" s="131">
        <v>330</v>
      </c>
      <c r="O289" s="131"/>
      <c r="P289" s="128" t="s">
        <v>117</v>
      </c>
      <c r="Q289" s="128" t="s">
        <v>37</v>
      </c>
      <c r="R289" s="128">
        <v>300</v>
      </c>
      <c r="S289" s="128">
        <v>1250</v>
      </c>
      <c r="T289" s="128"/>
      <c r="U289" s="128"/>
      <c r="V289" s="128" t="s">
        <v>119</v>
      </c>
      <c r="W289" s="18">
        <v>2230</v>
      </c>
      <c r="X289" s="128"/>
    </row>
    <row r="290" s="118" customFormat="1" ht="24.95" customHeight="1" spans="1:24">
      <c r="A290" s="18">
        <v>2231</v>
      </c>
      <c r="B290" s="136" t="s">
        <v>502</v>
      </c>
      <c r="C290" s="128" t="s">
        <v>500</v>
      </c>
      <c r="D290" s="128"/>
      <c r="E290" s="128"/>
      <c r="F290" s="128" t="s">
        <v>35</v>
      </c>
      <c r="G290" s="128">
        <v>2020</v>
      </c>
      <c r="H290" s="128" t="s">
        <v>494</v>
      </c>
      <c r="I290" s="129">
        <v>2000</v>
      </c>
      <c r="J290" s="130" t="s">
        <v>503</v>
      </c>
      <c r="K290" s="128">
        <v>0.11</v>
      </c>
      <c r="L290" s="131">
        <f>M290+N290+O290</f>
        <v>220</v>
      </c>
      <c r="M290" s="131"/>
      <c r="N290" s="131"/>
      <c r="O290" s="131">
        <v>220</v>
      </c>
      <c r="P290" s="128" t="s">
        <v>117</v>
      </c>
      <c r="Q290" s="128" t="s">
        <v>37</v>
      </c>
      <c r="R290" s="128">
        <v>200</v>
      </c>
      <c r="S290" s="128">
        <v>890</v>
      </c>
      <c r="T290" s="128"/>
      <c r="U290" s="128"/>
      <c r="V290" s="128" t="s">
        <v>119</v>
      </c>
      <c r="W290" s="18">
        <v>2231</v>
      </c>
      <c r="X290" s="128"/>
    </row>
    <row r="291" ht="24.95" customHeight="1" spans="1:24">
      <c r="A291" s="18">
        <v>2232</v>
      </c>
      <c r="B291" s="19" t="s">
        <v>504</v>
      </c>
      <c r="C291" s="18"/>
      <c r="D291" s="18"/>
      <c r="E291" s="18"/>
      <c r="F291" s="18" t="s">
        <v>35</v>
      </c>
      <c r="G291" s="18" t="s">
        <v>32</v>
      </c>
      <c r="H291" s="18" t="s">
        <v>505</v>
      </c>
      <c r="I291" s="41" t="e">
        <f>SUM(#REF!)</f>
        <v>#REF!</v>
      </c>
      <c r="J291" s="39"/>
      <c r="K291" s="18"/>
      <c r="L291" s="40" t="e">
        <f>SUM(#REF!)</f>
        <v>#REF!</v>
      </c>
      <c r="M291" s="40" t="e">
        <f>SUM(#REF!)</f>
        <v>#REF!</v>
      </c>
      <c r="N291" s="40" t="e">
        <f>SUM(#REF!)</f>
        <v>#REF!</v>
      </c>
      <c r="O291" s="40" t="e">
        <f>SUM(#REF!)</f>
        <v>#REF!</v>
      </c>
      <c r="P291" s="18"/>
      <c r="Q291" s="18" t="s">
        <v>37</v>
      </c>
      <c r="R291" s="38">
        <v>0</v>
      </c>
      <c r="S291" s="38">
        <v>0</v>
      </c>
      <c r="T291" s="50" t="s">
        <v>506</v>
      </c>
      <c r="U291" s="50" t="s">
        <v>110</v>
      </c>
      <c r="V291" s="18" t="s">
        <v>32</v>
      </c>
      <c r="W291" s="18">
        <v>2232</v>
      </c>
      <c r="X291" s="18"/>
    </row>
    <row r="292" ht="24.95" customHeight="1" spans="1:24">
      <c r="A292" s="18">
        <v>2251</v>
      </c>
      <c r="B292" s="19" t="s">
        <v>507</v>
      </c>
      <c r="C292" s="18"/>
      <c r="D292" s="18"/>
      <c r="E292" s="18"/>
      <c r="F292" s="18" t="s">
        <v>35</v>
      </c>
      <c r="G292" s="18" t="s">
        <v>32</v>
      </c>
      <c r="H292" s="18" t="s">
        <v>296</v>
      </c>
      <c r="I292" s="41" t="e">
        <f>SUM(#REF!)</f>
        <v>#REF!</v>
      </c>
      <c r="J292" s="39"/>
      <c r="K292" s="18"/>
      <c r="L292" s="40" t="e">
        <f>SUM(#REF!)</f>
        <v>#REF!</v>
      </c>
      <c r="M292" s="40" t="e">
        <f>SUM(#REF!)</f>
        <v>#REF!</v>
      </c>
      <c r="N292" s="40" t="e">
        <f>SUM(#REF!)</f>
        <v>#REF!</v>
      </c>
      <c r="O292" s="40" t="e">
        <f>SUM(#REF!)</f>
        <v>#REF!</v>
      </c>
      <c r="P292" s="18"/>
      <c r="Q292" s="18" t="s">
        <v>37</v>
      </c>
      <c r="R292" s="38">
        <v>0</v>
      </c>
      <c r="S292" s="38">
        <v>0</v>
      </c>
      <c r="T292" s="50" t="s">
        <v>508</v>
      </c>
      <c r="U292" s="50" t="s">
        <v>110</v>
      </c>
      <c r="V292" s="18" t="s">
        <v>32</v>
      </c>
      <c r="W292" s="18">
        <v>2251</v>
      </c>
      <c r="X292" s="18"/>
    </row>
    <row r="293" ht="24.95" customHeight="1" spans="1:24">
      <c r="A293" s="18">
        <v>2256</v>
      </c>
      <c r="B293" s="19" t="s">
        <v>509</v>
      </c>
      <c r="C293" s="18"/>
      <c r="D293" s="18"/>
      <c r="E293" s="18"/>
      <c r="F293" s="18" t="s">
        <v>35</v>
      </c>
      <c r="G293" s="18" t="s">
        <v>32</v>
      </c>
      <c r="H293" s="18" t="s">
        <v>476</v>
      </c>
      <c r="I293" s="41" t="e">
        <f>SUM(#REF!)</f>
        <v>#REF!</v>
      </c>
      <c r="J293" s="39"/>
      <c r="K293" s="18"/>
      <c r="L293" s="40" t="e">
        <f>SUM(#REF!)</f>
        <v>#REF!</v>
      </c>
      <c r="M293" s="40" t="e">
        <f>SUM(#REF!)</f>
        <v>#REF!</v>
      </c>
      <c r="N293" s="40" t="e">
        <f>SUM(#REF!)</f>
        <v>#REF!</v>
      </c>
      <c r="O293" s="40" t="e">
        <f>SUM(#REF!)</f>
        <v>#REF!</v>
      </c>
      <c r="P293" s="18"/>
      <c r="Q293" s="18" t="s">
        <v>37</v>
      </c>
      <c r="R293" s="38">
        <v>0</v>
      </c>
      <c r="S293" s="38">
        <v>0</v>
      </c>
      <c r="T293" s="50" t="s">
        <v>510</v>
      </c>
      <c r="U293" s="50" t="s">
        <v>110</v>
      </c>
      <c r="V293" s="18" t="s">
        <v>32</v>
      </c>
      <c r="W293" s="18">
        <v>2256</v>
      </c>
      <c r="X293" s="18"/>
    </row>
    <row r="294" ht="24.95" customHeight="1" spans="1:24">
      <c r="A294" s="14">
        <v>2258</v>
      </c>
      <c r="B294" s="15" t="s">
        <v>511</v>
      </c>
      <c r="C294" s="14"/>
      <c r="D294" s="14"/>
      <c r="E294" s="14"/>
      <c r="F294" s="14" t="s">
        <v>35</v>
      </c>
      <c r="G294" s="14" t="s">
        <v>32</v>
      </c>
      <c r="H294" s="14" t="s">
        <v>512</v>
      </c>
      <c r="I294" s="30">
        <f>I295+I300+I311+I312+I313+I322+I324</f>
        <v>82</v>
      </c>
      <c r="J294" s="31"/>
      <c r="K294" s="14"/>
      <c r="L294" s="32">
        <f>L295+L300+L311+L312+L313+L322+L324</f>
        <v>2928.9</v>
      </c>
      <c r="M294" s="32">
        <f>M295+M300+M311+M312+M313+M322+M324</f>
        <v>846.9</v>
      </c>
      <c r="N294" s="32">
        <f>N295+N300+N311+N312+N313+N322+N324</f>
        <v>1782</v>
      </c>
      <c r="O294" s="32">
        <f>O295+O300+O311+O312+O313+O322+O324</f>
        <v>300</v>
      </c>
      <c r="P294" s="14"/>
      <c r="Q294" s="14" t="s">
        <v>32</v>
      </c>
      <c r="R294" s="38">
        <v>0</v>
      </c>
      <c r="S294" s="38">
        <v>0</v>
      </c>
      <c r="T294" s="46"/>
      <c r="U294" s="46"/>
      <c r="V294" s="14" t="s">
        <v>32</v>
      </c>
      <c r="W294" s="14">
        <v>2258</v>
      </c>
      <c r="X294" s="14"/>
    </row>
    <row r="295" ht="24.95" customHeight="1" spans="1:24">
      <c r="A295" s="16">
        <v>2259</v>
      </c>
      <c r="B295" s="17" t="s">
        <v>513</v>
      </c>
      <c r="C295" s="16"/>
      <c r="D295" s="16"/>
      <c r="E295" s="16"/>
      <c r="F295" s="16" t="s">
        <v>35</v>
      </c>
      <c r="G295" s="16" t="s">
        <v>32</v>
      </c>
      <c r="H295" s="16" t="s">
        <v>512</v>
      </c>
      <c r="I295" s="33">
        <f>SUM(I296:I299)</f>
        <v>30</v>
      </c>
      <c r="J295" s="34"/>
      <c r="K295" s="16"/>
      <c r="L295" s="35">
        <f>SUM(L296:L299)</f>
        <v>600</v>
      </c>
      <c r="M295" s="35">
        <f>SUM(M296:M299)</f>
        <v>0</v>
      </c>
      <c r="N295" s="35">
        <f>SUM(N296:N299)</f>
        <v>300</v>
      </c>
      <c r="O295" s="35">
        <f>SUM(O296:O299)</f>
        <v>300</v>
      </c>
      <c r="P295" s="16"/>
      <c r="Q295" s="16" t="s">
        <v>37</v>
      </c>
      <c r="R295" s="47">
        <f>SUM(R296:R299)</f>
        <v>0</v>
      </c>
      <c r="S295" s="47">
        <f>SUM(S296:S299)</f>
        <v>0</v>
      </c>
      <c r="T295" s="47" t="s">
        <v>514</v>
      </c>
      <c r="U295" s="47" t="s">
        <v>515</v>
      </c>
      <c r="V295" s="16" t="s">
        <v>32</v>
      </c>
      <c r="W295" s="16">
        <v>2259</v>
      </c>
      <c r="X295" s="16"/>
    </row>
    <row r="296" s="118" customFormat="1" ht="24.95" customHeight="1" spans="1:24">
      <c r="A296" s="18">
        <v>2262</v>
      </c>
      <c r="B296" s="136" t="s">
        <v>516</v>
      </c>
      <c r="C296" s="128" t="s">
        <v>500</v>
      </c>
      <c r="D296" s="128"/>
      <c r="E296" s="128"/>
      <c r="F296" s="128" t="s">
        <v>35</v>
      </c>
      <c r="G296" s="128">
        <v>2019</v>
      </c>
      <c r="H296" s="128" t="s">
        <v>512</v>
      </c>
      <c r="I296" s="129">
        <v>5</v>
      </c>
      <c r="J296" s="130" t="s">
        <v>517</v>
      </c>
      <c r="K296" s="131">
        <v>20</v>
      </c>
      <c r="L296" s="131">
        <f>M296+N296+O296</f>
        <v>100</v>
      </c>
      <c r="M296" s="131"/>
      <c r="N296" s="131">
        <v>100</v>
      </c>
      <c r="O296" s="131"/>
      <c r="P296" s="18" t="s">
        <v>117</v>
      </c>
      <c r="Q296" s="128" t="s">
        <v>37</v>
      </c>
      <c r="R296" s="128"/>
      <c r="S296" s="128"/>
      <c r="T296" s="128"/>
      <c r="U296" s="128"/>
      <c r="V296" s="128" t="s">
        <v>119</v>
      </c>
      <c r="W296" s="18">
        <v>2262</v>
      </c>
      <c r="X296" s="128"/>
    </row>
    <row r="297" s="118" customFormat="1" ht="24.95" customHeight="1" spans="1:24">
      <c r="A297" s="18">
        <v>2263</v>
      </c>
      <c r="B297" s="136" t="s">
        <v>518</v>
      </c>
      <c r="C297" s="128" t="s">
        <v>500</v>
      </c>
      <c r="D297" s="128"/>
      <c r="E297" s="128"/>
      <c r="F297" s="128" t="s">
        <v>35</v>
      </c>
      <c r="G297" s="128">
        <v>2019</v>
      </c>
      <c r="H297" s="128" t="s">
        <v>512</v>
      </c>
      <c r="I297" s="129">
        <v>10</v>
      </c>
      <c r="J297" s="130" t="s">
        <v>519</v>
      </c>
      <c r="K297" s="131">
        <v>20</v>
      </c>
      <c r="L297" s="131">
        <f>M297+N297+O297</f>
        <v>200</v>
      </c>
      <c r="M297" s="131"/>
      <c r="N297" s="131">
        <v>200</v>
      </c>
      <c r="O297" s="131"/>
      <c r="P297" s="18" t="s">
        <v>117</v>
      </c>
      <c r="Q297" s="128" t="s">
        <v>37</v>
      </c>
      <c r="R297" s="128"/>
      <c r="S297" s="128"/>
      <c r="T297" s="128"/>
      <c r="U297" s="128"/>
      <c r="V297" s="128" t="s">
        <v>119</v>
      </c>
      <c r="W297" s="18">
        <v>2263</v>
      </c>
      <c r="X297" s="128"/>
    </row>
    <row r="298" s="118" customFormat="1" ht="24.95" customHeight="1" spans="1:24">
      <c r="A298" s="18">
        <v>2264</v>
      </c>
      <c r="B298" s="136" t="s">
        <v>520</v>
      </c>
      <c r="C298" s="128" t="s">
        <v>500</v>
      </c>
      <c r="D298" s="128"/>
      <c r="E298" s="128"/>
      <c r="F298" s="128" t="s">
        <v>35</v>
      </c>
      <c r="G298" s="128">
        <v>2020</v>
      </c>
      <c r="H298" s="128" t="s">
        <v>512</v>
      </c>
      <c r="I298" s="129">
        <v>5</v>
      </c>
      <c r="J298" s="130" t="s">
        <v>517</v>
      </c>
      <c r="K298" s="131">
        <v>20</v>
      </c>
      <c r="L298" s="131">
        <f>M298+N298+O298</f>
        <v>100</v>
      </c>
      <c r="M298" s="131"/>
      <c r="N298" s="131"/>
      <c r="O298" s="131">
        <v>100</v>
      </c>
      <c r="P298" s="18" t="s">
        <v>117</v>
      </c>
      <c r="Q298" s="128" t="s">
        <v>37</v>
      </c>
      <c r="R298" s="128"/>
      <c r="S298" s="128"/>
      <c r="T298" s="128"/>
      <c r="U298" s="128"/>
      <c r="V298" s="128" t="s">
        <v>119</v>
      </c>
      <c r="W298" s="18">
        <v>2264</v>
      </c>
      <c r="X298" s="128"/>
    </row>
    <row r="299" s="118" customFormat="1" ht="24.95" customHeight="1" spans="1:24">
      <c r="A299" s="18">
        <v>2265</v>
      </c>
      <c r="B299" s="136" t="s">
        <v>521</v>
      </c>
      <c r="C299" s="128" t="s">
        <v>500</v>
      </c>
      <c r="D299" s="128"/>
      <c r="E299" s="128"/>
      <c r="F299" s="128" t="s">
        <v>35</v>
      </c>
      <c r="G299" s="128">
        <v>2020</v>
      </c>
      <c r="H299" s="128" t="s">
        <v>512</v>
      </c>
      <c r="I299" s="129">
        <v>10</v>
      </c>
      <c r="J299" s="130" t="s">
        <v>519</v>
      </c>
      <c r="K299" s="131">
        <v>20</v>
      </c>
      <c r="L299" s="131">
        <f>M299+N299+O299</f>
        <v>200</v>
      </c>
      <c r="M299" s="131"/>
      <c r="N299" s="131"/>
      <c r="O299" s="131">
        <v>200</v>
      </c>
      <c r="P299" s="18" t="s">
        <v>117</v>
      </c>
      <c r="Q299" s="128" t="s">
        <v>37</v>
      </c>
      <c r="R299" s="128"/>
      <c r="S299" s="128"/>
      <c r="T299" s="128"/>
      <c r="U299" s="128"/>
      <c r="V299" s="128" t="s">
        <v>119</v>
      </c>
      <c r="W299" s="18">
        <v>2265</v>
      </c>
      <c r="X299" s="128"/>
    </row>
    <row r="300" ht="24.95" customHeight="1" spans="1:24">
      <c r="A300" s="16">
        <v>2266</v>
      </c>
      <c r="B300" s="17" t="s">
        <v>522</v>
      </c>
      <c r="C300" s="16"/>
      <c r="D300" s="16"/>
      <c r="E300" s="16"/>
      <c r="F300" s="16" t="s">
        <v>35</v>
      </c>
      <c r="G300" s="16" t="s">
        <v>32</v>
      </c>
      <c r="H300" s="16" t="s">
        <v>512</v>
      </c>
      <c r="I300" s="33">
        <f>SUM(I301:I310)</f>
        <v>14</v>
      </c>
      <c r="J300" s="34"/>
      <c r="K300" s="16"/>
      <c r="L300" s="35">
        <f>SUM(L301:L310)</f>
        <v>782</v>
      </c>
      <c r="M300" s="35">
        <f>SUM(M301:M310)</f>
        <v>100</v>
      </c>
      <c r="N300" s="35">
        <f>SUM(N301:N310)</f>
        <v>682</v>
      </c>
      <c r="O300" s="35">
        <f>SUM(O301:O310)</f>
        <v>0</v>
      </c>
      <c r="P300" s="16"/>
      <c r="Q300" s="16" t="s">
        <v>91</v>
      </c>
      <c r="R300" s="47">
        <f>SUM(R301:R310)</f>
        <v>0</v>
      </c>
      <c r="S300" s="47">
        <f>SUM(S301:S310)</f>
        <v>0</v>
      </c>
      <c r="T300" s="47" t="s">
        <v>523</v>
      </c>
      <c r="U300" s="47" t="s">
        <v>515</v>
      </c>
      <c r="V300" s="16" t="s">
        <v>32</v>
      </c>
      <c r="W300" s="16">
        <v>2266</v>
      </c>
      <c r="X300" s="16"/>
    </row>
    <row r="301" ht="24.95" customHeight="1" spans="1:24">
      <c r="A301" s="18">
        <v>2272</v>
      </c>
      <c r="B301" s="127" t="s">
        <v>524</v>
      </c>
      <c r="C301" s="128" t="s">
        <v>43</v>
      </c>
      <c r="D301" s="128"/>
      <c r="E301" s="128"/>
      <c r="F301" s="128" t="s">
        <v>35</v>
      </c>
      <c r="G301" s="128">
        <v>2018</v>
      </c>
      <c r="H301" s="128" t="s">
        <v>512</v>
      </c>
      <c r="I301" s="129">
        <v>1</v>
      </c>
      <c r="J301" s="130" t="s">
        <v>525</v>
      </c>
      <c r="K301" s="128">
        <v>100</v>
      </c>
      <c r="L301" s="139">
        <f>M301+N301+O301</f>
        <v>100</v>
      </c>
      <c r="M301" s="139">
        <v>100</v>
      </c>
      <c r="N301" s="139"/>
      <c r="O301" s="139"/>
      <c r="P301" s="128" t="s">
        <v>526</v>
      </c>
      <c r="Q301" s="128" t="s">
        <v>91</v>
      </c>
      <c r="R301" s="140"/>
      <c r="S301" s="140"/>
      <c r="T301" s="140"/>
      <c r="U301" s="140"/>
      <c r="V301" s="128" t="s">
        <v>5</v>
      </c>
      <c r="W301" s="18">
        <v>2272</v>
      </c>
      <c r="X301" s="128"/>
    </row>
    <row r="302" ht="24.95" customHeight="1" spans="1:24">
      <c r="A302" s="18">
        <v>2282</v>
      </c>
      <c r="B302" s="127" t="s">
        <v>527</v>
      </c>
      <c r="C302" s="128" t="s">
        <v>43</v>
      </c>
      <c r="D302" s="128" t="s">
        <v>124</v>
      </c>
      <c r="E302" s="128"/>
      <c r="F302" s="128" t="s">
        <v>35</v>
      </c>
      <c r="G302" s="128">
        <v>2019</v>
      </c>
      <c r="H302" s="128" t="s">
        <v>512</v>
      </c>
      <c r="I302" s="129">
        <v>1</v>
      </c>
      <c r="J302" s="130" t="s">
        <v>528</v>
      </c>
      <c r="K302" s="131">
        <v>66</v>
      </c>
      <c r="L302" s="139">
        <v>66</v>
      </c>
      <c r="M302" s="139"/>
      <c r="N302" s="139">
        <v>66</v>
      </c>
      <c r="O302" s="139"/>
      <c r="P302" s="128" t="s">
        <v>526</v>
      </c>
      <c r="Q302" s="128" t="s">
        <v>91</v>
      </c>
      <c r="R302" s="140"/>
      <c r="S302" s="140"/>
      <c r="T302" s="140"/>
      <c r="U302" s="140"/>
      <c r="V302" s="128" t="s">
        <v>5</v>
      </c>
      <c r="W302" s="18">
        <v>2282</v>
      </c>
      <c r="X302" s="128"/>
    </row>
    <row r="303" ht="24.95" customHeight="1" spans="1:24">
      <c r="A303" s="18">
        <v>2283</v>
      </c>
      <c r="B303" s="127" t="s">
        <v>529</v>
      </c>
      <c r="C303" s="128" t="s">
        <v>43</v>
      </c>
      <c r="D303" s="128" t="s">
        <v>54</v>
      </c>
      <c r="E303" s="128"/>
      <c r="F303" s="128" t="s">
        <v>35</v>
      </c>
      <c r="G303" s="128">
        <v>2019</v>
      </c>
      <c r="H303" s="128" t="s">
        <v>512</v>
      </c>
      <c r="I303" s="129">
        <v>1</v>
      </c>
      <c r="J303" s="130" t="s">
        <v>530</v>
      </c>
      <c r="K303" s="131">
        <v>50</v>
      </c>
      <c r="L303" s="139">
        <v>50</v>
      </c>
      <c r="M303" s="139"/>
      <c r="N303" s="139">
        <v>50</v>
      </c>
      <c r="O303" s="139"/>
      <c r="P303" s="128" t="s">
        <v>526</v>
      </c>
      <c r="Q303" s="128" t="s">
        <v>91</v>
      </c>
      <c r="R303" s="140"/>
      <c r="S303" s="140"/>
      <c r="T303" s="140"/>
      <c r="U303" s="140"/>
      <c r="V303" s="128" t="s">
        <v>5</v>
      </c>
      <c r="W303" s="18">
        <v>2283</v>
      </c>
      <c r="X303" s="128"/>
    </row>
    <row r="304" ht="24.95" customHeight="1" spans="1:24">
      <c r="A304" s="18">
        <v>2284</v>
      </c>
      <c r="B304" s="127" t="s">
        <v>531</v>
      </c>
      <c r="C304" s="128" t="s">
        <v>43</v>
      </c>
      <c r="D304" s="128" t="s">
        <v>146</v>
      </c>
      <c r="E304" s="128"/>
      <c r="F304" s="128" t="s">
        <v>35</v>
      </c>
      <c r="G304" s="128">
        <v>2019</v>
      </c>
      <c r="H304" s="128" t="s">
        <v>512</v>
      </c>
      <c r="I304" s="129">
        <v>1</v>
      </c>
      <c r="J304" s="130" t="s">
        <v>528</v>
      </c>
      <c r="K304" s="131">
        <v>66</v>
      </c>
      <c r="L304" s="139">
        <v>66</v>
      </c>
      <c r="M304" s="139"/>
      <c r="N304" s="139">
        <v>66</v>
      </c>
      <c r="O304" s="139"/>
      <c r="P304" s="128" t="s">
        <v>526</v>
      </c>
      <c r="Q304" s="128" t="s">
        <v>91</v>
      </c>
      <c r="R304" s="140"/>
      <c r="S304" s="140"/>
      <c r="T304" s="140"/>
      <c r="U304" s="140"/>
      <c r="V304" s="128" t="s">
        <v>5</v>
      </c>
      <c r="W304" s="18">
        <v>2284</v>
      </c>
      <c r="X304" s="128"/>
    </row>
    <row r="305" s="118" customFormat="1" ht="24.95" customHeight="1" spans="1:24">
      <c r="A305" s="18">
        <v>2292</v>
      </c>
      <c r="B305" s="135" t="s">
        <v>532</v>
      </c>
      <c r="C305" s="18" t="s">
        <v>43</v>
      </c>
      <c r="D305" s="128" t="s">
        <v>250</v>
      </c>
      <c r="E305" s="18"/>
      <c r="F305" s="18" t="s">
        <v>35</v>
      </c>
      <c r="G305" s="18">
        <v>2019</v>
      </c>
      <c r="H305" s="18" t="s">
        <v>512</v>
      </c>
      <c r="I305" s="41">
        <v>1</v>
      </c>
      <c r="J305" s="130" t="s">
        <v>533</v>
      </c>
      <c r="K305" s="40">
        <v>50</v>
      </c>
      <c r="L305" s="40">
        <f t="shared" ref="L305:L310" si="10">M305+N305+O305</f>
        <v>50</v>
      </c>
      <c r="M305" s="40"/>
      <c r="N305" s="40">
        <v>50</v>
      </c>
      <c r="O305" s="40"/>
      <c r="P305" s="18" t="s">
        <v>117</v>
      </c>
      <c r="Q305" s="18" t="s">
        <v>91</v>
      </c>
      <c r="R305" s="18"/>
      <c r="S305" s="18"/>
      <c r="T305" s="18"/>
      <c r="U305" s="18"/>
      <c r="V305" s="18" t="s">
        <v>5</v>
      </c>
      <c r="W305" s="18">
        <v>2292</v>
      </c>
      <c r="X305" s="18"/>
    </row>
    <row r="306" s="118" customFormat="1" ht="24.95" customHeight="1" spans="1:24">
      <c r="A306" s="18">
        <v>2293</v>
      </c>
      <c r="B306" s="135" t="s">
        <v>534</v>
      </c>
      <c r="C306" s="18" t="s">
        <v>43</v>
      </c>
      <c r="D306" s="128" t="s">
        <v>101</v>
      </c>
      <c r="E306" s="18"/>
      <c r="F306" s="18" t="s">
        <v>35</v>
      </c>
      <c r="G306" s="18">
        <v>2019</v>
      </c>
      <c r="H306" s="18" t="s">
        <v>512</v>
      </c>
      <c r="I306" s="41">
        <v>1</v>
      </c>
      <c r="J306" s="130" t="s">
        <v>533</v>
      </c>
      <c r="K306" s="40">
        <v>50</v>
      </c>
      <c r="L306" s="40">
        <f t="shared" si="10"/>
        <v>50</v>
      </c>
      <c r="M306" s="40"/>
      <c r="N306" s="40">
        <v>50</v>
      </c>
      <c r="O306" s="40"/>
      <c r="P306" s="18" t="s">
        <v>117</v>
      </c>
      <c r="Q306" s="18" t="s">
        <v>91</v>
      </c>
      <c r="R306" s="18"/>
      <c r="S306" s="18"/>
      <c r="T306" s="18"/>
      <c r="U306" s="18"/>
      <c r="V306" s="18" t="s">
        <v>5</v>
      </c>
      <c r="W306" s="18">
        <v>2293</v>
      </c>
      <c r="X306" s="18"/>
    </row>
    <row r="307" s="118" customFormat="1" ht="24.95" customHeight="1" spans="1:24">
      <c r="A307" s="18">
        <v>2294</v>
      </c>
      <c r="B307" s="135" t="s">
        <v>535</v>
      </c>
      <c r="C307" s="18" t="s">
        <v>43</v>
      </c>
      <c r="D307" s="128" t="s">
        <v>155</v>
      </c>
      <c r="E307" s="18"/>
      <c r="F307" s="18" t="s">
        <v>35</v>
      </c>
      <c r="G307" s="18">
        <v>2019</v>
      </c>
      <c r="H307" s="18" t="s">
        <v>512</v>
      </c>
      <c r="I307" s="41">
        <v>1</v>
      </c>
      <c r="J307" s="130" t="s">
        <v>533</v>
      </c>
      <c r="K307" s="40">
        <v>50</v>
      </c>
      <c r="L307" s="40">
        <f t="shared" si="10"/>
        <v>50</v>
      </c>
      <c r="M307" s="40"/>
      <c r="N307" s="40">
        <v>50</v>
      </c>
      <c r="O307" s="40"/>
      <c r="P307" s="18" t="s">
        <v>117</v>
      </c>
      <c r="Q307" s="18" t="s">
        <v>91</v>
      </c>
      <c r="R307" s="18"/>
      <c r="S307" s="18"/>
      <c r="T307" s="18"/>
      <c r="U307" s="18"/>
      <c r="V307" s="18" t="s">
        <v>5</v>
      </c>
      <c r="W307" s="18">
        <v>2294</v>
      </c>
      <c r="X307" s="18"/>
    </row>
    <row r="308" s="118" customFormat="1" ht="24.95" customHeight="1" spans="1:24">
      <c r="A308" s="18">
        <v>2295</v>
      </c>
      <c r="B308" s="135" t="s">
        <v>536</v>
      </c>
      <c r="C308" s="18" t="s">
        <v>43</v>
      </c>
      <c r="D308" s="128" t="s">
        <v>299</v>
      </c>
      <c r="E308" s="18"/>
      <c r="F308" s="18" t="s">
        <v>35</v>
      </c>
      <c r="G308" s="18">
        <v>2019</v>
      </c>
      <c r="H308" s="18" t="s">
        <v>512</v>
      </c>
      <c r="I308" s="41">
        <v>1</v>
      </c>
      <c r="J308" s="130" t="s">
        <v>533</v>
      </c>
      <c r="K308" s="40">
        <v>50</v>
      </c>
      <c r="L308" s="40">
        <f t="shared" si="10"/>
        <v>50</v>
      </c>
      <c r="M308" s="40"/>
      <c r="N308" s="40">
        <v>50</v>
      </c>
      <c r="O308" s="40"/>
      <c r="P308" s="18" t="s">
        <v>117</v>
      </c>
      <c r="Q308" s="18" t="s">
        <v>91</v>
      </c>
      <c r="R308" s="18"/>
      <c r="S308" s="18"/>
      <c r="T308" s="18"/>
      <c r="U308" s="18"/>
      <c r="V308" s="18" t="s">
        <v>5</v>
      </c>
      <c r="W308" s="18">
        <v>2295</v>
      </c>
      <c r="X308" s="18"/>
    </row>
    <row r="309" s="118" customFormat="1" ht="24.95" customHeight="1" spans="1:24">
      <c r="A309" s="18">
        <v>2296</v>
      </c>
      <c r="B309" s="135" t="s">
        <v>537</v>
      </c>
      <c r="C309" s="18" t="s">
        <v>43</v>
      </c>
      <c r="D309" s="128" t="s">
        <v>98</v>
      </c>
      <c r="E309" s="18"/>
      <c r="F309" s="18" t="s">
        <v>35</v>
      </c>
      <c r="G309" s="18">
        <v>2019</v>
      </c>
      <c r="H309" s="18" t="s">
        <v>512</v>
      </c>
      <c r="I309" s="41">
        <v>1</v>
      </c>
      <c r="J309" s="130" t="s">
        <v>533</v>
      </c>
      <c r="K309" s="40">
        <v>50</v>
      </c>
      <c r="L309" s="40">
        <f t="shared" si="10"/>
        <v>50</v>
      </c>
      <c r="M309" s="40"/>
      <c r="N309" s="40">
        <v>50</v>
      </c>
      <c r="O309" s="40"/>
      <c r="P309" s="18" t="s">
        <v>117</v>
      </c>
      <c r="Q309" s="18" t="s">
        <v>91</v>
      </c>
      <c r="R309" s="18"/>
      <c r="S309" s="18"/>
      <c r="T309" s="18"/>
      <c r="U309" s="18"/>
      <c r="V309" s="18" t="s">
        <v>5</v>
      </c>
      <c r="W309" s="18">
        <v>2296</v>
      </c>
      <c r="X309" s="18"/>
    </row>
    <row r="310" s="118" customFormat="1" ht="24.95" customHeight="1" spans="1:24">
      <c r="A310" s="18">
        <v>2302</v>
      </c>
      <c r="B310" s="127" t="s">
        <v>538</v>
      </c>
      <c r="C310" s="128" t="s">
        <v>539</v>
      </c>
      <c r="D310" s="128"/>
      <c r="E310" s="128"/>
      <c r="F310" s="128" t="s">
        <v>35</v>
      </c>
      <c r="G310" s="128">
        <v>2019</v>
      </c>
      <c r="H310" s="128" t="s">
        <v>512</v>
      </c>
      <c r="I310" s="129">
        <v>5</v>
      </c>
      <c r="J310" s="130" t="s">
        <v>540</v>
      </c>
      <c r="K310" s="131">
        <v>50</v>
      </c>
      <c r="L310" s="139">
        <f t="shared" si="10"/>
        <v>250</v>
      </c>
      <c r="M310" s="139"/>
      <c r="N310" s="139">
        <v>250</v>
      </c>
      <c r="O310" s="139"/>
      <c r="P310" s="128" t="s">
        <v>541</v>
      </c>
      <c r="Q310" s="128" t="s">
        <v>91</v>
      </c>
      <c r="R310" s="140"/>
      <c r="S310" s="140"/>
      <c r="T310" s="140"/>
      <c r="U310" s="140"/>
      <c r="V310" s="128" t="s">
        <v>119</v>
      </c>
      <c r="W310" s="18">
        <v>2302</v>
      </c>
      <c r="X310" s="128"/>
    </row>
    <row r="311" ht="24.95" customHeight="1" spans="1:24">
      <c r="A311" s="16">
        <v>2304</v>
      </c>
      <c r="B311" s="17" t="s">
        <v>542</v>
      </c>
      <c r="C311" s="16"/>
      <c r="D311" s="16"/>
      <c r="E311" s="16"/>
      <c r="F311" s="16" t="s">
        <v>35</v>
      </c>
      <c r="G311" s="16" t="s">
        <v>32</v>
      </c>
      <c r="H311" s="16" t="s">
        <v>512</v>
      </c>
      <c r="I311" s="33"/>
      <c r="J311" s="34"/>
      <c r="K311" s="16"/>
      <c r="L311" s="35"/>
      <c r="M311" s="35"/>
      <c r="N311" s="35"/>
      <c r="O311" s="35"/>
      <c r="P311" s="16"/>
      <c r="Q311" s="16"/>
      <c r="R311" s="47"/>
      <c r="S311" s="47"/>
      <c r="T311" s="47"/>
      <c r="U311" s="47"/>
      <c r="V311" s="16"/>
      <c r="W311" s="16">
        <v>2304</v>
      </c>
      <c r="X311" s="16"/>
    </row>
    <row r="312" ht="24.95" customHeight="1" spans="1:24">
      <c r="A312" s="16">
        <v>2305</v>
      </c>
      <c r="B312" s="17" t="s">
        <v>543</v>
      </c>
      <c r="C312" s="16"/>
      <c r="D312" s="16"/>
      <c r="E312" s="16"/>
      <c r="F312" s="16" t="s">
        <v>35</v>
      </c>
      <c r="G312" s="16" t="s">
        <v>32</v>
      </c>
      <c r="H312" s="16" t="s">
        <v>512</v>
      </c>
      <c r="I312" s="38">
        <v>0</v>
      </c>
      <c r="J312" s="34"/>
      <c r="K312" s="16"/>
      <c r="L312" s="38">
        <v>0</v>
      </c>
      <c r="M312" s="38">
        <v>0</v>
      </c>
      <c r="N312" s="38">
        <v>0</v>
      </c>
      <c r="O312" s="38">
        <v>0</v>
      </c>
      <c r="P312" s="16"/>
      <c r="Q312" s="16" t="s">
        <v>91</v>
      </c>
      <c r="R312" s="47" t="e">
        <f>SUM(#REF!)</f>
        <v>#REF!</v>
      </c>
      <c r="S312" s="47" t="e">
        <f>SUM(#REF!)</f>
        <v>#REF!</v>
      </c>
      <c r="T312" s="47" t="s">
        <v>544</v>
      </c>
      <c r="U312" s="47" t="s">
        <v>515</v>
      </c>
      <c r="V312" s="16" t="s">
        <v>32</v>
      </c>
      <c r="W312" s="16">
        <v>2305</v>
      </c>
      <c r="X312" s="16"/>
    </row>
    <row r="313" ht="24.95" customHeight="1" spans="1:24">
      <c r="A313" s="16">
        <v>2309</v>
      </c>
      <c r="B313" s="17" t="s">
        <v>545</v>
      </c>
      <c r="C313" s="16"/>
      <c r="D313" s="16"/>
      <c r="E313" s="16"/>
      <c r="F313" s="16" t="s">
        <v>35</v>
      </c>
      <c r="G313" s="16" t="s">
        <v>32</v>
      </c>
      <c r="H313" s="16" t="s">
        <v>512</v>
      </c>
      <c r="I313" s="33">
        <f>SUM(I314:I321)</f>
        <v>8</v>
      </c>
      <c r="J313" s="34"/>
      <c r="K313" s="16"/>
      <c r="L313" s="35">
        <f>SUM(L314:L321)</f>
        <v>1246.9</v>
      </c>
      <c r="M313" s="35">
        <f>SUM(M314:M321)</f>
        <v>746.9</v>
      </c>
      <c r="N313" s="35">
        <f>SUM(N314:N321)</f>
        <v>500</v>
      </c>
      <c r="O313" s="35">
        <f>SUM(O314:O321)</f>
        <v>0</v>
      </c>
      <c r="P313" s="16"/>
      <c r="Q313" s="16" t="s">
        <v>91</v>
      </c>
      <c r="R313" s="47">
        <f>SUM(R314:R321)</f>
        <v>275</v>
      </c>
      <c r="S313" s="47">
        <f>SUM(S314:S321)</f>
        <v>275</v>
      </c>
      <c r="T313" s="47" t="s">
        <v>546</v>
      </c>
      <c r="U313" s="47" t="s">
        <v>515</v>
      </c>
      <c r="V313" s="16" t="s">
        <v>32</v>
      </c>
      <c r="W313" s="16">
        <v>2309</v>
      </c>
      <c r="X313" s="16"/>
    </row>
    <row r="314" ht="24.95" customHeight="1" spans="1:24">
      <c r="A314" s="18">
        <v>2326</v>
      </c>
      <c r="B314" s="135" t="s">
        <v>547</v>
      </c>
      <c r="C314" s="18" t="s">
        <v>43</v>
      </c>
      <c r="D314" s="18" t="s">
        <v>62</v>
      </c>
      <c r="E314" s="18" t="s">
        <v>548</v>
      </c>
      <c r="F314" s="18" t="s">
        <v>35</v>
      </c>
      <c r="G314" s="18">
        <v>2018</v>
      </c>
      <c r="H314" s="18" t="s">
        <v>512</v>
      </c>
      <c r="I314" s="41">
        <v>1</v>
      </c>
      <c r="J314" s="39" t="s">
        <v>549</v>
      </c>
      <c r="K314" s="18">
        <v>151.9</v>
      </c>
      <c r="L314" s="40">
        <f t="shared" ref="L314:L321" si="11">M314+N314+O314</f>
        <v>151.9</v>
      </c>
      <c r="M314" s="40">
        <v>151.9</v>
      </c>
      <c r="N314" s="40"/>
      <c r="O314" s="40"/>
      <c r="P314" s="18" t="s">
        <v>550</v>
      </c>
      <c r="Q314" s="18" t="s">
        <v>91</v>
      </c>
      <c r="R314" s="18">
        <v>21</v>
      </c>
      <c r="S314" s="18">
        <v>21</v>
      </c>
      <c r="T314" s="18"/>
      <c r="U314" s="18"/>
      <c r="V314" s="18" t="s">
        <v>551</v>
      </c>
      <c r="W314" s="18">
        <v>2326</v>
      </c>
      <c r="X314" s="18"/>
    </row>
    <row r="315" ht="24.95" customHeight="1" spans="1:24">
      <c r="A315" s="18">
        <v>2327</v>
      </c>
      <c r="B315" s="135" t="s">
        <v>547</v>
      </c>
      <c r="C315" s="18" t="s">
        <v>43</v>
      </c>
      <c r="D315" s="18" t="s">
        <v>44</v>
      </c>
      <c r="E315" s="18" t="s">
        <v>552</v>
      </c>
      <c r="F315" s="18" t="s">
        <v>35</v>
      </c>
      <c r="G315" s="18">
        <v>2018</v>
      </c>
      <c r="H315" s="18" t="s">
        <v>512</v>
      </c>
      <c r="I315" s="41">
        <v>1</v>
      </c>
      <c r="J315" s="39" t="s">
        <v>549</v>
      </c>
      <c r="K315" s="18">
        <v>245</v>
      </c>
      <c r="L315" s="40">
        <f t="shared" si="11"/>
        <v>245</v>
      </c>
      <c r="M315" s="40">
        <v>245</v>
      </c>
      <c r="N315" s="40"/>
      <c r="O315" s="40"/>
      <c r="P315" s="18" t="s">
        <v>550</v>
      </c>
      <c r="Q315" s="18" t="s">
        <v>91</v>
      </c>
      <c r="R315" s="18">
        <v>50</v>
      </c>
      <c r="S315" s="18">
        <v>50</v>
      </c>
      <c r="T315" s="18"/>
      <c r="U315" s="18"/>
      <c r="V315" s="18" t="s">
        <v>551</v>
      </c>
      <c r="W315" s="18">
        <v>2327</v>
      </c>
      <c r="X315" s="18"/>
    </row>
    <row r="316" ht="24.95" customHeight="1" spans="1:24">
      <c r="A316" s="18">
        <v>2328</v>
      </c>
      <c r="B316" s="135" t="s">
        <v>547</v>
      </c>
      <c r="C316" s="18" t="s">
        <v>43</v>
      </c>
      <c r="D316" s="18" t="s">
        <v>49</v>
      </c>
      <c r="E316" s="18" t="s">
        <v>553</v>
      </c>
      <c r="F316" s="18" t="s">
        <v>35</v>
      </c>
      <c r="G316" s="18">
        <v>2018</v>
      </c>
      <c r="H316" s="18" t="s">
        <v>512</v>
      </c>
      <c r="I316" s="41">
        <v>1</v>
      </c>
      <c r="J316" s="39" t="s">
        <v>549</v>
      </c>
      <c r="K316" s="18">
        <v>350</v>
      </c>
      <c r="L316" s="40">
        <f t="shared" si="11"/>
        <v>350</v>
      </c>
      <c r="M316" s="40">
        <v>350</v>
      </c>
      <c r="N316" s="40"/>
      <c r="O316" s="40"/>
      <c r="P316" s="18" t="s">
        <v>550</v>
      </c>
      <c r="Q316" s="18" t="s">
        <v>91</v>
      </c>
      <c r="R316" s="18">
        <v>104</v>
      </c>
      <c r="S316" s="18">
        <v>104</v>
      </c>
      <c r="T316" s="18"/>
      <c r="U316" s="18"/>
      <c r="V316" s="18" t="s">
        <v>551</v>
      </c>
      <c r="W316" s="18">
        <v>2328</v>
      </c>
      <c r="X316" s="18"/>
    </row>
    <row r="317" s="118" customFormat="1" ht="24.95" customHeight="1" spans="1:24">
      <c r="A317" s="18">
        <v>2340</v>
      </c>
      <c r="B317" s="136" t="s">
        <v>554</v>
      </c>
      <c r="C317" s="128" t="s">
        <v>43</v>
      </c>
      <c r="D317" s="128" t="s">
        <v>54</v>
      </c>
      <c r="E317" s="128"/>
      <c r="F317" s="128" t="s">
        <v>35</v>
      </c>
      <c r="G317" s="128">
        <v>2019</v>
      </c>
      <c r="H317" s="128" t="s">
        <v>512</v>
      </c>
      <c r="I317" s="129">
        <v>1</v>
      </c>
      <c r="J317" s="130" t="s">
        <v>555</v>
      </c>
      <c r="K317" s="128">
        <v>100</v>
      </c>
      <c r="L317" s="131">
        <f t="shared" si="11"/>
        <v>100</v>
      </c>
      <c r="M317" s="131"/>
      <c r="N317" s="131">
        <v>100</v>
      </c>
      <c r="O317" s="131"/>
      <c r="P317" s="128" t="s">
        <v>117</v>
      </c>
      <c r="Q317" s="128" t="s">
        <v>91</v>
      </c>
      <c r="R317" s="128">
        <v>20</v>
      </c>
      <c r="S317" s="128">
        <v>20</v>
      </c>
      <c r="T317" s="128"/>
      <c r="U317" s="128"/>
      <c r="V317" s="128" t="s">
        <v>551</v>
      </c>
      <c r="W317" s="18">
        <v>2340</v>
      </c>
      <c r="X317" s="128"/>
    </row>
    <row r="318" s="118" customFormat="1" ht="24.95" customHeight="1" spans="1:24">
      <c r="A318" s="18">
        <v>2341</v>
      </c>
      <c r="B318" s="136" t="s">
        <v>554</v>
      </c>
      <c r="C318" s="128" t="s">
        <v>43</v>
      </c>
      <c r="D318" s="128" t="s">
        <v>51</v>
      </c>
      <c r="E318" s="128"/>
      <c r="F318" s="128" t="s">
        <v>35</v>
      </c>
      <c r="G318" s="128">
        <v>2019</v>
      </c>
      <c r="H318" s="128" t="s">
        <v>512</v>
      </c>
      <c r="I318" s="129">
        <v>1</v>
      </c>
      <c r="J318" s="130" t="s">
        <v>555</v>
      </c>
      <c r="K318" s="128">
        <v>100</v>
      </c>
      <c r="L318" s="131">
        <f t="shared" si="11"/>
        <v>100</v>
      </c>
      <c r="M318" s="131"/>
      <c r="N318" s="131">
        <v>100</v>
      </c>
      <c r="O318" s="131"/>
      <c r="P318" s="128" t="s">
        <v>117</v>
      </c>
      <c r="Q318" s="128" t="s">
        <v>91</v>
      </c>
      <c r="R318" s="128">
        <v>20</v>
      </c>
      <c r="S318" s="128">
        <v>20</v>
      </c>
      <c r="T318" s="128"/>
      <c r="U318" s="128"/>
      <c r="V318" s="128" t="s">
        <v>551</v>
      </c>
      <c r="W318" s="18">
        <v>2341</v>
      </c>
      <c r="X318" s="128"/>
    </row>
    <row r="319" s="118" customFormat="1" ht="24.95" customHeight="1" spans="1:24">
      <c r="A319" s="18">
        <v>2342</v>
      </c>
      <c r="B319" s="136" t="s">
        <v>554</v>
      </c>
      <c r="C319" s="128" t="s">
        <v>43</v>
      </c>
      <c r="D319" s="128" t="s">
        <v>124</v>
      </c>
      <c r="E319" s="128"/>
      <c r="F319" s="128" t="s">
        <v>35</v>
      </c>
      <c r="G319" s="128">
        <v>2019</v>
      </c>
      <c r="H319" s="128" t="s">
        <v>512</v>
      </c>
      <c r="I319" s="129">
        <v>1</v>
      </c>
      <c r="J319" s="130" t="s">
        <v>555</v>
      </c>
      <c r="K319" s="128">
        <v>100</v>
      </c>
      <c r="L319" s="131">
        <f t="shared" si="11"/>
        <v>100</v>
      </c>
      <c r="M319" s="131"/>
      <c r="N319" s="131">
        <v>100</v>
      </c>
      <c r="O319" s="131"/>
      <c r="P319" s="128" t="s">
        <v>117</v>
      </c>
      <c r="Q319" s="128" t="s">
        <v>91</v>
      </c>
      <c r="R319" s="128">
        <v>20</v>
      </c>
      <c r="S319" s="128">
        <v>20</v>
      </c>
      <c r="T319" s="128"/>
      <c r="U319" s="128"/>
      <c r="V319" s="128" t="s">
        <v>551</v>
      </c>
      <c r="W319" s="18">
        <v>2342</v>
      </c>
      <c r="X319" s="128"/>
    </row>
    <row r="320" s="118" customFormat="1" ht="24.95" customHeight="1" spans="1:24">
      <c r="A320" s="18">
        <v>2343</v>
      </c>
      <c r="B320" s="136" t="s">
        <v>554</v>
      </c>
      <c r="C320" s="128" t="s">
        <v>43</v>
      </c>
      <c r="D320" s="128" t="s">
        <v>146</v>
      </c>
      <c r="E320" s="128"/>
      <c r="F320" s="128" t="s">
        <v>35</v>
      </c>
      <c r="G320" s="128">
        <v>2019</v>
      </c>
      <c r="H320" s="128" t="s">
        <v>512</v>
      </c>
      <c r="I320" s="129">
        <v>1</v>
      </c>
      <c r="J320" s="130" t="s">
        <v>555</v>
      </c>
      <c r="K320" s="128">
        <v>100</v>
      </c>
      <c r="L320" s="131">
        <f t="shared" si="11"/>
        <v>100</v>
      </c>
      <c r="M320" s="131"/>
      <c r="N320" s="131">
        <v>100</v>
      </c>
      <c r="O320" s="131"/>
      <c r="P320" s="128" t="s">
        <v>117</v>
      </c>
      <c r="Q320" s="128" t="s">
        <v>91</v>
      </c>
      <c r="R320" s="128">
        <v>20</v>
      </c>
      <c r="S320" s="128">
        <v>20</v>
      </c>
      <c r="T320" s="128"/>
      <c r="U320" s="128"/>
      <c r="V320" s="128" t="s">
        <v>551</v>
      </c>
      <c r="W320" s="18">
        <v>2343</v>
      </c>
      <c r="X320" s="128"/>
    </row>
    <row r="321" s="118" customFormat="1" ht="24.95" customHeight="1" spans="1:24">
      <c r="A321" s="18">
        <v>2344</v>
      </c>
      <c r="B321" s="136" t="s">
        <v>554</v>
      </c>
      <c r="C321" s="128" t="s">
        <v>43</v>
      </c>
      <c r="D321" s="128" t="s">
        <v>93</v>
      </c>
      <c r="E321" s="128"/>
      <c r="F321" s="128" t="s">
        <v>35</v>
      </c>
      <c r="G321" s="128">
        <v>2019</v>
      </c>
      <c r="H321" s="128" t="s">
        <v>512</v>
      </c>
      <c r="I321" s="129">
        <v>1</v>
      </c>
      <c r="J321" s="130" t="s">
        <v>555</v>
      </c>
      <c r="K321" s="128">
        <v>100</v>
      </c>
      <c r="L321" s="131">
        <f t="shared" si="11"/>
        <v>100</v>
      </c>
      <c r="M321" s="131"/>
      <c r="N321" s="131">
        <v>100</v>
      </c>
      <c r="O321" s="131"/>
      <c r="P321" s="128" t="s">
        <v>117</v>
      </c>
      <c r="Q321" s="128" t="s">
        <v>91</v>
      </c>
      <c r="R321" s="128">
        <v>20</v>
      </c>
      <c r="S321" s="128">
        <v>20</v>
      </c>
      <c r="T321" s="128"/>
      <c r="U321" s="128"/>
      <c r="V321" s="128" t="s">
        <v>551</v>
      </c>
      <c r="W321" s="18">
        <v>2344</v>
      </c>
      <c r="X321" s="128"/>
    </row>
    <row r="322" ht="24.95" customHeight="1" spans="1:24">
      <c r="A322" s="16">
        <v>2353</v>
      </c>
      <c r="B322" s="17" t="s">
        <v>556</v>
      </c>
      <c r="C322" s="16"/>
      <c r="D322" s="16"/>
      <c r="E322" s="16"/>
      <c r="F322" s="16" t="s">
        <v>35</v>
      </c>
      <c r="G322" s="16" t="s">
        <v>32</v>
      </c>
      <c r="H322" s="16" t="s">
        <v>512</v>
      </c>
      <c r="I322" s="33">
        <f>SUM(I323)</f>
        <v>30</v>
      </c>
      <c r="J322" s="34"/>
      <c r="K322" s="16"/>
      <c r="L322" s="35">
        <f>SUM(L323)</f>
        <v>300</v>
      </c>
      <c r="M322" s="35">
        <f>SUM(M323)</f>
        <v>0</v>
      </c>
      <c r="N322" s="35">
        <f>SUM(N323)</f>
        <v>300</v>
      </c>
      <c r="O322" s="35">
        <f>SUM(O323)</f>
        <v>0</v>
      </c>
      <c r="P322" s="16"/>
      <c r="Q322" s="16" t="s">
        <v>37</v>
      </c>
      <c r="R322" s="47">
        <f>SUM(R323)</f>
        <v>0</v>
      </c>
      <c r="S322" s="47">
        <f>SUM(S323)</f>
        <v>0</v>
      </c>
      <c r="T322" s="47" t="s">
        <v>523</v>
      </c>
      <c r="U322" s="47" t="s">
        <v>515</v>
      </c>
      <c r="V322" s="16" t="s">
        <v>32</v>
      </c>
      <c r="W322" s="16">
        <v>2353</v>
      </c>
      <c r="X322" s="16"/>
    </row>
    <row r="323" ht="24.95" customHeight="1" spans="1:24">
      <c r="A323" s="18">
        <v>2354</v>
      </c>
      <c r="B323" s="135" t="s">
        <v>557</v>
      </c>
      <c r="C323" s="18" t="s">
        <v>500</v>
      </c>
      <c r="D323" s="18"/>
      <c r="E323" s="18"/>
      <c r="F323" s="18" t="s">
        <v>35</v>
      </c>
      <c r="G323" s="18">
        <v>2019</v>
      </c>
      <c r="H323" s="18" t="s">
        <v>512</v>
      </c>
      <c r="I323" s="41">
        <v>30</v>
      </c>
      <c r="J323" s="39" t="s">
        <v>558</v>
      </c>
      <c r="K323" s="18">
        <v>10</v>
      </c>
      <c r="L323" s="40">
        <f>M323+N323+O323</f>
        <v>300</v>
      </c>
      <c r="M323" s="40"/>
      <c r="N323" s="40">
        <v>300</v>
      </c>
      <c r="O323" s="40"/>
      <c r="P323" s="18" t="s">
        <v>117</v>
      </c>
      <c r="Q323" s="18" t="s">
        <v>91</v>
      </c>
      <c r="R323" s="18"/>
      <c r="S323" s="18"/>
      <c r="T323" s="18"/>
      <c r="U323" s="18"/>
      <c r="V323" s="18" t="s">
        <v>559</v>
      </c>
      <c r="W323" s="18">
        <v>2354</v>
      </c>
      <c r="X323" s="18"/>
    </row>
    <row r="324" ht="24.95" customHeight="1" spans="1:24">
      <c r="A324" s="16">
        <v>2355</v>
      </c>
      <c r="B324" s="17" t="s">
        <v>560</v>
      </c>
      <c r="C324" s="16"/>
      <c r="D324" s="16"/>
      <c r="E324" s="16"/>
      <c r="F324" s="16" t="s">
        <v>35</v>
      </c>
      <c r="G324" s="16" t="s">
        <v>32</v>
      </c>
      <c r="H324" s="16" t="s">
        <v>512</v>
      </c>
      <c r="I324" s="38">
        <v>0</v>
      </c>
      <c r="J324" s="34"/>
      <c r="K324" s="16"/>
      <c r="L324" s="38">
        <v>0</v>
      </c>
      <c r="M324" s="38">
        <v>0</v>
      </c>
      <c r="N324" s="38">
        <v>0</v>
      </c>
      <c r="O324" s="38">
        <v>0</v>
      </c>
      <c r="P324" s="16"/>
      <c r="Q324" s="16" t="s">
        <v>37</v>
      </c>
      <c r="R324" s="38">
        <v>0</v>
      </c>
      <c r="S324" s="38">
        <v>0</v>
      </c>
      <c r="T324" s="47" t="s">
        <v>561</v>
      </c>
      <c r="U324" s="47" t="s">
        <v>110</v>
      </c>
      <c r="V324" s="16" t="s">
        <v>32</v>
      </c>
      <c r="W324" s="16">
        <v>2355</v>
      </c>
      <c r="X324" s="16"/>
    </row>
    <row r="325" ht="24.95" customHeight="1" spans="1:24">
      <c r="A325" s="14">
        <v>2366</v>
      </c>
      <c r="B325" s="15" t="s">
        <v>562</v>
      </c>
      <c r="C325" s="14"/>
      <c r="D325" s="14"/>
      <c r="E325" s="14"/>
      <c r="F325" s="14" t="s">
        <v>106</v>
      </c>
      <c r="G325" s="14" t="s">
        <v>32</v>
      </c>
      <c r="H325" s="14" t="s">
        <v>512</v>
      </c>
      <c r="I325" s="38">
        <v>0</v>
      </c>
      <c r="J325" s="31"/>
      <c r="K325" s="14"/>
      <c r="L325" s="38">
        <v>0</v>
      </c>
      <c r="M325" s="38">
        <v>0</v>
      </c>
      <c r="N325" s="38">
        <v>0</v>
      </c>
      <c r="O325" s="38">
        <v>0</v>
      </c>
      <c r="P325" s="14"/>
      <c r="Q325" s="14" t="s">
        <v>32</v>
      </c>
      <c r="R325" s="38">
        <v>0</v>
      </c>
      <c r="S325" s="38">
        <v>0</v>
      </c>
      <c r="T325" s="46"/>
      <c r="U325" s="46"/>
      <c r="V325" s="14" t="s">
        <v>32</v>
      </c>
      <c r="W325" s="14">
        <v>2366</v>
      </c>
      <c r="X325" s="14"/>
    </row>
    <row r="326" ht="24.95" customHeight="1" spans="1:24">
      <c r="A326" s="16">
        <v>2367</v>
      </c>
      <c r="B326" s="17" t="s">
        <v>563</v>
      </c>
      <c r="C326" s="16"/>
      <c r="D326" s="16"/>
      <c r="E326" s="16"/>
      <c r="F326" s="16" t="s">
        <v>106</v>
      </c>
      <c r="G326" s="16" t="s">
        <v>32</v>
      </c>
      <c r="H326" s="16" t="s">
        <v>512</v>
      </c>
      <c r="I326" s="38">
        <v>0</v>
      </c>
      <c r="J326" s="34"/>
      <c r="K326" s="16"/>
      <c r="L326" s="38">
        <v>0</v>
      </c>
      <c r="M326" s="38">
        <v>0</v>
      </c>
      <c r="N326" s="38">
        <v>0</v>
      </c>
      <c r="O326" s="38">
        <v>0</v>
      </c>
      <c r="P326" s="16"/>
      <c r="Q326" s="16" t="s">
        <v>91</v>
      </c>
      <c r="R326" s="38">
        <v>0</v>
      </c>
      <c r="S326" s="38">
        <v>0</v>
      </c>
      <c r="T326" s="47" t="s">
        <v>564</v>
      </c>
      <c r="U326" s="47" t="s">
        <v>565</v>
      </c>
      <c r="V326" s="16" t="s">
        <v>32</v>
      </c>
      <c r="W326" s="16">
        <v>2367</v>
      </c>
      <c r="X326" s="16"/>
    </row>
    <row r="327" ht="24.95" customHeight="1" spans="1:24">
      <c r="A327" s="16">
        <v>2375</v>
      </c>
      <c r="B327" s="17" t="s">
        <v>566</v>
      </c>
      <c r="C327" s="16"/>
      <c r="D327" s="16"/>
      <c r="E327" s="16"/>
      <c r="F327" s="16" t="s">
        <v>244</v>
      </c>
      <c r="G327" s="16" t="s">
        <v>32</v>
      </c>
      <c r="H327" s="16" t="s">
        <v>512</v>
      </c>
      <c r="I327" s="38">
        <v>0</v>
      </c>
      <c r="J327" s="34"/>
      <c r="K327" s="16"/>
      <c r="L327" s="38">
        <v>0</v>
      </c>
      <c r="M327" s="38">
        <v>0</v>
      </c>
      <c r="N327" s="38">
        <v>0</v>
      </c>
      <c r="O327" s="38">
        <v>0</v>
      </c>
      <c r="P327" s="16"/>
      <c r="Q327" s="16" t="s">
        <v>37</v>
      </c>
      <c r="R327" s="38">
        <v>0</v>
      </c>
      <c r="S327" s="38">
        <v>0</v>
      </c>
      <c r="T327" s="47" t="s">
        <v>567</v>
      </c>
      <c r="U327" s="47" t="s">
        <v>515</v>
      </c>
      <c r="V327" s="16" t="s">
        <v>32</v>
      </c>
      <c r="W327" s="16">
        <v>2375</v>
      </c>
      <c r="X327" s="16"/>
    </row>
    <row r="328" ht="24.95" customHeight="1" spans="1:24">
      <c r="A328" s="16">
        <v>2391</v>
      </c>
      <c r="B328" s="17" t="s">
        <v>568</v>
      </c>
      <c r="C328" s="16"/>
      <c r="D328" s="16"/>
      <c r="E328" s="16"/>
      <c r="F328" s="16" t="s">
        <v>35</v>
      </c>
      <c r="G328" s="16" t="s">
        <v>32</v>
      </c>
      <c r="H328" s="16" t="s">
        <v>512</v>
      </c>
      <c r="I328" s="38">
        <v>0</v>
      </c>
      <c r="J328" s="34"/>
      <c r="K328" s="16"/>
      <c r="L328" s="38">
        <v>0</v>
      </c>
      <c r="M328" s="38">
        <v>0</v>
      </c>
      <c r="N328" s="38">
        <v>0</v>
      </c>
      <c r="O328" s="38">
        <v>0</v>
      </c>
      <c r="P328" s="16"/>
      <c r="Q328" s="16" t="s">
        <v>37</v>
      </c>
      <c r="R328" s="38">
        <v>0</v>
      </c>
      <c r="S328" s="38">
        <v>0</v>
      </c>
      <c r="T328" s="47" t="s">
        <v>569</v>
      </c>
      <c r="U328" s="47" t="s">
        <v>515</v>
      </c>
      <c r="V328" s="16" t="s">
        <v>32</v>
      </c>
      <c r="W328" s="16">
        <v>2391</v>
      </c>
      <c r="X328" s="16"/>
    </row>
    <row r="329" ht="24.95" customHeight="1" spans="1:24">
      <c r="A329" s="14">
        <v>2402</v>
      </c>
      <c r="B329" s="15" t="s">
        <v>570</v>
      </c>
      <c r="C329" s="14"/>
      <c r="D329" s="14"/>
      <c r="E329" s="14"/>
      <c r="F329" s="14" t="s">
        <v>35</v>
      </c>
      <c r="G329" s="14" t="s">
        <v>32</v>
      </c>
      <c r="H329" s="14" t="s">
        <v>36</v>
      </c>
      <c r="I329" s="30">
        <f>I330+I331+I332+I333</f>
        <v>0</v>
      </c>
      <c r="J329" s="31"/>
      <c r="K329" s="14"/>
      <c r="L329" s="38">
        <v>0</v>
      </c>
      <c r="M329" s="38">
        <v>0</v>
      </c>
      <c r="N329" s="38">
        <v>0</v>
      </c>
      <c r="O329" s="38">
        <v>0</v>
      </c>
      <c r="P329" s="14"/>
      <c r="Q329" s="14" t="s">
        <v>37</v>
      </c>
      <c r="R329" s="38">
        <v>0</v>
      </c>
      <c r="S329" s="38">
        <v>0</v>
      </c>
      <c r="T329" s="46"/>
      <c r="U329" s="46"/>
      <c r="V329" s="14" t="s">
        <v>32</v>
      </c>
      <c r="W329" s="14">
        <v>2402</v>
      </c>
      <c r="X329" s="14"/>
    </row>
    <row r="330" ht="24.95" customHeight="1" spans="1:24">
      <c r="A330" s="16">
        <v>2403</v>
      </c>
      <c r="B330" s="17" t="s">
        <v>571</v>
      </c>
      <c r="C330" s="16"/>
      <c r="D330" s="16"/>
      <c r="E330" s="16"/>
      <c r="F330" s="16" t="s">
        <v>35</v>
      </c>
      <c r="G330" s="16" t="s">
        <v>32</v>
      </c>
      <c r="H330" s="16" t="s">
        <v>36</v>
      </c>
      <c r="I330" s="33"/>
      <c r="J330" s="34"/>
      <c r="K330" s="16"/>
      <c r="L330" s="35"/>
      <c r="M330" s="35"/>
      <c r="N330" s="35"/>
      <c r="O330" s="35"/>
      <c r="P330" s="16"/>
      <c r="Q330" s="16" t="s">
        <v>37</v>
      </c>
      <c r="R330" s="47"/>
      <c r="S330" s="47"/>
      <c r="T330" s="47"/>
      <c r="U330" s="47"/>
      <c r="V330" s="16" t="s">
        <v>32</v>
      </c>
      <c r="W330" s="16">
        <v>2403</v>
      </c>
      <c r="X330" s="48" t="s">
        <v>572</v>
      </c>
    </row>
    <row r="331" ht="24.95" customHeight="1" spans="1:24">
      <c r="A331" s="16">
        <v>2983</v>
      </c>
      <c r="B331" s="17" t="s">
        <v>573</v>
      </c>
      <c r="C331" s="16"/>
      <c r="D331" s="16"/>
      <c r="E331" s="16"/>
      <c r="F331" s="16" t="s">
        <v>35</v>
      </c>
      <c r="G331" s="16" t="s">
        <v>32</v>
      </c>
      <c r="H331" s="16" t="s">
        <v>36</v>
      </c>
      <c r="I331" s="33"/>
      <c r="J331" s="34"/>
      <c r="K331" s="16"/>
      <c r="L331" s="35"/>
      <c r="M331" s="35"/>
      <c r="N331" s="35"/>
      <c r="O331" s="35"/>
      <c r="P331" s="16"/>
      <c r="Q331" s="16" t="s">
        <v>37</v>
      </c>
      <c r="R331" s="47"/>
      <c r="S331" s="47"/>
      <c r="T331" s="47"/>
      <c r="U331" s="47"/>
      <c r="V331" s="16" t="s">
        <v>32</v>
      </c>
      <c r="W331" s="16">
        <v>2983</v>
      </c>
      <c r="X331" s="16"/>
    </row>
    <row r="332" ht="24.95" customHeight="1" spans="1:24">
      <c r="A332" s="16">
        <v>3446</v>
      </c>
      <c r="B332" s="17" t="s">
        <v>574</v>
      </c>
      <c r="C332" s="16"/>
      <c r="D332" s="16"/>
      <c r="E332" s="16"/>
      <c r="F332" s="16" t="s">
        <v>35</v>
      </c>
      <c r="G332" s="16" t="s">
        <v>32</v>
      </c>
      <c r="H332" s="16" t="s">
        <v>36</v>
      </c>
      <c r="I332" s="33"/>
      <c r="J332" s="34"/>
      <c r="K332" s="16"/>
      <c r="L332" s="35"/>
      <c r="M332" s="35"/>
      <c r="N332" s="35"/>
      <c r="O332" s="35"/>
      <c r="P332" s="16"/>
      <c r="Q332" s="16" t="s">
        <v>37</v>
      </c>
      <c r="R332" s="47"/>
      <c r="S332" s="47"/>
      <c r="T332" s="47"/>
      <c r="U332" s="47"/>
      <c r="V332" s="16" t="s">
        <v>32</v>
      </c>
      <c r="W332" s="16">
        <v>3446</v>
      </c>
      <c r="X332" s="16"/>
    </row>
    <row r="333" ht="24.95" customHeight="1" spans="1:24">
      <c r="A333" s="16">
        <v>3942</v>
      </c>
      <c r="B333" s="17" t="s">
        <v>575</v>
      </c>
      <c r="C333" s="16"/>
      <c r="D333" s="16"/>
      <c r="E333" s="16"/>
      <c r="F333" s="16" t="s">
        <v>35</v>
      </c>
      <c r="G333" s="16" t="s">
        <v>32</v>
      </c>
      <c r="H333" s="16" t="s">
        <v>36</v>
      </c>
      <c r="I333" s="38">
        <v>0</v>
      </c>
      <c r="J333" s="34"/>
      <c r="K333" s="16"/>
      <c r="L333" s="38">
        <v>0</v>
      </c>
      <c r="M333" s="38">
        <v>0</v>
      </c>
      <c r="N333" s="38">
        <v>0</v>
      </c>
      <c r="O333" s="38">
        <v>0</v>
      </c>
      <c r="P333" s="16"/>
      <c r="Q333" s="16" t="s">
        <v>37</v>
      </c>
      <c r="R333" s="38">
        <v>0</v>
      </c>
      <c r="S333" s="38">
        <v>0</v>
      </c>
      <c r="T333" s="47" t="s">
        <v>576</v>
      </c>
      <c r="U333" s="47" t="s">
        <v>577</v>
      </c>
      <c r="V333" s="16" t="s">
        <v>32</v>
      </c>
      <c r="W333" s="16">
        <v>3942</v>
      </c>
      <c r="X333" s="48" t="s">
        <v>578</v>
      </c>
    </row>
    <row r="334" ht="24.95" customHeight="1" spans="1:24">
      <c r="A334" s="14">
        <v>3949</v>
      </c>
      <c r="B334" s="15" t="s">
        <v>579</v>
      </c>
      <c r="C334" s="14"/>
      <c r="D334" s="14"/>
      <c r="E334" s="14"/>
      <c r="F334" s="14" t="s">
        <v>106</v>
      </c>
      <c r="G334" s="14" t="s">
        <v>32</v>
      </c>
      <c r="H334" s="14" t="s">
        <v>580</v>
      </c>
      <c r="I334" s="30">
        <f>I335+I338</f>
        <v>2</v>
      </c>
      <c r="J334" s="31"/>
      <c r="K334" s="14"/>
      <c r="L334" s="32">
        <f>L335+L338</f>
        <v>600</v>
      </c>
      <c r="M334" s="32">
        <f>M335+M338</f>
        <v>0</v>
      </c>
      <c r="N334" s="32">
        <f>N335+N338</f>
        <v>0</v>
      </c>
      <c r="O334" s="32">
        <f>O335+O338</f>
        <v>600</v>
      </c>
      <c r="P334" s="14"/>
      <c r="Q334" s="14" t="s">
        <v>91</v>
      </c>
      <c r="R334" s="46">
        <f>R335+R338</f>
        <v>1040</v>
      </c>
      <c r="S334" s="46">
        <f>S335+S338</f>
        <v>4160</v>
      </c>
      <c r="T334" s="46"/>
      <c r="U334" s="46"/>
      <c r="V334" s="14" t="s">
        <v>32</v>
      </c>
      <c r="W334" s="14">
        <v>3949</v>
      </c>
      <c r="X334" s="14"/>
    </row>
    <row r="335" ht="24.95" customHeight="1" spans="1:24">
      <c r="A335" s="16">
        <v>3950</v>
      </c>
      <c r="B335" s="17" t="s">
        <v>581</v>
      </c>
      <c r="C335" s="16"/>
      <c r="D335" s="16"/>
      <c r="E335" s="16"/>
      <c r="F335" s="16" t="s">
        <v>106</v>
      </c>
      <c r="G335" s="16" t="s">
        <v>32</v>
      </c>
      <c r="H335" s="16" t="s">
        <v>580</v>
      </c>
      <c r="I335" s="33">
        <f>SUM(I336:I337)</f>
        <v>2</v>
      </c>
      <c r="J335" s="34"/>
      <c r="K335" s="16"/>
      <c r="L335" s="35">
        <f>SUM(L336:L337)</f>
        <v>600</v>
      </c>
      <c r="M335" s="35">
        <f>SUM(M336:M337)</f>
        <v>0</v>
      </c>
      <c r="N335" s="35">
        <f>SUM(N336:N337)</f>
        <v>0</v>
      </c>
      <c r="O335" s="35">
        <f>SUM(O336:O337)</f>
        <v>600</v>
      </c>
      <c r="P335" s="16"/>
      <c r="Q335" s="16" t="s">
        <v>91</v>
      </c>
      <c r="R335" s="47">
        <f>SUM(R336:R337)</f>
        <v>1040</v>
      </c>
      <c r="S335" s="47">
        <f>SUM(S336:S337)</f>
        <v>4160</v>
      </c>
      <c r="T335" s="47" t="s">
        <v>582</v>
      </c>
      <c r="U335" s="47" t="s">
        <v>515</v>
      </c>
      <c r="V335" s="16" t="s">
        <v>32</v>
      </c>
      <c r="W335" s="16">
        <v>3950</v>
      </c>
      <c r="X335" s="48" t="s">
        <v>578</v>
      </c>
    </row>
    <row r="336" s="118" customFormat="1" ht="24.95" customHeight="1" spans="1:24">
      <c r="A336" s="18">
        <v>3958</v>
      </c>
      <c r="B336" s="136" t="s">
        <v>583</v>
      </c>
      <c r="C336" s="128" t="s">
        <v>43</v>
      </c>
      <c r="D336" s="128" t="s">
        <v>584</v>
      </c>
      <c r="E336" s="128" t="s">
        <v>585</v>
      </c>
      <c r="F336" s="128" t="s">
        <v>35</v>
      </c>
      <c r="G336" s="128">
        <v>2020</v>
      </c>
      <c r="H336" s="128" t="s">
        <v>580</v>
      </c>
      <c r="I336" s="129">
        <v>1</v>
      </c>
      <c r="J336" s="130" t="s">
        <v>586</v>
      </c>
      <c r="K336" s="128">
        <v>300</v>
      </c>
      <c r="L336" s="139">
        <f>M336+N336+O336</f>
        <v>300</v>
      </c>
      <c r="M336" s="139"/>
      <c r="N336" s="139"/>
      <c r="O336" s="139">
        <v>300</v>
      </c>
      <c r="P336" s="128" t="s">
        <v>526</v>
      </c>
      <c r="Q336" s="128" t="s">
        <v>91</v>
      </c>
      <c r="R336" s="140">
        <v>560</v>
      </c>
      <c r="S336" s="140">
        <v>2240</v>
      </c>
      <c r="T336" s="140"/>
      <c r="U336" s="140"/>
      <c r="V336" s="128" t="s">
        <v>119</v>
      </c>
      <c r="W336" s="18">
        <v>3958</v>
      </c>
      <c r="X336" s="128"/>
    </row>
    <row r="337" s="118" customFormat="1" ht="24.95" customHeight="1" spans="1:24">
      <c r="A337" s="18">
        <v>3959</v>
      </c>
      <c r="B337" s="136" t="s">
        <v>587</v>
      </c>
      <c r="C337" s="128" t="s">
        <v>43</v>
      </c>
      <c r="D337" s="128" t="s">
        <v>54</v>
      </c>
      <c r="E337" s="128" t="s">
        <v>588</v>
      </c>
      <c r="F337" s="128" t="s">
        <v>35</v>
      </c>
      <c r="G337" s="128">
        <v>2020</v>
      </c>
      <c r="H337" s="128" t="s">
        <v>580</v>
      </c>
      <c r="I337" s="129">
        <v>1</v>
      </c>
      <c r="J337" s="130" t="s">
        <v>586</v>
      </c>
      <c r="K337" s="128">
        <v>300</v>
      </c>
      <c r="L337" s="139">
        <f>M337+N337+O337</f>
        <v>300</v>
      </c>
      <c r="M337" s="139"/>
      <c r="N337" s="139"/>
      <c r="O337" s="139">
        <v>300</v>
      </c>
      <c r="P337" s="128" t="s">
        <v>526</v>
      </c>
      <c r="Q337" s="128" t="s">
        <v>91</v>
      </c>
      <c r="R337" s="140">
        <v>480</v>
      </c>
      <c r="S337" s="140">
        <v>1920</v>
      </c>
      <c r="T337" s="140"/>
      <c r="U337" s="140"/>
      <c r="V337" s="128" t="s">
        <v>119</v>
      </c>
      <c r="W337" s="18">
        <v>3959</v>
      </c>
      <c r="X337" s="128"/>
    </row>
    <row r="338" ht="24.95" customHeight="1" spans="1:24">
      <c r="A338" s="16">
        <v>3967</v>
      </c>
      <c r="B338" s="17" t="s">
        <v>589</v>
      </c>
      <c r="C338" s="16"/>
      <c r="D338" s="16"/>
      <c r="E338" s="16"/>
      <c r="F338" s="16"/>
      <c r="G338" s="16"/>
      <c r="H338" s="16"/>
      <c r="I338" s="33"/>
      <c r="J338" s="34"/>
      <c r="K338" s="16"/>
      <c r="L338" s="35"/>
      <c r="M338" s="35"/>
      <c r="N338" s="35"/>
      <c r="O338" s="35"/>
      <c r="P338" s="16"/>
      <c r="Q338" s="16"/>
      <c r="R338" s="47"/>
      <c r="S338" s="47"/>
      <c r="T338" s="47"/>
      <c r="U338" s="47"/>
      <c r="V338" s="16"/>
      <c r="W338" s="16">
        <v>3967</v>
      </c>
      <c r="X338" s="16"/>
    </row>
    <row r="339" ht="24.95" customHeight="1" spans="1:24">
      <c r="A339" s="12">
        <v>3968</v>
      </c>
      <c r="B339" s="13" t="s">
        <v>590</v>
      </c>
      <c r="C339" s="12"/>
      <c r="D339" s="12"/>
      <c r="E339" s="12"/>
      <c r="F339" s="12" t="s">
        <v>35</v>
      </c>
      <c r="G339" s="12" t="s">
        <v>32</v>
      </c>
      <c r="H339" s="12" t="s">
        <v>88</v>
      </c>
      <c r="I339" s="58">
        <f>I340+I449+I539+I563+I565</f>
        <v>956</v>
      </c>
      <c r="J339" s="28"/>
      <c r="K339" s="12"/>
      <c r="L339" s="29">
        <f>L340+L449+L539+L563+L565</f>
        <v>1483.4</v>
      </c>
      <c r="M339" s="29">
        <f>M340+M449+M539+M563+M565</f>
        <v>1371.4</v>
      </c>
      <c r="N339" s="29">
        <f>N340+N449+N539+N563+N565</f>
        <v>0</v>
      </c>
      <c r="O339" s="29">
        <f>O340+O449+O539+O563+O565</f>
        <v>112</v>
      </c>
      <c r="P339" s="12"/>
      <c r="Q339" s="12" t="s">
        <v>37</v>
      </c>
      <c r="R339" s="45">
        <f>R340+R449+R539+R563+R565</f>
        <v>800</v>
      </c>
      <c r="S339" s="45">
        <f>S340+S449+S539+S563+S565</f>
        <v>1877</v>
      </c>
      <c r="T339" s="45"/>
      <c r="U339" s="45"/>
      <c r="V339" s="12" t="s">
        <v>32</v>
      </c>
      <c r="W339" s="12">
        <v>3968</v>
      </c>
      <c r="X339" s="12"/>
    </row>
    <row r="340" ht="24.95" customHeight="1" spans="1:24">
      <c r="A340" s="14">
        <v>3969</v>
      </c>
      <c r="B340" s="15" t="s">
        <v>591</v>
      </c>
      <c r="C340" s="14"/>
      <c r="D340" s="14"/>
      <c r="E340" s="14"/>
      <c r="F340" s="14" t="s">
        <v>35</v>
      </c>
      <c r="G340" s="14" t="s">
        <v>32</v>
      </c>
      <c r="H340" s="14" t="s">
        <v>88</v>
      </c>
      <c r="I340" s="30">
        <f>I341+I428+I431</f>
        <v>333</v>
      </c>
      <c r="J340" s="31"/>
      <c r="K340" s="14"/>
      <c r="L340" s="32">
        <f>L341+L428+L431</f>
        <v>668.1</v>
      </c>
      <c r="M340" s="32">
        <f>M341+M428+M431</f>
        <v>556.1</v>
      </c>
      <c r="N340" s="32">
        <f>N341+N428+N431</f>
        <v>0</v>
      </c>
      <c r="O340" s="32">
        <f>O341+O428+O431</f>
        <v>112</v>
      </c>
      <c r="P340" s="14"/>
      <c r="Q340" s="14" t="s">
        <v>37</v>
      </c>
      <c r="R340" s="46">
        <f>R341+R428+R431</f>
        <v>281</v>
      </c>
      <c r="S340" s="46">
        <f>S341+S428+S431</f>
        <v>1065</v>
      </c>
      <c r="T340" s="46" t="s">
        <v>592</v>
      </c>
      <c r="U340" s="46" t="s">
        <v>577</v>
      </c>
      <c r="V340" s="14" t="s">
        <v>32</v>
      </c>
      <c r="W340" s="14">
        <v>3969</v>
      </c>
      <c r="X340" s="14"/>
    </row>
    <row r="341" ht="24.95" customHeight="1" spans="1:24">
      <c r="A341" s="16">
        <v>3970</v>
      </c>
      <c r="B341" s="17" t="s">
        <v>593</v>
      </c>
      <c r="C341" s="16"/>
      <c r="D341" s="16"/>
      <c r="E341" s="16"/>
      <c r="F341" s="16" t="s">
        <v>35</v>
      </c>
      <c r="G341" s="16" t="s">
        <v>32</v>
      </c>
      <c r="H341" s="16" t="s">
        <v>88</v>
      </c>
      <c r="I341" s="33">
        <f>SUM(I342:I427)</f>
        <v>161</v>
      </c>
      <c r="J341" s="34"/>
      <c r="K341" s="16"/>
      <c r="L341" s="35">
        <f>SUM(L342:L427)</f>
        <v>338.1</v>
      </c>
      <c r="M341" s="35">
        <f>SUM(M342:M427)</f>
        <v>338.1</v>
      </c>
      <c r="N341" s="35">
        <f>SUM(N342:N427)</f>
        <v>0</v>
      </c>
      <c r="O341" s="35">
        <f>SUM(O342:O427)</f>
        <v>0</v>
      </c>
      <c r="P341" s="16"/>
      <c r="Q341" s="16" t="s">
        <v>37</v>
      </c>
      <c r="R341" s="47">
        <f>SUM(R342:R427)</f>
        <v>109</v>
      </c>
      <c r="S341" s="47">
        <f>SUM(S342:S427)</f>
        <v>395</v>
      </c>
      <c r="T341" s="59" t="s">
        <v>594</v>
      </c>
      <c r="U341" s="59" t="s">
        <v>577</v>
      </c>
      <c r="V341" s="16" t="s">
        <v>32</v>
      </c>
      <c r="W341" s="16">
        <v>3970</v>
      </c>
      <c r="X341" s="48" t="s">
        <v>578</v>
      </c>
    </row>
    <row r="342" s="121" customFormat="1" ht="24.95" customHeight="1" spans="1:24">
      <c r="A342" s="141">
        <v>3974</v>
      </c>
      <c r="B342" s="142" t="s">
        <v>595</v>
      </c>
      <c r="C342" s="141" t="s">
        <v>43</v>
      </c>
      <c r="D342" s="141" t="s">
        <v>93</v>
      </c>
      <c r="E342" s="141" t="s">
        <v>182</v>
      </c>
      <c r="F342" s="141" t="s">
        <v>35</v>
      </c>
      <c r="G342" s="141">
        <v>2018</v>
      </c>
      <c r="H342" s="141" t="s">
        <v>88</v>
      </c>
      <c r="I342" s="147">
        <v>1</v>
      </c>
      <c r="J342" s="148" t="s">
        <v>596</v>
      </c>
      <c r="K342" s="149">
        <v>2.1</v>
      </c>
      <c r="L342" s="149">
        <f t="shared" ref="L342:L402" si="12">M342+N342+O342</f>
        <v>2.1</v>
      </c>
      <c r="M342" s="149">
        <v>2.1</v>
      </c>
      <c r="N342" s="149"/>
      <c r="O342" s="149"/>
      <c r="P342" s="141" t="s">
        <v>47</v>
      </c>
      <c r="Q342" s="141" t="s">
        <v>37</v>
      </c>
      <c r="R342" s="141">
        <v>1</v>
      </c>
      <c r="S342" s="141">
        <v>4</v>
      </c>
      <c r="T342" s="141"/>
      <c r="U342" s="141"/>
      <c r="V342" s="141" t="s">
        <v>597</v>
      </c>
      <c r="W342" s="141">
        <v>3974</v>
      </c>
      <c r="X342" s="141" t="s">
        <v>598</v>
      </c>
    </row>
    <row r="343" s="122" customFormat="1" ht="24.95" customHeight="1" spans="1:24">
      <c r="A343" s="143">
        <v>3975</v>
      </c>
      <c r="B343" s="144" t="s">
        <v>599</v>
      </c>
      <c r="C343" s="143" t="s">
        <v>43</v>
      </c>
      <c r="D343" s="143" t="s">
        <v>93</v>
      </c>
      <c r="E343" s="143" t="s">
        <v>421</v>
      </c>
      <c r="F343" s="143" t="s">
        <v>35</v>
      </c>
      <c r="G343" s="143">
        <v>2018</v>
      </c>
      <c r="H343" s="143" t="s">
        <v>88</v>
      </c>
      <c r="I343" s="150">
        <v>1</v>
      </c>
      <c r="J343" s="151" t="s">
        <v>596</v>
      </c>
      <c r="K343" s="152">
        <v>2.1</v>
      </c>
      <c r="L343" s="152">
        <f t="shared" si="12"/>
        <v>2.1</v>
      </c>
      <c r="M343" s="152">
        <v>2.1</v>
      </c>
      <c r="N343" s="152"/>
      <c r="O343" s="152"/>
      <c r="P343" s="143" t="s">
        <v>47</v>
      </c>
      <c r="Q343" s="143" t="s">
        <v>37</v>
      </c>
      <c r="R343" s="143">
        <v>1</v>
      </c>
      <c r="S343" s="143">
        <v>2</v>
      </c>
      <c r="T343" s="143"/>
      <c r="U343" s="143"/>
      <c r="V343" s="143" t="s">
        <v>597</v>
      </c>
      <c r="W343" s="143">
        <v>3975</v>
      </c>
      <c r="X343" s="143"/>
    </row>
    <row r="344" s="122" customFormat="1" ht="24.95" customHeight="1" spans="1:24">
      <c r="A344" s="143">
        <v>3976</v>
      </c>
      <c r="B344" s="144" t="s">
        <v>600</v>
      </c>
      <c r="C344" s="143" t="s">
        <v>43</v>
      </c>
      <c r="D344" s="143" t="s">
        <v>93</v>
      </c>
      <c r="E344" s="143" t="s">
        <v>188</v>
      </c>
      <c r="F344" s="143" t="s">
        <v>35</v>
      </c>
      <c r="G344" s="143">
        <v>2018</v>
      </c>
      <c r="H344" s="143" t="s">
        <v>88</v>
      </c>
      <c r="I344" s="150">
        <v>1</v>
      </c>
      <c r="J344" s="151" t="s">
        <v>596</v>
      </c>
      <c r="K344" s="152">
        <v>2.1</v>
      </c>
      <c r="L344" s="152">
        <v>2.1</v>
      </c>
      <c r="M344" s="152">
        <v>2.1</v>
      </c>
      <c r="N344" s="152"/>
      <c r="O344" s="152"/>
      <c r="P344" s="143" t="s">
        <v>47</v>
      </c>
      <c r="Q344" s="143" t="s">
        <v>37</v>
      </c>
      <c r="R344" s="143">
        <v>1</v>
      </c>
      <c r="S344" s="143">
        <v>4</v>
      </c>
      <c r="T344" s="143"/>
      <c r="U344" s="143"/>
      <c r="V344" s="143" t="s">
        <v>597</v>
      </c>
      <c r="W344" s="143">
        <v>3976</v>
      </c>
      <c r="X344" s="143"/>
    </row>
    <row r="345" s="122" customFormat="1" ht="24.95" customHeight="1" spans="1:24">
      <c r="A345" s="143">
        <v>3977</v>
      </c>
      <c r="B345" s="144" t="s">
        <v>601</v>
      </c>
      <c r="C345" s="143" t="s">
        <v>43</v>
      </c>
      <c r="D345" s="143" t="s">
        <v>93</v>
      </c>
      <c r="E345" s="143" t="s">
        <v>190</v>
      </c>
      <c r="F345" s="143" t="s">
        <v>35</v>
      </c>
      <c r="G345" s="143">
        <v>2018</v>
      </c>
      <c r="H345" s="143" t="s">
        <v>88</v>
      </c>
      <c r="I345" s="150">
        <v>4</v>
      </c>
      <c r="J345" s="151" t="s">
        <v>596</v>
      </c>
      <c r="K345" s="152">
        <v>2.1</v>
      </c>
      <c r="L345" s="152">
        <v>8.4</v>
      </c>
      <c r="M345" s="152">
        <v>8.4</v>
      </c>
      <c r="N345" s="152"/>
      <c r="O345" s="152"/>
      <c r="P345" s="143" t="s">
        <v>47</v>
      </c>
      <c r="Q345" s="143" t="s">
        <v>37</v>
      </c>
      <c r="R345" s="143">
        <v>3</v>
      </c>
      <c r="S345" s="143">
        <v>9</v>
      </c>
      <c r="T345" s="143"/>
      <c r="U345" s="143"/>
      <c r="V345" s="143" t="s">
        <v>597</v>
      </c>
      <c r="W345" s="143">
        <v>3977</v>
      </c>
      <c r="X345" s="143"/>
    </row>
    <row r="346" s="122" customFormat="1" ht="24.95" customHeight="1" spans="1:24">
      <c r="A346" s="143">
        <v>3978</v>
      </c>
      <c r="B346" s="144" t="s">
        <v>602</v>
      </c>
      <c r="C346" s="143" t="s">
        <v>43</v>
      </c>
      <c r="D346" s="143" t="s">
        <v>101</v>
      </c>
      <c r="E346" s="143" t="s">
        <v>102</v>
      </c>
      <c r="F346" s="143" t="s">
        <v>35</v>
      </c>
      <c r="G346" s="143">
        <v>2018</v>
      </c>
      <c r="H346" s="143" t="s">
        <v>88</v>
      </c>
      <c r="I346" s="150">
        <v>1</v>
      </c>
      <c r="J346" s="151" t="s">
        <v>596</v>
      </c>
      <c r="K346" s="152">
        <v>2.1</v>
      </c>
      <c r="L346" s="152">
        <f t="shared" si="12"/>
        <v>2.1</v>
      </c>
      <c r="M346" s="152">
        <v>2.1</v>
      </c>
      <c r="N346" s="152"/>
      <c r="O346" s="152"/>
      <c r="P346" s="143" t="s">
        <v>47</v>
      </c>
      <c r="Q346" s="143" t="s">
        <v>37</v>
      </c>
      <c r="R346" s="143"/>
      <c r="S346" s="143"/>
      <c r="T346" s="143"/>
      <c r="U346" s="143"/>
      <c r="V346" s="143" t="s">
        <v>597</v>
      </c>
      <c r="W346" s="143">
        <v>3978</v>
      </c>
      <c r="X346" s="145"/>
    </row>
    <row r="347" s="122" customFormat="1" ht="24.95" customHeight="1" spans="1:24">
      <c r="A347" s="143">
        <v>3979</v>
      </c>
      <c r="B347" s="144" t="s">
        <v>603</v>
      </c>
      <c r="C347" s="143" t="s">
        <v>43</v>
      </c>
      <c r="D347" s="143" t="s">
        <v>146</v>
      </c>
      <c r="E347" s="143" t="s">
        <v>604</v>
      </c>
      <c r="F347" s="143" t="s">
        <v>35</v>
      </c>
      <c r="G347" s="143">
        <v>2018</v>
      </c>
      <c r="H347" s="143" t="s">
        <v>88</v>
      </c>
      <c r="I347" s="150">
        <v>1</v>
      </c>
      <c r="J347" s="151" t="s">
        <v>596</v>
      </c>
      <c r="K347" s="152">
        <v>2.1</v>
      </c>
      <c r="L347" s="152">
        <f t="shared" si="12"/>
        <v>2.1</v>
      </c>
      <c r="M347" s="152">
        <v>2.1</v>
      </c>
      <c r="N347" s="152"/>
      <c r="O347" s="152"/>
      <c r="P347" s="143" t="s">
        <v>47</v>
      </c>
      <c r="Q347" s="143" t="s">
        <v>37</v>
      </c>
      <c r="R347" s="143">
        <v>1</v>
      </c>
      <c r="S347" s="143">
        <v>3</v>
      </c>
      <c r="T347" s="143"/>
      <c r="U347" s="143"/>
      <c r="V347" s="143" t="s">
        <v>597</v>
      </c>
      <c r="W347" s="143">
        <v>3979</v>
      </c>
      <c r="X347" s="145"/>
    </row>
    <row r="348" s="122" customFormat="1" ht="24.95" customHeight="1" spans="1:24">
      <c r="A348" s="143">
        <v>3980</v>
      </c>
      <c r="B348" s="144" t="s">
        <v>605</v>
      </c>
      <c r="C348" s="143" t="s">
        <v>43</v>
      </c>
      <c r="D348" s="143" t="s">
        <v>146</v>
      </c>
      <c r="E348" s="143" t="s">
        <v>151</v>
      </c>
      <c r="F348" s="143" t="s">
        <v>35</v>
      </c>
      <c r="G348" s="143">
        <v>2018</v>
      </c>
      <c r="H348" s="143" t="s">
        <v>88</v>
      </c>
      <c r="I348" s="150">
        <v>3</v>
      </c>
      <c r="J348" s="151" t="s">
        <v>596</v>
      </c>
      <c r="K348" s="152">
        <v>2.1</v>
      </c>
      <c r="L348" s="152">
        <f t="shared" si="12"/>
        <v>6.3</v>
      </c>
      <c r="M348" s="152">
        <v>6.3</v>
      </c>
      <c r="N348" s="152"/>
      <c r="O348" s="152"/>
      <c r="P348" s="143" t="s">
        <v>47</v>
      </c>
      <c r="Q348" s="143" t="s">
        <v>37</v>
      </c>
      <c r="R348" s="143">
        <v>1</v>
      </c>
      <c r="S348" s="143">
        <v>2</v>
      </c>
      <c r="T348" s="143"/>
      <c r="U348" s="143"/>
      <c r="V348" s="143" t="s">
        <v>597</v>
      </c>
      <c r="W348" s="143">
        <v>3980</v>
      </c>
      <c r="X348" s="145"/>
    </row>
    <row r="349" s="122" customFormat="1" ht="24.95" customHeight="1" spans="1:24">
      <c r="A349" s="143">
        <v>3981</v>
      </c>
      <c r="B349" s="144" t="s">
        <v>606</v>
      </c>
      <c r="C349" s="143" t="s">
        <v>43</v>
      </c>
      <c r="D349" s="143" t="s">
        <v>146</v>
      </c>
      <c r="E349" s="143" t="s">
        <v>149</v>
      </c>
      <c r="F349" s="143" t="s">
        <v>35</v>
      </c>
      <c r="G349" s="143">
        <v>2018</v>
      </c>
      <c r="H349" s="143" t="s">
        <v>88</v>
      </c>
      <c r="I349" s="150">
        <v>2</v>
      </c>
      <c r="J349" s="151" t="s">
        <v>596</v>
      </c>
      <c r="K349" s="152">
        <v>2.1</v>
      </c>
      <c r="L349" s="152">
        <f t="shared" si="12"/>
        <v>4.2</v>
      </c>
      <c r="M349" s="152">
        <v>4.2</v>
      </c>
      <c r="N349" s="152"/>
      <c r="O349" s="152"/>
      <c r="P349" s="143" t="s">
        <v>47</v>
      </c>
      <c r="Q349" s="143" t="s">
        <v>37</v>
      </c>
      <c r="R349" s="143">
        <v>2</v>
      </c>
      <c r="S349" s="143">
        <v>5</v>
      </c>
      <c r="T349" s="143"/>
      <c r="U349" s="143"/>
      <c r="V349" s="143" t="s">
        <v>597</v>
      </c>
      <c r="W349" s="143">
        <v>3981</v>
      </c>
      <c r="X349" s="145"/>
    </row>
    <row r="350" s="122" customFormat="1" ht="24.95" customHeight="1" spans="1:24">
      <c r="A350" s="143">
        <v>3982</v>
      </c>
      <c r="B350" s="144" t="s">
        <v>607</v>
      </c>
      <c r="C350" s="143" t="s">
        <v>43</v>
      </c>
      <c r="D350" s="143" t="s">
        <v>146</v>
      </c>
      <c r="E350" s="143" t="s">
        <v>147</v>
      </c>
      <c r="F350" s="143" t="s">
        <v>35</v>
      </c>
      <c r="G350" s="143">
        <v>2018</v>
      </c>
      <c r="H350" s="143" t="s">
        <v>88</v>
      </c>
      <c r="I350" s="150">
        <v>1</v>
      </c>
      <c r="J350" s="151" t="s">
        <v>596</v>
      </c>
      <c r="K350" s="152">
        <v>2.1</v>
      </c>
      <c r="L350" s="152">
        <f t="shared" si="12"/>
        <v>2.1</v>
      </c>
      <c r="M350" s="152">
        <v>2.1</v>
      </c>
      <c r="N350" s="152"/>
      <c r="O350" s="152"/>
      <c r="P350" s="143" t="s">
        <v>47</v>
      </c>
      <c r="Q350" s="143" t="s">
        <v>37</v>
      </c>
      <c r="R350" s="143">
        <v>1</v>
      </c>
      <c r="S350" s="143">
        <v>2</v>
      </c>
      <c r="T350" s="143"/>
      <c r="U350" s="143"/>
      <c r="V350" s="143" t="s">
        <v>597</v>
      </c>
      <c r="W350" s="143">
        <v>3982</v>
      </c>
      <c r="X350" s="145"/>
    </row>
    <row r="351" s="122" customFormat="1" ht="24.95" customHeight="1" spans="1:24">
      <c r="A351" s="143">
        <v>3983</v>
      </c>
      <c r="B351" s="144" t="s">
        <v>608</v>
      </c>
      <c r="C351" s="143" t="s">
        <v>43</v>
      </c>
      <c r="D351" s="143" t="s">
        <v>146</v>
      </c>
      <c r="E351" s="143" t="s">
        <v>200</v>
      </c>
      <c r="F351" s="143" t="s">
        <v>35</v>
      </c>
      <c r="G351" s="143">
        <v>2018</v>
      </c>
      <c r="H351" s="143" t="s">
        <v>88</v>
      </c>
      <c r="I351" s="150">
        <v>2</v>
      </c>
      <c r="J351" s="151" t="s">
        <v>596</v>
      </c>
      <c r="K351" s="152">
        <v>2.1</v>
      </c>
      <c r="L351" s="152">
        <f t="shared" si="12"/>
        <v>4.2</v>
      </c>
      <c r="M351" s="152">
        <v>4.2</v>
      </c>
      <c r="N351" s="152"/>
      <c r="O351" s="152"/>
      <c r="P351" s="143" t="s">
        <v>47</v>
      </c>
      <c r="Q351" s="143" t="s">
        <v>37</v>
      </c>
      <c r="R351" s="143">
        <v>2</v>
      </c>
      <c r="S351" s="143">
        <v>9</v>
      </c>
      <c r="T351" s="143"/>
      <c r="U351" s="143"/>
      <c r="V351" s="143" t="s">
        <v>597</v>
      </c>
      <c r="W351" s="143">
        <v>3983</v>
      </c>
      <c r="X351" s="145"/>
    </row>
    <row r="352" s="122" customFormat="1" ht="24.95" customHeight="1" spans="1:24">
      <c r="A352" s="143">
        <v>3984</v>
      </c>
      <c r="B352" s="144" t="s">
        <v>609</v>
      </c>
      <c r="C352" s="143" t="s">
        <v>43</v>
      </c>
      <c r="D352" s="143" t="s">
        <v>146</v>
      </c>
      <c r="E352" s="143" t="s">
        <v>202</v>
      </c>
      <c r="F352" s="143" t="s">
        <v>35</v>
      </c>
      <c r="G352" s="143">
        <v>2018</v>
      </c>
      <c r="H352" s="143" t="s">
        <v>88</v>
      </c>
      <c r="I352" s="150">
        <v>2</v>
      </c>
      <c r="J352" s="151" t="s">
        <v>596</v>
      </c>
      <c r="K352" s="152">
        <v>2.1</v>
      </c>
      <c r="L352" s="152">
        <f t="shared" si="12"/>
        <v>4.2</v>
      </c>
      <c r="M352" s="152">
        <v>4.2</v>
      </c>
      <c r="N352" s="152"/>
      <c r="O352" s="152"/>
      <c r="P352" s="143" t="s">
        <v>47</v>
      </c>
      <c r="Q352" s="143" t="s">
        <v>37</v>
      </c>
      <c r="R352" s="143">
        <v>2</v>
      </c>
      <c r="S352" s="143">
        <v>5</v>
      </c>
      <c r="T352" s="143"/>
      <c r="U352" s="143"/>
      <c r="V352" s="143" t="s">
        <v>597</v>
      </c>
      <c r="W352" s="143">
        <v>3984</v>
      </c>
      <c r="X352" s="145"/>
    </row>
    <row r="353" s="122" customFormat="1" ht="24.95" customHeight="1" spans="1:24">
      <c r="A353" s="143">
        <v>3985</v>
      </c>
      <c r="B353" s="144" t="s">
        <v>610</v>
      </c>
      <c r="C353" s="143" t="s">
        <v>43</v>
      </c>
      <c r="D353" s="143" t="s">
        <v>146</v>
      </c>
      <c r="E353" s="143" t="s">
        <v>266</v>
      </c>
      <c r="F353" s="143" t="s">
        <v>35</v>
      </c>
      <c r="G353" s="143">
        <v>2018</v>
      </c>
      <c r="H353" s="143" t="s">
        <v>88</v>
      </c>
      <c r="I353" s="150">
        <v>1</v>
      </c>
      <c r="J353" s="151" t="s">
        <v>596</v>
      </c>
      <c r="K353" s="152">
        <v>2.1</v>
      </c>
      <c r="L353" s="152">
        <f t="shared" si="12"/>
        <v>2.1</v>
      </c>
      <c r="M353" s="152">
        <v>2.1</v>
      </c>
      <c r="N353" s="152"/>
      <c r="O353" s="152"/>
      <c r="P353" s="143" t="s">
        <v>47</v>
      </c>
      <c r="Q353" s="143" t="s">
        <v>37</v>
      </c>
      <c r="R353" s="143" t="s">
        <v>611</v>
      </c>
      <c r="S353" s="143" t="s">
        <v>611</v>
      </c>
      <c r="T353" s="143"/>
      <c r="U353" s="143"/>
      <c r="V353" s="143" t="s">
        <v>597</v>
      </c>
      <c r="W353" s="143">
        <v>3985</v>
      </c>
      <c r="X353" s="145"/>
    </row>
    <row r="354" s="122" customFormat="1" ht="24.95" customHeight="1" spans="1:24">
      <c r="A354" s="143">
        <v>3986</v>
      </c>
      <c r="B354" s="144" t="s">
        <v>612</v>
      </c>
      <c r="C354" s="143" t="s">
        <v>43</v>
      </c>
      <c r="D354" s="143" t="s">
        <v>146</v>
      </c>
      <c r="E354" s="143" t="s">
        <v>346</v>
      </c>
      <c r="F354" s="143" t="s">
        <v>35</v>
      </c>
      <c r="G354" s="143">
        <v>2018</v>
      </c>
      <c r="H354" s="143" t="s">
        <v>88</v>
      </c>
      <c r="I354" s="150">
        <v>1</v>
      </c>
      <c r="J354" s="151" t="s">
        <v>596</v>
      </c>
      <c r="K354" s="152">
        <v>2.1</v>
      </c>
      <c r="L354" s="152">
        <f t="shared" si="12"/>
        <v>2.1</v>
      </c>
      <c r="M354" s="152">
        <v>2.1</v>
      </c>
      <c r="N354" s="152"/>
      <c r="O354" s="152"/>
      <c r="P354" s="143" t="s">
        <v>47</v>
      </c>
      <c r="Q354" s="143" t="s">
        <v>37</v>
      </c>
      <c r="R354" s="143">
        <v>1</v>
      </c>
      <c r="S354" s="143">
        <v>2</v>
      </c>
      <c r="T354" s="143"/>
      <c r="U354" s="143"/>
      <c r="V354" s="143" t="s">
        <v>597</v>
      </c>
      <c r="W354" s="143">
        <v>3986</v>
      </c>
      <c r="X354" s="145"/>
    </row>
    <row r="355" s="122" customFormat="1" ht="24.95" customHeight="1" spans="1:24">
      <c r="A355" s="143">
        <v>3987</v>
      </c>
      <c r="B355" s="144" t="s">
        <v>613</v>
      </c>
      <c r="C355" s="143" t="s">
        <v>43</v>
      </c>
      <c r="D355" s="143" t="s">
        <v>146</v>
      </c>
      <c r="E355" s="143" t="s">
        <v>348</v>
      </c>
      <c r="F355" s="143" t="s">
        <v>35</v>
      </c>
      <c r="G355" s="143">
        <v>2018</v>
      </c>
      <c r="H355" s="143" t="s">
        <v>88</v>
      </c>
      <c r="I355" s="150">
        <v>1</v>
      </c>
      <c r="J355" s="151" t="s">
        <v>596</v>
      </c>
      <c r="K355" s="152">
        <v>2.1</v>
      </c>
      <c r="L355" s="152">
        <f t="shared" si="12"/>
        <v>2.1</v>
      </c>
      <c r="M355" s="152">
        <v>2.1</v>
      </c>
      <c r="N355" s="152"/>
      <c r="O355" s="152"/>
      <c r="P355" s="143" t="s">
        <v>47</v>
      </c>
      <c r="Q355" s="143" t="s">
        <v>37</v>
      </c>
      <c r="R355" s="143">
        <v>1</v>
      </c>
      <c r="S355" s="143">
        <v>2</v>
      </c>
      <c r="T355" s="143"/>
      <c r="U355" s="143"/>
      <c r="V355" s="143" t="s">
        <v>597</v>
      </c>
      <c r="W355" s="143">
        <v>3987</v>
      </c>
      <c r="X355" s="145"/>
    </row>
    <row r="356" s="122" customFormat="1" ht="24.95" customHeight="1" spans="1:24">
      <c r="A356" s="143">
        <v>3988</v>
      </c>
      <c r="B356" s="144" t="s">
        <v>614</v>
      </c>
      <c r="C356" s="143" t="s">
        <v>43</v>
      </c>
      <c r="D356" s="143" t="s">
        <v>146</v>
      </c>
      <c r="E356" s="143" t="s">
        <v>196</v>
      </c>
      <c r="F356" s="143" t="s">
        <v>35</v>
      </c>
      <c r="G356" s="143">
        <v>2018</v>
      </c>
      <c r="H356" s="143" t="s">
        <v>88</v>
      </c>
      <c r="I356" s="150">
        <v>1</v>
      </c>
      <c r="J356" s="151" t="s">
        <v>596</v>
      </c>
      <c r="K356" s="152">
        <v>2.1</v>
      </c>
      <c r="L356" s="152">
        <f t="shared" si="12"/>
        <v>2.1</v>
      </c>
      <c r="M356" s="152">
        <v>2.1</v>
      </c>
      <c r="N356" s="152"/>
      <c r="O356" s="152"/>
      <c r="P356" s="143" t="s">
        <v>47</v>
      </c>
      <c r="Q356" s="143" t="s">
        <v>37</v>
      </c>
      <c r="R356" s="143">
        <v>1</v>
      </c>
      <c r="S356" s="143">
        <v>3</v>
      </c>
      <c r="T356" s="143"/>
      <c r="U356" s="143"/>
      <c r="V356" s="143" t="s">
        <v>597</v>
      </c>
      <c r="W356" s="143">
        <v>3988</v>
      </c>
      <c r="X356" s="145"/>
    </row>
    <row r="357" s="123" customFormat="1" ht="24.95" customHeight="1" spans="1:24">
      <c r="A357" s="145">
        <v>3989</v>
      </c>
      <c r="B357" s="146" t="s">
        <v>615</v>
      </c>
      <c r="C357" s="145" t="s">
        <v>43</v>
      </c>
      <c r="D357" s="145" t="s">
        <v>146</v>
      </c>
      <c r="E357" s="145" t="s">
        <v>355</v>
      </c>
      <c r="F357" s="145" t="s">
        <v>35</v>
      </c>
      <c r="G357" s="145">
        <v>2018</v>
      </c>
      <c r="H357" s="145" t="s">
        <v>88</v>
      </c>
      <c r="I357" s="153">
        <v>1</v>
      </c>
      <c r="J357" s="154" t="s">
        <v>596</v>
      </c>
      <c r="K357" s="155">
        <v>2.1</v>
      </c>
      <c r="L357" s="155">
        <f t="shared" si="12"/>
        <v>2.1</v>
      </c>
      <c r="M357" s="155">
        <v>2.1</v>
      </c>
      <c r="N357" s="155"/>
      <c r="O357" s="155"/>
      <c r="P357" s="145" t="s">
        <v>47</v>
      </c>
      <c r="Q357" s="145" t="s">
        <v>37</v>
      </c>
      <c r="R357" s="145">
        <v>1</v>
      </c>
      <c r="S357" s="145">
        <v>4</v>
      </c>
      <c r="T357" s="145"/>
      <c r="U357" s="145"/>
      <c r="V357" s="145" t="s">
        <v>597</v>
      </c>
      <c r="W357" s="145">
        <v>3989</v>
      </c>
      <c r="X357" s="145" t="s">
        <v>598</v>
      </c>
    </row>
    <row r="358" s="122" customFormat="1" ht="24.95" customHeight="1" spans="1:24">
      <c r="A358" s="143">
        <v>3990</v>
      </c>
      <c r="B358" s="144" t="s">
        <v>616</v>
      </c>
      <c r="C358" s="143" t="s">
        <v>43</v>
      </c>
      <c r="D358" s="143" t="s">
        <v>146</v>
      </c>
      <c r="E358" s="143" t="s">
        <v>160</v>
      </c>
      <c r="F358" s="143" t="s">
        <v>35</v>
      </c>
      <c r="G358" s="143">
        <v>2018</v>
      </c>
      <c r="H358" s="143" t="s">
        <v>88</v>
      </c>
      <c r="I358" s="150">
        <v>1</v>
      </c>
      <c r="J358" s="151" t="s">
        <v>596</v>
      </c>
      <c r="K358" s="152">
        <v>2.1</v>
      </c>
      <c r="L358" s="152">
        <f t="shared" si="12"/>
        <v>2.1</v>
      </c>
      <c r="M358" s="152">
        <v>2.1</v>
      </c>
      <c r="N358" s="152"/>
      <c r="O358" s="152"/>
      <c r="P358" s="143" t="s">
        <v>47</v>
      </c>
      <c r="Q358" s="143" t="s">
        <v>37</v>
      </c>
      <c r="R358" s="143">
        <v>1</v>
      </c>
      <c r="S358" s="143">
        <v>4</v>
      </c>
      <c r="T358" s="143"/>
      <c r="U358" s="143"/>
      <c r="V358" s="143" t="s">
        <v>597</v>
      </c>
      <c r="W358" s="143">
        <v>3990</v>
      </c>
      <c r="X358" s="145"/>
    </row>
    <row r="359" s="121" customFormat="1" ht="24.95" customHeight="1" spans="1:24">
      <c r="A359" s="141">
        <v>3991</v>
      </c>
      <c r="B359" s="142" t="s">
        <v>617</v>
      </c>
      <c r="C359" s="141" t="s">
        <v>43</v>
      </c>
      <c r="D359" s="141" t="s">
        <v>146</v>
      </c>
      <c r="E359" s="141" t="s">
        <v>205</v>
      </c>
      <c r="F359" s="141" t="s">
        <v>35</v>
      </c>
      <c r="G359" s="141">
        <v>2018</v>
      </c>
      <c r="H359" s="141" t="s">
        <v>88</v>
      </c>
      <c r="I359" s="147">
        <v>1</v>
      </c>
      <c r="J359" s="148" t="s">
        <v>596</v>
      </c>
      <c r="K359" s="149">
        <v>2.1</v>
      </c>
      <c r="L359" s="149">
        <f t="shared" si="12"/>
        <v>2.1</v>
      </c>
      <c r="M359" s="149">
        <v>2.1</v>
      </c>
      <c r="N359" s="149"/>
      <c r="O359" s="149"/>
      <c r="P359" s="141" t="s">
        <v>47</v>
      </c>
      <c r="Q359" s="141" t="s">
        <v>37</v>
      </c>
      <c r="R359" s="141">
        <v>1</v>
      </c>
      <c r="S359" s="141">
        <v>4</v>
      </c>
      <c r="T359" s="141"/>
      <c r="U359" s="141"/>
      <c r="V359" s="141" t="s">
        <v>597</v>
      </c>
      <c r="W359" s="141">
        <v>3991</v>
      </c>
      <c r="X359" s="145" t="s">
        <v>598</v>
      </c>
    </row>
    <row r="360" s="122" customFormat="1" ht="24.95" customHeight="1" spans="1:24">
      <c r="A360" s="143">
        <v>3992</v>
      </c>
      <c r="B360" s="144" t="s">
        <v>618</v>
      </c>
      <c r="C360" s="143" t="s">
        <v>43</v>
      </c>
      <c r="D360" s="143" t="s">
        <v>98</v>
      </c>
      <c r="E360" s="143" t="s">
        <v>207</v>
      </c>
      <c r="F360" s="143" t="s">
        <v>35</v>
      </c>
      <c r="G360" s="143">
        <v>2018</v>
      </c>
      <c r="H360" s="143" t="s">
        <v>88</v>
      </c>
      <c r="I360" s="150">
        <v>1</v>
      </c>
      <c r="J360" s="151" t="s">
        <v>596</v>
      </c>
      <c r="K360" s="152">
        <v>2.1</v>
      </c>
      <c r="L360" s="152">
        <f t="shared" si="12"/>
        <v>2.1</v>
      </c>
      <c r="M360" s="152">
        <v>2.1</v>
      </c>
      <c r="N360" s="152"/>
      <c r="O360" s="152"/>
      <c r="P360" s="143" t="s">
        <v>47</v>
      </c>
      <c r="Q360" s="143" t="s">
        <v>37</v>
      </c>
      <c r="R360" s="143">
        <v>1</v>
      </c>
      <c r="S360" s="143">
        <v>4</v>
      </c>
      <c r="T360" s="143"/>
      <c r="U360" s="143"/>
      <c r="V360" s="143" t="s">
        <v>597</v>
      </c>
      <c r="W360" s="143">
        <v>3992</v>
      </c>
      <c r="X360" s="145"/>
    </row>
    <row r="361" s="123" customFormat="1" ht="24.95" customHeight="1" spans="1:24">
      <c r="A361" s="145">
        <v>3993</v>
      </c>
      <c r="B361" s="146" t="s">
        <v>619</v>
      </c>
      <c r="C361" s="145" t="s">
        <v>43</v>
      </c>
      <c r="D361" s="145" t="s">
        <v>98</v>
      </c>
      <c r="E361" s="145" t="s">
        <v>211</v>
      </c>
      <c r="F361" s="145" t="s">
        <v>35</v>
      </c>
      <c r="G361" s="145">
        <v>2018</v>
      </c>
      <c r="H361" s="145" t="s">
        <v>88</v>
      </c>
      <c r="I361" s="153">
        <v>4</v>
      </c>
      <c r="J361" s="154" t="s">
        <v>596</v>
      </c>
      <c r="K361" s="155">
        <v>2.1</v>
      </c>
      <c r="L361" s="155">
        <v>8.4</v>
      </c>
      <c r="M361" s="155">
        <v>8.4</v>
      </c>
      <c r="N361" s="155"/>
      <c r="O361" s="155"/>
      <c r="P361" s="145" t="s">
        <v>47</v>
      </c>
      <c r="Q361" s="145" t="s">
        <v>37</v>
      </c>
      <c r="R361" s="145">
        <v>4</v>
      </c>
      <c r="S361" s="145">
        <v>20</v>
      </c>
      <c r="T361" s="145"/>
      <c r="U361" s="145"/>
      <c r="V361" s="145" t="s">
        <v>597</v>
      </c>
      <c r="W361" s="145">
        <v>3993</v>
      </c>
      <c r="X361" s="145" t="s">
        <v>620</v>
      </c>
    </row>
    <row r="362" s="123" customFormat="1" ht="24.95" customHeight="1" spans="1:24">
      <c r="A362" s="145">
        <v>3994</v>
      </c>
      <c r="B362" s="146" t="s">
        <v>621</v>
      </c>
      <c r="C362" s="145" t="s">
        <v>43</v>
      </c>
      <c r="D362" s="145" t="s">
        <v>98</v>
      </c>
      <c r="E362" s="145" t="s">
        <v>374</v>
      </c>
      <c r="F362" s="145" t="s">
        <v>35</v>
      </c>
      <c r="G362" s="145">
        <v>2018</v>
      </c>
      <c r="H362" s="145" t="s">
        <v>88</v>
      </c>
      <c r="I362" s="153">
        <v>1</v>
      </c>
      <c r="J362" s="154" t="s">
        <v>596</v>
      </c>
      <c r="K362" s="155">
        <v>2.1</v>
      </c>
      <c r="L362" s="155">
        <f t="shared" si="12"/>
        <v>2.1</v>
      </c>
      <c r="M362" s="155">
        <v>2.1</v>
      </c>
      <c r="N362" s="155"/>
      <c r="O362" s="155"/>
      <c r="P362" s="145" t="s">
        <v>47</v>
      </c>
      <c r="Q362" s="145" t="s">
        <v>37</v>
      </c>
      <c r="R362" s="145"/>
      <c r="S362" s="145"/>
      <c r="T362" s="145"/>
      <c r="U362" s="145"/>
      <c r="V362" s="145" t="s">
        <v>597</v>
      </c>
      <c r="W362" s="145">
        <v>3994</v>
      </c>
      <c r="X362" s="145" t="s">
        <v>598</v>
      </c>
    </row>
    <row r="363" s="122" customFormat="1" ht="24.95" customHeight="1" spans="1:24">
      <c r="A363" s="143">
        <v>3995</v>
      </c>
      <c r="B363" s="144" t="s">
        <v>622</v>
      </c>
      <c r="C363" s="143" t="s">
        <v>43</v>
      </c>
      <c r="D363" s="143" t="s">
        <v>98</v>
      </c>
      <c r="E363" s="143" t="s">
        <v>378</v>
      </c>
      <c r="F363" s="143" t="s">
        <v>35</v>
      </c>
      <c r="G363" s="143">
        <v>2018</v>
      </c>
      <c r="H363" s="143" t="s">
        <v>88</v>
      </c>
      <c r="I363" s="150">
        <v>1</v>
      </c>
      <c r="J363" s="151" t="s">
        <v>596</v>
      </c>
      <c r="K363" s="152">
        <v>2.1</v>
      </c>
      <c r="L363" s="152">
        <f t="shared" si="12"/>
        <v>2.1</v>
      </c>
      <c r="M363" s="152">
        <v>2.1</v>
      </c>
      <c r="N363" s="152"/>
      <c r="O363" s="152"/>
      <c r="P363" s="143" t="s">
        <v>47</v>
      </c>
      <c r="Q363" s="143" t="s">
        <v>37</v>
      </c>
      <c r="R363" s="143" t="s">
        <v>611</v>
      </c>
      <c r="S363" s="143" t="s">
        <v>611</v>
      </c>
      <c r="T363" s="143"/>
      <c r="U363" s="143"/>
      <c r="V363" s="143" t="s">
        <v>597</v>
      </c>
      <c r="W363" s="143">
        <v>3995</v>
      </c>
      <c r="X363" s="145"/>
    </row>
    <row r="364" s="122" customFormat="1" ht="24.95" customHeight="1" spans="1:24">
      <c r="A364" s="143">
        <v>3996</v>
      </c>
      <c r="B364" s="144" t="s">
        <v>623</v>
      </c>
      <c r="C364" s="143" t="s">
        <v>43</v>
      </c>
      <c r="D364" s="143" t="s">
        <v>98</v>
      </c>
      <c r="E364" s="143" t="s">
        <v>624</v>
      </c>
      <c r="F364" s="143" t="s">
        <v>35</v>
      </c>
      <c r="G364" s="143">
        <v>2018</v>
      </c>
      <c r="H364" s="143" t="s">
        <v>88</v>
      </c>
      <c r="I364" s="150">
        <v>1</v>
      </c>
      <c r="J364" s="151" t="s">
        <v>596</v>
      </c>
      <c r="K364" s="152">
        <v>2.1</v>
      </c>
      <c r="L364" s="152">
        <f t="shared" si="12"/>
        <v>2.1</v>
      </c>
      <c r="M364" s="152">
        <v>2.1</v>
      </c>
      <c r="N364" s="152"/>
      <c r="O364" s="152"/>
      <c r="P364" s="143" t="s">
        <v>47</v>
      </c>
      <c r="Q364" s="143" t="s">
        <v>37</v>
      </c>
      <c r="R364" s="143">
        <v>1</v>
      </c>
      <c r="S364" s="143">
        <v>4</v>
      </c>
      <c r="T364" s="143"/>
      <c r="U364" s="143"/>
      <c r="V364" s="143" t="s">
        <v>597</v>
      </c>
      <c r="W364" s="143">
        <v>3996</v>
      </c>
      <c r="X364" s="145"/>
    </row>
    <row r="365" s="122" customFormat="1" ht="24.95" customHeight="1" spans="1:24">
      <c r="A365" s="143">
        <v>3997</v>
      </c>
      <c r="B365" s="144" t="s">
        <v>625</v>
      </c>
      <c r="C365" s="143" t="s">
        <v>43</v>
      </c>
      <c r="D365" s="143" t="s">
        <v>98</v>
      </c>
      <c r="E365" s="143" t="s">
        <v>153</v>
      </c>
      <c r="F365" s="143" t="s">
        <v>35</v>
      </c>
      <c r="G365" s="143">
        <v>2018</v>
      </c>
      <c r="H365" s="143" t="s">
        <v>88</v>
      </c>
      <c r="I365" s="150">
        <v>2</v>
      </c>
      <c r="J365" s="151" t="s">
        <v>596</v>
      </c>
      <c r="K365" s="152">
        <v>2.1</v>
      </c>
      <c r="L365" s="152">
        <f t="shared" si="12"/>
        <v>4.2</v>
      </c>
      <c r="M365" s="152">
        <v>4.2</v>
      </c>
      <c r="N365" s="152"/>
      <c r="O365" s="152"/>
      <c r="P365" s="143" t="s">
        <v>47</v>
      </c>
      <c r="Q365" s="143" t="s">
        <v>37</v>
      </c>
      <c r="R365" s="143">
        <v>1</v>
      </c>
      <c r="S365" s="143">
        <v>7</v>
      </c>
      <c r="T365" s="143"/>
      <c r="U365" s="143"/>
      <c r="V365" s="143" t="s">
        <v>597</v>
      </c>
      <c r="W365" s="143">
        <v>3997</v>
      </c>
      <c r="X365" s="145"/>
    </row>
    <row r="366" s="122" customFormat="1" ht="24.95" customHeight="1" spans="1:24">
      <c r="A366" s="143">
        <v>3998</v>
      </c>
      <c r="B366" s="144" t="s">
        <v>626</v>
      </c>
      <c r="C366" s="143" t="s">
        <v>43</v>
      </c>
      <c r="D366" s="143" t="s">
        <v>98</v>
      </c>
      <c r="E366" s="143" t="s">
        <v>219</v>
      </c>
      <c r="F366" s="143" t="s">
        <v>35</v>
      </c>
      <c r="G366" s="143">
        <v>2018</v>
      </c>
      <c r="H366" s="143" t="s">
        <v>88</v>
      </c>
      <c r="I366" s="150">
        <v>1</v>
      </c>
      <c r="J366" s="151" t="s">
        <v>596</v>
      </c>
      <c r="K366" s="152">
        <v>2.1</v>
      </c>
      <c r="L366" s="152">
        <f t="shared" si="12"/>
        <v>2.1</v>
      </c>
      <c r="M366" s="152">
        <v>2.1</v>
      </c>
      <c r="N366" s="152"/>
      <c r="O366" s="152"/>
      <c r="P366" s="143" t="s">
        <v>47</v>
      </c>
      <c r="Q366" s="143" t="s">
        <v>37</v>
      </c>
      <c r="R366" s="143"/>
      <c r="S366" s="143"/>
      <c r="T366" s="143"/>
      <c r="U366" s="143"/>
      <c r="V366" s="143" t="s">
        <v>597</v>
      </c>
      <c r="W366" s="143">
        <v>3998</v>
      </c>
      <c r="X366" s="145"/>
    </row>
    <row r="367" s="123" customFormat="1" ht="24.95" customHeight="1" spans="1:24">
      <c r="A367" s="145">
        <v>3999</v>
      </c>
      <c r="B367" s="146" t="s">
        <v>627</v>
      </c>
      <c r="C367" s="145" t="s">
        <v>43</v>
      </c>
      <c r="D367" s="145" t="s">
        <v>98</v>
      </c>
      <c r="E367" s="145" t="s">
        <v>384</v>
      </c>
      <c r="F367" s="145" t="s">
        <v>35</v>
      </c>
      <c r="G367" s="145">
        <v>2018</v>
      </c>
      <c r="H367" s="145" t="s">
        <v>88</v>
      </c>
      <c r="I367" s="153">
        <v>2</v>
      </c>
      <c r="J367" s="154" t="s">
        <v>596</v>
      </c>
      <c r="K367" s="155">
        <v>2.1</v>
      </c>
      <c r="L367" s="155">
        <f t="shared" si="12"/>
        <v>4.2</v>
      </c>
      <c r="M367" s="155">
        <v>4.2</v>
      </c>
      <c r="N367" s="155"/>
      <c r="O367" s="155"/>
      <c r="P367" s="145" t="s">
        <v>47</v>
      </c>
      <c r="Q367" s="145" t="s">
        <v>37</v>
      </c>
      <c r="R367" s="145">
        <v>2</v>
      </c>
      <c r="S367" s="145">
        <v>8</v>
      </c>
      <c r="T367" s="145"/>
      <c r="U367" s="145"/>
      <c r="V367" s="145" t="s">
        <v>597</v>
      </c>
      <c r="W367" s="145">
        <v>3999</v>
      </c>
      <c r="X367" s="145" t="s">
        <v>598</v>
      </c>
    </row>
    <row r="368" s="122" customFormat="1" ht="24.95" customHeight="1" spans="1:24">
      <c r="A368" s="143">
        <v>4000</v>
      </c>
      <c r="B368" s="144" t="s">
        <v>628</v>
      </c>
      <c r="C368" s="143" t="s">
        <v>43</v>
      </c>
      <c r="D368" s="143" t="s">
        <v>98</v>
      </c>
      <c r="E368" s="143" t="s">
        <v>629</v>
      </c>
      <c r="F368" s="143" t="s">
        <v>35</v>
      </c>
      <c r="G368" s="143">
        <v>2018</v>
      </c>
      <c r="H368" s="143" t="s">
        <v>88</v>
      </c>
      <c r="I368" s="150">
        <v>3</v>
      </c>
      <c r="J368" s="151" t="s">
        <v>596</v>
      </c>
      <c r="K368" s="152">
        <v>2.1</v>
      </c>
      <c r="L368" s="152">
        <f t="shared" si="12"/>
        <v>6.3</v>
      </c>
      <c r="M368" s="152">
        <v>6.3</v>
      </c>
      <c r="N368" s="152"/>
      <c r="O368" s="152"/>
      <c r="P368" s="143" t="s">
        <v>47</v>
      </c>
      <c r="Q368" s="143" t="s">
        <v>37</v>
      </c>
      <c r="R368" s="143">
        <v>1</v>
      </c>
      <c r="S368" s="143">
        <v>1</v>
      </c>
      <c r="T368" s="143"/>
      <c r="U368" s="143"/>
      <c r="V368" s="143" t="s">
        <v>597</v>
      </c>
      <c r="W368" s="143">
        <v>4000</v>
      </c>
      <c r="X368" s="145"/>
    </row>
    <row r="369" s="121" customFormat="1" ht="24.95" customHeight="1" spans="1:24">
      <c r="A369" s="141">
        <v>4001</v>
      </c>
      <c r="B369" s="142" t="s">
        <v>630</v>
      </c>
      <c r="C369" s="141" t="s">
        <v>43</v>
      </c>
      <c r="D369" s="141" t="s">
        <v>98</v>
      </c>
      <c r="E369" s="141" t="s">
        <v>223</v>
      </c>
      <c r="F369" s="141" t="s">
        <v>35</v>
      </c>
      <c r="G369" s="141">
        <v>2018</v>
      </c>
      <c r="H369" s="141" t="s">
        <v>88</v>
      </c>
      <c r="I369" s="147">
        <v>1</v>
      </c>
      <c r="J369" s="148" t="s">
        <v>596</v>
      </c>
      <c r="K369" s="149">
        <v>2.1</v>
      </c>
      <c r="L369" s="149">
        <f t="shared" si="12"/>
        <v>2.1</v>
      </c>
      <c r="M369" s="149">
        <v>2.1</v>
      </c>
      <c r="N369" s="149"/>
      <c r="O369" s="149"/>
      <c r="P369" s="141" t="s">
        <v>47</v>
      </c>
      <c r="Q369" s="141" t="s">
        <v>37</v>
      </c>
      <c r="R369" s="141"/>
      <c r="S369" s="141"/>
      <c r="T369" s="141"/>
      <c r="U369" s="141"/>
      <c r="V369" s="141" t="s">
        <v>597</v>
      </c>
      <c r="W369" s="141">
        <v>4001</v>
      </c>
      <c r="X369" s="141" t="s">
        <v>598</v>
      </c>
    </row>
    <row r="370" s="122" customFormat="1" ht="24.95" customHeight="1" spans="1:24">
      <c r="A370" s="143">
        <v>4002</v>
      </c>
      <c r="B370" s="144" t="s">
        <v>631</v>
      </c>
      <c r="C370" s="143" t="s">
        <v>43</v>
      </c>
      <c r="D370" s="143" t="s">
        <v>155</v>
      </c>
      <c r="E370" s="143" t="s">
        <v>388</v>
      </c>
      <c r="F370" s="143" t="s">
        <v>35</v>
      </c>
      <c r="G370" s="143">
        <v>2018</v>
      </c>
      <c r="H370" s="143" t="s">
        <v>88</v>
      </c>
      <c r="I370" s="150">
        <v>1</v>
      </c>
      <c r="J370" s="151" t="s">
        <v>596</v>
      </c>
      <c r="K370" s="152">
        <v>2.1</v>
      </c>
      <c r="L370" s="152">
        <f t="shared" si="12"/>
        <v>2.1</v>
      </c>
      <c r="M370" s="152">
        <v>2.1</v>
      </c>
      <c r="N370" s="152"/>
      <c r="O370" s="152"/>
      <c r="P370" s="143" t="s">
        <v>47</v>
      </c>
      <c r="Q370" s="143" t="s">
        <v>37</v>
      </c>
      <c r="R370" s="143">
        <v>1</v>
      </c>
      <c r="S370" s="143">
        <v>2</v>
      </c>
      <c r="T370" s="143"/>
      <c r="U370" s="143"/>
      <c r="V370" s="143" t="s">
        <v>597</v>
      </c>
      <c r="W370" s="143">
        <v>4002</v>
      </c>
      <c r="X370" s="145"/>
    </row>
    <row r="371" s="122" customFormat="1" ht="24.95" customHeight="1" spans="1:24">
      <c r="A371" s="143">
        <v>4003</v>
      </c>
      <c r="B371" s="144" t="s">
        <v>632</v>
      </c>
      <c r="C371" s="143" t="s">
        <v>43</v>
      </c>
      <c r="D371" s="143" t="s">
        <v>155</v>
      </c>
      <c r="E371" s="143" t="s">
        <v>235</v>
      </c>
      <c r="F371" s="143" t="s">
        <v>35</v>
      </c>
      <c r="G371" s="143">
        <v>2018</v>
      </c>
      <c r="H371" s="143" t="s">
        <v>88</v>
      </c>
      <c r="I371" s="150">
        <v>1</v>
      </c>
      <c r="J371" s="151" t="s">
        <v>596</v>
      </c>
      <c r="K371" s="152">
        <v>2.1</v>
      </c>
      <c r="L371" s="152">
        <f t="shared" si="12"/>
        <v>2.1</v>
      </c>
      <c r="M371" s="152">
        <v>2.1</v>
      </c>
      <c r="N371" s="152"/>
      <c r="O371" s="152"/>
      <c r="P371" s="143" t="s">
        <v>47</v>
      </c>
      <c r="Q371" s="143" t="s">
        <v>37</v>
      </c>
      <c r="R371" s="143">
        <v>1</v>
      </c>
      <c r="S371" s="143">
        <v>4</v>
      </c>
      <c r="T371" s="143"/>
      <c r="U371" s="143"/>
      <c r="V371" s="143" t="s">
        <v>597</v>
      </c>
      <c r="W371" s="143">
        <v>4003</v>
      </c>
      <c r="X371" s="145"/>
    </row>
    <row r="372" s="122" customFormat="1" ht="24.95" customHeight="1" spans="1:24">
      <c r="A372" s="143">
        <v>4004</v>
      </c>
      <c r="B372" s="144" t="s">
        <v>633</v>
      </c>
      <c r="C372" s="143" t="s">
        <v>43</v>
      </c>
      <c r="D372" s="143" t="s">
        <v>155</v>
      </c>
      <c r="E372" s="143" t="s">
        <v>634</v>
      </c>
      <c r="F372" s="143" t="s">
        <v>35</v>
      </c>
      <c r="G372" s="143">
        <v>2018</v>
      </c>
      <c r="H372" s="143" t="s">
        <v>88</v>
      </c>
      <c r="I372" s="150">
        <v>1</v>
      </c>
      <c r="J372" s="151" t="s">
        <v>596</v>
      </c>
      <c r="K372" s="152">
        <v>2.1</v>
      </c>
      <c r="L372" s="152">
        <f t="shared" si="12"/>
        <v>2.1</v>
      </c>
      <c r="M372" s="152">
        <v>2.1</v>
      </c>
      <c r="N372" s="152"/>
      <c r="O372" s="152"/>
      <c r="P372" s="143" t="s">
        <v>47</v>
      </c>
      <c r="Q372" s="143" t="s">
        <v>37</v>
      </c>
      <c r="R372" s="143" t="s">
        <v>611</v>
      </c>
      <c r="S372" s="143" t="s">
        <v>611</v>
      </c>
      <c r="T372" s="143"/>
      <c r="U372" s="143"/>
      <c r="V372" s="143" t="s">
        <v>597</v>
      </c>
      <c r="W372" s="143">
        <v>4004</v>
      </c>
      <c r="X372" s="145"/>
    </row>
    <row r="373" s="122" customFormat="1" ht="24.95" customHeight="1" spans="1:24">
      <c r="A373" s="143">
        <v>4005</v>
      </c>
      <c r="B373" s="144" t="s">
        <v>635</v>
      </c>
      <c r="C373" s="143" t="s">
        <v>43</v>
      </c>
      <c r="D373" s="143" t="s">
        <v>155</v>
      </c>
      <c r="E373" s="143" t="s">
        <v>231</v>
      </c>
      <c r="F373" s="143" t="s">
        <v>35</v>
      </c>
      <c r="G373" s="143">
        <v>2018</v>
      </c>
      <c r="H373" s="143" t="s">
        <v>88</v>
      </c>
      <c r="I373" s="150">
        <v>2</v>
      </c>
      <c r="J373" s="151" t="s">
        <v>596</v>
      </c>
      <c r="K373" s="152">
        <v>2.1</v>
      </c>
      <c r="L373" s="152">
        <f t="shared" si="12"/>
        <v>4.2</v>
      </c>
      <c r="M373" s="152">
        <v>4.2</v>
      </c>
      <c r="N373" s="152"/>
      <c r="O373" s="152"/>
      <c r="P373" s="143" t="s">
        <v>47</v>
      </c>
      <c r="Q373" s="143" t="s">
        <v>37</v>
      </c>
      <c r="R373" s="143">
        <v>2</v>
      </c>
      <c r="S373" s="143">
        <v>9</v>
      </c>
      <c r="T373" s="143"/>
      <c r="U373" s="143"/>
      <c r="V373" s="143" t="s">
        <v>597</v>
      </c>
      <c r="W373" s="143">
        <v>4005</v>
      </c>
      <c r="X373" s="145"/>
    </row>
    <row r="374" s="122" customFormat="1" ht="24.95" customHeight="1" spans="1:24">
      <c r="A374" s="143">
        <v>4006</v>
      </c>
      <c r="B374" s="144" t="s">
        <v>636</v>
      </c>
      <c r="C374" s="143" t="s">
        <v>43</v>
      </c>
      <c r="D374" s="143" t="s">
        <v>155</v>
      </c>
      <c r="E374" s="143" t="s">
        <v>637</v>
      </c>
      <c r="F374" s="143" t="s">
        <v>35</v>
      </c>
      <c r="G374" s="143">
        <v>2018</v>
      </c>
      <c r="H374" s="143" t="s">
        <v>88</v>
      </c>
      <c r="I374" s="150">
        <v>2</v>
      </c>
      <c r="J374" s="151" t="s">
        <v>596</v>
      </c>
      <c r="K374" s="152">
        <v>2.1</v>
      </c>
      <c r="L374" s="152">
        <f t="shared" si="12"/>
        <v>4.2</v>
      </c>
      <c r="M374" s="152">
        <v>4.2</v>
      </c>
      <c r="N374" s="152"/>
      <c r="O374" s="152"/>
      <c r="P374" s="143" t="s">
        <v>47</v>
      </c>
      <c r="Q374" s="143" t="s">
        <v>37</v>
      </c>
      <c r="R374" s="143">
        <v>2</v>
      </c>
      <c r="S374" s="143">
        <v>8</v>
      </c>
      <c r="T374" s="143"/>
      <c r="U374" s="143"/>
      <c r="V374" s="143" t="s">
        <v>597</v>
      </c>
      <c r="W374" s="143">
        <v>4006</v>
      </c>
      <c r="X374" s="145"/>
    </row>
    <row r="375" s="122" customFormat="1" ht="24.95" customHeight="1" spans="1:24">
      <c r="A375" s="143">
        <v>4007</v>
      </c>
      <c r="B375" s="144" t="s">
        <v>638</v>
      </c>
      <c r="C375" s="143" t="s">
        <v>43</v>
      </c>
      <c r="D375" s="143" t="s">
        <v>155</v>
      </c>
      <c r="E375" s="143" t="s">
        <v>639</v>
      </c>
      <c r="F375" s="143" t="s">
        <v>35</v>
      </c>
      <c r="G375" s="143">
        <v>2018</v>
      </c>
      <c r="H375" s="143" t="s">
        <v>88</v>
      </c>
      <c r="I375" s="150">
        <v>1</v>
      </c>
      <c r="J375" s="151" t="s">
        <v>596</v>
      </c>
      <c r="K375" s="152">
        <v>2.1</v>
      </c>
      <c r="L375" s="152">
        <f t="shared" si="12"/>
        <v>2.1</v>
      </c>
      <c r="M375" s="152">
        <v>2.1</v>
      </c>
      <c r="N375" s="152"/>
      <c r="O375" s="152"/>
      <c r="P375" s="143" t="s">
        <v>47</v>
      </c>
      <c r="Q375" s="143" t="s">
        <v>37</v>
      </c>
      <c r="R375" s="143">
        <v>1</v>
      </c>
      <c r="S375" s="143">
        <v>2</v>
      </c>
      <c r="T375" s="143"/>
      <c r="U375" s="143"/>
      <c r="V375" s="143" t="s">
        <v>597</v>
      </c>
      <c r="W375" s="143">
        <v>4007</v>
      </c>
      <c r="X375" s="145"/>
    </row>
    <row r="376" s="122" customFormat="1" ht="24.95" customHeight="1" spans="1:24">
      <c r="A376" s="143">
        <v>4008</v>
      </c>
      <c r="B376" s="144" t="s">
        <v>640</v>
      </c>
      <c r="C376" s="143" t="s">
        <v>43</v>
      </c>
      <c r="D376" s="143" t="s">
        <v>155</v>
      </c>
      <c r="E376" s="143" t="s">
        <v>641</v>
      </c>
      <c r="F376" s="143" t="s">
        <v>35</v>
      </c>
      <c r="G376" s="143">
        <v>2018</v>
      </c>
      <c r="H376" s="143" t="s">
        <v>88</v>
      </c>
      <c r="I376" s="150">
        <v>4</v>
      </c>
      <c r="J376" s="151" t="s">
        <v>596</v>
      </c>
      <c r="K376" s="152">
        <v>2.1</v>
      </c>
      <c r="L376" s="152">
        <f t="shared" si="12"/>
        <v>8.4</v>
      </c>
      <c r="M376" s="152">
        <v>8.4</v>
      </c>
      <c r="N376" s="152"/>
      <c r="O376" s="152"/>
      <c r="P376" s="143" t="s">
        <v>47</v>
      </c>
      <c r="Q376" s="143" t="s">
        <v>37</v>
      </c>
      <c r="R376" s="143">
        <v>2</v>
      </c>
      <c r="S376" s="143">
        <v>6</v>
      </c>
      <c r="T376" s="143"/>
      <c r="U376" s="143"/>
      <c r="V376" s="143" t="s">
        <v>597</v>
      </c>
      <c r="W376" s="143">
        <v>4008</v>
      </c>
      <c r="X376" s="145"/>
    </row>
    <row r="377" s="122" customFormat="1" ht="24.95" customHeight="1" spans="1:24">
      <c r="A377" s="143">
        <v>4009</v>
      </c>
      <c r="B377" s="144" t="s">
        <v>642</v>
      </c>
      <c r="C377" s="143" t="s">
        <v>43</v>
      </c>
      <c r="D377" s="143" t="s">
        <v>155</v>
      </c>
      <c r="E377" s="143" t="s">
        <v>643</v>
      </c>
      <c r="F377" s="143" t="s">
        <v>35</v>
      </c>
      <c r="G377" s="143">
        <v>2018</v>
      </c>
      <c r="H377" s="143" t="s">
        <v>88</v>
      </c>
      <c r="I377" s="150">
        <v>1</v>
      </c>
      <c r="J377" s="151" t="s">
        <v>596</v>
      </c>
      <c r="K377" s="152">
        <v>2.1</v>
      </c>
      <c r="L377" s="152">
        <f t="shared" si="12"/>
        <v>2.1</v>
      </c>
      <c r="M377" s="152">
        <v>2.1</v>
      </c>
      <c r="N377" s="152"/>
      <c r="O377" s="152"/>
      <c r="P377" s="143" t="s">
        <v>47</v>
      </c>
      <c r="Q377" s="143" t="s">
        <v>37</v>
      </c>
      <c r="R377" s="143">
        <v>1</v>
      </c>
      <c r="S377" s="143">
        <v>4</v>
      </c>
      <c r="T377" s="143"/>
      <c r="U377" s="143"/>
      <c r="V377" s="143" t="s">
        <v>597</v>
      </c>
      <c r="W377" s="143">
        <v>4009</v>
      </c>
      <c r="X377" s="145"/>
    </row>
    <row r="378" s="122" customFormat="1" ht="24.95" customHeight="1" spans="1:24">
      <c r="A378" s="143">
        <v>4010</v>
      </c>
      <c r="B378" s="144" t="s">
        <v>644</v>
      </c>
      <c r="C378" s="143" t="s">
        <v>43</v>
      </c>
      <c r="D378" s="143" t="s">
        <v>155</v>
      </c>
      <c r="E378" s="143" t="s">
        <v>645</v>
      </c>
      <c r="F378" s="143" t="s">
        <v>35</v>
      </c>
      <c r="G378" s="143">
        <v>2018</v>
      </c>
      <c r="H378" s="143" t="s">
        <v>88</v>
      </c>
      <c r="I378" s="150">
        <v>1</v>
      </c>
      <c r="J378" s="151" t="s">
        <v>596</v>
      </c>
      <c r="K378" s="152">
        <v>2.1</v>
      </c>
      <c r="L378" s="152">
        <f t="shared" si="12"/>
        <v>2.1</v>
      </c>
      <c r="M378" s="152">
        <v>2.1</v>
      </c>
      <c r="N378" s="152"/>
      <c r="O378" s="152"/>
      <c r="P378" s="143" t="s">
        <v>47</v>
      </c>
      <c r="Q378" s="143" t="s">
        <v>37</v>
      </c>
      <c r="R378" s="143"/>
      <c r="S378" s="143"/>
      <c r="T378" s="143"/>
      <c r="U378" s="143"/>
      <c r="V378" s="143" t="s">
        <v>597</v>
      </c>
      <c r="W378" s="143">
        <v>4010</v>
      </c>
      <c r="X378" s="145"/>
    </row>
    <row r="379" s="122" customFormat="1" ht="24.95" customHeight="1" spans="1:24">
      <c r="A379" s="143">
        <v>4011</v>
      </c>
      <c r="B379" s="144" t="s">
        <v>646</v>
      </c>
      <c r="C379" s="143" t="s">
        <v>43</v>
      </c>
      <c r="D379" s="143" t="s">
        <v>155</v>
      </c>
      <c r="E379" s="143" t="s">
        <v>233</v>
      </c>
      <c r="F379" s="143" t="s">
        <v>35</v>
      </c>
      <c r="G379" s="143">
        <v>2018</v>
      </c>
      <c r="H379" s="143" t="s">
        <v>88</v>
      </c>
      <c r="I379" s="150">
        <v>1</v>
      </c>
      <c r="J379" s="151" t="s">
        <v>596</v>
      </c>
      <c r="K379" s="152">
        <v>2.1</v>
      </c>
      <c r="L379" s="152">
        <f t="shared" si="12"/>
        <v>2.1</v>
      </c>
      <c r="M379" s="152">
        <v>2.1</v>
      </c>
      <c r="N379" s="152"/>
      <c r="O379" s="152"/>
      <c r="P379" s="143" t="s">
        <v>47</v>
      </c>
      <c r="Q379" s="143" t="s">
        <v>37</v>
      </c>
      <c r="R379" s="143">
        <v>1</v>
      </c>
      <c r="S379" s="143">
        <v>3</v>
      </c>
      <c r="T379" s="143"/>
      <c r="U379" s="143"/>
      <c r="V379" s="143" t="s">
        <v>597</v>
      </c>
      <c r="W379" s="143">
        <v>4011</v>
      </c>
      <c r="X379" s="145"/>
    </row>
    <row r="380" s="122" customFormat="1" ht="24.95" customHeight="1" spans="1:24">
      <c r="A380" s="143">
        <v>4012</v>
      </c>
      <c r="B380" s="144" t="s">
        <v>647</v>
      </c>
      <c r="C380" s="143" t="s">
        <v>43</v>
      </c>
      <c r="D380" s="143" t="s">
        <v>155</v>
      </c>
      <c r="E380" s="143" t="s">
        <v>648</v>
      </c>
      <c r="F380" s="143" t="s">
        <v>35</v>
      </c>
      <c r="G380" s="143">
        <v>2018</v>
      </c>
      <c r="H380" s="143" t="s">
        <v>88</v>
      </c>
      <c r="I380" s="150">
        <v>2</v>
      </c>
      <c r="J380" s="151" t="s">
        <v>596</v>
      </c>
      <c r="K380" s="152">
        <v>2.1</v>
      </c>
      <c r="L380" s="152">
        <v>4.2</v>
      </c>
      <c r="M380" s="152">
        <v>4.2</v>
      </c>
      <c r="N380" s="152"/>
      <c r="O380" s="152"/>
      <c r="P380" s="143" t="s">
        <v>47</v>
      </c>
      <c r="Q380" s="143" t="s">
        <v>37</v>
      </c>
      <c r="R380" s="143">
        <v>1</v>
      </c>
      <c r="S380" s="143">
        <v>1</v>
      </c>
      <c r="T380" s="143"/>
      <c r="U380" s="143"/>
      <c r="V380" s="143" t="s">
        <v>597</v>
      </c>
      <c r="W380" s="143">
        <v>4012</v>
      </c>
      <c r="X380" s="145"/>
    </row>
    <row r="381" s="122" customFormat="1" ht="24.95" customHeight="1" spans="1:24">
      <c r="A381" s="143">
        <v>4013</v>
      </c>
      <c r="B381" s="144" t="s">
        <v>649</v>
      </c>
      <c r="C381" s="143" t="s">
        <v>43</v>
      </c>
      <c r="D381" s="143" t="s">
        <v>51</v>
      </c>
      <c r="E381" s="143" t="s">
        <v>650</v>
      </c>
      <c r="F381" s="143" t="s">
        <v>35</v>
      </c>
      <c r="G381" s="143">
        <v>2018</v>
      </c>
      <c r="H381" s="143" t="s">
        <v>88</v>
      </c>
      <c r="I381" s="150">
        <v>1</v>
      </c>
      <c r="J381" s="151" t="s">
        <v>596</v>
      </c>
      <c r="K381" s="152">
        <v>2.1</v>
      </c>
      <c r="L381" s="152">
        <f t="shared" si="12"/>
        <v>2.1</v>
      </c>
      <c r="M381" s="152">
        <v>2.1</v>
      </c>
      <c r="N381" s="152"/>
      <c r="O381" s="152"/>
      <c r="P381" s="143" t="s">
        <v>47</v>
      </c>
      <c r="Q381" s="143" t="s">
        <v>37</v>
      </c>
      <c r="R381" s="143">
        <v>1</v>
      </c>
      <c r="S381" s="143">
        <v>3</v>
      </c>
      <c r="T381" s="143"/>
      <c r="U381" s="143"/>
      <c r="V381" s="143" t="s">
        <v>597</v>
      </c>
      <c r="W381" s="143">
        <v>4013</v>
      </c>
      <c r="X381" s="145"/>
    </row>
    <row r="382" s="122" customFormat="1" ht="24.95" customHeight="1" spans="1:24">
      <c r="A382" s="143">
        <v>4014</v>
      </c>
      <c r="B382" s="144" t="s">
        <v>651</v>
      </c>
      <c r="C382" s="143" t="s">
        <v>43</v>
      </c>
      <c r="D382" s="143" t="s">
        <v>299</v>
      </c>
      <c r="E382" s="143" t="s">
        <v>362</v>
      </c>
      <c r="F382" s="143" t="s">
        <v>35</v>
      </c>
      <c r="G382" s="143">
        <v>2018</v>
      </c>
      <c r="H382" s="143" t="s">
        <v>88</v>
      </c>
      <c r="I382" s="150">
        <v>1</v>
      </c>
      <c r="J382" s="151" t="s">
        <v>596</v>
      </c>
      <c r="K382" s="152">
        <v>2.1</v>
      </c>
      <c r="L382" s="152">
        <f t="shared" si="12"/>
        <v>2.1</v>
      </c>
      <c r="M382" s="152">
        <v>2.1</v>
      </c>
      <c r="N382" s="152"/>
      <c r="O382" s="152"/>
      <c r="P382" s="143" t="s">
        <v>47</v>
      </c>
      <c r="Q382" s="143" t="s">
        <v>37</v>
      </c>
      <c r="R382" s="143">
        <v>1</v>
      </c>
      <c r="S382" s="143">
        <v>1</v>
      </c>
      <c r="T382" s="143"/>
      <c r="U382" s="143"/>
      <c r="V382" s="143" t="s">
        <v>597</v>
      </c>
      <c r="W382" s="143">
        <v>4014</v>
      </c>
      <c r="X382" s="145"/>
    </row>
    <row r="383" s="122" customFormat="1" ht="24.95" customHeight="1" spans="1:24">
      <c r="A383" s="143">
        <v>4015</v>
      </c>
      <c r="B383" s="144" t="s">
        <v>652</v>
      </c>
      <c r="C383" s="143" t="s">
        <v>43</v>
      </c>
      <c r="D383" s="143" t="s">
        <v>299</v>
      </c>
      <c r="E383" s="143" t="s">
        <v>300</v>
      </c>
      <c r="F383" s="143" t="s">
        <v>35</v>
      </c>
      <c r="G383" s="143">
        <v>2018</v>
      </c>
      <c r="H383" s="143" t="s">
        <v>88</v>
      </c>
      <c r="I383" s="150">
        <v>1</v>
      </c>
      <c r="J383" s="151" t="s">
        <v>596</v>
      </c>
      <c r="K383" s="152">
        <v>2.1</v>
      </c>
      <c r="L383" s="152">
        <f t="shared" si="12"/>
        <v>2.1</v>
      </c>
      <c r="M383" s="152">
        <v>2.1</v>
      </c>
      <c r="N383" s="152"/>
      <c r="O383" s="152"/>
      <c r="P383" s="143" t="s">
        <v>47</v>
      </c>
      <c r="Q383" s="143" t="s">
        <v>37</v>
      </c>
      <c r="R383" s="143"/>
      <c r="S383" s="143"/>
      <c r="T383" s="143"/>
      <c r="U383" s="143"/>
      <c r="V383" s="143" t="s">
        <v>597</v>
      </c>
      <c r="W383" s="143">
        <v>4015</v>
      </c>
      <c r="X383" s="145"/>
    </row>
    <row r="384" s="122" customFormat="1" ht="24.95" customHeight="1" spans="1:24">
      <c r="A384" s="143">
        <v>4016</v>
      </c>
      <c r="B384" s="144" t="s">
        <v>653</v>
      </c>
      <c r="C384" s="143" t="s">
        <v>43</v>
      </c>
      <c r="D384" s="143" t="s">
        <v>299</v>
      </c>
      <c r="E384" s="143" t="s">
        <v>307</v>
      </c>
      <c r="F384" s="143" t="s">
        <v>35</v>
      </c>
      <c r="G384" s="143">
        <v>2018</v>
      </c>
      <c r="H384" s="143" t="s">
        <v>88</v>
      </c>
      <c r="I384" s="150">
        <v>1</v>
      </c>
      <c r="J384" s="151" t="s">
        <v>596</v>
      </c>
      <c r="K384" s="152">
        <v>2.1</v>
      </c>
      <c r="L384" s="152">
        <f t="shared" si="12"/>
        <v>2.1</v>
      </c>
      <c r="M384" s="152">
        <v>2.1</v>
      </c>
      <c r="N384" s="152"/>
      <c r="O384" s="152"/>
      <c r="P384" s="143" t="s">
        <v>47</v>
      </c>
      <c r="Q384" s="143" t="s">
        <v>37</v>
      </c>
      <c r="R384" s="143">
        <v>1</v>
      </c>
      <c r="S384" s="143">
        <v>3</v>
      </c>
      <c r="T384" s="143"/>
      <c r="U384" s="143"/>
      <c r="V384" s="143" t="s">
        <v>597</v>
      </c>
      <c r="W384" s="143">
        <v>4016</v>
      </c>
      <c r="X384" s="145"/>
    </row>
    <row r="385" s="122" customFormat="1" ht="24.95" customHeight="1" spans="1:24">
      <c r="A385" s="143">
        <v>4017</v>
      </c>
      <c r="B385" s="144" t="s">
        <v>654</v>
      </c>
      <c r="C385" s="143" t="s">
        <v>43</v>
      </c>
      <c r="D385" s="143" t="s">
        <v>299</v>
      </c>
      <c r="E385" s="143" t="s">
        <v>305</v>
      </c>
      <c r="F385" s="143" t="s">
        <v>35</v>
      </c>
      <c r="G385" s="143">
        <v>2018</v>
      </c>
      <c r="H385" s="143" t="s">
        <v>88</v>
      </c>
      <c r="I385" s="150">
        <v>1</v>
      </c>
      <c r="J385" s="151" t="s">
        <v>596</v>
      </c>
      <c r="K385" s="152">
        <v>2.1</v>
      </c>
      <c r="L385" s="152">
        <f t="shared" si="12"/>
        <v>2.1</v>
      </c>
      <c r="M385" s="152">
        <v>2.1</v>
      </c>
      <c r="N385" s="152"/>
      <c r="O385" s="152"/>
      <c r="P385" s="143" t="s">
        <v>47</v>
      </c>
      <c r="Q385" s="143" t="s">
        <v>37</v>
      </c>
      <c r="R385" s="143">
        <v>1</v>
      </c>
      <c r="S385" s="143">
        <v>2</v>
      </c>
      <c r="T385" s="143"/>
      <c r="U385" s="143"/>
      <c r="V385" s="143" t="s">
        <v>597</v>
      </c>
      <c r="W385" s="143">
        <v>4017</v>
      </c>
      <c r="X385" s="145"/>
    </row>
    <row r="386" s="122" customFormat="1" ht="24.95" customHeight="1" spans="1:24">
      <c r="A386" s="143">
        <v>4018</v>
      </c>
      <c r="B386" s="144" t="s">
        <v>655</v>
      </c>
      <c r="C386" s="143" t="s">
        <v>43</v>
      </c>
      <c r="D386" s="143" t="s">
        <v>299</v>
      </c>
      <c r="E386" s="143" t="s">
        <v>309</v>
      </c>
      <c r="F386" s="143" t="s">
        <v>35</v>
      </c>
      <c r="G386" s="143">
        <v>2018</v>
      </c>
      <c r="H386" s="143" t="s">
        <v>88</v>
      </c>
      <c r="I386" s="150">
        <v>1</v>
      </c>
      <c r="J386" s="151" t="s">
        <v>596</v>
      </c>
      <c r="K386" s="152">
        <v>2.1</v>
      </c>
      <c r="L386" s="152">
        <f t="shared" si="12"/>
        <v>2.1</v>
      </c>
      <c r="M386" s="152">
        <v>2.1</v>
      </c>
      <c r="N386" s="152"/>
      <c r="O386" s="152"/>
      <c r="P386" s="143" t="s">
        <v>47</v>
      </c>
      <c r="Q386" s="143" t="s">
        <v>37</v>
      </c>
      <c r="R386" s="143">
        <v>1</v>
      </c>
      <c r="S386" s="143">
        <v>3</v>
      </c>
      <c r="T386" s="143"/>
      <c r="U386" s="143"/>
      <c r="V386" s="143" t="s">
        <v>597</v>
      </c>
      <c r="W386" s="143">
        <v>4018</v>
      </c>
      <c r="X386" s="145"/>
    </row>
    <row r="387" s="122" customFormat="1" ht="24.95" customHeight="1" spans="1:24">
      <c r="A387" s="143">
        <v>4019</v>
      </c>
      <c r="B387" s="144" t="s">
        <v>656</v>
      </c>
      <c r="C387" s="143" t="s">
        <v>43</v>
      </c>
      <c r="D387" s="143" t="s">
        <v>299</v>
      </c>
      <c r="E387" s="143" t="s">
        <v>444</v>
      </c>
      <c r="F387" s="143" t="s">
        <v>35</v>
      </c>
      <c r="G387" s="143">
        <v>2018</v>
      </c>
      <c r="H387" s="143" t="s">
        <v>88</v>
      </c>
      <c r="I387" s="150">
        <v>2</v>
      </c>
      <c r="J387" s="151" t="s">
        <v>596</v>
      </c>
      <c r="K387" s="152">
        <v>2.1</v>
      </c>
      <c r="L387" s="152">
        <f t="shared" si="12"/>
        <v>4.2</v>
      </c>
      <c r="M387" s="152">
        <v>4.2</v>
      </c>
      <c r="N387" s="152"/>
      <c r="O387" s="152"/>
      <c r="P387" s="143" t="s">
        <v>47</v>
      </c>
      <c r="Q387" s="143" t="s">
        <v>37</v>
      </c>
      <c r="R387" s="143">
        <v>2</v>
      </c>
      <c r="S387" s="143">
        <v>8</v>
      </c>
      <c r="T387" s="143"/>
      <c r="U387" s="143"/>
      <c r="V387" s="143" t="s">
        <v>597</v>
      </c>
      <c r="W387" s="143">
        <v>4019</v>
      </c>
      <c r="X387" s="145"/>
    </row>
    <row r="388" s="122" customFormat="1" ht="24.95" customHeight="1" spans="1:24">
      <c r="A388" s="143">
        <v>4020</v>
      </c>
      <c r="B388" s="144" t="s">
        <v>657</v>
      </c>
      <c r="C388" s="143" t="s">
        <v>43</v>
      </c>
      <c r="D388" s="143" t="s">
        <v>299</v>
      </c>
      <c r="E388" s="143" t="s">
        <v>447</v>
      </c>
      <c r="F388" s="143" t="s">
        <v>35</v>
      </c>
      <c r="G388" s="143">
        <v>2018</v>
      </c>
      <c r="H388" s="143" t="s">
        <v>88</v>
      </c>
      <c r="I388" s="150">
        <v>2</v>
      </c>
      <c r="J388" s="151" t="s">
        <v>596</v>
      </c>
      <c r="K388" s="152">
        <v>2.1</v>
      </c>
      <c r="L388" s="152">
        <f t="shared" si="12"/>
        <v>4.2</v>
      </c>
      <c r="M388" s="152">
        <v>4.2</v>
      </c>
      <c r="N388" s="152"/>
      <c r="O388" s="152"/>
      <c r="P388" s="143" t="s">
        <v>47</v>
      </c>
      <c r="Q388" s="143" t="s">
        <v>37</v>
      </c>
      <c r="R388" s="143">
        <v>1</v>
      </c>
      <c r="S388" s="143">
        <v>4</v>
      </c>
      <c r="T388" s="143"/>
      <c r="U388" s="143"/>
      <c r="V388" s="143" t="s">
        <v>597</v>
      </c>
      <c r="W388" s="143">
        <v>4020</v>
      </c>
      <c r="X388" s="145"/>
    </row>
    <row r="389" s="121" customFormat="1" ht="24.95" customHeight="1" spans="1:24">
      <c r="A389" s="141">
        <v>4021</v>
      </c>
      <c r="B389" s="142" t="s">
        <v>658</v>
      </c>
      <c r="C389" s="141" t="s">
        <v>43</v>
      </c>
      <c r="D389" s="141" t="s">
        <v>54</v>
      </c>
      <c r="E389" s="141" t="s">
        <v>60</v>
      </c>
      <c r="F389" s="141" t="s">
        <v>35</v>
      </c>
      <c r="G389" s="141">
        <v>2018</v>
      </c>
      <c r="H389" s="141" t="s">
        <v>88</v>
      </c>
      <c r="I389" s="147">
        <v>2</v>
      </c>
      <c r="J389" s="148" t="s">
        <v>596</v>
      </c>
      <c r="K389" s="149">
        <v>2.1</v>
      </c>
      <c r="L389" s="149">
        <f t="shared" si="12"/>
        <v>4.2</v>
      </c>
      <c r="M389" s="149">
        <v>4.2</v>
      </c>
      <c r="N389" s="149"/>
      <c r="O389" s="149"/>
      <c r="P389" s="141" t="s">
        <v>47</v>
      </c>
      <c r="Q389" s="141" t="s">
        <v>37</v>
      </c>
      <c r="R389" s="141">
        <v>2</v>
      </c>
      <c r="S389" s="141">
        <v>8</v>
      </c>
      <c r="T389" s="141"/>
      <c r="U389" s="141"/>
      <c r="V389" s="141" t="s">
        <v>597</v>
      </c>
      <c r="W389" s="141">
        <v>4021</v>
      </c>
      <c r="X389" s="141" t="s">
        <v>598</v>
      </c>
    </row>
    <row r="390" s="122" customFormat="1" ht="24.95" customHeight="1" spans="1:24">
      <c r="A390" s="143">
        <v>4022</v>
      </c>
      <c r="B390" s="144" t="s">
        <v>659</v>
      </c>
      <c r="C390" s="143" t="s">
        <v>43</v>
      </c>
      <c r="D390" s="143" t="s">
        <v>54</v>
      </c>
      <c r="E390" s="143" t="s">
        <v>64</v>
      </c>
      <c r="F390" s="143" t="s">
        <v>35</v>
      </c>
      <c r="G390" s="143">
        <v>2018</v>
      </c>
      <c r="H390" s="143" t="s">
        <v>88</v>
      </c>
      <c r="I390" s="150">
        <v>4</v>
      </c>
      <c r="J390" s="151" t="s">
        <v>596</v>
      </c>
      <c r="K390" s="152">
        <v>2.1</v>
      </c>
      <c r="L390" s="152">
        <f t="shared" si="12"/>
        <v>8.4</v>
      </c>
      <c r="M390" s="152">
        <v>8.4</v>
      </c>
      <c r="N390" s="152"/>
      <c r="O390" s="152"/>
      <c r="P390" s="143" t="s">
        <v>47</v>
      </c>
      <c r="Q390" s="143" t="s">
        <v>37</v>
      </c>
      <c r="R390" s="143">
        <v>2</v>
      </c>
      <c r="S390" s="143">
        <v>6</v>
      </c>
      <c r="T390" s="143"/>
      <c r="U390" s="143"/>
      <c r="V390" s="143" t="s">
        <v>597</v>
      </c>
      <c r="W390" s="143">
        <v>4022</v>
      </c>
      <c r="X390" s="145"/>
    </row>
    <row r="391" s="122" customFormat="1" ht="24.95" customHeight="1" spans="1:24">
      <c r="A391" s="143">
        <v>4023</v>
      </c>
      <c r="B391" s="144" t="s">
        <v>660</v>
      </c>
      <c r="C391" s="143" t="s">
        <v>43</v>
      </c>
      <c r="D391" s="143" t="s">
        <v>54</v>
      </c>
      <c r="E391" s="143" t="s">
        <v>61</v>
      </c>
      <c r="F391" s="143" t="s">
        <v>35</v>
      </c>
      <c r="G391" s="143">
        <v>2018</v>
      </c>
      <c r="H391" s="143" t="s">
        <v>88</v>
      </c>
      <c r="I391" s="150">
        <v>2</v>
      </c>
      <c r="J391" s="151" t="s">
        <v>596</v>
      </c>
      <c r="K391" s="152">
        <v>2.1</v>
      </c>
      <c r="L391" s="152">
        <f t="shared" si="12"/>
        <v>4.2</v>
      </c>
      <c r="M391" s="152">
        <v>4.2</v>
      </c>
      <c r="N391" s="152"/>
      <c r="O391" s="152"/>
      <c r="P391" s="143" t="s">
        <v>47</v>
      </c>
      <c r="Q391" s="143" t="s">
        <v>37</v>
      </c>
      <c r="R391" s="143"/>
      <c r="S391" s="143"/>
      <c r="T391" s="143"/>
      <c r="U391" s="143"/>
      <c r="V391" s="143" t="s">
        <v>597</v>
      </c>
      <c r="W391" s="143">
        <v>4023</v>
      </c>
      <c r="X391" s="145"/>
    </row>
    <row r="392" s="121" customFormat="1" ht="24.95" customHeight="1" spans="1:24">
      <c r="A392" s="141">
        <v>4024</v>
      </c>
      <c r="B392" s="142" t="s">
        <v>661</v>
      </c>
      <c r="C392" s="141" t="s">
        <v>43</v>
      </c>
      <c r="D392" s="141" t="s">
        <v>54</v>
      </c>
      <c r="E392" s="141" t="s">
        <v>56</v>
      </c>
      <c r="F392" s="141" t="s">
        <v>35</v>
      </c>
      <c r="G392" s="141">
        <v>2018</v>
      </c>
      <c r="H392" s="141" t="s">
        <v>88</v>
      </c>
      <c r="I392" s="147">
        <v>1</v>
      </c>
      <c r="J392" s="148" t="s">
        <v>596</v>
      </c>
      <c r="K392" s="149">
        <v>2.1</v>
      </c>
      <c r="L392" s="149">
        <f t="shared" si="12"/>
        <v>2.1</v>
      </c>
      <c r="M392" s="149">
        <v>2.1</v>
      </c>
      <c r="N392" s="149"/>
      <c r="O392" s="149"/>
      <c r="P392" s="141" t="s">
        <v>47</v>
      </c>
      <c r="Q392" s="141" t="s">
        <v>37</v>
      </c>
      <c r="R392" s="141">
        <v>1</v>
      </c>
      <c r="S392" s="141">
        <v>4</v>
      </c>
      <c r="T392" s="141"/>
      <c r="U392" s="141"/>
      <c r="V392" s="141" t="s">
        <v>597</v>
      </c>
      <c r="W392" s="141">
        <v>4024</v>
      </c>
      <c r="X392" s="141" t="s">
        <v>598</v>
      </c>
    </row>
    <row r="393" s="122" customFormat="1" ht="24.95" customHeight="1" spans="1:24">
      <c r="A393" s="143">
        <v>4025</v>
      </c>
      <c r="B393" s="144" t="s">
        <v>662</v>
      </c>
      <c r="C393" s="143" t="s">
        <v>43</v>
      </c>
      <c r="D393" s="143" t="s">
        <v>54</v>
      </c>
      <c r="E393" s="143" t="s">
        <v>58</v>
      </c>
      <c r="F393" s="143" t="s">
        <v>35</v>
      </c>
      <c r="G393" s="143">
        <v>2018</v>
      </c>
      <c r="H393" s="143" t="s">
        <v>88</v>
      </c>
      <c r="I393" s="150">
        <v>6</v>
      </c>
      <c r="J393" s="151" t="s">
        <v>596</v>
      </c>
      <c r="K393" s="152">
        <v>2.1</v>
      </c>
      <c r="L393" s="152">
        <f t="shared" si="12"/>
        <v>12.6</v>
      </c>
      <c r="M393" s="152">
        <v>12.6</v>
      </c>
      <c r="N393" s="152"/>
      <c r="O393" s="152"/>
      <c r="P393" s="143" t="s">
        <v>47</v>
      </c>
      <c r="Q393" s="143" t="s">
        <v>37</v>
      </c>
      <c r="R393" s="143">
        <v>3</v>
      </c>
      <c r="S393" s="143">
        <v>14</v>
      </c>
      <c r="T393" s="143"/>
      <c r="U393" s="143"/>
      <c r="V393" s="143" t="s">
        <v>597</v>
      </c>
      <c r="W393" s="143">
        <v>4025</v>
      </c>
      <c r="X393" s="145"/>
    </row>
    <row r="394" s="122" customFormat="1" ht="24.95" customHeight="1" spans="1:24">
      <c r="A394" s="143">
        <v>4026</v>
      </c>
      <c r="B394" s="144" t="s">
        <v>663</v>
      </c>
      <c r="C394" s="143" t="s">
        <v>43</v>
      </c>
      <c r="D394" s="143" t="s">
        <v>54</v>
      </c>
      <c r="E394" s="143" t="s">
        <v>59</v>
      </c>
      <c r="F394" s="143" t="s">
        <v>35</v>
      </c>
      <c r="G394" s="143">
        <v>2018</v>
      </c>
      <c r="H394" s="143" t="s">
        <v>88</v>
      </c>
      <c r="I394" s="150">
        <v>4</v>
      </c>
      <c r="J394" s="151" t="s">
        <v>596</v>
      </c>
      <c r="K394" s="152">
        <v>2.1</v>
      </c>
      <c r="L394" s="152">
        <f t="shared" si="12"/>
        <v>8.4</v>
      </c>
      <c r="M394" s="152">
        <v>8.4</v>
      </c>
      <c r="N394" s="152"/>
      <c r="O394" s="152"/>
      <c r="P394" s="143" t="s">
        <v>47</v>
      </c>
      <c r="Q394" s="143" t="s">
        <v>37</v>
      </c>
      <c r="R394" s="143">
        <v>1</v>
      </c>
      <c r="S394" s="143">
        <v>6</v>
      </c>
      <c r="T394" s="143"/>
      <c r="U394" s="143"/>
      <c r="V394" s="143" t="s">
        <v>597</v>
      </c>
      <c r="W394" s="143">
        <v>4026</v>
      </c>
      <c r="X394" s="145"/>
    </row>
    <row r="395" s="121" customFormat="1" ht="24.95" customHeight="1" spans="1:24">
      <c r="A395" s="141">
        <v>4027</v>
      </c>
      <c r="B395" s="142" t="s">
        <v>664</v>
      </c>
      <c r="C395" s="141" t="s">
        <v>43</v>
      </c>
      <c r="D395" s="141" t="s">
        <v>54</v>
      </c>
      <c r="E395" s="141" t="s">
        <v>665</v>
      </c>
      <c r="F395" s="141" t="s">
        <v>35</v>
      </c>
      <c r="G395" s="141">
        <v>2018</v>
      </c>
      <c r="H395" s="141" t="s">
        <v>88</v>
      </c>
      <c r="I395" s="147">
        <v>1</v>
      </c>
      <c r="J395" s="148" t="s">
        <v>596</v>
      </c>
      <c r="K395" s="149">
        <v>2.1</v>
      </c>
      <c r="L395" s="149">
        <f t="shared" si="12"/>
        <v>2.1</v>
      </c>
      <c r="M395" s="149">
        <v>2.1</v>
      </c>
      <c r="N395" s="149"/>
      <c r="O395" s="149"/>
      <c r="P395" s="141" t="s">
        <v>47</v>
      </c>
      <c r="Q395" s="141" t="s">
        <v>37</v>
      </c>
      <c r="R395" s="141">
        <v>1</v>
      </c>
      <c r="S395" s="141">
        <v>4</v>
      </c>
      <c r="T395" s="141"/>
      <c r="U395" s="141"/>
      <c r="V395" s="141" t="s">
        <v>597</v>
      </c>
      <c r="W395" s="141">
        <v>4027</v>
      </c>
      <c r="X395" s="141" t="s">
        <v>598</v>
      </c>
    </row>
    <row r="396" s="122" customFormat="1" ht="24.95" customHeight="1" spans="1:24">
      <c r="A396" s="143">
        <v>4028</v>
      </c>
      <c r="B396" s="144" t="s">
        <v>666</v>
      </c>
      <c r="C396" s="143" t="s">
        <v>43</v>
      </c>
      <c r="D396" s="143" t="s">
        <v>54</v>
      </c>
      <c r="E396" s="143" t="s">
        <v>67</v>
      </c>
      <c r="F396" s="143" t="s">
        <v>35</v>
      </c>
      <c r="G396" s="143">
        <v>2018</v>
      </c>
      <c r="H396" s="143" t="s">
        <v>88</v>
      </c>
      <c r="I396" s="150">
        <v>5</v>
      </c>
      <c r="J396" s="151" t="s">
        <v>596</v>
      </c>
      <c r="K396" s="152">
        <v>2.1</v>
      </c>
      <c r="L396" s="152">
        <f t="shared" si="12"/>
        <v>10.5</v>
      </c>
      <c r="M396" s="152">
        <v>10.5</v>
      </c>
      <c r="N396" s="152"/>
      <c r="O396" s="152"/>
      <c r="P396" s="143" t="s">
        <v>47</v>
      </c>
      <c r="Q396" s="143" t="s">
        <v>37</v>
      </c>
      <c r="R396" s="143"/>
      <c r="S396" s="143"/>
      <c r="T396" s="143"/>
      <c r="U396" s="143"/>
      <c r="V396" s="143" t="s">
        <v>597</v>
      </c>
      <c r="W396" s="143">
        <v>4028</v>
      </c>
      <c r="X396" s="145"/>
    </row>
    <row r="397" s="122" customFormat="1" ht="24.95" customHeight="1" spans="1:24">
      <c r="A397" s="143">
        <v>4029</v>
      </c>
      <c r="B397" s="144" t="s">
        <v>667</v>
      </c>
      <c r="C397" s="143" t="s">
        <v>43</v>
      </c>
      <c r="D397" s="143" t="s">
        <v>54</v>
      </c>
      <c r="E397" s="143" t="s">
        <v>57</v>
      </c>
      <c r="F397" s="143" t="s">
        <v>35</v>
      </c>
      <c r="G397" s="143">
        <v>2018</v>
      </c>
      <c r="H397" s="143" t="s">
        <v>88</v>
      </c>
      <c r="I397" s="150">
        <v>1</v>
      </c>
      <c r="J397" s="151" t="s">
        <v>596</v>
      </c>
      <c r="K397" s="152">
        <v>2.1</v>
      </c>
      <c r="L397" s="152">
        <f t="shared" si="12"/>
        <v>2.1</v>
      </c>
      <c r="M397" s="152">
        <v>2.1</v>
      </c>
      <c r="N397" s="152"/>
      <c r="O397" s="152"/>
      <c r="P397" s="143" t="s">
        <v>47</v>
      </c>
      <c r="Q397" s="143" t="s">
        <v>37</v>
      </c>
      <c r="R397" s="143">
        <v>1</v>
      </c>
      <c r="S397" s="143">
        <v>4</v>
      </c>
      <c r="T397" s="143"/>
      <c r="U397" s="143"/>
      <c r="V397" s="143" t="s">
        <v>597</v>
      </c>
      <c r="W397" s="143">
        <v>4029</v>
      </c>
      <c r="X397" s="145"/>
    </row>
    <row r="398" s="122" customFormat="1" ht="24.95" customHeight="1" spans="1:24">
      <c r="A398" s="143">
        <v>4030</v>
      </c>
      <c r="B398" s="144" t="s">
        <v>668</v>
      </c>
      <c r="C398" s="143" t="s">
        <v>43</v>
      </c>
      <c r="D398" s="143" t="s">
        <v>54</v>
      </c>
      <c r="E398" s="143" t="s">
        <v>669</v>
      </c>
      <c r="F398" s="143" t="s">
        <v>35</v>
      </c>
      <c r="G398" s="143">
        <v>2018</v>
      </c>
      <c r="H398" s="143" t="s">
        <v>88</v>
      </c>
      <c r="I398" s="150">
        <v>3</v>
      </c>
      <c r="J398" s="151" t="s">
        <v>596</v>
      </c>
      <c r="K398" s="152">
        <v>2.1</v>
      </c>
      <c r="L398" s="152">
        <f t="shared" si="12"/>
        <v>6.3</v>
      </c>
      <c r="M398" s="152">
        <v>6.3</v>
      </c>
      <c r="N398" s="152"/>
      <c r="O398" s="152"/>
      <c r="P398" s="143" t="s">
        <v>47</v>
      </c>
      <c r="Q398" s="143" t="s">
        <v>37</v>
      </c>
      <c r="R398" s="143"/>
      <c r="S398" s="143"/>
      <c r="T398" s="143"/>
      <c r="U398" s="143"/>
      <c r="V398" s="143" t="s">
        <v>597</v>
      </c>
      <c r="W398" s="143">
        <v>4030</v>
      </c>
      <c r="X398" s="145"/>
    </row>
    <row r="399" s="121" customFormat="1" ht="24.95" customHeight="1" spans="1:24">
      <c r="A399" s="141">
        <v>4031</v>
      </c>
      <c r="B399" s="142" t="s">
        <v>670</v>
      </c>
      <c r="C399" s="141" t="s">
        <v>43</v>
      </c>
      <c r="D399" s="141" t="s">
        <v>44</v>
      </c>
      <c r="E399" s="141" t="s">
        <v>45</v>
      </c>
      <c r="F399" s="141" t="s">
        <v>35</v>
      </c>
      <c r="G399" s="141">
        <v>2018</v>
      </c>
      <c r="H399" s="141" t="s">
        <v>88</v>
      </c>
      <c r="I399" s="147">
        <v>1</v>
      </c>
      <c r="J399" s="148" t="s">
        <v>596</v>
      </c>
      <c r="K399" s="149">
        <v>2.1</v>
      </c>
      <c r="L399" s="149">
        <f t="shared" si="12"/>
        <v>2.1</v>
      </c>
      <c r="M399" s="149">
        <v>2.1</v>
      </c>
      <c r="N399" s="149"/>
      <c r="O399" s="149"/>
      <c r="P399" s="141" t="s">
        <v>47</v>
      </c>
      <c r="Q399" s="141" t="s">
        <v>37</v>
      </c>
      <c r="R399" s="141">
        <v>1</v>
      </c>
      <c r="S399" s="141">
        <v>4</v>
      </c>
      <c r="T399" s="141"/>
      <c r="U399" s="141"/>
      <c r="V399" s="141" t="s">
        <v>597</v>
      </c>
      <c r="W399" s="141">
        <v>4031</v>
      </c>
      <c r="X399" s="141" t="s">
        <v>598</v>
      </c>
    </row>
    <row r="400" s="122" customFormat="1" ht="24.95" customHeight="1" spans="1:24">
      <c r="A400" s="143">
        <v>4032</v>
      </c>
      <c r="B400" s="144" t="s">
        <v>671</v>
      </c>
      <c r="C400" s="143" t="s">
        <v>43</v>
      </c>
      <c r="D400" s="143" t="s">
        <v>44</v>
      </c>
      <c r="E400" s="143" t="s">
        <v>69</v>
      </c>
      <c r="F400" s="143" t="s">
        <v>35</v>
      </c>
      <c r="G400" s="143">
        <v>2018</v>
      </c>
      <c r="H400" s="143" t="s">
        <v>88</v>
      </c>
      <c r="I400" s="150">
        <v>1</v>
      </c>
      <c r="J400" s="151" t="s">
        <v>596</v>
      </c>
      <c r="K400" s="152">
        <v>2.1</v>
      </c>
      <c r="L400" s="152">
        <f t="shared" si="12"/>
        <v>2.1</v>
      </c>
      <c r="M400" s="152">
        <v>2.1</v>
      </c>
      <c r="N400" s="152"/>
      <c r="O400" s="152"/>
      <c r="P400" s="143" t="s">
        <v>47</v>
      </c>
      <c r="Q400" s="143" t="s">
        <v>37</v>
      </c>
      <c r="R400" s="143" t="s">
        <v>611</v>
      </c>
      <c r="S400" s="143" t="s">
        <v>611</v>
      </c>
      <c r="T400" s="143"/>
      <c r="U400" s="143"/>
      <c r="V400" s="143" t="s">
        <v>597</v>
      </c>
      <c r="W400" s="143">
        <v>4032</v>
      </c>
      <c r="X400" s="145"/>
    </row>
    <row r="401" s="122" customFormat="1" ht="24.95" customHeight="1" spans="1:24">
      <c r="A401" s="143">
        <v>4033</v>
      </c>
      <c r="B401" s="144" t="s">
        <v>672</v>
      </c>
      <c r="C401" s="143" t="s">
        <v>43</v>
      </c>
      <c r="D401" s="143" t="s">
        <v>44</v>
      </c>
      <c r="E401" s="143" t="s">
        <v>65</v>
      </c>
      <c r="F401" s="143" t="s">
        <v>35</v>
      </c>
      <c r="G401" s="143">
        <v>2018</v>
      </c>
      <c r="H401" s="143" t="s">
        <v>88</v>
      </c>
      <c r="I401" s="150">
        <v>2</v>
      </c>
      <c r="J401" s="151" t="s">
        <v>596</v>
      </c>
      <c r="K401" s="152">
        <v>2.1</v>
      </c>
      <c r="L401" s="152">
        <f t="shared" si="12"/>
        <v>4.2</v>
      </c>
      <c r="M401" s="152">
        <v>4.2</v>
      </c>
      <c r="N401" s="152"/>
      <c r="O401" s="152"/>
      <c r="P401" s="143" t="s">
        <v>47</v>
      </c>
      <c r="Q401" s="143" t="s">
        <v>37</v>
      </c>
      <c r="R401" s="143">
        <v>1</v>
      </c>
      <c r="S401" s="143">
        <v>5</v>
      </c>
      <c r="T401" s="143"/>
      <c r="U401" s="143"/>
      <c r="V401" s="143" t="s">
        <v>597</v>
      </c>
      <c r="W401" s="143">
        <v>4033</v>
      </c>
      <c r="X401" s="145"/>
    </row>
    <row r="402" s="122" customFormat="1" ht="24.95" customHeight="1" spans="1:24">
      <c r="A402" s="143">
        <v>4034</v>
      </c>
      <c r="B402" s="144" t="s">
        <v>673</v>
      </c>
      <c r="C402" s="143" t="s">
        <v>43</v>
      </c>
      <c r="D402" s="143" t="s">
        <v>44</v>
      </c>
      <c r="E402" s="143" t="s">
        <v>674</v>
      </c>
      <c r="F402" s="143" t="s">
        <v>35</v>
      </c>
      <c r="G402" s="143">
        <v>2018</v>
      </c>
      <c r="H402" s="143" t="s">
        <v>88</v>
      </c>
      <c r="I402" s="150">
        <v>1</v>
      </c>
      <c r="J402" s="151" t="s">
        <v>596</v>
      </c>
      <c r="K402" s="152">
        <v>2.1</v>
      </c>
      <c r="L402" s="152">
        <f t="shared" si="12"/>
        <v>2.1</v>
      </c>
      <c r="M402" s="152">
        <v>2.1</v>
      </c>
      <c r="N402" s="152"/>
      <c r="O402" s="152"/>
      <c r="P402" s="143" t="s">
        <v>47</v>
      </c>
      <c r="Q402" s="143" t="s">
        <v>37</v>
      </c>
      <c r="R402" s="143"/>
      <c r="S402" s="143"/>
      <c r="T402" s="143"/>
      <c r="U402" s="143"/>
      <c r="V402" s="143" t="s">
        <v>597</v>
      </c>
      <c r="W402" s="143">
        <v>4034</v>
      </c>
      <c r="X402" s="145"/>
    </row>
    <row r="403" s="122" customFormat="1" ht="24.95" customHeight="1" spans="1:24">
      <c r="A403" s="143">
        <v>4035</v>
      </c>
      <c r="B403" s="144" t="s">
        <v>675</v>
      </c>
      <c r="C403" s="143" t="s">
        <v>43</v>
      </c>
      <c r="D403" s="143" t="s">
        <v>49</v>
      </c>
      <c r="E403" s="143" t="s">
        <v>74</v>
      </c>
      <c r="F403" s="143" t="s">
        <v>35</v>
      </c>
      <c r="G403" s="143">
        <v>2018</v>
      </c>
      <c r="H403" s="143" t="s">
        <v>88</v>
      </c>
      <c r="I403" s="150">
        <v>1</v>
      </c>
      <c r="J403" s="151" t="s">
        <v>596</v>
      </c>
      <c r="K403" s="152">
        <v>2.1</v>
      </c>
      <c r="L403" s="152">
        <f t="shared" ref="L403:L427" si="13">M403+N403+O403</f>
        <v>2.1</v>
      </c>
      <c r="M403" s="152">
        <v>2.1</v>
      </c>
      <c r="N403" s="152"/>
      <c r="O403" s="152"/>
      <c r="P403" s="143" t="s">
        <v>47</v>
      </c>
      <c r="Q403" s="143" t="s">
        <v>37</v>
      </c>
      <c r="R403" s="143">
        <v>1</v>
      </c>
      <c r="S403" s="143">
        <v>2</v>
      </c>
      <c r="T403" s="143"/>
      <c r="U403" s="143"/>
      <c r="V403" s="143" t="s">
        <v>597</v>
      </c>
      <c r="W403" s="143">
        <v>4035</v>
      </c>
      <c r="X403" s="145"/>
    </row>
    <row r="404" s="122" customFormat="1" ht="24.95" customHeight="1" spans="1:24">
      <c r="A404" s="143">
        <v>4036</v>
      </c>
      <c r="B404" s="144" t="s">
        <v>676</v>
      </c>
      <c r="C404" s="143" t="s">
        <v>43</v>
      </c>
      <c r="D404" s="143" t="s">
        <v>49</v>
      </c>
      <c r="E404" s="143" t="s">
        <v>75</v>
      </c>
      <c r="F404" s="143" t="s">
        <v>35</v>
      </c>
      <c r="G404" s="143">
        <v>2018</v>
      </c>
      <c r="H404" s="143" t="s">
        <v>88</v>
      </c>
      <c r="I404" s="150">
        <v>1</v>
      </c>
      <c r="J404" s="151" t="s">
        <v>596</v>
      </c>
      <c r="K404" s="152">
        <v>2.1</v>
      </c>
      <c r="L404" s="152">
        <f t="shared" si="13"/>
        <v>2.1</v>
      </c>
      <c r="M404" s="152">
        <v>2.1</v>
      </c>
      <c r="N404" s="152"/>
      <c r="O404" s="152"/>
      <c r="P404" s="143" t="s">
        <v>47</v>
      </c>
      <c r="Q404" s="143" t="s">
        <v>37</v>
      </c>
      <c r="R404" s="143"/>
      <c r="S404" s="143"/>
      <c r="T404" s="143"/>
      <c r="U404" s="143"/>
      <c r="V404" s="143" t="s">
        <v>597</v>
      </c>
      <c r="W404" s="143">
        <v>4036</v>
      </c>
      <c r="X404" s="145"/>
    </row>
    <row r="405" s="122" customFormat="1" ht="24.95" customHeight="1" spans="1:24">
      <c r="A405" s="143">
        <v>4037</v>
      </c>
      <c r="B405" s="144" t="s">
        <v>677</v>
      </c>
      <c r="C405" s="143" t="s">
        <v>43</v>
      </c>
      <c r="D405" s="143" t="s">
        <v>49</v>
      </c>
      <c r="E405" s="143" t="s">
        <v>84</v>
      </c>
      <c r="F405" s="143" t="s">
        <v>35</v>
      </c>
      <c r="G405" s="143">
        <v>2018</v>
      </c>
      <c r="H405" s="143" t="s">
        <v>88</v>
      </c>
      <c r="I405" s="150">
        <v>3</v>
      </c>
      <c r="J405" s="151" t="s">
        <v>596</v>
      </c>
      <c r="K405" s="152">
        <v>2.1</v>
      </c>
      <c r="L405" s="152">
        <f t="shared" si="13"/>
        <v>6.3</v>
      </c>
      <c r="M405" s="152">
        <v>6.3</v>
      </c>
      <c r="N405" s="152"/>
      <c r="O405" s="152"/>
      <c r="P405" s="143" t="s">
        <v>47</v>
      </c>
      <c r="Q405" s="143" t="s">
        <v>37</v>
      </c>
      <c r="R405" s="143">
        <v>3</v>
      </c>
      <c r="S405" s="143">
        <v>10</v>
      </c>
      <c r="T405" s="143"/>
      <c r="U405" s="143"/>
      <c r="V405" s="143" t="s">
        <v>597</v>
      </c>
      <c r="W405" s="143">
        <v>4037</v>
      </c>
      <c r="X405" s="145"/>
    </row>
    <row r="406" s="122" customFormat="1" ht="24.95" customHeight="1" spans="1:24">
      <c r="A406" s="143">
        <v>4038</v>
      </c>
      <c r="B406" s="144" t="s">
        <v>678</v>
      </c>
      <c r="C406" s="143" t="s">
        <v>43</v>
      </c>
      <c r="D406" s="143" t="s">
        <v>49</v>
      </c>
      <c r="E406" s="143" t="s">
        <v>77</v>
      </c>
      <c r="F406" s="143" t="s">
        <v>35</v>
      </c>
      <c r="G406" s="143">
        <v>2018</v>
      </c>
      <c r="H406" s="143" t="s">
        <v>88</v>
      </c>
      <c r="I406" s="150">
        <v>2</v>
      </c>
      <c r="J406" s="151" t="s">
        <v>596</v>
      </c>
      <c r="K406" s="152">
        <v>2.1</v>
      </c>
      <c r="L406" s="152">
        <f t="shared" si="13"/>
        <v>4.2</v>
      </c>
      <c r="M406" s="152">
        <v>4.2</v>
      </c>
      <c r="N406" s="152"/>
      <c r="O406" s="152"/>
      <c r="P406" s="143" t="s">
        <v>47</v>
      </c>
      <c r="Q406" s="143" t="s">
        <v>37</v>
      </c>
      <c r="R406" s="143">
        <v>2</v>
      </c>
      <c r="S406" s="143">
        <v>10</v>
      </c>
      <c r="T406" s="143"/>
      <c r="U406" s="143"/>
      <c r="V406" s="143" t="s">
        <v>597</v>
      </c>
      <c r="W406" s="143">
        <v>4038</v>
      </c>
      <c r="X406" s="145"/>
    </row>
    <row r="407" s="122" customFormat="1" ht="24.95" customHeight="1" spans="1:24">
      <c r="A407" s="143">
        <v>4039</v>
      </c>
      <c r="B407" s="144" t="s">
        <v>679</v>
      </c>
      <c r="C407" s="143" t="s">
        <v>43</v>
      </c>
      <c r="D407" s="143" t="s">
        <v>49</v>
      </c>
      <c r="E407" s="143" t="s">
        <v>76</v>
      </c>
      <c r="F407" s="143" t="s">
        <v>35</v>
      </c>
      <c r="G407" s="143">
        <v>2018</v>
      </c>
      <c r="H407" s="143" t="s">
        <v>88</v>
      </c>
      <c r="I407" s="150">
        <v>3</v>
      </c>
      <c r="J407" s="151" t="s">
        <v>596</v>
      </c>
      <c r="K407" s="152">
        <v>2.1</v>
      </c>
      <c r="L407" s="152">
        <f t="shared" si="13"/>
        <v>6.3</v>
      </c>
      <c r="M407" s="152">
        <v>6.3</v>
      </c>
      <c r="N407" s="152"/>
      <c r="O407" s="152"/>
      <c r="P407" s="143" t="s">
        <v>47</v>
      </c>
      <c r="Q407" s="143" t="s">
        <v>37</v>
      </c>
      <c r="R407" s="143">
        <v>2</v>
      </c>
      <c r="S407" s="143">
        <v>8</v>
      </c>
      <c r="T407" s="143"/>
      <c r="U407" s="143"/>
      <c r="V407" s="143" t="s">
        <v>597</v>
      </c>
      <c r="W407" s="143">
        <v>4039</v>
      </c>
      <c r="X407" s="145"/>
    </row>
    <row r="408" s="122" customFormat="1" ht="24.95" customHeight="1" spans="1:24">
      <c r="A408" s="143">
        <v>4040</v>
      </c>
      <c r="B408" s="144" t="s">
        <v>680</v>
      </c>
      <c r="C408" s="143" t="s">
        <v>43</v>
      </c>
      <c r="D408" s="143" t="s">
        <v>49</v>
      </c>
      <c r="E408" s="143" t="s">
        <v>50</v>
      </c>
      <c r="F408" s="143" t="s">
        <v>35</v>
      </c>
      <c r="G408" s="143">
        <v>2018</v>
      </c>
      <c r="H408" s="143" t="s">
        <v>88</v>
      </c>
      <c r="I408" s="150">
        <v>2</v>
      </c>
      <c r="J408" s="151" t="s">
        <v>596</v>
      </c>
      <c r="K408" s="152">
        <v>2.1</v>
      </c>
      <c r="L408" s="152">
        <f t="shared" si="13"/>
        <v>4.2</v>
      </c>
      <c r="M408" s="152">
        <v>4.2</v>
      </c>
      <c r="N408" s="152"/>
      <c r="O408" s="152"/>
      <c r="P408" s="143" t="s">
        <v>47</v>
      </c>
      <c r="Q408" s="143" t="s">
        <v>37</v>
      </c>
      <c r="R408" s="143">
        <v>2</v>
      </c>
      <c r="S408" s="143">
        <v>10</v>
      </c>
      <c r="T408" s="143"/>
      <c r="U408" s="143"/>
      <c r="V408" s="143" t="s">
        <v>597</v>
      </c>
      <c r="W408" s="143">
        <v>4040</v>
      </c>
      <c r="X408" s="145"/>
    </row>
    <row r="409" s="122" customFormat="1" ht="24.95" customHeight="1" spans="1:24">
      <c r="A409" s="143">
        <v>4041</v>
      </c>
      <c r="B409" s="144" t="s">
        <v>681</v>
      </c>
      <c r="C409" s="143" t="s">
        <v>43</v>
      </c>
      <c r="D409" s="143" t="s">
        <v>250</v>
      </c>
      <c r="E409" s="143" t="s">
        <v>682</v>
      </c>
      <c r="F409" s="143" t="s">
        <v>35</v>
      </c>
      <c r="G409" s="143">
        <v>2018</v>
      </c>
      <c r="H409" s="143" t="s">
        <v>88</v>
      </c>
      <c r="I409" s="150">
        <v>1</v>
      </c>
      <c r="J409" s="151" t="s">
        <v>596</v>
      </c>
      <c r="K409" s="152">
        <v>2.1</v>
      </c>
      <c r="L409" s="152">
        <f t="shared" si="13"/>
        <v>2.1</v>
      </c>
      <c r="M409" s="152">
        <v>2.1</v>
      </c>
      <c r="N409" s="152"/>
      <c r="O409" s="152"/>
      <c r="P409" s="143" t="s">
        <v>47</v>
      </c>
      <c r="Q409" s="143" t="s">
        <v>37</v>
      </c>
      <c r="R409" s="143">
        <v>1</v>
      </c>
      <c r="S409" s="143">
        <v>4</v>
      </c>
      <c r="T409" s="143"/>
      <c r="U409" s="143"/>
      <c r="V409" s="143" t="s">
        <v>597</v>
      </c>
      <c r="W409" s="143">
        <v>4041</v>
      </c>
      <c r="X409" s="145"/>
    </row>
    <row r="410" s="121" customFormat="1" ht="24.95" customHeight="1" spans="1:24">
      <c r="A410" s="141">
        <v>4042</v>
      </c>
      <c r="B410" s="142" t="s">
        <v>683</v>
      </c>
      <c r="C410" s="141" t="s">
        <v>43</v>
      </c>
      <c r="D410" s="141" t="s">
        <v>250</v>
      </c>
      <c r="E410" s="141" t="s">
        <v>684</v>
      </c>
      <c r="F410" s="141" t="s">
        <v>35</v>
      </c>
      <c r="G410" s="141">
        <v>2018</v>
      </c>
      <c r="H410" s="141" t="s">
        <v>88</v>
      </c>
      <c r="I410" s="147">
        <v>2</v>
      </c>
      <c r="J410" s="148" t="s">
        <v>596</v>
      </c>
      <c r="K410" s="149">
        <v>2.1</v>
      </c>
      <c r="L410" s="149">
        <f t="shared" si="13"/>
        <v>4.2</v>
      </c>
      <c r="M410" s="149">
        <v>4.2</v>
      </c>
      <c r="N410" s="149"/>
      <c r="O410" s="149"/>
      <c r="P410" s="141" t="s">
        <v>47</v>
      </c>
      <c r="Q410" s="141" t="s">
        <v>37</v>
      </c>
      <c r="R410" s="141">
        <v>1</v>
      </c>
      <c r="S410" s="141">
        <v>4</v>
      </c>
      <c r="T410" s="141"/>
      <c r="U410" s="141"/>
      <c r="V410" s="141" t="s">
        <v>597</v>
      </c>
      <c r="W410" s="141">
        <v>4042</v>
      </c>
      <c r="X410" s="141" t="s">
        <v>598</v>
      </c>
    </row>
    <row r="411" s="121" customFormat="1" ht="24.95" customHeight="1" spans="1:24">
      <c r="A411" s="141">
        <v>4043</v>
      </c>
      <c r="B411" s="142" t="s">
        <v>685</v>
      </c>
      <c r="C411" s="141" t="s">
        <v>43</v>
      </c>
      <c r="D411" s="141" t="s">
        <v>250</v>
      </c>
      <c r="E411" s="141" t="s">
        <v>686</v>
      </c>
      <c r="F411" s="141" t="s">
        <v>35</v>
      </c>
      <c r="G411" s="141">
        <v>2018</v>
      </c>
      <c r="H411" s="141" t="s">
        <v>88</v>
      </c>
      <c r="I411" s="147">
        <v>1</v>
      </c>
      <c r="J411" s="148" t="s">
        <v>596</v>
      </c>
      <c r="K411" s="149">
        <v>2.1</v>
      </c>
      <c r="L411" s="149">
        <f t="shared" si="13"/>
        <v>2.1</v>
      </c>
      <c r="M411" s="149">
        <v>2.1</v>
      </c>
      <c r="N411" s="149"/>
      <c r="O411" s="149"/>
      <c r="P411" s="141" t="s">
        <v>47</v>
      </c>
      <c r="Q411" s="141" t="s">
        <v>37</v>
      </c>
      <c r="R411" s="141">
        <v>1</v>
      </c>
      <c r="S411" s="141">
        <v>4</v>
      </c>
      <c r="T411" s="141"/>
      <c r="U411" s="141"/>
      <c r="V411" s="141" t="s">
        <v>597</v>
      </c>
      <c r="W411" s="141">
        <v>4043</v>
      </c>
      <c r="X411" s="141" t="s">
        <v>598</v>
      </c>
    </row>
    <row r="412" s="122" customFormat="1" ht="24.95" customHeight="1" spans="1:24">
      <c r="A412" s="143">
        <v>4044</v>
      </c>
      <c r="B412" s="144" t="s">
        <v>687</v>
      </c>
      <c r="C412" s="143" t="s">
        <v>43</v>
      </c>
      <c r="D412" s="143" t="s">
        <v>250</v>
      </c>
      <c r="E412" s="143" t="s">
        <v>466</v>
      </c>
      <c r="F412" s="143" t="s">
        <v>35</v>
      </c>
      <c r="G412" s="143">
        <v>2018</v>
      </c>
      <c r="H412" s="143" t="s">
        <v>88</v>
      </c>
      <c r="I412" s="150">
        <v>2</v>
      </c>
      <c r="J412" s="151" t="s">
        <v>596</v>
      </c>
      <c r="K412" s="152">
        <v>2.1</v>
      </c>
      <c r="L412" s="152">
        <f t="shared" si="13"/>
        <v>4.2</v>
      </c>
      <c r="M412" s="152">
        <v>4.2</v>
      </c>
      <c r="N412" s="152"/>
      <c r="O412" s="152"/>
      <c r="P412" s="143" t="s">
        <v>47</v>
      </c>
      <c r="Q412" s="143" t="s">
        <v>37</v>
      </c>
      <c r="R412" s="143">
        <v>2</v>
      </c>
      <c r="S412" s="143">
        <v>8</v>
      </c>
      <c r="T412" s="143"/>
      <c r="U412" s="143"/>
      <c r="V412" s="143" t="s">
        <v>597</v>
      </c>
      <c r="W412" s="143">
        <v>4044</v>
      </c>
      <c r="X412" s="145"/>
    </row>
    <row r="413" s="122" customFormat="1" ht="24.95" customHeight="1" spans="1:24">
      <c r="A413" s="143">
        <v>4045</v>
      </c>
      <c r="B413" s="144" t="s">
        <v>688</v>
      </c>
      <c r="C413" s="143" t="s">
        <v>43</v>
      </c>
      <c r="D413" s="143" t="s">
        <v>250</v>
      </c>
      <c r="E413" s="143" t="s">
        <v>468</v>
      </c>
      <c r="F413" s="143" t="s">
        <v>35</v>
      </c>
      <c r="G413" s="143">
        <v>2018</v>
      </c>
      <c r="H413" s="143" t="s">
        <v>88</v>
      </c>
      <c r="I413" s="150">
        <v>5</v>
      </c>
      <c r="J413" s="151" t="s">
        <v>596</v>
      </c>
      <c r="K413" s="152">
        <v>2.1</v>
      </c>
      <c r="L413" s="152">
        <f t="shared" si="13"/>
        <v>10.5</v>
      </c>
      <c r="M413" s="152">
        <v>10.5</v>
      </c>
      <c r="N413" s="152"/>
      <c r="O413" s="152"/>
      <c r="P413" s="143" t="s">
        <v>47</v>
      </c>
      <c r="Q413" s="143" t="s">
        <v>37</v>
      </c>
      <c r="R413" s="143">
        <v>5</v>
      </c>
      <c r="S413" s="143">
        <v>25</v>
      </c>
      <c r="T413" s="143"/>
      <c r="U413" s="143"/>
      <c r="V413" s="143" t="s">
        <v>597</v>
      </c>
      <c r="W413" s="143">
        <v>4045</v>
      </c>
      <c r="X413" s="145"/>
    </row>
    <row r="414" s="121" customFormat="1" ht="24.95" customHeight="1" spans="1:24">
      <c r="A414" s="141">
        <v>4046</v>
      </c>
      <c r="B414" s="142" t="s">
        <v>689</v>
      </c>
      <c r="C414" s="141" t="s">
        <v>43</v>
      </c>
      <c r="D414" s="141" t="s">
        <v>250</v>
      </c>
      <c r="E414" s="141" t="s">
        <v>472</v>
      </c>
      <c r="F414" s="141" t="s">
        <v>35</v>
      </c>
      <c r="G414" s="141">
        <v>2018</v>
      </c>
      <c r="H414" s="141" t="s">
        <v>88</v>
      </c>
      <c r="I414" s="147">
        <v>1</v>
      </c>
      <c r="J414" s="148" t="s">
        <v>596</v>
      </c>
      <c r="K414" s="149">
        <v>2.1</v>
      </c>
      <c r="L414" s="149">
        <f t="shared" si="13"/>
        <v>2.1</v>
      </c>
      <c r="M414" s="149">
        <v>2.1</v>
      </c>
      <c r="N414" s="149"/>
      <c r="O414" s="149"/>
      <c r="P414" s="141" t="s">
        <v>47</v>
      </c>
      <c r="Q414" s="141" t="s">
        <v>37</v>
      </c>
      <c r="R414" s="141">
        <v>1</v>
      </c>
      <c r="S414" s="141">
        <v>4</v>
      </c>
      <c r="T414" s="141"/>
      <c r="U414" s="141"/>
      <c r="V414" s="141" t="s">
        <v>597</v>
      </c>
      <c r="W414" s="141">
        <v>4046</v>
      </c>
      <c r="X414" s="141" t="s">
        <v>598</v>
      </c>
    </row>
    <row r="415" s="122" customFormat="1" ht="24.95" customHeight="1" spans="1:24">
      <c r="A415" s="143">
        <v>4047</v>
      </c>
      <c r="B415" s="144" t="s">
        <v>690</v>
      </c>
      <c r="C415" s="143" t="s">
        <v>43</v>
      </c>
      <c r="D415" s="143" t="s">
        <v>250</v>
      </c>
      <c r="E415" s="143" t="s">
        <v>691</v>
      </c>
      <c r="F415" s="143" t="s">
        <v>35</v>
      </c>
      <c r="G415" s="143">
        <v>2018</v>
      </c>
      <c r="H415" s="143" t="s">
        <v>88</v>
      </c>
      <c r="I415" s="150">
        <v>3</v>
      </c>
      <c r="J415" s="151" t="s">
        <v>596</v>
      </c>
      <c r="K415" s="152">
        <v>2.1</v>
      </c>
      <c r="L415" s="152">
        <f t="shared" si="13"/>
        <v>6.3</v>
      </c>
      <c r="M415" s="152">
        <v>6.3</v>
      </c>
      <c r="N415" s="152"/>
      <c r="O415" s="152"/>
      <c r="P415" s="143" t="s">
        <v>47</v>
      </c>
      <c r="Q415" s="143" t="s">
        <v>37</v>
      </c>
      <c r="R415" s="143">
        <v>3</v>
      </c>
      <c r="S415" s="143">
        <v>12</v>
      </c>
      <c r="T415" s="143"/>
      <c r="U415" s="143"/>
      <c r="V415" s="143" t="s">
        <v>597</v>
      </c>
      <c r="W415" s="143">
        <v>4047</v>
      </c>
      <c r="X415" s="145"/>
    </row>
    <row r="416" s="122" customFormat="1" ht="24.95" customHeight="1" spans="1:24">
      <c r="A416" s="143">
        <v>4048</v>
      </c>
      <c r="B416" s="144" t="s">
        <v>692</v>
      </c>
      <c r="C416" s="143" t="s">
        <v>43</v>
      </c>
      <c r="D416" s="143" t="s">
        <v>250</v>
      </c>
      <c r="E416" s="143" t="s">
        <v>474</v>
      </c>
      <c r="F416" s="143" t="s">
        <v>35</v>
      </c>
      <c r="G416" s="143">
        <v>2018</v>
      </c>
      <c r="H416" s="143" t="s">
        <v>88</v>
      </c>
      <c r="I416" s="150">
        <v>1</v>
      </c>
      <c r="J416" s="151" t="s">
        <v>596</v>
      </c>
      <c r="K416" s="152">
        <v>2.1</v>
      </c>
      <c r="L416" s="152">
        <f t="shared" si="13"/>
        <v>2.1</v>
      </c>
      <c r="M416" s="152">
        <v>2.1</v>
      </c>
      <c r="N416" s="152"/>
      <c r="O416" s="152"/>
      <c r="P416" s="143" t="s">
        <v>47</v>
      </c>
      <c r="Q416" s="143" t="s">
        <v>37</v>
      </c>
      <c r="R416" s="143"/>
      <c r="S416" s="143"/>
      <c r="T416" s="143"/>
      <c r="U416" s="143"/>
      <c r="V416" s="143" t="s">
        <v>597</v>
      </c>
      <c r="W416" s="143">
        <v>4048</v>
      </c>
      <c r="X416" s="145"/>
    </row>
    <row r="417" s="122" customFormat="1" ht="24.95" customHeight="1" spans="1:24">
      <c r="A417" s="143">
        <v>4049</v>
      </c>
      <c r="B417" s="144" t="s">
        <v>693</v>
      </c>
      <c r="C417" s="143" t="s">
        <v>43</v>
      </c>
      <c r="D417" s="143" t="s">
        <v>124</v>
      </c>
      <c r="E417" s="143" t="s">
        <v>694</v>
      </c>
      <c r="F417" s="143" t="s">
        <v>35</v>
      </c>
      <c r="G417" s="143">
        <v>2018</v>
      </c>
      <c r="H417" s="143" t="s">
        <v>88</v>
      </c>
      <c r="I417" s="150">
        <v>8</v>
      </c>
      <c r="J417" s="151" t="s">
        <v>596</v>
      </c>
      <c r="K417" s="152">
        <v>2.1</v>
      </c>
      <c r="L417" s="152">
        <f t="shared" si="13"/>
        <v>16.8</v>
      </c>
      <c r="M417" s="152">
        <v>16.8</v>
      </c>
      <c r="N417" s="152"/>
      <c r="O417" s="152"/>
      <c r="P417" s="143" t="s">
        <v>47</v>
      </c>
      <c r="Q417" s="143" t="s">
        <v>37</v>
      </c>
      <c r="R417" s="143">
        <v>6</v>
      </c>
      <c r="S417" s="143">
        <v>20</v>
      </c>
      <c r="T417" s="143"/>
      <c r="U417" s="143"/>
      <c r="V417" s="143" t="s">
        <v>597</v>
      </c>
      <c r="W417" s="143">
        <v>4049</v>
      </c>
      <c r="X417" s="145"/>
    </row>
    <row r="418" s="122" customFormat="1" ht="24.95" customHeight="1" spans="1:24">
      <c r="A418" s="143">
        <v>4050</v>
      </c>
      <c r="B418" s="144" t="s">
        <v>695</v>
      </c>
      <c r="C418" s="143" t="s">
        <v>43</v>
      </c>
      <c r="D418" s="143" t="s">
        <v>124</v>
      </c>
      <c r="E418" s="143" t="s">
        <v>128</v>
      </c>
      <c r="F418" s="143" t="s">
        <v>35</v>
      </c>
      <c r="G418" s="143">
        <v>2018</v>
      </c>
      <c r="H418" s="143" t="s">
        <v>88</v>
      </c>
      <c r="I418" s="150">
        <v>2</v>
      </c>
      <c r="J418" s="151" t="s">
        <v>596</v>
      </c>
      <c r="K418" s="152">
        <v>2.1</v>
      </c>
      <c r="L418" s="152">
        <f t="shared" si="13"/>
        <v>4.2</v>
      </c>
      <c r="M418" s="152">
        <v>4.2</v>
      </c>
      <c r="N418" s="152"/>
      <c r="O418" s="152"/>
      <c r="P418" s="143" t="s">
        <v>47</v>
      </c>
      <c r="Q418" s="143" t="s">
        <v>37</v>
      </c>
      <c r="R418" s="143">
        <v>1</v>
      </c>
      <c r="S418" s="143">
        <v>2</v>
      </c>
      <c r="T418" s="143"/>
      <c r="U418" s="143"/>
      <c r="V418" s="143" t="s">
        <v>597</v>
      </c>
      <c r="W418" s="143">
        <v>4050</v>
      </c>
      <c r="X418" s="145"/>
    </row>
    <row r="419" s="122" customFormat="1" ht="24.95" customHeight="1" spans="1:24">
      <c r="A419" s="143">
        <v>4051</v>
      </c>
      <c r="B419" s="144" t="s">
        <v>696</v>
      </c>
      <c r="C419" s="143" t="s">
        <v>43</v>
      </c>
      <c r="D419" s="143" t="s">
        <v>124</v>
      </c>
      <c r="E419" s="143" t="s">
        <v>130</v>
      </c>
      <c r="F419" s="143" t="s">
        <v>35</v>
      </c>
      <c r="G419" s="143">
        <v>2018</v>
      </c>
      <c r="H419" s="143" t="s">
        <v>88</v>
      </c>
      <c r="I419" s="150">
        <v>1</v>
      </c>
      <c r="J419" s="151" t="s">
        <v>596</v>
      </c>
      <c r="K419" s="152">
        <v>2.1</v>
      </c>
      <c r="L419" s="152">
        <f t="shared" si="13"/>
        <v>2.1</v>
      </c>
      <c r="M419" s="152">
        <v>2.1</v>
      </c>
      <c r="N419" s="152"/>
      <c r="O419" s="152"/>
      <c r="P419" s="143" t="s">
        <v>47</v>
      </c>
      <c r="Q419" s="143" t="s">
        <v>37</v>
      </c>
      <c r="R419" s="143"/>
      <c r="S419" s="143"/>
      <c r="T419" s="143"/>
      <c r="U419" s="143"/>
      <c r="V419" s="143" t="s">
        <v>597</v>
      </c>
      <c r="W419" s="143">
        <v>4051</v>
      </c>
      <c r="X419" s="145"/>
    </row>
    <row r="420" s="121" customFormat="1" ht="24.95" customHeight="1" spans="1:24">
      <c r="A420" s="141">
        <v>4052</v>
      </c>
      <c r="B420" s="142" t="s">
        <v>697</v>
      </c>
      <c r="C420" s="141" t="s">
        <v>43</v>
      </c>
      <c r="D420" s="141" t="s">
        <v>124</v>
      </c>
      <c r="E420" s="141" t="s">
        <v>132</v>
      </c>
      <c r="F420" s="141" t="s">
        <v>35</v>
      </c>
      <c r="G420" s="141">
        <v>2018</v>
      </c>
      <c r="H420" s="141" t="s">
        <v>88</v>
      </c>
      <c r="I420" s="147">
        <v>1</v>
      </c>
      <c r="J420" s="148" t="s">
        <v>596</v>
      </c>
      <c r="K420" s="149">
        <v>2.1</v>
      </c>
      <c r="L420" s="149">
        <f t="shared" si="13"/>
        <v>2.1</v>
      </c>
      <c r="M420" s="149">
        <v>2.1</v>
      </c>
      <c r="N420" s="149"/>
      <c r="O420" s="149"/>
      <c r="P420" s="141" t="s">
        <v>47</v>
      </c>
      <c r="Q420" s="141" t="s">
        <v>37</v>
      </c>
      <c r="R420" s="141">
        <v>1</v>
      </c>
      <c r="S420" s="141">
        <v>4</v>
      </c>
      <c r="T420" s="141"/>
      <c r="U420" s="141"/>
      <c r="V420" s="141" t="s">
        <v>597</v>
      </c>
      <c r="W420" s="141">
        <v>4052</v>
      </c>
      <c r="X420" s="141" t="s">
        <v>598</v>
      </c>
    </row>
    <row r="421" s="122" customFormat="1" ht="24.95" customHeight="1" spans="1:24">
      <c r="A421" s="143">
        <v>4053</v>
      </c>
      <c r="B421" s="144" t="s">
        <v>698</v>
      </c>
      <c r="C421" s="143" t="s">
        <v>43</v>
      </c>
      <c r="D421" s="143" t="s">
        <v>124</v>
      </c>
      <c r="E421" s="143" t="s">
        <v>699</v>
      </c>
      <c r="F421" s="143" t="s">
        <v>35</v>
      </c>
      <c r="G421" s="143">
        <v>2018</v>
      </c>
      <c r="H421" s="143" t="s">
        <v>88</v>
      </c>
      <c r="I421" s="150">
        <v>1</v>
      </c>
      <c r="J421" s="151" t="s">
        <v>596</v>
      </c>
      <c r="K421" s="152">
        <v>2.1</v>
      </c>
      <c r="L421" s="152">
        <f t="shared" si="13"/>
        <v>2.1</v>
      </c>
      <c r="M421" s="152">
        <v>2.1</v>
      </c>
      <c r="N421" s="152"/>
      <c r="O421" s="152"/>
      <c r="P421" s="143" t="s">
        <v>47</v>
      </c>
      <c r="Q421" s="143" t="s">
        <v>37</v>
      </c>
      <c r="R421" s="143">
        <v>1</v>
      </c>
      <c r="S421" s="143">
        <v>5</v>
      </c>
      <c r="T421" s="143"/>
      <c r="U421" s="143"/>
      <c r="V421" s="143" t="s">
        <v>597</v>
      </c>
      <c r="W421" s="143">
        <v>4053</v>
      </c>
      <c r="X421" s="145"/>
    </row>
    <row r="422" s="122" customFormat="1" ht="24.95" customHeight="1" spans="1:24">
      <c r="A422" s="143">
        <v>4054</v>
      </c>
      <c r="B422" s="144" t="s">
        <v>700</v>
      </c>
      <c r="C422" s="143" t="s">
        <v>43</v>
      </c>
      <c r="D422" s="143" t="s">
        <v>124</v>
      </c>
      <c r="E422" s="143" t="s">
        <v>701</v>
      </c>
      <c r="F422" s="143" t="s">
        <v>35</v>
      </c>
      <c r="G422" s="143">
        <v>2018</v>
      </c>
      <c r="H422" s="143" t="s">
        <v>88</v>
      </c>
      <c r="I422" s="150">
        <v>1</v>
      </c>
      <c r="J422" s="151" t="s">
        <v>596</v>
      </c>
      <c r="K422" s="152">
        <v>2.1</v>
      </c>
      <c r="L422" s="152">
        <f t="shared" si="13"/>
        <v>2.1</v>
      </c>
      <c r="M422" s="152">
        <v>2.1</v>
      </c>
      <c r="N422" s="152"/>
      <c r="O422" s="152"/>
      <c r="P422" s="143" t="s">
        <v>47</v>
      </c>
      <c r="Q422" s="143" t="s">
        <v>37</v>
      </c>
      <c r="R422" s="143">
        <v>1</v>
      </c>
      <c r="S422" s="143">
        <v>4</v>
      </c>
      <c r="T422" s="143"/>
      <c r="U422" s="143"/>
      <c r="V422" s="143" t="s">
        <v>597</v>
      </c>
      <c r="W422" s="143">
        <v>4054</v>
      </c>
      <c r="X422" s="145"/>
    </row>
    <row r="423" s="122" customFormat="1" ht="24.95" customHeight="1" spans="1:24">
      <c r="A423" s="143">
        <v>4055</v>
      </c>
      <c r="B423" s="144" t="s">
        <v>702</v>
      </c>
      <c r="C423" s="143" t="s">
        <v>43</v>
      </c>
      <c r="D423" s="143" t="s">
        <v>124</v>
      </c>
      <c r="E423" s="143" t="s">
        <v>703</v>
      </c>
      <c r="F423" s="143" t="s">
        <v>35</v>
      </c>
      <c r="G423" s="143">
        <v>2018</v>
      </c>
      <c r="H423" s="143" t="s">
        <v>88</v>
      </c>
      <c r="I423" s="150">
        <v>4</v>
      </c>
      <c r="J423" s="151" t="s">
        <v>596</v>
      </c>
      <c r="K423" s="152">
        <v>2.1</v>
      </c>
      <c r="L423" s="152">
        <f t="shared" si="13"/>
        <v>8.4</v>
      </c>
      <c r="M423" s="152">
        <v>8.4</v>
      </c>
      <c r="N423" s="152"/>
      <c r="O423" s="152"/>
      <c r="P423" s="143" t="s">
        <v>47</v>
      </c>
      <c r="Q423" s="143" t="s">
        <v>37</v>
      </c>
      <c r="R423" s="143">
        <v>3</v>
      </c>
      <c r="S423" s="143">
        <v>12</v>
      </c>
      <c r="T423" s="143"/>
      <c r="U423" s="143"/>
      <c r="V423" s="143" t="s">
        <v>597</v>
      </c>
      <c r="W423" s="143">
        <v>4055</v>
      </c>
      <c r="X423" s="145"/>
    </row>
    <row r="424" s="122" customFormat="1" ht="24.95" customHeight="1" spans="1:24">
      <c r="A424" s="143">
        <v>4056</v>
      </c>
      <c r="B424" s="144" t="s">
        <v>704</v>
      </c>
      <c r="C424" s="143" t="s">
        <v>43</v>
      </c>
      <c r="D424" s="143" t="s">
        <v>124</v>
      </c>
      <c r="E424" s="143" t="s">
        <v>705</v>
      </c>
      <c r="F424" s="143" t="s">
        <v>35</v>
      </c>
      <c r="G424" s="143">
        <v>2018</v>
      </c>
      <c r="H424" s="143" t="s">
        <v>88</v>
      </c>
      <c r="I424" s="150">
        <v>1</v>
      </c>
      <c r="J424" s="151" t="s">
        <v>596</v>
      </c>
      <c r="K424" s="152">
        <v>2.1</v>
      </c>
      <c r="L424" s="152">
        <f t="shared" si="13"/>
        <v>2.1</v>
      </c>
      <c r="M424" s="152">
        <v>2.1</v>
      </c>
      <c r="N424" s="152"/>
      <c r="O424" s="152"/>
      <c r="P424" s="143" t="s">
        <v>47</v>
      </c>
      <c r="Q424" s="143" t="s">
        <v>37</v>
      </c>
      <c r="R424" s="143">
        <v>1</v>
      </c>
      <c r="S424" s="143">
        <v>1</v>
      </c>
      <c r="T424" s="143"/>
      <c r="U424" s="143"/>
      <c r="V424" s="143" t="s">
        <v>597</v>
      </c>
      <c r="W424" s="143">
        <v>4056</v>
      </c>
      <c r="X424" s="145"/>
    </row>
    <row r="425" s="122" customFormat="1" ht="24.95" customHeight="1" spans="1:24">
      <c r="A425" s="143">
        <v>4057</v>
      </c>
      <c r="B425" s="144" t="s">
        <v>706</v>
      </c>
      <c r="C425" s="143" t="s">
        <v>43</v>
      </c>
      <c r="D425" s="143" t="s">
        <v>124</v>
      </c>
      <c r="E425" s="143" t="s">
        <v>176</v>
      </c>
      <c r="F425" s="143" t="s">
        <v>35</v>
      </c>
      <c r="G425" s="143">
        <v>2018</v>
      </c>
      <c r="H425" s="143" t="s">
        <v>88</v>
      </c>
      <c r="I425" s="150">
        <v>4</v>
      </c>
      <c r="J425" s="151" t="s">
        <v>596</v>
      </c>
      <c r="K425" s="152">
        <v>2.1</v>
      </c>
      <c r="L425" s="152">
        <f t="shared" si="13"/>
        <v>8.4</v>
      </c>
      <c r="M425" s="152">
        <v>8.4</v>
      </c>
      <c r="N425" s="152"/>
      <c r="O425" s="152"/>
      <c r="P425" s="143" t="s">
        <v>47</v>
      </c>
      <c r="Q425" s="143" t="s">
        <v>37</v>
      </c>
      <c r="R425" s="143">
        <v>2</v>
      </c>
      <c r="S425" s="143">
        <v>4</v>
      </c>
      <c r="T425" s="143"/>
      <c r="U425" s="143"/>
      <c r="V425" s="143" t="s">
        <v>597</v>
      </c>
      <c r="W425" s="143">
        <v>4057</v>
      </c>
      <c r="X425" s="145"/>
    </row>
    <row r="426" s="118" customFormat="1" ht="24.95" customHeight="1" spans="1:24">
      <c r="A426" s="128">
        <v>4058</v>
      </c>
      <c r="B426" s="136" t="s">
        <v>707</v>
      </c>
      <c r="C426" s="128" t="s">
        <v>43</v>
      </c>
      <c r="D426" s="128" t="s">
        <v>62</v>
      </c>
      <c r="E426" s="128" t="s">
        <v>66</v>
      </c>
      <c r="F426" s="128" t="s">
        <v>35</v>
      </c>
      <c r="G426" s="128">
        <v>2018</v>
      </c>
      <c r="H426" s="128" t="s">
        <v>88</v>
      </c>
      <c r="I426" s="156">
        <v>4</v>
      </c>
      <c r="J426" s="130" t="s">
        <v>596</v>
      </c>
      <c r="K426" s="131">
        <v>2.1</v>
      </c>
      <c r="L426" s="131">
        <f t="shared" si="13"/>
        <v>8.4</v>
      </c>
      <c r="M426" s="131">
        <v>8.4</v>
      </c>
      <c r="N426" s="131"/>
      <c r="O426" s="131"/>
      <c r="P426" s="128" t="s">
        <v>47</v>
      </c>
      <c r="Q426" s="128" t="s">
        <v>37</v>
      </c>
      <c r="R426" s="128">
        <v>4</v>
      </c>
      <c r="S426" s="128">
        <v>10</v>
      </c>
      <c r="T426" s="128"/>
      <c r="U426" s="128"/>
      <c r="V426" s="128" t="s">
        <v>597</v>
      </c>
      <c r="W426" s="128">
        <v>4058</v>
      </c>
      <c r="X426" s="141"/>
    </row>
    <row r="427" s="118" customFormat="1" ht="24.95" customHeight="1" spans="1:24">
      <c r="A427" s="128">
        <v>4059</v>
      </c>
      <c r="B427" s="136" t="s">
        <v>708</v>
      </c>
      <c r="C427" s="128" t="s">
        <v>43</v>
      </c>
      <c r="D427" s="128" t="s">
        <v>62</v>
      </c>
      <c r="E427" s="128" t="s">
        <v>63</v>
      </c>
      <c r="F427" s="128" t="s">
        <v>35</v>
      </c>
      <c r="G427" s="128">
        <v>2018</v>
      </c>
      <c r="H427" s="128" t="s">
        <v>88</v>
      </c>
      <c r="I427" s="156">
        <v>2</v>
      </c>
      <c r="J427" s="130" t="s">
        <v>596</v>
      </c>
      <c r="K427" s="131">
        <v>2.1</v>
      </c>
      <c r="L427" s="131">
        <f t="shared" si="13"/>
        <v>4.2</v>
      </c>
      <c r="M427" s="131">
        <v>4.2</v>
      </c>
      <c r="N427" s="131"/>
      <c r="O427" s="131"/>
      <c r="P427" s="128" t="s">
        <v>47</v>
      </c>
      <c r="Q427" s="128" t="s">
        <v>37</v>
      </c>
      <c r="R427" s="128">
        <v>1</v>
      </c>
      <c r="S427" s="128">
        <v>6</v>
      </c>
      <c r="T427" s="128"/>
      <c r="U427" s="128"/>
      <c r="V427" s="128" t="s">
        <v>597</v>
      </c>
      <c r="W427" s="128">
        <v>4059</v>
      </c>
      <c r="X427" s="141"/>
    </row>
    <row r="428" ht="24.95" customHeight="1" spans="1:24">
      <c r="A428" s="16">
        <v>4151</v>
      </c>
      <c r="B428" s="17" t="s">
        <v>709</v>
      </c>
      <c r="C428" s="16"/>
      <c r="D428" s="16"/>
      <c r="E428" s="16"/>
      <c r="F428" s="16" t="s">
        <v>35</v>
      </c>
      <c r="G428" s="16" t="s">
        <v>32</v>
      </c>
      <c r="H428" s="16" t="s">
        <v>88</v>
      </c>
      <c r="I428" s="33">
        <f>SUM(I429:I430)</f>
        <v>126</v>
      </c>
      <c r="J428" s="34"/>
      <c r="K428" s="16"/>
      <c r="L428" s="35">
        <f>SUM(L429:L430)</f>
        <v>252</v>
      </c>
      <c r="M428" s="35">
        <f>SUM(M429:M430)</f>
        <v>140</v>
      </c>
      <c r="N428" s="35">
        <f>SUM(N429:N430)</f>
        <v>0</v>
      </c>
      <c r="O428" s="35">
        <f>SUM(O429:O430)</f>
        <v>112</v>
      </c>
      <c r="P428" s="16"/>
      <c r="Q428" s="16" t="s">
        <v>37</v>
      </c>
      <c r="R428" s="47">
        <f>SUM(R429:R430)</f>
        <v>126</v>
      </c>
      <c r="S428" s="47">
        <f>SUM(S429:S430)</f>
        <v>486</v>
      </c>
      <c r="T428" s="59" t="s">
        <v>710</v>
      </c>
      <c r="U428" s="59" t="s">
        <v>577</v>
      </c>
      <c r="V428" s="16" t="s">
        <v>32</v>
      </c>
      <c r="W428" s="16">
        <v>4151</v>
      </c>
      <c r="X428" s="48" t="s">
        <v>578</v>
      </c>
    </row>
    <row r="429" s="118" customFormat="1" ht="24.95" customHeight="1" spans="1:24">
      <c r="A429" s="18">
        <v>4152</v>
      </c>
      <c r="B429" s="136" t="s">
        <v>711</v>
      </c>
      <c r="C429" s="128" t="s">
        <v>43</v>
      </c>
      <c r="D429" s="128" t="s">
        <v>712</v>
      </c>
      <c r="E429" s="128" t="s">
        <v>713</v>
      </c>
      <c r="F429" s="128" t="s">
        <v>35</v>
      </c>
      <c r="G429" s="128">
        <v>2018</v>
      </c>
      <c r="H429" s="128" t="s">
        <v>88</v>
      </c>
      <c r="I429" s="129">
        <v>70</v>
      </c>
      <c r="J429" s="130" t="s">
        <v>714</v>
      </c>
      <c r="K429" s="128" t="s">
        <v>715</v>
      </c>
      <c r="L429" s="131">
        <f>M429+N429+O429</f>
        <v>140</v>
      </c>
      <c r="M429" s="131">
        <v>140</v>
      </c>
      <c r="N429" s="128"/>
      <c r="O429" s="131"/>
      <c r="P429" s="128" t="s">
        <v>47</v>
      </c>
      <c r="Q429" s="128" t="s">
        <v>37</v>
      </c>
      <c r="R429" s="128">
        <v>70</v>
      </c>
      <c r="S429" s="128">
        <v>288</v>
      </c>
      <c r="T429" s="128"/>
      <c r="U429" s="128"/>
      <c r="V429" s="128" t="s">
        <v>716</v>
      </c>
      <c r="W429" s="18">
        <v>4152</v>
      </c>
      <c r="X429" s="128"/>
    </row>
    <row r="430" s="118" customFormat="1" ht="24.95" customHeight="1" spans="1:24">
      <c r="A430" s="18">
        <v>4153</v>
      </c>
      <c r="B430" s="136" t="s">
        <v>717</v>
      </c>
      <c r="C430" s="128" t="s">
        <v>43</v>
      </c>
      <c r="D430" s="128" t="s">
        <v>712</v>
      </c>
      <c r="E430" s="128" t="s">
        <v>713</v>
      </c>
      <c r="F430" s="128" t="s">
        <v>35</v>
      </c>
      <c r="G430" s="128">
        <v>2020</v>
      </c>
      <c r="H430" s="128" t="s">
        <v>88</v>
      </c>
      <c r="I430" s="129">
        <v>56</v>
      </c>
      <c r="J430" s="130" t="s">
        <v>714</v>
      </c>
      <c r="K430" s="128" t="s">
        <v>715</v>
      </c>
      <c r="L430" s="131">
        <f>M430+N430+O430</f>
        <v>112</v>
      </c>
      <c r="M430" s="131"/>
      <c r="N430" s="128"/>
      <c r="O430" s="131">
        <v>112</v>
      </c>
      <c r="P430" s="128" t="s">
        <v>47</v>
      </c>
      <c r="Q430" s="128" t="s">
        <v>37</v>
      </c>
      <c r="R430" s="128">
        <v>56</v>
      </c>
      <c r="S430" s="128">
        <v>198</v>
      </c>
      <c r="T430" s="128"/>
      <c r="U430" s="128"/>
      <c r="V430" s="128" t="s">
        <v>716</v>
      </c>
      <c r="W430" s="18">
        <v>4153</v>
      </c>
      <c r="X430" s="128"/>
    </row>
    <row r="431" ht="24.95" customHeight="1" spans="1:24">
      <c r="A431" s="16">
        <v>4155</v>
      </c>
      <c r="B431" s="17" t="s">
        <v>718</v>
      </c>
      <c r="C431" s="16"/>
      <c r="D431" s="16"/>
      <c r="E431" s="16"/>
      <c r="F431" s="16" t="s">
        <v>35</v>
      </c>
      <c r="G431" s="16" t="s">
        <v>32</v>
      </c>
      <c r="H431" s="16" t="s">
        <v>88</v>
      </c>
      <c r="I431" s="33">
        <f>SUM(I432:I448)</f>
        <v>46</v>
      </c>
      <c r="J431" s="34"/>
      <c r="K431" s="16"/>
      <c r="L431" s="35">
        <f>SUM(L432:L448)</f>
        <v>78</v>
      </c>
      <c r="M431" s="35">
        <f>SUM(M432:M448)</f>
        <v>78</v>
      </c>
      <c r="N431" s="35">
        <f>SUM(N432:N448)</f>
        <v>0</v>
      </c>
      <c r="O431" s="35">
        <f>SUM(O432:O448)</f>
        <v>0</v>
      </c>
      <c r="P431" s="16"/>
      <c r="Q431" s="16" t="s">
        <v>37</v>
      </c>
      <c r="R431" s="47">
        <f>SUM(R432:R448)</f>
        <v>46</v>
      </c>
      <c r="S431" s="47">
        <f>SUM(S432:S448)</f>
        <v>184</v>
      </c>
      <c r="T431" s="59" t="s">
        <v>719</v>
      </c>
      <c r="U431" s="59" t="s">
        <v>577</v>
      </c>
      <c r="V431" s="16" t="s">
        <v>32</v>
      </c>
      <c r="W431" s="16">
        <v>4155</v>
      </c>
      <c r="X431" s="48" t="s">
        <v>578</v>
      </c>
    </row>
    <row r="432" s="118" customFormat="1" ht="24.95" customHeight="1" spans="1:24">
      <c r="A432" s="18">
        <v>4156</v>
      </c>
      <c r="B432" s="136" t="s">
        <v>720</v>
      </c>
      <c r="C432" s="128" t="s">
        <v>43</v>
      </c>
      <c r="D432" s="128" t="s">
        <v>54</v>
      </c>
      <c r="E432" s="128" t="s">
        <v>721</v>
      </c>
      <c r="F432" s="128" t="s">
        <v>35</v>
      </c>
      <c r="G432" s="128">
        <v>2018</v>
      </c>
      <c r="H432" s="128" t="s">
        <v>88</v>
      </c>
      <c r="I432" s="129">
        <v>3</v>
      </c>
      <c r="J432" s="130" t="s">
        <v>722</v>
      </c>
      <c r="K432" s="131" t="s">
        <v>723</v>
      </c>
      <c r="L432" s="131">
        <f t="shared" ref="L432:L448" si="14">M432+N432+O432</f>
        <v>4.5</v>
      </c>
      <c r="M432" s="131">
        <v>4.5</v>
      </c>
      <c r="N432" s="131"/>
      <c r="O432" s="131"/>
      <c r="P432" s="128" t="s">
        <v>117</v>
      </c>
      <c r="Q432" s="128" t="s">
        <v>37</v>
      </c>
      <c r="R432" s="128">
        <v>3</v>
      </c>
      <c r="S432" s="128">
        <v>12</v>
      </c>
      <c r="T432" s="128"/>
      <c r="U432" s="128"/>
      <c r="V432" s="128" t="s">
        <v>5</v>
      </c>
      <c r="W432" s="18">
        <v>4156</v>
      </c>
      <c r="X432" s="128"/>
    </row>
    <row r="433" s="118" customFormat="1" ht="24.95" customHeight="1" spans="1:24">
      <c r="A433" s="18">
        <v>4157</v>
      </c>
      <c r="B433" s="136" t="s">
        <v>720</v>
      </c>
      <c r="C433" s="128" t="s">
        <v>43</v>
      </c>
      <c r="D433" s="128" t="s">
        <v>724</v>
      </c>
      <c r="E433" s="128" t="s">
        <v>724</v>
      </c>
      <c r="F433" s="128" t="s">
        <v>35</v>
      </c>
      <c r="G433" s="128">
        <v>2018</v>
      </c>
      <c r="H433" s="128" t="s">
        <v>88</v>
      </c>
      <c r="I433" s="129">
        <v>5</v>
      </c>
      <c r="J433" s="130" t="s">
        <v>722</v>
      </c>
      <c r="K433" s="131" t="s">
        <v>723</v>
      </c>
      <c r="L433" s="131">
        <f t="shared" si="14"/>
        <v>7.5</v>
      </c>
      <c r="M433" s="131">
        <v>7.5</v>
      </c>
      <c r="N433" s="131"/>
      <c r="O433" s="131"/>
      <c r="P433" s="128" t="s">
        <v>117</v>
      </c>
      <c r="Q433" s="128" t="s">
        <v>37</v>
      </c>
      <c r="R433" s="128">
        <v>5</v>
      </c>
      <c r="S433" s="128">
        <v>20</v>
      </c>
      <c r="T433" s="128"/>
      <c r="U433" s="128"/>
      <c r="V433" s="128" t="s">
        <v>5</v>
      </c>
      <c r="W433" s="18">
        <v>4157</v>
      </c>
      <c r="X433" s="128"/>
    </row>
    <row r="434" s="118" customFormat="1" ht="24.95" customHeight="1" spans="1:24">
      <c r="A434" s="18">
        <v>4158</v>
      </c>
      <c r="B434" s="136" t="s">
        <v>720</v>
      </c>
      <c r="C434" s="128" t="s">
        <v>43</v>
      </c>
      <c r="D434" s="128" t="s">
        <v>725</v>
      </c>
      <c r="E434" s="128" t="s">
        <v>725</v>
      </c>
      <c r="F434" s="128" t="s">
        <v>35</v>
      </c>
      <c r="G434" s="128">
        <v>2018</v>
      </c>
      <c r="H434" s="128" t="s">
        <v>88</v>
      </c>
      <c r="I434" s="129">
        <v>9</v>
      </c>
      <c r="J434" s="130" t="s">
        <v>722</v>
      </c>
      <c r="K434" s="131" t="s">
        <v>723</v>
      </c>
      <c r="L434" s="131">
        <f t="shared" si="14"/>
        <v>13.5</v>
      </c>
      <c r="M434" s="131">
        <v>13.5</v>
      </c>
      <c r="N434" s="131"/>
      <c r="O434" s="131"/>
      <c r="P434" s="128" t="s">
        <v>117</v>
      </c>
      <c r="Q434" s="128" t="s">
        <v>37</v>
      </c>
      <c r="R434" s="128">
        <v>9</v>
      </c>
      <c r="S434" s="128">
        <v>36</v>
      </c>
      <c r="T434" s="128"/>
      <c r="U434" s="128"/>
      <c r="V434" s="128" t="s">
        <v>5</v>
      </c>
      <c r="W434" s="18">
        <v>4158</v>
      </c>
      <c r="X434" s="128"/>
    </row>
    <row r="435" s="118" customFormat="1" ht="24.95" customHeight="1" spans="1:24">
      <c r="A435" s="18">
        <v>4159</v>
      </c>
      <c r="B435" s="136" t="s">
        <v>720</v>
      </c>
      <c r="C435" s="128" t="s">
        <v>43</v>
      </c>
      <c r="D435" s="128" t="s">
        <v>726</v>
      </c>
      <c r="E435" s="128" t="s">
        <v>726</v>
      </c>
      <c r="F435" s="128" t="s">
        <v>35</v>
      </c>
      <c r="G435" s="128">
        <v>2018</v>
      </c>
      <c r="H435" s="128" t="s">
        <v>88</v>
      </c>
      <c r="I435" s="129">
        <v>11</v>
      </c>
      <c r="J435" s="130" t="s">
        <v>722</v>
      </c>
      <c r="K435" s="131" t="s">
        <v>723</v>
      </c>
      <c r="L435" s="131">
        <f t="shared" si="14"/>
        <v>16.5</v>
      </c>
      <c r="M435" s="131">
        <v>16.5</v>
      </c>
      <c r="N435" s="131"/>
      <c r="O435" s="131"/>
      <c r="P435" s="128" t="s">
        <v>117</v>
      </c>
      <c r="Q435" s="128" t="s">
        <v>37</v>
      </c>
      <c r="R435" s="128">
        <v>11</v>
      </c>
      <c r="S435" s="128">
        <v>44</v>
      </c>
      <c r="T435" s="128"/>
      <c r="U435" s="128"/>
      <c r="V435" s="128" t="s">
        <v>5</v>
      </c>
      <c r="W435" s="18">
        <v>4159</v>
      </c>
      <c r="X435" s="128"/>
    </row>
    <row r="436" s="118" customFormat="1" ht="24.95" customHeight="1" spans="1:24">
      <c r="A436" s="18">
        <v>4160</v>
      </c>
      <c r="B436" s="136" t="s">
        <v>720</v>
      </c>
      <c r="C436" s="128" t="s">
        <v>43</v>
      </c>
      <c r="D436" s="128" t="s">
        <v>93</v>
      </c>
      <c r="E436" s="128" t="s">
        <v>262</v>
      </c>
      <c r="F436" s="128" t="s">
        <v>35</v>
      </c>
      <c r="G436" s="128">
        <v>2018</v>
      </c>
      <c r="H436" s="128" t="s">
        <v>88</v>
      </c>
      <c r="I436" s="129">
        <v>3</v>
      </c>
      <c r="J436" s="130" t="s">
        <v>722</v>
      </c>
      <c r="K436" s="131" t="s">
        <v>723</v>
      </c>
      <c r="L436" s="131">
        <f t="shared" si="14"/>
        <v>6</v>
      </c>
      <c r="M436" s="131">
        <v>6</v>
      </c>
      <c r="N436" s="131"/>
      <c r="O436" s="131"/>
      <c r="P436" s="128" t="s">
        <v>117</v>
      </c>
      <c r="Q436" s="128" t="s">
        <v>37</v>
      </c>
      <c r="R436" s="128">
        <v>3</v>
      </c>
      <c r="S436" s="128">
        <v>12</v>
      </c>
      <c r="T436" s="128"/>
      <c r="U436" s="128"/>
      <c r="V436" s="128" t="s">
        <v>5</v>
      </c>
      <c r="W436" s="18">
        <v>4160</v>
      </c>
      <c r="X436" s="128"/>
    </row>
    <row r="437" s="118" customFormat="1" ht="24.95" customHeight="1" spans="1:24">
      <c r="A437" s="18">
        <v>4161</v>
      </c>
      <c r="B437" s="136" t="s">
        <v>720</v>
      </c>
      <c r="C437" s="128" t="s">
        <v>43</v>
      </c>
      <c r="D437" s="128" t="s">
        <v>54</v>
      </c>
      <c r="E437" s="128"/>
      <c r="F437" s="128" t="s">
        <v>35</v>
      </c>
      <c r="G437" s="128">
        <v>2018</v>
      </c>
      <c r="H437" s="128" t="s">
        <v>88</v>
      </c>
      <c r="I437" s="129">
        <v>3</v>
      </c>
      <c r="J437" s="130" t="s">
        <v>722</v>
      </c>
      <c r="K437" s="131" t="s">
        <v>723</v>
      </c>
      <c r="L437" s="131">
        <f t="shared" si="14"/>
        <v>6</v>
      </c>
      <c r="M437" s="131">
        <v>6</v>
      </c>
      <c r="N437" s="131"/>
      <c r="O437" s="131"/>
      <c r="P437" s="128" t="s">
        <v>117</v>
      </c>
      <c r="Q437" s="128" t="s">
        <v>37</v>
      </c>
      <c r="R437" s="128">
        <v>3</v>
      </c>
      <c r="S437" s="128">
        <v>12</v>
      </c>
      <c r="T437" s="128"/>
      <c r="U437" s="128"/>
      <c r="V437" s="128" t="s">
        <v>5</v>
      </c>
      <c r="W437" s="18">
        <v>4161</v>
      </c>
      <c r="X437" s="128"/>
    </row>
    <row r="438" s="118" customFormat="1" ht="24.95" customHeight="1" spans="1:24">
      <c r="A438" s="18">
        <v>4162</v>
      </c>
      <c r="B438" s="136" t="s">
        <v>720</v>
      </c>
      <c r="C438" s="128" t="s">
        <v>43</v>
      </c>
      <c r="D438" s="128" t="s">
        <v>93</v>
      </c>
      <c r="E438" s="128" t="s">
        <v>188</v>
      </c>
      <c r="F438" s="128" t="s">
        <v>35</v>
      </c>
      <c r="G438" s="128">
        <v>2018</v>
      </c>
      <c r="H438" s="128" t="s">
        <v>88</v>
      </c>
      <c r="I438" s="129">
        <v>2</v>
      </c>
      <c r="J438" s="130" t="s">
        <v>722</v>
      </c>
      <c r="K438" s="131" t="s">
        <v>723</v>
      </c>
      <c r="L438" s="131">
        <f t="shared" si="14"/>
        <v>4</v>
      </c>
      <c r="M438" s="131">
        <v>4</v>
      </c>
      <c r="N438" s="131"/>
      <c r="O438" s="131"/>
      <c r="P438" s="128" t="s">
        <v>117</v>
      </c>
      <c r="Q438" s="128" t="s">
        <v>37</v>
      </c>
      <c r="R438" s="128">
        <v>2</v>
      </c>
      <c r="S438" s="128">
        <v>8</v>
      </c>
      <c r="T438" s="128"/>
      <c r="U438" s="128"/>
      <c r="V438" s="128" t="s">
        <v>5</v>
      </c>
      <c r="W438" s="18">
        <v>4162</v>
      </c>
      <c r="X438" s="128"/>
    </row>
    <row r="439" s="118" customFormat="1" ht="24.95" customHeight="1" spans="1:24">
      <c r="A439" s="18">
        <v>4163</v>
      </c>
      <c r="B439" s="136" t="s">
        <v>720</v>
      </c>
      <c r="C439" s="128" t="s">
        <v>43</v>
      </c>
      <c r="D439" s="128" t="s">
        <v>146</v>
      </c>
      <c r="E439" s="128" t="s">
        <v>202</v>
      </c>
      <c r="F439" s="128" t="s">
        <v>35</v>
      </c>
      <c r="G439" s="128">
        <v>2018</v>
      </c>
      <c r="H439" s="128" t="s">
        <v>88</v>
      </c>
      <c r="I439" s="129">
        <v>1</v>
      </c>
      <c r="J439" s="130" t="s">
        <v>722</v>
      </c>
      <c r="K439" s="131" t="s">
        <v>723</v>
      </c>
      <c r="L439" s="131">
        <f t="shared" si="14"/>
        <v>2</v>
      </c>
      <c r="M439" s="131">
        <v>2</v>
      </c>
      <c r="N439" s="131"/>
      <c r="O439" s="131"/>
      <c r="P439" s="128" t="s">
        <v>117</v>
      </c>
      <c r="Q439" s="128" t="s">
        <v>37</v>
      </c>
      <c r="R439" s="128">
        <v>1</v>
      </c>
      <c r="S439" s="128">
        <v>4</v>
      </c>
      <c r="T439" s="128"/>
      <c r="U439" s="128"/>
      <c r="V439" s="128" t="s">
        <v>5</v>
      </c>
      <c r="W439" s="18">
        <v>4163</v>
      </c>
      <c r="X439" s="128"/>
    </row>
    <row r="440" s="118" customFormat="1" ht="24.95" customHeight="1" spans="1:24">
      <c r="A440" s="18">
        <v>4164</v>
      </c>
      <c r="B440" s="136" t="s">
        <v>720</v>
      </c>
      <c r="C440" s="128" t="s">
        <v>43</v>
      </c>
      <c r="D440" s="128" t="s">
        <v>146</v>
      </c>
      <c r="E440" s="128" t="s">
        <v>205</v>
      </c>
      <c r="F440" s="128" t="s">
        <v>35</v>
      </c>
      <c r="G440" s="128">
        <v>2018</v>
      </c>
      <c r="H440" s="128" t="s">
        <v>88</v>
      </c>
      <c r="I440" s="129">
        <v>1</v>
      </c>
      <c r="J440" s="130" t="s">
        <v>722</v>
      </c>
      <c r="K440" s="131" t="s">
        <v>723</v>
      </c>
      <c r="L440" s="131">
        <f t="shared" si="14"/>
        <v>2</v>
      </c>
      <c r="M440" s="131">
        <v>2</v>
      </c>
      <c r="N440" s="131"/>
      <c r="O440" s="131"/>
      <c r="P440" s="128" t="s">
        <v>117</v>
      </c>
      <c r="Q440" s="128" t="s">
        <v>37</v>
      </c>
      <c r="R440" s="128">
        <v>1</v>
      </c>
      <c r="S440" s="128">
        <v>4</v>
      </c>
      <c r="T440" s="128"/>
      <c r="U440" s="128"/>
      <c r="V440" s="128" t="s">
        <v>5</v>
      </c>
      <c r="W440" s="18">
        <v>4164</v>
      </c>
      <c r="X440" s="128"/>
    </row>
    <row r="441" s="118" customFormat="1" ht="24.95" customHeight="1" spans="1:24">
      <c r="A441" s="18">
        <v>4165</v>
      </c>
      <c r="B441" s="136" t="s">
        <v>720</v>
      </c>
      <c r="C441" s="128" t="s">
        <v>43</v>
      </c>
      <c r="D441" s="128" t="s">
        <v>299</v>
      </c>
      <c r="E441" s="128" t="s">
        <v>444</v>
      </c>
      <c r="F441" s="128" t="s">
        <v>35</v>
      </c>
      <c r="G441" s="128">
        <v>2018</v>
      </c>
      <c r="H441" s="128" t="s">
        <v>88</v>
      </c>
      <c r="I441" s="129">
        <v>1</v>
      </c>
      <c r="J441" s="130" t="s">
        <v>722</v>
      </c>
      <c r="K441" s="131" t="s">
        <v>723</v>
      </c>
      <c r="L441" s="131">
        <f t="shared" si="14"/>
        <v>2</v>
      </c>
      <c r="M441" s="131">
        <v>2</v>
      </c>
      <c r="N441" s="131"/>
      <c r="O441" s="131"/>
      <c r="P441" s="128" t="s">
        <v>117</v>
      </c>
      <c r="Q441" s="128" t="s">
        <v>37</v>
      </c>
      <c r="R441" s="128">
        <v>1</v>
      </c>
      <c r="S441" s="128">
        <v>4</v>
      </c>
      <c r="T441" s="128"/>
      <c r="U441" s="128"/>
      <c r="V441" s="128" t="s">
        <v>5</v>
      </c>
      <c r="W441" s="18">
        <v>4165</v>
      </c>
      <c r="X441" s="128"/>
    </row>
    <row r="442" s="118" customFormat="1" ht="24.95" customHeight="1" spans="1:24">
      <c r="A442" s="18">
        <v>4166</v>
      </c>
      <c r="B442" s="136" t="s">
        <v>720</v>
      </c>
      <c r="C442" s="128" t="s">
        <v>43</v>
      </c>
      <c r="D442" s="128" t="s">
        <v>98</v>
      </c>
      <c r="E442" s="128" t="s">
        <v>211</v>
      </c>
      <c r="F442" s="128" t="s">
        <v>35</v>
      </c>
      <c r="G442" s="128">
        <v>2018</v>
      </c>
      <c r="H442" s="128" t="s">
        <v>88</v>
      </c>
      <c r="I442" s="129">
        <v>1</v>
      </c>
      <c r="J442" s="130" t="s">
        <v>722</v>
      </c>
      <c r="K442" s="131" t="s">
        <v>723</v>
      </c>
      <c r="L442" s="131">
        <f t="shared" si="14"/>
        <v>2</v>
      </c>
      <c r="M442" s="131">
        <v>2</v>
      </c>
      <c r="N442" s="131"/>
      <c r="O442" s="131"/>
      <c r="P442" s="128" t="s">
        <v>117</v>
      </c>
      <c r="Q442" s="128" t="s">
        <v>37</v>
      </c>
      <c r="R442" s="128">
        <v>1</v>
      </c>
      <c r="S442" s="128">
        <v>4</v>
      </c>
      <c r="T442" s="128"/>
      <c r="U442" s="128"/>
      <c r="V442" s="128" t="s">
        <v>5</v>
      </c>
      <c r="W442" s="18">
        <v>4166</v>
      </c>
      <c r="X442" s="128"/>
    </row>
    <row r="443" s="118" customFormat="1" ht="24.95" customHeight="1" spans="1:24">
      <c r="A443" s="18">
        <v>4167</v>
      </c>
      <c r="B443" s="136" t="s">
        <v>720</v>
      </c>
      <c r="C443" s="128" t="s">
        <v>43</v>
      </c>
      <c r="D443" s="128" t="s">
        <v>101</v>
      </c>
      <c r="E443" s="128" t="s">
        <v>428</v>
      </c>
      <c r="F443" s="128" t="s">
        <v>35</v>
      </c>
      <c r="G443" s="128">
        <v>2018</v>
      </c>
      <c r="H443" s="128" t="s">
        <v>88</v>
      </c>
      <c r="I443" s="129">
        <v>1</v>
      </c>
      <c r="J443" s="130" t="s">
        <v>722</v>
      </c>
      <c r="K443" s="131" t="s">
        <v>723</v>
      </c>
      <c r="L443" s="131">
        <f t="shared" si="14"/>
        <v>2</v>
      </c>
      <c r="M443" s="131">
        <v>2</v>
      </c>
      <c r="N443" s="131"/>
      <c r="O443" s="131"/>
      <c r="P443" s="128" t="s">
        <v>117</v>
      </c>
      <c r="Q443" s="128" t="s">
        <v>37</v>
      </c>
      <c r="R443" s="128">
        <v>1</v>
      </c>
      <c r="S443" s="128">
        <v>4</v>
      </c>
      <c r="T443" s="128"/>
      <c r="U443" s="128"/>
      <c r="V443" s="128" t="s">
        <v>5</v>
      </c>
      <c r="W443" s="18">
        <v>4167</v>
      </c>
      <c r="X443" s="128"/>
    </row>
    <row r="444" s="118" customFormat="1" ht="24.95" customHeight="1" spans="1:24">
      <c r="A444" s="18">
        <v>4168</v>
      </c>
      <c r="B444" s="136" t="s">
        <v>720</v>
      </c>
      <c r="C444" s="128" t="s">
        <v>43</v>
      </c>
      <c r="D444" s="128" t="s">
        <v>93</v>
      </c>
      <c r="E444" s="128" t="s">
        <v>190</v>
      </c>
      <c r="F444" s="128" t="s">
        <v>35</v>
      </c>
      <c r="G444" s="128">
        <v>2018</v>
      </c>
      <c r="H444" s="128" t="s">
        <v>88</v>
      </c>
      <c r="I444" s="129">
        <v>1</v>
      </c>
      <c r="J444" s="130" t="s">
        <v>722</v>
      </c>
      <c r="K444" s="131" t="s">
        <v>723</v>
      </c>
      <c r="L444" s="131">
        <f t="shared" si="14"/>
        <v>2</v>
      </c>
      <c r="M444" s="131">
        <v>2</v>
      </c>
      <c r="N444" s="131"/>
      <c r="O444" s="131"/>
      <c r="P444" s="128" t="s">
        <v>117</v>
      </c>
      <c r="Q444" s="128" t="s">
        <v>37</v>
      </c>
      <c r="R444" s="128">
        <v>1</v>
      </c>
      <c r="S444" s="128">
        <v>4</v>
      </c>
      <c r="T444" s="128"/>
      <c r="U444" s="128"/>
      <c r="V444" s="128" t="s">
        <v>5</v>
      </c>
      <c r="W444" s="18">
        <v>4168</v>
      </c>
      <c r="X444" s="128"/>
    </row>
    <row r="445" s="118" customFormat="1" ht="24.95" customHeight="1" spans="1:24">
      <c r="A445" s="18">
        <v>4169</v>
      </c>
      <c r="B445" s="136" t="s">
        <v>720</v>
      </c>
      <c r="C445" s="128" t="s">
        <v>43</v>
      </c>
      <c r="D445" s="128" t="s">
        <v>93</v>
      </c>
      <c r="E445" s="128" t="s">
        <v>727</v>
      </c>
      <c r="F445" s="128" t="s">
        <v>35</v>
      </c>
      <c r="G445" s="128">
        <v>2018</v>
      </c>
      <c r="H445" s="128" t="s">
        <v>88</v>
      </c>
      <c r="I445" s="129">
        <v>1</v>
      </c>
      <c r="J445" s="130" t="s">
        <v>722</v>
      </c>
      <c r="K445" s="131" t="s">
        <v>723</v>
      </c>
      <c r="L445" s="131">
        <f t="shared" si="14"/>
        <v>2</v>
      </c>
      <c r="M445" s="131">
        <v>2</v>
      </c>
      <c r="N445" s="131"/>
      <c r="O445" s="131"/>
      <c r="P445" s="128" t="s">
        <v>117</v>
      </c>
      <c r="Q445" s="128" t="s">
        <v>37</v>
      </c>
      <c r="R445" s="128">
        <v>1</v>
      </c>
      <c r="S445" s="128">
        <v>4</v>
      </c>
      <c r="T445" s="128"/>
      <c r="U445" s="128"/>
      <c r="V445" s="128" t="s">
        <v>5</v>
      </c>
      <c r="W445" s="18">
        <v>4169</v>
      </c>
      <c r="X445" s="128"/>
    </row>
    <row r="446" s="118" customFormat="1" ht="24.95" customHeight="1" spans="1:24">
      <c r="A446" s="18">
        <v>4170</v>
      </c>
      <c r="B446" s="136" t="s">
        <v>720</v>
      </c>
      <c r="C446" s="128" t="s">
        <v>43</v>
      </c>
      <c r="D446" s="128" t="s">
        <v>155</v>
      </c>
      <c r="E446" s="128" t="s">
        <v>637</v>
      </c>
      <c r="F446" s="128" t="s">
        <v>35</v>
      </c>
      <c r="G446" s="128">
        <v>2018</v>
      </c>
      <c r="H446" s="128" t="s">
        <v>88</v>
      </c>
      <c r="I446" s="129">
        <v>1</v>
      </c>
      <c r="J446" s="130" t="s">
        <v>722</v>
      </c>
      <c r="K446" s="131" t="s">
        <v>723</v>
      </c>
      <c r="L446" s="131">
        <f t="shared" si="14"/>
        <v>2</v>
      </c>
      <c r="M446" s="131">
        <v>2</v>
      </c>
      <c r="N446" s="131"/>
      <c r="O446" s="131"/>
      <c r="P446" s="128" t="s">
        <v>117</v>
      </c>
      <c r="Q446" s="128" t="s">
        <v>37</v>
      </c>
      <c r="R446" s="128">
        <v>1</v>
      </c>
      <c r="S446" s="128">
        <v>4</v>
      </c>
      <c r="T446" s="128"/>
      <c r="U446" s="128"/>
      <c r="V446" s="128" t="s">
        <v>5</v>
      </c>
      <c r="W446" s="18">
        <v>4170</v>
      </c>
      <c r="X446" s="128"/>
    </row>
    <row r="447" s="118" customFormat="1" ht="24.95" customHeight="1" spans="1:24">
      <c r="A447" s="18">
        <v>4171</v>
      </c>
      <c r="B447" s="136" t="s">
        <v>720</v>
      </c>
      <c r="C447" s="128" t="s">
        <v>43</v>
      </c>
      <c r="D447" s="128" t="s">
        <v>124</v>
      </c>
      <c r="E447" s="128" t="s">
        <v>728</v>
      </c>
      <c r="F447" s="128" t="s">
        <v>35</v>
      </c>
      <c r="G447" s="128">
        <v>2018</v>
      </c>
      <c r="H447" s="128" t="s">
        <v>88</v>
      </c>
      <c r="I447" s="129">
        <v>1</v>
      </c>
      <c r="J447" s="130" t="s">
        <v>722</v>
      </c>
      <c r="K447" s="131" t="s">
        <v>723</v>
      </c>
      <c r="L447" s="131">
        <f t="shared" si="14"/>
        <v>2</v>
      </c>
      <c r="M447" s="131">
        <v>2</v>
      </c>
      <c r="N447" s="131"/>
      <c r="O447" s="131"/>
      <c r="P447" s="128" t="s">
        <v>117</v>
      </c>
      <c r="Q447" s="128" t="s">
        <v>37</v>
      </c>
      <c r="R447" s="128">
        <v>1</v>
      </c>
      <c r="S447" s="128">
        <v>4</v>
      </c>
      <c r="T447" s="128"/>
      <c r="U447" s="128"/>
      <c r="V447" s="128" t="s">
        <v>5</v>
      </c>
      <c r="W447" s="18">
        <v>4171</v>
      </c>
      <c r="X447" s="128"/>
    </row>
    <row r="448" s="118" customFormat="1" ht="24.95" customHeight="1" spans="1:24">
      <c r="A448" s="18">
        <v>4172</v>
      </c>
      <c r="B448" s="136" t="s">
        <v>720</v>
      </c>
      <c r="C448" s="128" t="s">
        <v>43</v>
      </c>
      <c r="D448" s="128" t="s">
        <v>44</v>
      </c>
      <c r="E448" s="128" t="s">
        <v>69</v>
      </c>
      <c r="F448" s="128" t="s">
        <v>35</v>
      </c>
      <c r="G448" s="128">
        <v>2018</v>
      </c>
      <c r="H448" s="128" t="s">
        <v>88</v>
      </c>
      <c r="I448" s="129">
        <v>1</v>
      </c>
      <c r="J448" s="130" t="s">
        <v>722</v>
      </c>
      <c r="K448" s="131" t="s">
        <v>723</v>
      </c>
      <c r="L448" s="131">
        <f t="shared" si="14"/>
        <v>2</v>
      </c>
      <c r="M448" s="131">
        <v>2</v>
      </c>
      <c r="N448" s="131"/>
      <c r="O448" s="131"/>
      <c r="P448" s="128" t="s">
        <v>117</v>
      </c>
      <c r="Q448" s="128" t="s">
        <v>37</v>
      </c>
      <c r="R448" s="128">
        <v>1</v>
      </c>
      <c r="S448" s="128">
        <v>4</v>
      </c>
      <c r="T448" s="128"/>
      <c r="U448" s="128"/>
      <c r="V448" s="128" t="s">
        <v>5</v>
      </c>
      <c r="W448" s="18">
        <v>4172</v>
      </c>
      <c r="X448" s="128"/>
    </row>
    <row r="449" ht="24.95" customHeight="1" spans="1:24">
      <c r="A449" s="14">
        <v>4290</v>
      </c>
      <c r="B449" s="15" t="s">
        <v>729</v>
      </c>
      <c r="C449" s="14"/>
      <c r="D449" s="14"/>
      <c r="E449" s="14"/>
      <c r="F449" s="14" t="s">
        <v>244</v>
      </c>
      <c r="G449" s="14" t="s">
        <v>32</v>
      </c>
      <c r="H449" s="14" t="s">
        <v>88</v>
      </c>
      <c r="I449" s="30">
        <f>SUM(I450:I538)</f>
        <v>310</v>
      </c>
      <c r="J449" s="31"/>
      <c r="K449" s="14"/>
      <c r="L449" s="32">
        <f>SUM(L450:L538)</f>
        <v>651</v>
      </c>
      <c r="M449" s="32">
        <f>SUM(M450:M538)</f>
        <v>651</v>
      </c>
      <c r="N449" s="32">
        <f>SUM(N450:N538)</f>
        <v>0</v>
      </c>
      <c r="O449" s="32">
        <f>SUM(O450:O538)</f>
        <v>0</v>
      </c>
      <c r="P449" s="14"/>
      <c r="Q449" s="14" t="s">
        <v>37</v>
      </c>
      <c r="R449" s="46">
        <f>SUM(R450:R538)</f>
        <v>213</v>
      </c>
      <c r="S449" s="46">
        <f>SUM(S450:S538)</f>
        <v>736</v>
      </c>
      <c r="T449" s="46" t="s">
        <v>730</v>
      </c>
      <c r="U449" s="46" t="s">
        <v>577</v>
      </c>
      <c r="V449" s="14" t="s">
        <v>32</v>
      </c>
      <c r="W449" s="14">
        <v>4290</v>
      </c>
      <c r="X449" s="49" t="s">
        <v>578</v>
      </c>
    </row>
    <row r="450" s="122" customFormat="1" ht="24.95" customHeight="1" spans="1:24">
      <c r="A450" s="143">
        <v>4299</v>
      </c>
      <c r="B450" s="144" t="s">
        <v>731</v>
      </c>
      <c r="C450" s="143" t="s">
        <v>43</v>
      </c>
      <c r="D450" s="143" t="s">
        <v>93</v>
      </c>
      <c r="E450" s="143" t="s">
        <v>732</v>
      </c>
      <c r="F450" s="143" t="s">
        <v>244</v>
      </c>
      <c r="G450" s="143">
        <v>2018</v>
      </c>
      <c r="H450" s="143" t="s">
        <v>88</v>
      </c>
      <c r="I450" s="157">
        <v>5</v>
      </c>
      <c r="J450" s="151" t="s">
        <v>733</v>
      </c>
      <c r="K450" s="152">
        <v>2.1</v>
      </c>
      <c r="L450" s="152">
        <v>10.5</v>
      </c>
      <c r="M450" s="152">
        <v>10.5</v>
      </c>
      <c r="N450" s="152"/>
      <c r="O450" s="152"/>
      <c r="P450" s="143" t="s">
        <v>47</v>
      </c>
      <c r="Q450" s="143" t="s">
        <v>37</v>
      </c>
      <c r="R450" s="143">
        <v>2</v>
      </c>
      <c r="S450" s="143">
        <v>6</v>
      </c>
      <c r="T450" s="143"/>
      <c r="U450" s="143"/>
      <c r="V450" s="143" t="s">
        <v>597</v>
      </c>
      <c r="W450" s="143">
        <v>4299</v>
      </c>
      <c r="X450" s="143"/>
    </row>
    <row r="451" s="122" customFormat="1" ht="24.95" customHeight="1" spans="1:24">
      <c r="A451" s="143">
        <v>4300</v>
      </c>
      <c r="B451" s="144" t="s">
        <v>734</v>
      </c>
      <c r="C451" s="143" t="s">
        <v>43</v>
      </c>
      <c r="D451" s="143" t="s">
        <v>93</v>
      </c>
      <c r="E451" s="143" t="s">
        <v>735</v>
      </c>
      <c r="F451" s="143" t="s">
        <v>244</v>
      </c>
      <c r="G451" s="143">
        <v>2018</v>
      </c>
      <c r="H451" s="143" t="s">
        <v>88</v>
      </c>
      <c r="I451" s="157">
        <v>6</v>
      </c>
      <c r="J451" s="151" t="s">
        <v>733</v>
      </c>
      <c r="K451" s="152">
        <v>2.1</v>
      </c>
      <c r="L451" s="152">
        <v>12.6</v>
      </c>
      <c r="M451" s="152">
        <v>12.6</v>
      </c>
      <c r="N451" s="152"/>
      <c r="O451" s="152"/>
      <c r="P451" s="143" t="s">
        <v>47</v>
      </c>
      <c r="Q451" s="143" t="s">
        <v>37</v>
      </c>
      <c r="R451" s="143">
        <v>4</v>
      </c>
      <c r="S451" s="143">
        <v>12</v>
      </c>
      <c r="T451" s="143"/>
      <c r="U451" s="143"/>
      <c r="V451" s="143" t="s">
        <v>597</v>
      </c>
      <c r="W451" s="143">
        <v>4300</v>
      </c>
      <c r="X451" s="143"/>
    </row>
    <row r="452" s="122" customFormat="1" ht="24.95" customHeight="1" spans="1:24">
      <c r="A452" s="143">
        <v>4301</v>
      </c>
      <c r="B452" s="144" t="s">
        <v>736</v>
      </c>
      <c r="C452" s="143" t="s">
        <v>43</v>
      </c>
      <c r="D452" s="143" t="s">
        <v>93</v>
      </c>
      <c r="E452" s="143" t="s">
        <v>182</v>
      </c>
      <c r="F452" s="143" t="s">
        <v>244</v>
      </c>
      <c r="G452" s="143">
        <v>2018</v>
      </c>
      <c r="H452" s="143" t="s">
        <v>88</v>
      </c>
      <c r="I452" s="157">
        <v>2</v>
      </c>
      <c r="J452" s="151" t="s">
        <v>733</v>
      </c>
      <c r="K452" s="152">
        <v>2.1</v>
      </c>
      <c r="L452" s="152">
        <v>4.2</v>
      </c>
      <c r="M452" s="152">
        <v>4.2</v>
      </c>
      <c r="N452" s="152"/>
      <c r="O452" s="152"/>
      <c r="P452" s="143" t="s">
        <v>47</v>
      </c>
      <c r="Q452" s="143" t="s">
        <v>37</v>
      </c>
      <c r="R452" s="143">
        <v>2</v>
      </c>
      <c r="S452" s="143">
        <v>8</v>
      </c>
      <c r="T452" s="143"/>
      <c r="U452" s="143"/>
      <c r="V452" s="143" t="s">
        <v>597</v>
      </c>
      <c r="W452" s="143">
        <v>4301</v>
      </c>
      <c r="X452" s="143"/>
    </row>
    <row r="453" s="122" customFormat="1" ht="24.95" customHeight="1" spans="1:24">
      <c r="A453" s="143">
        <v>4302</v>
      </c>
      <c r="B453" s="144" t="s">
        <v>737</v>
      </c>
      <c r="C453" s="143" t="s">
        <v>43</v>
      </c>
      <c r="D453" s="143" t="s">
        <v>93</v>
      </c>
      <c r="E453" s="143" t="s">
        <v>262</v>
      </c>
      <c r="F453" s="143" t="s">
        <v>244</v>
      </c>
      <c r="G453" s="143">
        <v>2018</v>
      </c>
      <c r="H453" s="143" t="s">
        <v>88</v>
      </c>
      <c r="I453" s="157">
        <v>2</v>
      </c>
      <c r="J453" s="151" t="s">
        <v>733</v>
      </c>
      <c r="K453" s="152">
        <v>2.1</v>
      </c>
      <c r="L453" s="152">
        <v>4.2</v>
      </c>
      <c r="M453" s="152">
        <v>4.2</v>
      </c>
      <c r="N453" s="152"/>
      <c r="O453" s="152"/>
      <c r="P453" s="143" t="s">
        <v>47</v>
      </c>
      <c r="Q453" s="143" t="s">
        <v>37</v>
      </c>
      <c r="R453" s="143">
        <v>2</v>
      </c>
      <c r="S453" s="143">
        <v>8</v>
      </c>
      <c r="T453" s="143"/>
      <c r="U453" s="143"/>
      <c r="V453" s="143" t="s">
        <v>597</v>
      </c>
      <c r="W453" s="143">
        <v>4302</v>
      </c>
      <c r="X453" s="143"/>
    </row>
    <row r="454" s="122" customFormat="1" ht="24.95" customHeight="1" spans="1:24">
      <c r="A454" s="143">
        <v>4303</v>
      </c>
      <c r="B454" s="144" t="s">
        <v>738</v>
      </c>
      <c r="C454" s="143" t="s">
        <v>43</v>
      </c>
      <c r="D454" s="143" t="s">
        <v>93</v>
      </c>
      <c r="E454" s="143" t="s">
        <v>184</v>
      </c>
      <c r="F454" s="143" t="s">
        <v>244</v>
      </c>
      <c r="G454" s="143">
        <v>2018</v>
      </c>
      <c r="H454" s="143" t="s">
        <v>88</v>
      </c>
      <c r="I454" s="157">
        <v>1</v>
      </c>
      <c r="J454" s="151" t="s">
        <v>733</v>
      </c>
      <c r="K454" s="152">
        <v>2.1</v>
      </c>
      <c r="L454" s="152">
        <f t="shared" ref="L454:L505" si="15">M454+N454+O454</f>
        <v>2.1</v>
      </c>
      <c r="M454" s="152">
        <v>2.1</v>
      </c>
      <c r="N454" s="152"/>
      <c r="O454" s="152"/>
      <c r="P454" s="143" t="s">
        <v>47</v>
      </c>
      <c r="Q454" s="143" t="s">
        <v>37</v>
      </c>
      <c r="R454" s="143"/>
      <c r="S454" s="143"/>
      <c r="T454" s="143"/>
      <c r="U454" s="143"/>
      <c r="V454" s="143" t="s">
        <v>597</v>
      </c>
      <c r="W454" s="143">
        <v>4303</v>
      </c>
      <c r="X454" s="143" t="s">
        <v>611</v>
      </c>
    </row>
    <row r="455" s="122" customFormat="1" ht="24.95" customHeight="1" spans="1:24">
      <c r="A455" s="143">
        <v>4304</v>
      </c>
      <c r="B455" s="144" t="s">
        <v>739</v>
      </c>
      <c r="C455" s="143" t="s">
        <v>43</v>
      </c>
      <c r="D455" s="143" t="s">
        <v>93</v>
      </c>
      <c r="E455" s="143" t="s">
        <v>421</v>
      </c>
      <c r="F455" s="143" t="s">
        <v>244</v>
      </c>
      <c r="G455" s="143">
        <v>2018</v>
      </c>
      <c r="H455" s="143" t="s">
        <v>88</v>
      </c>
      <c r="I455" s="157">
        <v>4</v>
      </c>
      <c r="J455" s="151" t="s">
        <v>733</v>
      </c>
      <c r="K455" s="152">
        <v>2.1</v>
      </c>
      <c r="L455" s="152">
        <v>8.4</v>
      </c>
      <c r="M455" s="152">
        <v>8.4</v>
      </c>
      <c r="N455" s="152"/>
      <c r="O455" s="152"/>
      <c r="P455" s="143" t="s">
        <v>47</v>
      </c>
      <c r="Q455" s="143" t="s">
        <v>37</v>
      </c>
      <c r="R455" s="143">
        <v>2</v>
      </c>
      <c r="S455" s="143">
        <v>9</v>
      </c>
      <c r="T455" s="143"/>
      <c r="U455" s="143"/>
      <c r="V455" s="143" t="s">
        <v>597</v>
      </c>
      <c r="W455" s="143">
        <v>4304</v>
      </c>
      <c r="X455" s="143"/>
    </row>
    <row r="456" s="122" customFormat="1" ht="24.95" customHeight="1" spans="1:24">
      <c r="A456" s="143">
        <v>4305</v>
      </c>
      <c r="B456" s="144" t="s">
        <v>740</v>
      </c>
      <c r="C456" s="143" t="s">
        <v>43</v>
      </c>
      <c r="D456" s="143" t="s">
        <v>93</v>
      </c>
      <c r="E456" s="143" t="s">
        <v>741</v>
      </c>
      <c r="F456" s="143" t="s">
        <v>244</v>
      </c>
      <c r="G456" s="143">
        <v>2018</v>
      </c>
      <c r="H456" s="143" t="s">
        <v>88</v>
      </c>
      <c r="I456" s="157">
        <v>2</v>
      </c>
      <c r="J456" s="151" t="s">
        <v>733</v>
      </c>
      <c r="K456" s="152">
        <v>2.1</v>
      </c>
      <c r="L456" s="152">
        <v>4.2</v>
      </c>
      <c r="M456" s="152">
        <v>4.2</v>
      </c>
      <c r="N456" s="152"/>
      <c r="O456" s="152"/>
      <c r="P456" s="143" t="s">
        <v>47</v>
      </c>
      <c r="Q456" s="143" t="s">
        <v>37</v>
      </c>
      <c r="R456" s="143">
        <v>1</v>
      </c>
      <c r="S456" s="143">
        <v>4</v>
      </c>
      <c r="T456" s="143"/>
      <c r="U456" s="143"/>
      <c r="V456" s="143" t="s">
        <v>597</v>
      </c>
      <c r="W456" s="143">
        <v>4305</v>
      </c>
      <c r="X456" s="143"/>
    </row>
    <row r="457" s="122" customFormat="1" ht="24.95" customHeight="1" spans="1:24">
      <c r="A457" s="143">
        <v>4306</v>
      </c>
      <c r="B457" s="144" t="s">
        <v>742</v>
      </c>
      <c r="C457" s="143" t="s">
        <v>43</v>
      </c>
      <c r="D457" s="143" t="s">
        <v>93</v>
      </c>
      <c r="E457" s="143" t="s">
        <v>186</v>
      </c>
      <c r="F457" s="143" t="s">
        <v>244</v>
      </c>
      <c r="G457" s="143">
        <v>2018</v>
      </c>
      <c r="H457" s="143" t="s">
        <v>88</v>
      </c>
      <c r="I457" s="157">
        <v>3</v>
      </c>
      <c r="J457" s="151" t="s">
        <v>733</v>
      </c>
      <c r="K457" s="152">
        <v>2.1</v>
      </c>
      <c r="L457" s="152">
        <v>6.3</v>
      </c>
      <c r="M457" s="152">
        <v>6.3</v>
      </c>
      <c r="N457" s="152"/>
      <c r="O457" s="152"/>
      <c r="P457" s="143" t="s">
        <v>47</v>
      </c>
      <c r="Q457" s="143" t="s">
        <v>37</v>
      </c>
      <c r="R457" s="143">
        <v>2</v>
      </c>
      <c r="S457" s="143">
        <v>5</v>
      </c>
      <c r="T457" s="143"/>
      <c r="U457" s="143"/>
      <c r="V457" s="143" t="s">
        <v>597</v>
      </c>
      <c r="W457" s="143">
        <v>4306</v>
      </c>
      <c r="X457" s="143"/>
    </row>
    <row r="458" s="122" customFormat="1" ht="24.95" customHeight="1" spans="1:24">
      <c r="A458" s="143">
        <v>4307</v>
      </c>
      <c r="B458" s="144" t="s">
        <v>743</v>
      </c>
      <c r="C458" s="143" t="s">
        <v>43</v>
      </c>
      <c r="D458" s="143" t="s">
        <v>93</v>
      </c>
      <c r="E458" s="143" t="s">
        <v>188</v>
      </c>
      <c r="F458" s="143" t="s">
        <v>244</v>
      </c>
      <c r="G458" s="143">
        <v>2018</v>
      </c>
      <c r="H458" s="143" t="s">
        <v>88</v>
      </c>
      <c r="I458" s="157">
        <v>3</v>
      </c>
      <c r="J458" s="151" t="s">
        <v>733</v>
      </c>
      <c r="K458" s="152">
        <v>2.1</v>
      </c>
      <c r="L458" s="152">
        <v>6.3</v>
      </c>
      <c r="M458" s="152">
        <v>6.3</v>
      </c>
      <c r="N458" s="152"/>
      <c r="O458" s="152"/>
      <c r="P458" s="143" t="s">
        <v>47</v>
      </c>
      <c r="Q458" s="143" t="s">
        <v>37</v>
      </c>
      <c r="R458" s="143">
        <v>3</v>
      </c>
      <c r="S458" s="143">
        <v>12</v>
      </c>
      <c r="T458" s="143"/>
      <c r="U458" s="143"/>
      <c r="V458" s="143" t="s">
        <v>597</v>
      </c>
      <c r="W458" s="143">
        <v>4307</v>
      </c>
      <c r="X458" s="143"/>
    </row>
    <row r="459" s="122" customFormat="1" ht="24.95" customHeight="1" spans="1:24">
      <c r="A459" s="143">
        <v>4308</v>
      </c>
      <c r="B459" s="144" t="s">
        <v>744</v>
      </c>
      <c r="C459" s="143" t="s">
        <v>43</v>
      </c>
      <c r="D459" s="143" t="s">
        <v>93</v>
      </c>
      <c r="E459" s="143" t="s">
        <v>190</v>
      </c>
      <c r="F459" s="143" t="s">
        <v>244</v>
      </c>
      <c r="G459" s="143">
        <v>2018</v>
      </c>
      <c r="H459" s="143" t="s">
        <v>88</v>
      </c>
      <c r="I459" s="157">
        <v>4</v>
      </c>
      <c r="J459" s="151" t="s">
        <v>733</v>
      </c>
      <c r="K459" s="152">
        <v>2.1</v>
      </c>
      <c r="L459" s="152">
        <v>8.4</v>
      </c>
      <c r="M459" s="152">
        <v>8.4</v>
      </c>
      <c r="N459" s="152"/>
      <c r="O459" s="152"/>
      <c r="P459" s="143" t="s">
        <v>47</v>
      </c>
      <c r="Q459" s="143" t="s">
        <v>37</v>
      </c>
      <c r="R459" s="143">
        <v>3</v>
      </c>
      <c r="S459" s="143">
        <v>8</v>
      </c>
      <c r="T459" s="143"/>
      <c r="U459" s="143"/>
      <c r="V459" s="143" t="s">
        <v>597</v>
      </c>
      <c r="W459" s="143">
        <v>4308</v>
      </c>
      <c r="X459" s="143"/>
    </row>
    <row r="460" s="122" customFormat="1" ht="24.95" customHeight="1" spans="1:24">
      <c r="A460" s="143">
        <v>4309</v>
      </c>
      <c r="B460" s="144" t="s">
        <v>745</v>
      </c>
      <c r="C460" s="143" t="s">
        <v>43</v>
      </c>
      <c r="D460" s="143" t="s">
        <v>101</v>
      </c>
      <c r="E460" s="143" t="s">
        <v>746</v>
      </c>
      <c r="F460" s="143" t="s">
        <v>244</v>
      </c>
      <c r="G460" s="143">
        <v>2018</v>
      </c>
      <c r="H460" s="143" t="s">
        <v>88</v>
      </c>
      <c r="I460" s="150">
        <v>2</v>
      </c>
      <c r="J460" s="151" t="s">
        <v>733</v>
      </c>
      <c r="K460" s="152">
        <v>2.1</v>
      </c>
      <c r="L460" s="152">
        <v>4.2</v>
      </c>
      <c r="M460" s="152">
        <v>4.2</v>
      </c>
      <c r="N460" s="152"/>
      <c r="O460" s="152"/>
      <c r="P460" s="143" t="s">
        <v>47</v>
      </c>
      <c r="Q460" s="143" t="s">
        <v>37</v>
      </c>
      <c r="R460" s="143">
        <v>1</v>
      </c>
      <c r="S460" s="143">
        <v>1</v>
      </c>
      <c r="T460" s="143"/>
      <c r="U460" s="143"/>
      <c r="V460" s="143" t="s">
        <v>597</v>
      </c>
      <c r="W460" s="143">
        <v>4309</v>
      </c>
      <c r="X460" s="143"/>
    </row>
    <row r="461" s="122" customFormat="1" ht="24.95" customHeight="1" spans="1:24">
      <c r="A461" s="143">
        <v>4310</v>
      </c>
      <c r="B461" s="144" t="s">
        <v>747</v>
      </c>
      <c r="C461" s="143" t="s">
        <v>43</v>
      </c>
      <c r="D461" s="143" t="s">
        <v>101</v>
      </c>
      <c r="E461" s="143" t="s">
        <v>748</v>
      </c>
      <c r="F461" s="143" t="s">
        <v>244</v>
      </c>
      <c r="G461" s="143">
        <v>2018</v>
      </c>
      <c r="H461" s="143" t="s">
        <v>88</v>
      </c>
      <c r="I461" s="150">
        <v>1</v>
      </c>
      <c r="J461" s="151" t="s">
        <v>733</v>
      </c>
      <c r="K461" s="152">
        <v>2.1</v>
      </c>
      <c r="L461" s="152">
        <v>2.1</v>
      </c>
      <c r="M461" s="152">
        <v>2.1</v>
      </c>
      <c r="N461" s="152"/>
      <c r="O461" s="152"/>
      <c r="P461" s="143" t="s">
        <v>47</v>
      </c>
      <c r="Q461" s="143" t="s">
        <v>37</v>
      </c>
      <c r="R461" s="143">
        <v>1</v>
      </c>
      <c r="S461" s="143">
        <v>5</v>
      </c>
      <c r="T461" s="143"/>
      <c r="U461" s="143"/>
      <c r="V461" s="143" t="s">
        <v>597</v>
      </c>
      <c r="W461" s="143">
        <v>4310</v>
      </c>
      <c r="X461" s="143"/>
    </row>
    <row r="462" s="122" customFormat="1" ht="24.95" customHeight="1" spans="1:24">
      <c r="A462" s="143">
        <v>4311</v>
      </c>
      <c r="B462" s="144" t="s">
        <v>749</v>
      </c>
      <c r="C462" s="143" t="s">
        <v>43</v>
      </c>
      <c r="D462" s="143" t="s">
        <v>101</v>
      </c>
      <c r="E462" s="143" t="s">
        <v>426</v>
      </c>
      <c r="F462" s="143" t="s">
        <v>244</v>
      </c>
      <c r="G462" s="143">
        <v>2018</v>
      </c>
      <c r="H462" s="143" t="s">
        <v>88</v>
      </c>
      <c r="I462" s="150">
        <v>1</v>
      </c>
      <c r="J462" s="151" t="s">
        <v>733</v>
      </c>
      <c r="K462" s="152">
        <v>2.1</v>
      </c>
      <c r="L462" s="152">
        <v>2.1</v>
      </c>
      <c r="M462" s="152">
        <v>2.1</v>
      </c>
      <c r="N462" s="152"/>
      <c r="O462" s="152"/>
      <c r="P462" s="143" t="s">
        <v>47</v>
      </c>
      <c r="Q462" s="143" t="s">
        <v>37</v>
      </c>
      <c r="R462" s="143">
        <v>1</v>
      </c>
      <c r="S462" s="143">
        <v>5</v>
      </c>
      <c r="T462" s="143"/>
      <c r="U462" s="143"/>
      <c r="V462" s="143" t="s">
        <v>597</v>
      </c>
      <c r="W462" s="143">
        <v>4311</v>
      </c>
      <c r="X462" s="143"/>
    </row>
    <row r="463" s="122" customFormat="1" ht="24.95" customHeight="1" spans="1:24">
      <c r="A463" s="143">
        <v>4312</v>
      </c>
      <c r="B463" s="144" t="s">
        <v>750</v>
      </c>
      <c r="C463" s="143" t="s">
        <v>43</v>
      </c>
      <c r="D463" s="143" t="s">
        <v>146</v>
      </c>
      <c r="E463" s="143" t="s">
        <v>604</v>
      </c>
      <c r="F463" s="143" t="s">
        <v>244</v>
      </c>
      <c r="G463" s="143">
        <v>2018</v>
      </c>
      <c r="H463" s="143" t="s">
        <v>88</v>
      </c>
      <c r="I463" s="157">
        <v>3</v>
      </c>
      <c r="J463" s="151" t="s">
        <v>733</v>
      </c>
      <c r="K463" s="152">
        <v>2.1</v>
      </c>
      <c r="L463" s="152">
        <v>6.3</v>
      </c>
      <c r="M463" s="152">
        <v>6.3</v>
      </c>
      <c r="N463" s="152"/>
      <c r="O463" s="152"/>
      <c r="P463" s="143" t="s">
        <v>47</v>
      </c>
      <c r="Q463" s="143" t="s">
        <v>37</v>
      </c>
      <c r="R463" s="143">
        <v>2</v>
      </c>
      <c r="S463" s="143">
        <v>7</v>
      </c>
      <c r="T463" s="143"/>
      <c r="U463" s="143"/>
      <c r="V463" s="143" t="s">
        <v>597</v>
      </c>
      <c r="W463" s="143">
        <v>4312</v>
      </c>
      <c r="X463" s="143"/>
    </row>
    <row r="464" s="122" customFormat="1" ht="24.95" customHeight="1" spans="1:24">
      <c r="A464" s="143">
        <v>4313</v>
      </c>
      <c r="B464" s="144" t="s">
        <v>751</v>
      </c>
      <c r="C464" s="143" t="s">
        <v>43</v>
      </c>
      <c r="D464" s="143" t="s">
        <v>146</v>
      </c>
      <c r="E464" s="143" t="s">
        <v>202</v>
      </c>
      <c r="F464" s="143" t="s">
        <v>244</v>
      </c>
      <c r="G464" s="143">
        <v>2018</v>
      </c>
      <c r="H464" s="143" t="s">
        <v>88</v>
      </c>
      <c r="I464" s="150">
        <v>2</v>
      </c>
      <c r="J464" s="151" t="s">
        <v>733</v>
      </c>
      <c r="K464" s="152">
        <v>2.1</v>
      </c>
      <c r="L464" s="152">
        <v>4.2</v>
      </c>
      <c r="M464" s="152">
        <v>4.2</v>
      </c>
      <c r="N464" s="152"/>
      <c r="O464" s="152"/>
      <c r="P464" s="143" t="s">
        <v>47</v>
      </c>
      <c r="Q464" s="143" t="s">
        <v>37</v>
      </c>
      <c r="R464" s="143">
        <v>1</v>
      </c>
      <c r="S464" s="143">
        <v>3</v>
      </c>
      <c r="T464" s="143"/>
      <c r="U464" s="143"/>
      <c r="V464" s="143" t="s">
        <v>597</v>
      </c>
      <c r="W464" s="143">
        <v>4313</v>
      </c>
      <c r="X464" s="143"/>
    </row>
    <row r="465" s="122" customFormat="1" ht="24.95" customHeight="1" spans="1:24">
      <c r="A465" s="143">
        <v>4314</v>
      </c>
      <c r="B465" s="144" t="s">
        <v>752</v>
      </c>
      <c r="C465" s="143" t="s">
        <v>43</v>
      </c>
      <c r="D465" s="143" t="s">
        <v>146</v>
      </c>
      <c r="E465" s="143" t="s">
        <v>266</v>
      </c>
      <c r="F465" s="143" t="s">
        <v>244</v>
      </c>
      <c r="G465" s="143">
        <v>2018</v>
      </c>
      <c r="H465" s="143" t="s">
        <v>88</v>
      </c>
      <c r="I465" s="150">
        <v>1</v>
      </c>
      <c r="J465" s="151" t="s">
        <v>733</v>
      </c>
      <c r="K465" s="152">
        <v>2.1</v>
      </c>
      <c r="L465" s="152">
        <v>2.1</v>
      </c>
      <c r="M465" s="152">
        <v>2.1</v>
      </c>
      <c r="N465" s="152"/>
      <c r="O465" s="152"/>
      <c r="P465" s="143" t="s">
        <v>47</v>
      </c>
      <c r="Q465" s="143" t="s">
        <v>37</v>
      </c>
      <c r="R465" s="143">
        <v>1</v>
      </c>
      <c r="S465" s="143">
        <v>2</v>
      </c>
      <c r="T465" s="143"/>
      <c r="U465" s="143"/>
      <c r="V465" s="143" t="s">
        <v>597</v>
      </c>
      <c r="W465" s="143">
        <v>4314</v>
      </c>
      <c r="X465" s="143"/>
    </row>
    <row r="466" s="122" customFormat="1" ht="24.95" customHeight="1" spans="1:24">
      <c r="A466" s="143">
        <v>4315</v>
      </c>
      <c r="B466" s="144" t="s">
        <v>753</v>
      </c>
      <c r="C466" s="143" t="s">
        <v>43</v>
      </c>
      <c r="D466" s="143" t="s">
        <v>146</v>
      </c>
      <c r="E466" s="143" t="s">
        <v>147</v>
      </c>
      <c r="F466" s="143" t="s">
        <v>244</v>
      </c>
      <c r="G466" s="143">
        <v>2018</v>
      </c>
      <c r="H466" s="143" t="s">
        <v>88</v>
      </c>
      <c r="I466" s="157">
        <v>1</v>
      </c>
      <c r="J466" s="151" t="s">
        <v>733</v>
      </c>
      <c r="K466" s="152">
        <v>2.1</v>
      </c>
      <c r="L466" s="152">
        <v>2.1</v>
      </c>
      <c r="M466" s="152">
        <v>2.1</v>
      </c>
      <c r="N466" s="152"/>
      <c r="O466" s="152"/>
      <c r="P466" s="143" t="s">
        <v>47</v>
      </c>
      <c r="Q466" s="143" t="s">
        <v>37</v>
      </c>
      <c r="R466" s="143">
        <v>1</v>
      </c>
      <c r="S466" s="143">
        <v>2</v>
      </c>
      <c r="T466" s="143"/>
      <c r="U466" s="143"/>
      <c r="V466" s="143" t="s">
        <v>597</v>
      </c>
      <c r="W466" s="143">
        <v>4315</v>
      </c>
      <c r="X466" s="143"/>
    </row>
    <row r="467" s="122" customFormat="1" ht="24.95" customHeight="1" spans="1:24">
      <c r="A467" s="143">
        <v>4316</v>
      </c>
      <c r="B467" s="144" t="s">
        <v>754</v>
      </c>
      <c r="C467" s="143" t="s">
        <v>43</v>
      </c>
      <c r="D467" s="143" t="s">
        <v>146</v>
      </c>
      <c r="E467" s="143" t="s">
        <v>346</v>
      </c>
      <c r="F467" s="143" t="s">
        <v>244</v>
      </c>
      <c r="G467" s="143">
        <v>2018</v>
      </c>
      <c r="H467" s="143" t="s">
        <v>88</v>
      </c>
      <c r="I467" s="157">
        <v>2</v>
      </c>
      <c r="J467" s="151" t="s">
        <v>733</v>
      </c>
      <c r="K467" s="152">
        <v>2.1</v>
      </c>
      <c r="L467" s="152">
        <f t="shared" si="15"/>
        <v>4.2</v>
      </c>
      <c r="M467" s="152">
        <v>4.2</v>
      </c>
      <c r="N467" s="152"/>
      <c r="O467" s="152"/>
      <c r="P467" s="143" t="s">
        <v>47</v>
      </c>
      <c r="Q467" s="143" t="s">
        <v>37</v>
      </c>
      <c r="R467" s="143">
        <v>2</v>
      </c>
      <c r="S467" s="143">
        <v>7</v>
      </c>
      <c r="T467" s="143"/>
      <c r="U467" s="143"/>
      <c r="V467" s="143" t="s">
        <v>597</v>
      </c>
      <c r="W467" s="143">
        <v>4316</v>
      </c>
      <c r="X467" s="143"/>
    </row>
    <row r="468" s="122" customFormat="1" ht="24.95" customHeight="1" spans="1:24">
      <c r="A468" s="143">
        <v>4317</v>
      </c>
      <c r="B468" s="144" t="s">
        <v>755</v>
      </c>
      <c r="C468" s="143" t="s">
        <v>43</v>
      </c>
      <c r="D468" s="143" t="s">
        <v>146</v>
      </c>
      <c r="E468" s="143" t="s">
        <v>348</v>
      </c>
      <c r="F468" s="143" t="s">
        <v>244</v>
      </c>
      <c r="G468" s="143">
        <v>2018</v>
      </c>
      <c r="H468" s="143" t="s">
        <v>88</v>
      </c>
      <c r="I468" s="157">
        <v>3</v>
      </c>
      <c r="J468" s="151" t="s">
        <v>733</v>
      </c>
      <c r="K468" s="152">
        <v>2.1</v>
      </c>
      <c r="L468" s="152">
        <v>6.3</v>
      </c>
      <c r="M468" s="152">
        <v>6.3</v>
      </c>
      <c r="N468" s="152"/>
      <c r="O468" s="152"/>
      <c r="P468" s="143" t="s">
        <v>47</v>
      </c>
      <c r="Q468" s="143" t="s">
        <v>37</v>
      </c>
      <c r="R468" s="143">
        <v>3</v>
      </c>
      <c r="S468" s="143">
        <v>12</v>
      </c>
      <c r="T468" s="143"/>
      <c r="U468" s="143"/>
      <c r="V468" s="143" t="s">
        <v>597</v>
      </c>
      <c r="W468" s="143">
        <v>4317</v>
      </c>
      <c r="X468" s="143"/>
    </row>
    <row r="469" s="122" customFormat="1" ht="24.95" customHeight="1" spans="1:24">
      <c r="A469" s="143">
        <v>4318</v>
      </c>
      <c r="B469" s="144" t="s">
        <v>756</v>
      </c>
      <c r="C469" s="143" t="s">
        <v>43</v>
      </c>
      <c r="D469" s="143" t="s">
        <v>146</v>
      </c>
      <c r="E469" s="143" t="s">
        <v>194</v>
      </c>
      <c r="F469" s="143" t="s">
        <v>244</v>
      </c>
      <c r="G469" s="143">
        <v>2018</v>
      </c>
      <c r="H469" s="143" t="s">
        <v>88</v>
      </c>
      <c r="I469" s="157">
        <v>1</v>
      </c>
      <c r="J469" s="151" t="s">
        <v>733</v>
      </c>
      <c r="K469" s="152">
        <v>2.1</v>
      </c>
      <c r="L469" s="152">
        <f t="shared" si="15"/>
        <v>2.1</v>
      </c>
      <c r="M469" s="152">
        <v>2.1</v>
      </c>
      <c r="N469" s="152"/>
      <c r="O469" s="152"/>
      <c r="P469" s="143" t="s">
        <v>47</v>
      </c>
      <c r="Q469" s="143" t="s">
        <v>37</v>
      </c>
      <c r="R469" s="143">
        <v>1</v>
      </c>
      <c r="S469" s="143">
        <v>5</v>
      </c>
      <c r="T469" s="143"/>
      <c r="U469" s="143"/>
      <c r="V469" s="143" t="s">
        <v>597</v>
      </c>
      <c r="W469" s="143">
        <v>4318</v>
      </c>
      <c r="X469" s="143"/>
    </row>
    <row r="470" s="122" customFormat="1" ht="24.95" customHeight="1" spans="1:24">
      <c r="A470" s="143">
        <v>4319</v>
      </c>
      <c r="B470" s="144" t="s">
        <v>757</v>
      </c>
      <c r="C470" s="143" t="s">
        <v>43</v>
      </c>
      <c r="D470" s="143" t="s">
        <v>146</v>
      </c>
      <c r="E470" s="143" t="s">
        <v>196</v>
      </c>
      <c r="F470" s="143" t="s">
        <v>244</v>
      </c>
      <c r="G470" s="143">
        <v>2018</v>
      </c>
      <c r="H470" s="143" t="s">
        <v>88</v>
      </c>
      <c r="I470" s="157">
        <v>4</v>
      </c>
      <c r="J470" s="151" t="s">
        <v>733</v>
      </c>
      <c r="K470" s="152">
        <v>2.1</v>
      </c>
      <c r="L470" s="152">
        <f t="shared" si="15"/>
        <v>8.4</v>
      </c>
      <c r="M470" s="152">
        <v>8.4</v>
      </c>
      <c r="N470" s="152"/>
      <c r="O470" s="152"/>
      <c r="P470" s="143" t="s">
        <v>47</v>
      </c>
      <c r="Q470" s="143" t="s">
        <v>37</v>
      </c>
      <c r="R470" s="143">
        <v>4</v>
      </c>
      <c r="S470" s="143">
        <v>12</v>
      </c>
      <c r="T470" s="143"/>
      <c r="U470" s="143"/>
      <c r="V470" s="143" t="s">
        <v>597</v>
      </c>
      <c r="W470" s="143">
        <v>4319</v>
      </c>
      <c r="X470" s="143"/>
    </row>
    <row r="471" s="122" customFormat="1" ht="24.95" customHeight="1" spans="1:24">
      <c r="A471" s="143">
        <v>4320</v>
      </c>
      <c r="B471" s="144" t="s">
        <v>758</v>
      </c>
      <c r="C471" s="143" t="s">
        <v>43</v>
      </c>
      <c r="D471" s="143" t="s">
        <v>146</v>
      </c>
      <c r="E471" s="143" t="s">
        <v>198</v>
      </c>
      <c r="F471" s="143" t="s">
        <v>244</v>
      </c>
      <c r="G471" s="143">
        <v>2018</v>
      </c>
      <c r="H471" s="143" t="s">
        <v>88</v>
      </c>
      <c r="I471" s="157">
        <v>2</v>
      </c>
      <c r="J471" s="151" t="s">
        <v>733</v>
      </c>
      <c r="K471" s="152">
        <v>2.1</v>
      </c>
      <c r="L471" s="152">
        <f t="shared" si="15"/>
        <v>4.2</v>
      </c>
      <c r="M471" s="152">
        <v>4.2</v>
      </c>
      <c r="N471" s="152"/>
      <c r="O471" s="152"/>
      <c r="P471" s="143" t="s">
        <v>47</v>
      </c>
      <c r="Q471" s="143" t="s">
        <v>37</v>
      </c>
      <c r="R471" s="143">
        <v>2</v>
      </c>
      <c r="S471" s="143">
        <v>8</v>
      </c>
      <c r="T471" s="143"/>
      <c r="U471" s="143"/>
      <c r="V471" s="143" t="s">
        <v>597</v>
      </c>
      <c r="W471" s="143">
        <v>4320</v>
      </c>
      <c r="X471" s="143"/>
    </row>
    <row r="472" s="122" customFormat="1" ht="24.95" customHeight="1" spans="1:24">
      <c r="A472" s="143">
        <v>4321</v>
      </c>
      <c r="B472" s="144" t="s">
        <v>759</v>
      </c>
      <c r="C472" s="143" t="s">
        <v>43</v>
      </c>
      <c r="D472" s="143" t="s">
        <v>146</v>
      </c>
      <c r="E472" s="143" t="s">
        <v>355</v>
      </c>
      <c r="F472" s="143" t="s">
        <v>244</v>
      </c>
      <c r="G472" s="143">
        <v>2018</v>
      </c>
      <c r="H472" s="143" t="s">
        <v>88</v>
      </c>
      <c r="I472" s="157">
        <v>2</v>
      </c>
      <c r="J472" s="151" t="s">
        <v>733</v>
      </c>
      <c r="K472" s="152">
        <v>2.1</v>
      </c>
      <c r="L472" s="152">
        <v>4.2</v>
      </c>
      <c r="M472" s="152">
        <v>4.2</v>
      </c>
      <c r="N472" s="152"/>
      <c r="O472" s="152"/>
      <c r="P472" s="143" t="s">
        <v>47</v>
      </c>
      <c r="Q472" s="143" t="s">
        <v>37</v>
      </c>
      <c r="R472" s="143">
        <v>2</v>
      </c>
      <c r="S472" s="143">
        <v>5</v>
      </c>
      <c r="T472" s="143"/>
      <c r="U472" s="143"/>
      <c r="V472" s="143" t="s">
        <v>597</v>
      </c>
      <c r="W472" s="143">
        <v>4321</v>
      </c>
      <c r="X472" s="143"/>
    </row>
    <row r="473" s="122" customFormat="1" ht="24.95" customHeight="1" spans="1:24">
      <c r="A473" s="143">
        <v>4322</v>
      </c>
      <c r="B473" s="144" t="s">
        <v>760</v>
      </c>
      <c r="C473" s="143" t="s">
        <v>43</v>
      </c>
      <c r="D473" s="143" t="s">
        <v>146</v>
      </c>
      <c r="E473" s="143" t="s">
        <v>160</v>
      </c>
      <c r="F473" s="143" t="s">
        <v>244</v>
      </c>
      <c r="G473" s="143">
        <v>2018</v>
      </c>
      <c r="H473" s="143" t="s">
        <v>88</v>
      </c>
      <c r="I473" s="157">
        <v>4</v>
      </c>
      <c r="J473" s="151" t="s">
        <v>733</v>
      </c>
      <c r="K473" s="152">
        <v>2.1</v>
      </c>
      <c r="L473" s="152">
        <v>8.4</v>
      </c>
      <c r="M473" s="152">
        <v>8.4</v>
      </c>
      <c r="N473" s="152"/>
      <c r="O473" s="152"/>
      <c r="P473" s="143" t="s">
        <v>47</v>
      </c>
      <c r="Q473" s="143" t="s">
        <v>37</v>
      </c>
      <c r="R473" s="143">
        <v>4</v>
      </c>
      <c r="S473" s="143">
        <v>14</v>
      </c>
      <c r="T473" s="143"/>
      <c r="U473" s="143"/>
      <c r="V473" s="143" t="s">
        <v>597</v>
      </c>
      <c r="W473" s="143">
        <v>4322</v>
      </c>
      <c r="X473" s="143"/>
    </row>
    <row r="474" s="122" customFormat="1" ht="24.95" customHeight="1" spans="1:24">
      <c r="A474" s="143">
        <v>4323</v>
      </c>
      <c r="B474" s="144" t="s">
        <v>761</v>
      </c>
      <c r="C474" s="143" t="s">
        <v>43</v>
      </c>
      <c r="D474" s="143" t="s">
        <v>146</v>
      </c>
      <c r="E474" s="143" t="s">
        <v>205</v>
      </c>
      <c r="F474" s="143" t="s">
        <v>244</v>
      </c>
      <c r="G474" s="143">
        <v>2018</v>
      </c>
      <c r="H474" s="143" t="s">
        <v>88</v>
      </c>
      <c r="I474" s="157">
        <v>3</v>
      </c>
      <c r="J474" s="151" t="s">
        <v>733</v>
      </c>
      <c r="K474" s="152">
        <v>2.1</v>
      </c>
      <c r="L474" s="152">
        <f t="shared" si="15"/>
        <v>6.3</v>
      </c>
      <c r="M474" s="152">
        <v>6.3</v>
      </c>
      <c r="N474" s="152"/>
      <c r="O474" s="152"/>
      <c r="P474" s="143" t="s">
        <v>47</v>
      </c>
      <c r="Q474" s="143" t="s">
        <v>37</v>
      </c>
      <c r="R474" s="143">
        <v>1</v>
      </c>
      <c r="S474" s="143">
        <v>3</v>
      </c>
      <c r="T474" s="143"/>
      <c r="U474" s="143"/>
      <c r="V474" s="143" t="s">
        <v>597</v>
      </c>
      <c r="W474" s="143">
        <v>4323</v>
      </c>
      <c r="X474" s="143"/>
    </row>
    <row r="475" s="122" customFormat="1" ht="24.95" customHeight="1" spans="1:24">
      <c r="A475" s="143">
        <v>4324</v>
      </c>
      <c r="B475" s="144" t="s">
        <v>762</v>
      </c>
      <c r="C475" s="143" t="s">
        <v>43</v>
      </c>
      <c r="D475" s="143" t="s">
        <v>98</v>
      </c>
      <c r="E475" s="143" t="s">
        <v>207</v>
      </c>
      <c r="F475" s="143" t="s">
        <v>244</v>
      </c>
      <c r="G475" s="143">
        <v>2018</v>
      </c>
      <c r="H475" s="143" t="s">
        <v>88</v>
      </c>
      <c r="I475" s="157">
        <v>5</v>
      </c>
      <c r="J475" s="151" t="s">
        <v>733</v>
      </c>
      <c r="K475" s="152">
        <v>2.1</v>
      </c>
      <c r="L475" s="152">
        <v>10.5</v>
      </c>
      <c r="M475" s="152">
        <v>10.5</v>
      </c>
      <c r="N475" s="152"/>
      <c r="O475" s="152"/>
      <c r="P475" s="143" t="s">
        <v>47</v>
      </c>
      <c r="Q475" s="143" t="s">
        <v>37</v>
      </c>
      <c r="R475" s="143">
        <v>3</v>
      </c>
      <c r="S475" s="143">
        <v>14</v>
      </c>
      <c r="T475" s="143"/>
      <c r="U475" s="143"/>
      <c r="V475" s="143" t="s">
        <v>597</v>
      </c>
      <c r="W475" s="143">
        <v>4324</v>
      </c>
      <c r="X475" s="143"/>
    </row>
    <row r="476" s="122" customFormat="1" ht="24.95" customHeight="1" spans="1:24">
      <c r="A476" s="143">
        <v>4325</v>
      </c>
      <c r="B476" s="144" t="s">
        <v>763</v>
      </c>
      <c r="C476" s="143" t="s">
        <v>43</v>
      </c>
      <c r="D476" s="143" t="s">
        <v>98</v>
      </c>
      <c r="E476" s="143" t="s">
        <v>209</v>
      </c>
      <c r="F476" s="143" t="s">
        <v>244</v>
      </c>
      <c r="G476" s="143">
        <v>2018</v>
      </c>
      <c r="H476" s="143" t="s">
        <v>88</v>
      </c>
      <c r="I476" s="157">
        <v>1</v>
      </c>
      <c r="J476" s="151" t="s">
        <v>733</v>
      </c>
      <c r="K476" s="152">
        <v>2.1</v>
      </c>
      <c r="L476" s="152">
        <f t="shared" si="15"/>
        <v>2.1</v>
      </c>
      <c r="M476" s="152">
        <v>2.1</v>
      </c>
      <c r="N476" s="152"/>
      <c r="O476" s="152"/>
      <c r="P476" s="143" t="s">
        <v>47</v>
      </c>
      <c r="Q476" s="143" t="s">
        <v>37</v>
      </c>
      <c r="R476" s="143">
        <v>1</v>
      </c>
      <c r="S476" s="143">
        <v>5</v>
      </c>
      <c r="T476" s="143"/>
      <c r="U476" s="143"/>
      <c r="V476" s="143" t="s">
        <v>597</v>
      </c>
      <c r="W476" s="143">
        <v>4325</v>
      </c>
      <c r="X476" s="143"/>
    </row>
    <row r="477" s="122" customFormat="1" ht="24.95" customHeight="1" spans="1:24">
      <c r="A477" s="143">
        <v>4326</v>
      </c>
      <c r="B477" s="144" t="s">
        <v>764</v>
      </c>
      <c r="C477" s="143" t="s">
        <v>43</v>
      </c>
      <c r="D477" s="143" t="s">
        <v>98</v>
      </c>
      <c r="E477" s="143" t="s">
        <v>374</v>
      </c>
      <c r="F477" s="143" t="s">
        <v>244</v>
      </c>
      <c r="G477" s="143">
        <v>2018</v>
      </c>
      <c r="H477" s="143" t="s">
        <v>88</v>
      </c>
      <c r="I477" s="157">
        <v>2</v>
      </c>
      <c r="J477" s="151" t="s">
        <v>733</v>
      </c>
      <c r="K477" s="152">
        <v>2.1</v>
      </c>
      <c r="L477" s="152">
        <f t="shared" si="15"/>
        <v>4.2</v>
      </c>
      <c r="M477" s="152">
        <v>4.2</v>
      </c>
      <c r="N477" s="152"/>
      <c r="O477" s="152"/>
      <c r="P477" s="143" t="s">
        <v>47</v>
      </c>
      <c r="Q477" s="143" t="s">
        <v>37</v>
      </c>
      <c r="R477" s="143">
        <v>1</v>
      </c>
      <c r="S477" s="143">
        <v>5</v>
      </c>
      <c r="T477" s="143"/>
      <c r="U477" s="143"/>
      <c r="V477" s="143" t="s">
        <v>597</v>
      </c>
      <c r="W477" s="143">
        <v>4326</v>
      </c>
      <c r="X477" s="143"/>
    </row>
    <row r="478" s="122" customFormat="1" ht="24.95" customHeight="1" spans="1:24">
      <c r="A478" s="143">
        <v>4327</v>
      </c>
      <c r="B478" s="144" t="s">
        <v>765</v>
      </c>
      <c r="C478" s="143" t="s">
        <v>43</v>
      </c>
      <c r="D478" s="143" t="s">
        <v>98</v>
      </c>
      <c r="E478" s="143" t="s">
        <v>378</v>
      </c>
      <c r="F478" s="143" t="s">
        <v>244</v>
      </c>
      <c r="G478" s="143">
        <v>2018</v>
      </c>
      <c r="H478" s="143" t="s">
        <v>88</v>
      </c>
      <c r="I478" s="157">
        <v>3</v>
      </c>
      <c r="J478" s="151" t="s">
        <v>733</v>
      </c>
      <c r="K478" s="152">
        <v>2.1</v>
      </c>
      <c r="L478" s="152">
        <f t="shared" si="15"/>
        <v>6.3</v>
      </c>
      <c r="M478" s="152">
        <v>6.3</v>
      </c>
      <c r="N478" s="152"/>
      <c r="O478" s="152"/>
      <c r="P478" s="143" t="s">
        <v>47</v>
      </c>
      <c r="Q478" s="143" t="s">
        <v>37</v>
      </c>
      <c r="R478" s="143">
        <v>3</v>
      </c>
      <c r="S478" s="143">
        <v>12</v>
      </c>
      <c r="T478" s="143"/>
      <c r="U478" s="143"/>
      <c r="V478" s="143" t="s">
        <v>597</v>
      </c>
      <c r="W478" s="143">
        <v>4327</v>
      </c>
      <c r="X478" s="143"/>
    </row>
    <row r="479" s="122" customFormat="1" ht="24.95" customHeight="1" spans="1:24">
      <c r="A479" s="143">
        <v>4328</v>
      </c>
      <c r="B479" s="144" t="s">
        <v>766</v>
      </c>
      <c r="C479" s="143" t="s">
        <v>43</v>
      </c>
      <c r="D479" s="143" t="s">
        <v>98</v>
      </c>
      <c r="E479" s="143" t="s">
        <v>215</v>
      </c>
      <c r="F479" s="143" t="s">
        <v>244</v>
      </c>
      <c r="G479" s="143">
        <v>2018</v>
      </c>
      <c r="H479" s="143" t="s">
        <v>88</v>
      </c>
      <c r="I479" s="157">
        <v>3</v>
      </c>
      <c r="J479" s="151" t="s">
        <v>733</v>
      </c>
      <c r="K479" s="152">
        <v>2.1</v>
      </c>
      <c r="L479" s="152">
        <f t="shared" si="15"/>
        <v>6.3</v>
      </c>
      <c r="M479" s="152">
        <v>6.3</v>
      </c>
      <c r="N479" s="152"/>
      <c r="O479" s="152"/>
      <c r="P479" s="143" t="s">
        <v>47</v>
      </c>
      <c r="Q479" s="143" t="s">
        <v>37</v>
      </c>
      <c r="R479" s="143">
        <v>2</v>
      </c>
      <c r="S479" s="143">
        <v>5</v>
      </c>
      <c r="T479" s="143"/>
      <c r="U479" s="143"/>
      <c r="V479" s="143" t="s">
        <v>597</v>
      </c>
      <c r="W479" s="143">
        <v>4328</v>
      </c>
      <c r="X479" s="143"/>
    </row>
    <row r="480" s="122" customFormat="1" ht="24.95" customHeight="1" spans="1:24">
      <c r="A480" s="143">
        <v>4329</v>
      </c>
      <c r="B480" s="144" t="s">
        <v>767</v>
      </c>
      <c r="C480" s="143" t="s">
        <v>43</v>
      </c>
      <c r="D480" s="143" t="s">
        <v>98</v>
      </c>
      <c r="E480" s="143" t="s">
        <v>153</v>
      </c>
      <c r="F480" s="143" t="s">
        <v>244</v>
      </c>
      <c r="G480" s="143">
        <v>2018</v>
      </c>
      <c r="H480" s="143" t="s">
        <v>88</v>
      </c>
      <c r="I480" s="157">
        <v>2</v>
      </c>
      <c r="J480" s="151" t="s">
        <v>733</v>
      </c>
      <c r="K480" s="152">
        <v>2.1</v>
      </c>
      <c r="L480" s="152">
        <v>4.2</v>
      </c>
      <c r="M480" s="152">
        <v>4.2</v>
      </c>
      <c r="N480" s="152"/>
      <c r="O480" s="152"/>
      <c r="P480" s="143" t="s">
        <v>47</v>
      </c>
      <c r="Q480" s="143" t="s">
        <v>37</v>
      </c>
      <c r="R480" s="143">
        <v>2</v>
      </c>
      <c r="S480" s="143">
        <v>11</v>
      </c>
      <c r="T480" s="143"/>
      <c r="U480" s="143"/>
      <c r="V480" s="143" t="s">
        <v>597</v>
      </c>
      <c r="W480" s="143">
        <v>4329</v>
      </c>
      <c r="X480" s="143"/>
    </row>
    <row r="481" s="122" customFormat="1" ht="24.95" customHeight="1" spans="1:24">
      <c r="A481" s="143">
        <v>4330</v>
      </c>
      <c r="B481" s="144" t="s">
        <v>768</v>
      </c>
      <c r="C481" s="143" t="s">
        <v>43</v>
      </c>
      <c r="D481" s="143" t="s">
        <v>98</v>
      </c>
      <c r="E481" s="143" t="s">
        <v>217</v>
      </c>
      <c r="F481" s="143" t="s">
        <v>244</v>
      </c>
      <c r="G481" s="143">
        <v>2018</v>
      </c>
      <c r="H481" s="143" t="s">
        <v>88</v>
      </c>
      <c r="I481" s="157">
        <v>1</v>
      </c>
      <c r="J481" s="151" t="s">
        <v>733</v>
      </c>
      <c r="K481" s="152">
        <v>2.1</v>
      </c>
      <c r="L481" s="152">
        <f t="shared" si="15"/>
        <v>2.1</v>
      </c>
      <c r="M481" s="152">
        <v>2.1</v>
      </c>
      <c r="N481" s="152"/>
      <c r="O481" s="152"/>
      <c r="P481" s="143" t="s">
        <v>47</v>
      </c>
      <c r="Q481" s="143" t="s">
        <v>37</v>
      </c>
      <c r="R481" s="143">
        <v>1</v>
      </c>
      <c r="S481" s="143">
        <v>3</v>
      </c>
      <c r="T481" s="143"/>
      <c r="U481" s="143"/>
      <c r="V481" s="143" t="s">
        <v>597</v>
      </c>
      <c r="W481" s="143">
        <v>4330</v>
      </c>
      <c r="X481" s="143"/>
    </row>
    <row r="482" s="122" customFormat="1" ht="24.95" customHeight="1" spans="1:24">
      <c r="A482" s="143">
        <v>4331</v>
      </c>
      <c r="B482" s="144" t="s">
        <v>769</v>
      </c>
      <c r="C482" s="143" t="s">
        <v>43</v>
      </c>
      <c r="D482" s="143" t="s">
        <v>98</v>
      </c>
      <c r="E482" s="143" t="s">
        <v>219</v>
      </c>
      <c r="F482" s="143" t="s">
        <v>244</v>
      </c>
      <c r="G482" s="143">
        <v>2018</v>
      </c>
      <c r="H482" s="143" t="s">
        <v>88</v>
      </c>
      <c r="I482" s="157">
        <v>2</v>
      </c>
      <c r="J482" s="151" t="s">
        <v>733</v>
      </c>
      <c r="K482" s="152">
        <v>2.1</v>
      </c>
      <c r="L482" s="152">
        <f t="shared" si="15"/>
        <v>4.2</v>
      </c>
      <c r="M482" s="152">
        <v>4.2</v>
      </c>
      <c r="N482" s="152"/>
      <c r="O482" s="152"/>
      <c r="P482" s="143" t="s">
        <v>47</v>
      </c>
      <c r="Q482" s="143" t="s">
        <v>37</v>
      </c>
      <c r="R482" s="143">
        <v>1</v>
      </c>
      <c r="S482" s="143">
        <v>3</v>
      </c>
      <c r="T482" s="143"/>
      <c r="U482" s="143"/>
      <c r="V482" s="143" t="s">
        <v>597</v>
      </c>
      <c r="W482" s="143">
        <v>4331</v>
      </c>
      <c r="X482" s="143"/>
    </row>
    <row r="483" s="122" customFormat="1" ht="24.95" customHeight="1" spans="1:24">
      <c r="A483" s="143">
        <v>4332</v>
      </c>
      <c r="B483" s="144" t="s">
        <v>770</v>
      </c>
      <c r="C483" s="143" t="s">
        <v>43</v>
      </c>
      <c r="D483" s="143" t="s">
        <v>98</v>
      </c>
      <c r="E483" s="143" t="s">
        <v>384</v>
      </c>
      <c r="F483" s="143" t="s">
        <v>244</v>
      </c>
      <c r="G483" s="143">
        <v>2018</v>
      </c>
      <c r="H483" s="143" t="s">
        <v>88</v>
      </c>
      <c r="I483" s="157">
        <v>2</v>
      </c>
      <c r="J483" s="151" t="s">
        <v>733</v>
      </c>
      <c r="K483" s="152">
        <v>2.1</v>
      </c>
      <c r="L483" s="152">
        <f t="shared" si="15"/>
        <v>4.2</v>
      </c>
      <c r="M483" s="152">
        <v>4.2</v>
      </c>
      <c r="N483" s="152"/>
      <c r="O483" s="152"/>
      <c r="P483" s="143" t="s">
        <v>47</v>
      </c>
      <c r="Q483" s="143" t="s">
        <v>37</v>
      </c>
      <c r="R483" s="143">
        <v>2</v>
      </c>
      <c r="S483" s="143">
        <v>7</v>
      </c>
      <c r="T483" s="143"/>
      <c r="U483" s="143"/>
      <c r="V483" s="143" t="s">
        <v>597</v>
      </c>
      <c r="W483" s="143">
        <v>4332</v>
      </c>
      <c r="X483" s="143"/>
    </row>
    <row r="484" s="122" customFormat="1" ht="24.95" customHeight="1" spans="1:24">
      <c r="A484" s="143">
        <v>4333</v>
      </c>
      <c r="B484" s="144" t="s">
        <v>771</v>
      </c>
      <c r="C484" s="143" t="s">
        <v>43</v>
      </c>
      <c r="D484" s="143" t="s">
        <v>98</v>
      </c>
      <c r="E484" s="143" t="s">
        <v>221</v>
      </c>
      <c r="F484" s="143" t="s">
        <v>244</v>
      </c>
      <c r="G484" s="143">
        <v>2018</v>
      </c>
      <c r="H484" s="143" t="s">
        <v>88</v>
      </c>
      <c r="I484" s="157">
        <v>2</v>
      </c>
      <c r="J484" s="151" t="s">
        <v>733</v>
      </c>
      <c r="K484" s="152">
        <v>2.1</v>
      </c>
      <c r="L484" s="152">
        <v>4.2</v>
      </c>
      <c r="M484" s="152">
        <v>4.2</v>
      </c>
      <c r="N484" s="152"/>
      <c r="O484" s="152"/>
      <c r="P484" s="143" t="s">
        <v>47</v>
      </c>
      <c r="Q484" s="143" t="s">
        <v>37</v>
      </c>
      <c r="R484" s="143">
        <v>2</v>
      </c>
      <c r="S484" s="143">
        <v>9</v>
      </c>
      <c r="T484" s="143"/>
      <c r="U484" s="143"/>
      <c r="V484" s="143" t="s">
        <v>597</v>
      </c>
      <c r="W484" s="143">
        <v>4333</v>
      </c>
      <c r="X484" s="143"/>
    </row>
    <row r="485" s="122" customFormat="1" ht="24.95" customHeight="1" spans="1:24">
      <c r="A485" s="143">
        <v>4334</v>
      </c>
      <c r="B485" s="144" t="s">
        <v>772</v>
      </c>
      <c r="C485" s="143" t="s">
        <v>43</v>
      </c>
      <c r="D485" s="143" t="s">
        <v>98</v>
      </c>
      <c r="E485" s="143" t="s">
        <v>223</v>
      </c>
      <c r="F485" s="143" t="s">
        <v>244</v>
      </c>
      <c r="G485" s="143">
        <v>2018</v>
      </c>
      <c r="H485" s="143" t="s">
        <v>88</v>
      </c>
      <c r="I485" s="157">
        <v>4</v>
      </c>
      <c r="J485" s="151" t="s">
        <v>733</v>
      </c>
      <c r="K485" s="152">
        <v>2.1</v>
      </c>
      <c r="L485" s="152">
        <f t="shared" si="15"/>
        <v>8.4</v>
      </c>
      <c r="M485" s="152">
        <v>8.4</v>
      </c>
      <c r="N485" s="152"/>
      <c r="O485" s="152"/>
      <c r="P485" s="143" t="s">
        <v>47</v>
      </c>
      <c r="Q485" s="143" t="s">
        <v>37</v>
      </c>
      <c r="R485" s="143">
        <v>2</v>
      </c>
      <c r="S485" s="143">
        <v>6</v>
      </c>
      <c r="T485" s="143"/>
      <c r="U485" s="143"/>
      <c r="V485" s="143" t="s">
        <v>597</v>
      </c>
      <c r="W485" s="143">
        <v>4334</v>
      </c>
      <c r="X485" s="143"/>
    </row>
    <row r="486" s="122" customFormat="1" ht="24.95" customHeight="1" spans="1:24">
      <c r="A486" s="143">
        <v>4335</v>
      </c>
      <c r="B486" s="144" t="s">
        <v>773</v>
      </c>
      <c r="C486" s="143" t="s">
        <v>43</v>
      </c>
      <c r="D486" s="143" t="s">
        <v>98</v>
      </c>
      <c r="E486" s="143" t="s">
        <v>629</v>
      </c>
      <c r="F486" s="143" t="s">
        <v>244</v>
      </c>
      <c r="G486" s="143">
        <v>2018</v>
      </c>
      <c r="H486" s="143" t="s">
        <v>88</v>
      </c>
      <c r="I486" s="157">
        <v>4</v>
      </c>
      <c r="J486" s="151" t="s">
        <v>733</v>
      </c>
      <c r="K486" s="152">
        <v>2.1</v>
      </c>
      <c r="L486" s="152">
        <f t="shared" si="15"/>
        <v>8.4</v>
      </c>
      <c r="M486" s="152">
        <v>8.4</v>
      </c>
      <c r="N486" s="152"/>
      <c r="O486" s="152"/>
      <c r="P486" s="143" t="s">
        <v>47</v>
      </c>
      <c r="Q486" s="143" t="s">
        <v>37</v>
      </c>
      <c r="R486" s="143">
        <v>2</v>
      </c>
      <c r="S486" s="143">
        <v>6</v>
      </c>
      <c r="T486" s="143"/>
      <c r="U486" s="143"/>
      <c r="V486" s="143" t="s">
        <v>597</v>
      </c>
      <c r="W486" s="143">
        <v>4335</v>
      </c>
      <c r="X486" s="143"/>
    </row>
    <row r="487" s="122" customFormat="1" ht="24.95" customHeight="1" spans="1:24">
      <c r="A487" s="143">
        <v>4336</v>
      </c>
      <c r="B487" s="144" t="s">
        <v>774</v>
      </c>
      <c r="C487" s="143" t="s">
        <v>43</v>
      </c>
      <c r="D487" s="143" t="s">
        <v>155</v>
      </c>
      <c r="E487" s="143" t="s">
        <v>388</v>
      </c>
      <c r="F487" s="143" t="s">
        <v>244</v>
      </c>
      <c r="G487" s="143">
        <v>2018</v>
      </c>
      <c r="H487" s="143" t="s">
        <v>88</v>
      </c>
      <c r="I487" s="157">
        <v>1</v>
      </c>
      <c r="J487" s="151" t="s">
        <v>733</v>
      </c>
      <c r="K487" s="152">
        <v>2.1</v>
      </c>
      <c r="L487" s="152">
        <v>2.1</v>
      </c>
      <c r="M487" s="152">
        <v>2.1</v>
      </c>
      <c r="N487" s="152"/>
      <c r="O487" s="152"/>
      <c r="P487" s="143" t="s">
        <v>47</v>
      </c>
      <c r="Q487" s="143" t="s">
        <v>37</v>
      </c>
      <c r="R487" s="143">
        <v>1</v>
      </c>
      <c r="S487" s="143">
        <v>2</v>
      </c>
      <c r="T487" s="143"/>
      <c r="U487" s="143"/>
      <c r="V487" s="143" t="s">
        <v>597</v>
      </c>
      <c r="W487" s="143">
        <v>4336</v>
      </c>
      <c r="X487" s="143"/>
    </row>
    <row r="488" s="122" customFormat="1" ht="24.95" customHeight="1" spans="1:24">
      <c r="A488" s="143">
        <v>4337</v>
      </c>
      <c r="B488" s="144" t="s">
        <v>775</v>
      </c>
      <c r="C488" s="143" t="s">
        <v>43</v>
      </c>
      <c r="D488" s="143" t="s">
        <v>155</v>
      </c>
      <c r="E488" s="143" t="s">
        <v>457</v>
      </c>
      <c r="F488" s="143" t="s">
        <v>244</v>
      </c>
      <c r="G488" s="143">
        <v>2018</v>
      </c>
      <c r="H488" s="143" t="s">
        <v>88</v>
      </c>
      <c r="I488" s="157">
        <v>2</v>
      </c>
      <c r="J488" s="151" t="s">
        <v>733</v>
      </c>
      <c r="K488" s="152">
        <v>2.1</v>
      </c>
      <c r="L488" s="152">
        <f t="shared" si="15"/>
        <v>4.2</v>
      </c>
      <c r="M488" s="152">
        <v>4.2</v>
      </c>
      <c r="N488" s="152"/>
      <c r="O488" s="152"/>
      <c r="P488" s="143" t="s">
        <v>47</v>
      </c>
      <c r="Q488" s="143" t="s">
        <v>37</v>
      </c>
      <c r="R488" s="143">
        <v>2</v>
      </c>
      <c r="S488" s="143">
        <v>5</v>
      </c>
      <c r="T488" s="143"/>
      <c r="U488" s="143"/>
      <c r="V488" s="143" t="s">
        <v>597</v>
      </c>
      <c r="W488" s="143">
        <v>4337</v>
      </c>
      <c r="X488" s="143"/>
    </row>
    <row r="489" s="122" customFormat="1" ht="24.95" customHeight="1" spans="1:24">
      <c r="A489" s="143">
        <v>4338</v>
      </c>
      <c r="B489" s="144" t="s">
        <v>776</v>
      </c>
      <c r="C489" s="143" t="s">
        <v>43</v>
      </c>
      <c r="D489" s="143" t="s">
        <v>155</v>
      </c>
      <c r="E489" s="143" t="s">
        <v>158</v>
      </c>
      <c r="F489" s="143" t="s">
        <v>244</v>
      </c>
      <c r="G489" s="143">
        <v>2018</v>
      </c>
      <c r="H489" s="143" t="s">
        <v>88</v>
      </c>
      <c r="I489" s="157">
        <v>4</v>
      </c>
      <c r="J489" s="151" t="s">
        <v>733</v>
      </c>
      <c r="K489" s="152">
        <v>2.1</v>
      </c>
      <c r="L489" s="152">
        <f t="shared" si="15"/>
        <v>8.4</v>
      </c>
      <c r="M489" s="152">
        <v>8.4</v>
      </c>
      <c r="N489" s="152"/>
      <c r="O489" s="152"/>
      <c r="P489" s="143" t="s">
        <v>47</v>
      </c>
      <c r="Q489" s="143" t="s">
        <v>37</v>
      </c>
      <c r="R489" s="143">
        <v>3</v>
      </c>
      <c r="S489" s="143">
        <v>13</v>
      </c>
      <c r="T489" s="143"/>
      <c r="U489" s="143"/>
      <c r="V489" s="143" t="s">
        <v>597</v>
      </c>
      <c r="W489" s="143">
        <v>4338</v>
      </c>
      <c r="X489" s="143"/>
    </row>
    <row r="490" s="122" customFormat="1" ht="24.95" customHeight="1" spans="1:24">
      <c r="A490" s="143">
        <v>4339</v>
      </c>
      <c r="B490" s="144" t="s">
        <v>777</v>
      </c>
      <c r="C490" s="143" t="s">
        <v>43</v>
      </c>
      <c r="D490" s="143" t="s">
        <v>155</v>
      </c>
      <c r="E490" s="143" t="s">
        <v>231</v>
      </c>
      <c r="F490" s="143" t="s">
        <v>244</v>
      </c>
      <c r="G490" s="143">
        <v>2018</v>
      </c>
      <c r="H490" s="143" t="s">
        <v>88</v>
      </c>
      <c r="I490" s="157">
        <v>6</v>
      </c>
      <c r="J490" s="151" t="s">
        <v>733</v>
      </c>
      <c r="K490" s="152">
        <v>2.1</v>
      </c>
      <c r="L490" s="152">
        <v>12.6</v>
      </c>
      <c r="M490" s="152">
        <v>12.6</v>
      </c>
      <c r="N490" s="152"/>
      <c r="O490" s="152"/>
      <c r="P490" s="143" t="s">
        <v>47</v>
      </c>
      <c r="Q490" s="143" t="s">
        <v>37</v>
      </c>
      <c r="R490" s="143">
        <v>3</v>
      </c>
      <c r="S490" s="143">
        <v>8</v>
      </c>
      <c r="T490" s="143"/>
      <c r="U490" s="143"/>
      <c r="V490" s="143" t="s">
        <v>597</v>
      </c>
      <c r="W490" s="143">
        <v>4339</v>
      </c>
      <c r="X490" s="143"/>
    </row>
    <row r="491" s="122" customFormat="1" ht="24.95" customHeight="1" spans="1:24">
      <c r="A491" s="143">
        <v>4340</v>
      </c>
      <c r="B491" s="144" t="s">
        <v>778</v>
      </c>
      <c r="C491" s="143" t="s">
        <v>43</v>
      </c>
      <c r="D491" s="143" t="s">
        <v>155</v>
      </c>
      <c r="E491" s="143" t="s">
        <v>639</v>
      </c>
      <c r="F491" s="143" t="s">
        <v>244</v>
      </c>
      <c r="G491" s="143">
        <v>2018</v>
      </c>
      <c r="H491" s="143" t="s">
        <v>88</v>
      </c>
      <c r="I491" s="157">
        <v>1</v>
      </c>
      <c r="J491" s="151" t="s">
        <v>733</v>
      </c>
      <c r="K491" s="152">
        <v>2.1</v>
      </c>
      <c r="L491" s="152">
        <f t="shared" si="15"/>
        <v>2.1</v>
      </c>
      <c r="M491" s="152">
        <v>2.1</v>
      </c>
      <c r="N491" s="152"/>
      <c r="O491" s="152"/>
      <c r="P491" s="143" t="s">
        <v>47</v>
      </c>
      <c r="Q491" s="143" t="s">
        <v>37</v>
      </c>
      <c r="R491" s="143"/>
      <c r="S491" s="143"/>
      <c r="T491" s="143"/>
      <c r="U491" s="143"/>
      <c r="V491" s="143" t="s">
        <v>597</v>
      </c>
      <c r="W491" s="143">
        <v>4340</v>
      </c>
      <c r="X491" s="143"/>
    </row>
    <row r="492" s="122" customFormat="1" ht="24.95" customHeight="1" spans="1:24">
      <c r="A492" s="143">
        <v>4341</v>
      </c>
      <c r="B492" s="144" t="s">
        <v>779</v>
      </c>
      <c r="C492" s="143" t="s">
        <v>43</v>
      </c>
      <c r="D492" s="143" t="s">
        <v>155</v>
      </c>
      <c r="E492" s="143" t="s">
        <v>455</v>
      </c>
      <c r="F492" s="143" t="s">
        <v>244</v>
      </c>
      <c r="G492" s="143">
        <v>2018</v>
      </c>
      <c r="H492" s="143" t="s">
        <v>88</v>
      </c>
      <c r="I492" s="157">
        <v>4</v>
      </c>
      <c r="J492" s="151" t="s">
        <v>733</v>
      </c>
      <c r="K492" s="152">
        <v>2.1</v>
      </c>
      <c r="L492" s="152">
        <f t="shared" si="15"/>
        <v>8.4</v>
      </c>
      <c r="M492" s="152">
        <v>8.4</v>
      </c>
      <c r="N492" s="152"/>
      <c r="O492" s="152"/>
      <c r="P492" s="143" t="s">
        <v>47</v>
      </c>
      <c r="Q492" s="143" t="s">
        <v>37</v>
      </c>
      <c r="R492" s="143">
        <v>2</v>
      </c>
      <c r="S492" s="143">
        <v>7</v>
      </c>
      <c r="T492" s="143"/>
      <c r="U492" s="143"/>
      <c r="V492" s="143" t="s">
        <v>597</v>
      </c>
      <c r="W492" s="143">
        <v>4341</v>
      </c>
      <c r="X492" s="143"/>
    </row>
    <row r="493" s="122" customFormat="1" ht="24.95" customHeight="1" spans="1:24">
      <c r="A493" s="143">
        <v>4342</v>
      </c>
      <c r="B493" s="144" t="s">
        <v>780</v>
      </c>
      <c r="C493" s="143" t="s">
        <v>43</v>
      </c>
      <c r="D493" s="143" t="s">
        <v>155</v>
      </c>
      <c r="E493" s="143" t="s">
        <v>781</v>
      </c>
      <c r="F493" s="143" t="s">
        <v>244</v>
      </c>
      <c r="G493" s="143">
        <v>2018</v>
      </c>
      <c r="H493" s="143" t="s">
        <v>88</v>
      </c>
      <c r="I493" s="157">
        <v>4</v>
      </c>
      <c r="J493" s="151" t="s">
        <v>733</v>
      </c>
      <c r="K493" s="152">
        <v>2.1</v>
      </c>
      <c r="L493" s="152">
        <v>8.4</v>
      </c>
      <c r="M493" s="152">
        <v>8.4</v>
      </c>
      <c r="N493" s="152"/>
      <c r="O493" s="152"/>
      <c r="P493" s="143" t="s">
        <v>47</v>
      </c>
      <c r="Q493" s="143" t="s">
        <v>37</v>
      </c>
      <c r="R493" s="143"/>
      <c r="S493" s="143"/>
      <c r="T493" s="143"/>
      <c r="U493" s="143"/>
      <c r="V493" s="143" t="s">
        <v>597</v>
      </c>
      <c r="W493" s="143">
        <v>4342</v>
      </c>
      <c r="X493" s="143"/>
    </row>
    <row r="494" s="122" customFormat="1" ht="24.95" customHeight="1" spans="1:24">
      <c r="A494" s="143">
        <v>4343</v>
      </c>
      <c r="B494" s="144" t="s">
        <v>782</v>
      </c>
      <c r="C494" s="143" t="s">
        <v>43</v>
      </c>
      <c r="D494" s="143" t="s">
        <v>155</v>
      </c>
      <c r="E494" s="143" t="s">
        <v>233</v>
      </c>
      <c r="F494" s="143" t="s">
        <v>244</v>
      </c>
      <c r="G494" s="143">
        <v>2018</v>
      </c>
      <c r="H494" s="143" t="s">
        <v>88</v>
      </c>
      <c r="I494" s="157">
        <v>2</v>
      </c>
      <c r="J494" s="151" t="s">
        <v>733</v>
      </c>
      <c r="K494" s="152">
        <v>2.1</v>
      </c>
      <c r="L494" s="152">
        <f t="shared" si="15"/>
        <v>4.2</v>
      </c>
      <c r="M494" s="152">
        <v>4.2</v>
      </c>
      <c r="N494" s="152"/>
      <c r="O494" s="152"/>
      <c r="P494" s="143" t="s">
        <v>47</v>
      </c>
      <c r="Q494" s="143" t="s">
        <v>37</v>
      </c>
      <c r="R494" s="143">
        <v>2</v>
      </c>
      <c r="S494" s="143">
        <v>7</v>
      </c>
      <c r="T494" s="143"/>
      <c r="U494" s="143"/>
      <c r="V494" s="143" t="s">
        <v>597</v>
      </c>
      <c r="W494" s="143">
        <v>4343</v>
      </c>
      <c r="X494" s="143"/>
    </row>
    <row r="495" s="122" customFormat="1" ht="24.95" customHeight="1" spans="1:24">
      <c r="A495" s="143">
        <v>4344</v>
      </c>
      <c r="B495" s="144" t="s">
        <v>783</v>
      </c>
      <c r="C495" s="143" t="s">
        <v>43</v>
      </c>
      <c r="D495" s="143" t="s">
        <v>51</v>
      </c>
      <c r="E495" s="143" t="s">
        <v>784</v>
      </c>
      <c r="F495" s="143" t="s">
        <v>244</v>
      </c>
      <c r="G495" s="143">
        <v>2018</v>
      </c>
      <c r="H495" s="143" t="s">
        <v>88</v>
      </c>
      <c r="I495" s="157">
        <v>8</v>
      </c>
      <c r="J495" s="151" t="s">
        <v>733</v>
      </c>
      <c r="K495" s="152">
        <v>2.1</v>
      </c>
      <c r="L495" s="152">
        <f t="shared" si="15"/>
        <v>16.8</v>
      </c>
      <c r="M495" s="152">
        <v>16.8</v>
      </c>
      <c r="N495" s="152"/>
      <c r="O495" s="152"/>
      <c r="P495" s="143" t="s">
        <v>47</v>
      </c>
      <c r="Q495" s="143" t="s">
        <v>37</v>
      </c>
      <c r="R495" s="143">
        <v>3</v>
      </c>
      <c r="S495" s="143">
        <v>11</v>
      </c>
      <c r="T495" s="143"/>
      <c r="U495" s="143"/>
      <c r="V495" s="143" t="s">
        <v>597</v>
      </c>
      <c r="W495" s="143">
        <v>4344</v>
      </c>
      <c r="X495" s="143"/>
    </row>
    <row r="496" s="122" customFormat="1" ht="24.95" customHeight="1" spans="1:24">
      <c r="A496" s="143">
        <v>4345</v>
      </c>
      <c r="B496" s="144" t="s">
        <v>785</v>
      </c>
      <c r="C496" s="143" t="s">
        <v>43</v>
      </c>
      <c r="D496" s="143" t="s">
        <v>51</v>
      </c>
      <c r="E496" s="143" t="s">
        <v>786</v>
      </c>
      <c r="F496" s="143" t="s">
        <v>244</v>
      </c>
      <c r="G496" s="143">
        <v>2018</v>
      </c>
      <c r="H496" s="143" t="s">
        <v>88</v>
      </c>
      <c r="I496" s="157">
        <v>2</v>
      </c>
      <c r="J496" s="151" t="s">
        <v>733</v>
      </c>
      <c r="K496" s="152">
        <v>2.1</v>
      </c>
      <c r="L496" s="152">
        <f t="shared" si="15"/>
        <v>4.2</v>
      </c>
      <c r="M496" s="152">
        <v>4.2</v>
      </c>
      <c r="N496" s="152"/>
      <c r="O496" s="152"/>
      <c r="P496" s="143" t="s">
        <v>47</v>
      </c>
      <c r="Q496" s="143" t="s">
        <v>37</v>
      </c>
      <c r="R496" s="143"/>
      <c r="S496" s="143"/>
      <c r="T496" s="143"/>
      <c r="U496" s="143"/>
      <c r="V496" s="143" t="s">
        <v>597</v>
      </c>
      <c r="W496" s="143">
        <v>4345</v>
      </c>
      <c r="X496" s="143"/>
    </row>
    <row r="497" s="122" customFormat="1" ht="24.95" customHeight="1" spans="1:24">
      <c r="A497" s="143">
        <v>4346</v>
      </c>
      <c r="B497" s="144" t="s">
        <v>787</v>
      </c>
      <c r="C497" s="143" t="s">
        <v>43</v>
      </c>
      <c r="D497" s="143" t="s">
        <v>51</v>
      </c>
      <c r="E497" s="143" t="s">
        <v>53</v>
      </c>
      <c r="F497" s="143" t="s">
        <v>244</v>
      </c>
      <c r="G497" s="143">
        <v>2018</v>
      </c>
      <c r="H497" s="143" t="s">
        <v>88</v>
      </c>
      <c r="I497" s="157">
        <v>4</v>
      </c>
      <c r="J497" s="151" t="s">
        <v>733</v>
      </c>
      <c r="K497" s="152">
        <v>2.1</v>
      </c>
      <c r="L497" s="152">
        <f t="shared" si="15"/>
        <v>8.4</v>
      </c>
      <c r="M497" s="152">
        <v>8.4</v>
      </c>
      <c r="N497" s="152"/>
      <c r="O497" s="152"/>
      <c r="P497" s="143" t="s">
        <v>47</v>
      </c>
      <c r="Q497" s="143" t="s">
        <v>37</v>
      </c>
      <c r="R497" s="143">
        <v>1</v>
      </c>
      <c r="S497" s="143">
        <v>5</v>
      </c>
      <c r="T497" s="143"/>
      <c r="U497" s="143"/>
      <c r="V497" s="143" t="s">
        <v>597</v>
      </c>
      <c r="W497" s="143">
        <v>4346</v>
      </c>
      <c r="X497" s="143"/>
    </row>
    <row r="498" s="122" customFormat="1" ht="24.95" customHeight="1" spans="1:24">
      <c r="A498" s="143">
        <v>4347</v>
      </c>
      <c r="B498" s="144" t="s">
        <v>788</v>
      </c>
      <c r="C498" s="143" t="s">
        <v>43</v>
      </c>
      <c r="D498" s="143" t="s">
        <v>51</v>
      </c>
      <c r="E498" s="143" t="s">
        <v>789</v>
      </c>
      <c r="F498" s="143" t="s">
        <v>244</v>
      </c>
      <c r="G498" s="143">
        <v>2018</v>
      </c>
      <c r="H498" s="143" t="s">
        <v>88</v>
      </c>
      <c r="I498" s="157">
        <v>2</v>
      </c>
      <c r="J498" s="151" t="s">
        <v>733</v>
      </c>
      <c r="K498" s="152">
        <v>2.1</v>
      </c>
      <c r="L498" s="152">
        <f t="shared" si="15"/>
        <v>4.2</v>
      </c>
      <c r="M498" s="152">
        <v>4.2</v>
      </c>
      <c r="N498" s="152"/>
      <c r="O498" s="152"/>
      <c r="P498" s="143" t="s">
        <v>47</v>
      </c>
      <c r="Q498" s="143" t="s">
        <v>37</v>
      </c>
      <c r="R498" s="143"/>
      <c r="S498" s="143"/>
      <c r="T498" s="143"/>
      <c r="U498" s="143"/>
      <c r="V498" s="143" t="s">
        <v>597</v>
      </c>
      <c r="W498" s="143">
        <v>4347</v>
      </c>
      <c r="X498" s="143"/>
    </row>
    <row r="499" s="122" customFormat="1" ht="24.95" customHeight="1" spans="1:24">
      <c r="A499" s="143">
        <v>4348</v>
      </c>
      <c r="B499" s="144" t="s">
        <v>790</v>
      </c>
      <c r="C499" s="143" t="s">
        <v>43</v>
      </c>
      <c r="D499" s="143" t="s">
        <v>51</v>
      </c>
      <c r="E499" s="143" t="s">
        <v>791</v>
      </c>
      <c r="F499" s="143" t="s">
        <v>244</v>
      </c>
      <c r="G499" s="143">
        <v>2018</v>
      </c>
      <c r="H499" s="143" t="s">
        <v>88</v>
      </c>
      <c r="I499" s="157">
        <v>7</v>
      </c>
      <c r="J499" s="151" t="s">
        <v>733</v>
      </c>
      <c r="K499" s="152">
        <v>2.1</v>
      </c>
      <c r="L499" s="152">
        <v>14.7</v>
      </c>
      <c r="M499" s="152">
        <v>14.7</v>
      </c>
      <c r="N499" s="152"/>
      <c r="O499" s="152"/>
      <c r="P499" s="143" t="s">
        <v>47</v>
      </c>
      <c r="Q499" s="143" t="s">
        <v>37</v>
      </c>
      <c r="R499" s="143">
        <v>2</v>
      </c>
      <c r="S499" s="143">
        <v>7</v>
      </c>
      <c r="T499" s="143"/>
      <c r="U499" s="143"/>
      <c r="V499" s="143" t="s">
        <v>597</v>
      </c>
      <c r="W499" s="143">
        <v>4348</v>
      </c>
      <c r="X499" s="143"/>
    </row>
    <row r="500" s="122" customFormat="1" ht="24.95" customHeight="1" spans="1:24">
      <c r="A500" s="143">
        <v>4349</v>
      </c>
      <c r="B500" s="144" t="s">
        <v>792</v>
      </c>
      <c r="C500" s="143" t="s">
        <v>43</v>
      </c>
      <c r="D500" s="143" t="s">
        <v>299</v>
      </c>
      <c r="E500" s="143" t="s">
        <v>793</v>
      </c>
      <c r="F500" s="143" t="s">
        <v>244</v>
      </c>
      <c r="G500" s="143">
        <v>2018</v>
      </c>
      <c r="H500" s="143" t="s">
        <v>88</v>
      </c>
      <c r="I500" s="157">
        <v>5</v>
      </c>
      <c r="J500" s="151" t="s">
        <v>733</v>
      </c>
      <c r="K500" s="152">
        <v>2.1</v>
      </c>
      <c r="L500" s="152">
        <v>10.5</v>
      </c>
      <c r="M500" s="152">
        <v>10.5</v>
      </c>
      <c r="N500" s="152"/>
      <c r="O500" s="152"/>
      <c r="P500" s="143" t="s">
        <v>47</v>
      </c>
      <c r="Q500" s="143" t="s">
        <v>37</v>
      </c>
      <c r="R500" s="143">
        <v>3</v>
      </c>
      <c r="S500" s="143">
        <v>10</v>
      </c>
      <c r="T500" s="143"/>
      <c r="U500" s="143"/>
      <c r="V500" s="143" t="s">
        <v>597</v>
      </c>
      <c r="W500" s="143">
        <v>4349</v>
      </c>
      <c r="X500" s="143"/>
    </row>
    <row r="501" s="122" customFormat="1" ht="24.95" customHeight="1" spans="1:24">
      <c r="A501" s="143">
        <v>4350</v>
      </c>
      <c r="B501" s="144" t="s">
        <v>794</v>
      </c>
      <c r="C501" s="143" t="s">
        <v>43</v>
      </c>
      <c r="D501" s="143" t="s">
        <v>299</v>
      </c>
      <c r="E501" s="143" t="s">
        <v>303</v>
      </c>
      <c r="F501" s="143" t="s">
        <v>244</v>
      </c>
      <c r="G501" s="143">
        <v>2018</v>
      </c>
      <c r="H501" s="143" t="s">
        <v>88</v>
      </c>
      <c r="I501" s="157">
        <v>3</v>
      </c>
      <c r="J501" s="151" t="s">
        <v>733</v>
      </c>
      <c r="K501" s="152">
        <v>2.1</v>
      </c>
      <c r="L501" s="152">
        <f t="shared" si="15"/>
        <v>6.3</v>
      </c>
      <c r="M501" s="152">
        <v>6.3</v>
      </c>
      <c r="N501" s="152"/>
      <c r="O501" s="152"/>
      <c r="P501" s="143" t="s">
        <v>47</v>
      </c>
      <c r="Q501" s="143" t="s">
        <v>37</v>
      </c>
      <c r="R501" s="143">
        <v>3</v>
      </c>
      <c r="S501" s="143">
        <v>10</v>
      </c>
      <c r="T501" s="143"/>
      <c r="U501" s="143"/>
      <c r="V501" s="143" t="s">
        <v>597</v>
      </c>
      <c r="W501" s="143">
        <v>4350</v>
      </c>
      <c r="X501" s="143"/>
    </row>
    <row r="502" s="122" customFormat="1" ht="24.95" customHeight="1" spans="1:24">
      <c r="A502" s="143">
        <v>4351</v>
      </c>
      <c r="B502" s="144" t="s">
        <v>795</v>
      </c>
      <c r="C502" s="143" t="s">
        <v>43</v>
      </c>
      <c r="D502" s="143" t="s">
        <v>299</v>
      </c>
      <c r="E502" s="143" t="s">
        <v>362</v>
      </c>
      <c r="F502" s="143" t="s">
        <v>244</v>
      </c>
      <c r="G502" s="143">
        <v>2018</v>
      </c>
      <c r="H502" s="143" t="s">
        <v>88</v>
      </c>
      <c r="I502" s="157">
        <v>2</v>
      </c>
      <c r="J502" s="151" t="s">
        <v>733</v>
      </c>
      <c r="K502" s="152">
        <v>2.1</v>
      </c>
      <c r="L502" s="152">
        <f t="shared" si="15"/>
        <v>4.2</v>
      </c>
      <c r="M502" s="152">
        <v>4.2</v>
      </c>
      <c r="N502" s="152"/>
      <c r="O502" s="152"/>
      <c r="P502" s="143" t="s">
        <v>47</v>
      </c>
      <c r="Q502" s="143" t="s">
        <v>37</v>
      </c>
      <c r="R502" s="143">
        <v>2</v>
      </c>
      <c r="S502" s="143">
        <v>5</v>
      </c>
      <c r="T502" s="143"/>
      <c r="U502" s="143"/>
      <c r="V502" s="143" t="s">
        <v>597</v>
      </c>
      <c r="W502" s="143">
        <v>4351</v>
      </c>
      <c r="X502" s="143"/>
    </row>
    <row r="503" s="122" customFormat="1" ht="24.95" customHeight="1" spans="1:24">
      <c r="A503" s="143">
        <v>4352</v>
      </c>
      <c r="B503" s="144" t="s">
        <v>796</v>
      </c>
      <c r="C503" s="143" t="s">
        <v>43</v>
      </c>
      <c r="D503" s="143" t="s">
        <v>299</v>
      </c>
      <c r="E503" s="143" t="s">
        <v>360</v>
      </c>
      <c r="F503" s="143" t="s">
        <v>244</v>
      </c>
      <c r="G503" s="143">
        <v>2018</v>
      </c>
      <c r="H503" s="143" t="s">
        <v>88</v>
      </c>
      <c r="I503" s="157">
        <v>4</v>
      </c>
      <c r="J503" s="151" t="s">
        <v>733</v>
      </c>
      <c r="K503" s="152">
        <v>2.1</v>
      </c>
      <c r="L503" s="152">
        <f t="shared" si="15"/>
        <v>8.4</v>
      </c>
      <c r="M503" s="152">
        <v>8.4</v>
      </c>
      <c r="N503" s="152"/>
      <c r="O503" s="152"/>
      <c r="P503" s="143" t="s">
        <v>47</v>
      </c>
      <c r="Q503" s="143" t="s">
        <v>37</v>
      </c>
      <c r="R503" s="143">
        <v>3</v>
      </c>
      <c r="S503" s="143">
        <v>6</v>
      </c>
      <c r="T503" s="143"/>
      <c r="U503" s="143"/>
      <c r="V503" s="143" t="s">
        <v>597</v>
      </c>
      <c r="W503" s="143">
        <v>4352</v>
      </c>
      <c r="X503" s="143"/>
    </row>
    <row r="504" s="122" customFormat="1" ht="24.95" customHeight="1" spans="1:24">
      <c r="A504" s="143">
        <v>4353</v>
      </c>
      <c r="B504" s="144" t="s">
        <v>797</v>
      </c>
      <c r="C504" s="143" t="s">
        <v>43</v>
      </c>
      <c r="D504" s="143" t="s">
        <v>299</v>
      </c>
      <c r="E504" s="143" t="s">
        <v>366</v>
      </c>
      <c r="F504" s="143" t="s">
        <v>244</v>
      </c>
      <c r="G504" s="143">
        <v>2018</v>
      </c>
      <c r="H504" s="143" t="s">
        <v>88</v>
      </c>
      <c r="I504" s="157">
        <v>6</v>
      </c>
      <c r="J504" s="151" t="s">
        <v>733</v>
      </c>
      <c r="K504" s="152">
        <v>2.1</v>
      </c>
      <c r="L504" s="152">
        <f t="shared" si="15"/>
        <v>12.6</v>
      </c>
      <c r="M504" s="152">
        <v>12.6</v>
      </c>
      <c r="N504" s="152"/>
      <c r="O504" s="152"/>
      <c r="P504" s="143" t="s">
        <v>47</v>
      </c>
      <c r="Q504" s="143" t="s">
        <v>37</v>
      </c>
      <c r="R504" s="143">
        <v>5</v>
      </c>
      <c r="S504" s="143">
        <v>19</v>
      </c>
      <c r="T504" s="143"/>
      <c r="U504" s="143"/>
      <c r="V504" s="143" t="s">
        <v>597</v>
      </c>
      <c r="W504" s="143">
        <v>4353</v>
      </c>
      <c r="X504" s="143"/>
    </row>
    <row r="505" s="122" customFormat="1" ht="24.95" customHeight="1" spans="1:24">
      <c r="A505" s="143">
        <v>4354</v>
      </c>
      <c r="B505" s="144" t="s">
        <v>798</v>
      </c>
      <c r="C505" s="143" t="s">
        <v>43</v>
      </c>
      <c r="D505" s="143" t="s">
        <v>299</v>
      </c>
      <c r="E505" s="143" t="s">
        <v>313</v>
      </c>
      <c r="F505" s="143" t="s">
        <v>244</v>
      </c>
      <c r="G505" s="143">
        <v>2018</v>
      </c>
      <c r="H505" s="143" t="s">
        <v>88</v>
      </c>
      <c r="I505" s="157">
        <v>2</v>
      </c>
      <c r="J505" s="151" t="s">
        <v>733</v>
      </c>
      <c r="K505" s="152">
        <v>2.1</v>
      </c>
      <c r="L505" s="152">
        <f t="shared" si="15"/>
        <v>4.2</v>
      </c>
      <c r="M505" s="152">
        <v>4.2</v>
      </c>
      <c r="N505" s="152"/>
      <c r="O505" s="152"/>
      <c r="P505" s="143" t="s">
        <v>47</v>
      </c>
      <c r="Q505" s="143" t="s">
        <v>37</v>
      </c>
      <c r="R505" s="143">
        <v>2</v>
      </c>
      <c r="S505" s="143">
        <v>7</v>
      </c>
      <c r="T505" s="143"/>
      <c r="U505" s="143"/>
      <c r="V505" s="143" t="s">
        <v>597</v>
      </c>
      <c r="W505" s="143">
        <v>4354</v>
      </c>
      <c r="X505" s="143"/>
    </row>
    <row r="506" s="122" customFormat="1" ht="24.95" customHeight="1" spans="1:24">
      <c r="A506" s="143">
        <v>4355</v>
      </c>
      <c r="B506" s="144" t="s">
        <v>799</v>
      </c>
      <c r="C506" s="143" t="s">
        <v>43</v>
      </c>
      <c r="D506" s="143" t="s">
        <v>299</v>
      </c>
      <c r="E506" s="143" t="s">
        <v>300</v>
      </c>
      <c r="F506" s="143" t="s">
        <v>244</v>
      </c>
      <c r="G506" s="143">
        <v>2018</v>
      </c>
      <c r="H506" s="143" t="s">
        <v>88</v>
      </c>
      <c r="I506" s="157">
        <v>4</v>
      </c>
      <c r="J506" s="151" t="s">
        <v>733</v>
      </c>
      <c r="K506" s="152">
        <v>2.1</v>
      </c>
      <c r="L506" s="152">
        <f t="shared" ref="L506:L538" si="16">M506+N506+O506</f>
        <v>8.4</v>
      </c>
      <c r="M506" s="152">
        <v>8.4</v>
      </c>
      <c r="N506" s="152"/>
      <c r="O506" s="152"/>
      <c r="P506" s="143" t="s">
        <v>47</v>
      </c>
      <c r="Q506" s="143" t="s">
        <v>37</v>
      </c>
      <c r="R506" s="143">
        <v>4</v>
      </c>
      <c r="S506" s="143">
        <v>11</v>
      </c>
      <c r="T506" s="143"/>
      <c r="U506" s="143"/>
      <c r="V506" s="143" t="s">
        <v>597</v>
      </c>
      <c r="W506" s="143">
        <v>4355</v>
      </c>
      <c r="X506" s="143"/>
    </row>
    <row r="507" s="122" customFormat="1" ht="24.95" customHeight="1" spans="1:24">
      <c r="A507" s="143">
        <v>4356</v>
      </c>
      <c r="B507" s="144" t="s">
        <v>800</v>
      </c>
      <c r="C507" s="143" t="s">
        <v>43</v>
      </c>
      <c r="D507" s="143" t="s">
        <v>299</v>
      </c>
      <c r="E507" s="143" t="s">
        <v>307</v>
      </c>
      <c r="F507" s="143" t="s">
        <v>244</v>
      </c>
      <c r="G507" s="143">
        <v>2018</v>
      </c>
      <c r="H507" s="143" t="s">
        <v>88</v>
      </c>
      <c r="I507" s="157">
        <v>4</v>
      </c>
      <c r="J507" s="151" t="s">
        <v>733</v>
      </c>
      <c r="K507" s="152">
        <v>2.1</v>
      </c>
      <c r="L507" s="152">
        <f t="shared" si="16"/>
        <v>8.4</v>
      </c>
      <c r="M507" s="152">
        <v>8.4</v>
      </c>
      <c r="N507" s="152"/>
      <c r="O507" s="152"/>
      <c r="P507" s="143" t="s">
        <v>47</v>
      </c>
      <c r="Q507" s="143" t="s">
        <v>37</v>
      </c>
      <c r="R507" s="143">
        <v>3</v>
      </c>
      <c r="S507" s="143">
        <v>8</v>
      </c>
      <c r="T507" s="143"/>
      <c r="U507" s="143"/>
      <c r="V507" s="143" t="s">
        <v>597</v>
      </c>
      <c r="W507" s="143">
        <v>4356</v>
      </c>
      <c r="X507" s="143"/>
    </row>
    <row r="508" s="122" customFormat="1" ht="24.95" customHeight="1" spans="1:24">
      <c r="A508" s="143">
        <v>4357</v>
      </c>
      <c r="B508" s="144" t="s">
        <v>801</v>
      </c>
      <c r="C508" s="143" t="s">
        <v>43</v>
      </c>
      <c r="D508" s="143" t="s">
        <v>299</v>
      </c>
      <c r="E508" s="143" t="s">
        <v>305</v>
      </c>
      <c r="F508" s="143" t="s">
        <v>244</v>
      </c>
      <c r="G508" s="143">
        <v>2018</v>
      </c>
      <c r="H508" s="143" t="s">
        <v>88</v>
      </c>
      <c r="I508" s="157">
        <v>1</v>
      </c>
      <c r="J508" s="151" t="s">
        <v>733</v>
      </c>
      <c r="K508" s="152">
        <v>2.1</v>
      </c>
      <c r="L508" s="152">
        <f t="shared" si="16"/>
        <v>2.1</v>
      </c>
      <c r="M508" s="152">
        <v>2.1</v>
      </c>
      <c r="N508" s="152"/>
      <c r="O508" s="152"/>
      <c r="P508" s="143" t="s">
        <v>47</v>
      </c>
      <c r="Q508" s="143" t="s">
        <v>37</v>
      </c>
      <c r="R508" s="143">
        <v>1</v>
      </c>
      <c r="S508" s="143">
        <v>4</v>
      </c>
      <c r="T508" s="143"/>
      <c r="U508" s="143"/>
      <c r="V508" s="143" t="s">
        <v>597</v>
      </c>
      <c r="W508" s="143">
        <v>4357</v>
      </c>
      <c r="X508" s="143"/>
    </row>
    <row r="509" s="122" customFormat="1" ht="24.95" customHeight="1" spans="1:24">
      <c r="A509" s="143">
        <v>4358</v>
      </c>
      <c r="B509" s="144" t="s">
        <v>802</v>
      </c>
      <c r="C509" s="143" t="s">
        <v>43</v>
      </c>
      <c r="D509" s="143" t="s">
        <v>299</v>
      </c>
      <c r="E509" s="143" t="s">
        <v>309</v>
      </c>
      <c r="F509" s="143" t="s">
        <v>244</v>
      </c>
      <c r="G509" s="143">
        <v>2018</v>
      </c>
      <c r="H509" s="143" t="s">
        <v>88</v>
      </c>
      <c r="I509" s="157">
        <v>3</v>
      </c>
      <c r="J509" s="151" t="s">
        <v>733</v>
      </c>
      <c r="K509" s="152">
        <v>2.1</v>
      </c>
      <c r="L509" s="152">
        <f t="shared" si="16"/>
        <v>6.3</v>
      </c>
      <c r="M509" s="152">
        <v>6.3</v>
      </c>
      <c r="N509" s="152"/>
      <c r="O509" s="152"/>
      <c r="P509" s="143" t="s">
        <v>47</v>
      </c>
      <c r="Q509" s="143" t="s">
        <v>37</v>
      </c>
      <c r="R509" s="143">
        <v>1</v>
      </c>
      <c r="S509" s="143">
        <v>6</v>
      </c>
      <c r="T509" s="143"/>
      <c r="U509" s="143"/>
      <c r="V509" s="143" t="s">
        <v>597</v>
      </c>
      <c r="W509" s="143">
        <v>4358</v>
      </c>
      <c r="X509" s="143"/>
    </row>
    <row r="510" s="122" customFormat="1" ht="24.95" customHeight="1" spans="1:24">
      <c r="A510" s="143">
        <v>4359</v>
      </c>
      <c r="B510" s="144" t="s">
        <v>803</v>
      </c>
      <c r="C510" s="143" t="s">
        <v>43</v>
      </c>
      <c r="D510" s="143" t="s">
        <v>299</v>
      </c>
      <c r="E510" s="143" t="s">
        <v>444</v>
      </c>
      <c r="F510" s="143" t="s">
        <v>244</v>
      </c>
      <c r="G510" s="143">
        <v>2018</v>
      </c>
      <c r="H510" s="143" t="s">
        <v>88</v>
      </c>
      <c r="I510" s="157">
        <v>2</v>
      </c>
      <c r="J510" s="151" t="s">
        <v>733</v>
      </c>
      <c r="K510" s="152">
        <v>2.1</v>
      </c>
      <c r="L510" s="152">
        <f t="shared" si="16"/>
        <v>4.2</v>
      </c>
      <c r="M510" s="152">
        <v>4.2</v>
      </c>
      <c r="N510" s="152"/>
      <c r="O510" s="152"/>
      <c r="P510" s="143" t="s">
        <v>47</v>
      </c>
      <c r="Q510" s="143" t="s">
        <v>37</v>
      </c>
      <c r="R510" s="143">
        <v>2</v>
      </c>
      <c r="S510" s="143">
        <v>9</v>
      </c>
      <c r="T510" s="143"/>
      <c r="U510" s="143"/>
      <c r="V510" s="143" t="s">
        <v>597</v>
      </c>
      <c r="W510" s="143">
        <v>4359</v>
      </c>
      <c r="X510" s="143"/>
    </row>
    <row r="511" s="122" customFormat="1" ht="24.95" customHeight="1" spans="1:24">
      <c r="A511" s="143">
        <v>4360</v>
      </c>
      <c r="B511" s="144" t="s">
        <v>804</v>
      </c>
      <c r="C511" s="143" t="s">
        <v>43</v>
      </c>
      <c r="D511" s="143" t="s">
        <v>299</v>
      </c>
      <c r="E511" s="143" t="s">
        <v>311</v>
      </c>
      <c r="F511" s="143" t="s">
        <v>244</v>
      </c>
      <c r="G511" s="143">
        <v>2018</v>
      </c>
      <c r="H511" s="143" t="s">
        <v>88</v>
      </c>
      <c r="I511" s="157">
        <v>4</v>
      </c>
      <c r="J511" s="151" t="s">
        <v>733</v>
      </c>
      <c r="K511" s="152">
        <v>2.1</v>
      </c>
      <c r="L511" s="152">
        <f t="shared" si="16"/>
        <v>8.4</v>
      </c>
      <c r="M511" s="152">
        <v>8.4</v>
      </c>
      <c r="N511" s="152"/>
      <c r="O511" s="152"/>
      <c r="P511" s="143" t="s">
        <v>47</v>
      </c>
      <c r="Q511" s="143" t="s">
        <v>37</v>
      </c>
      <c r="R511" s="143">
        <v>3</v>
      </c>
      <c r="S511" s="143">
        <v>7</v>
      </c>
      <c r="T511" s="143"/>
      <c r="U511" s="143"/>
      <c r="V511" s="143" t="s">
        <v>597</v>
      </c>
      <c r="W511" s="143">
        <v>4360</v>
      </c>
      <c r="X511" s="143"/>
    </row>
    <row r="512" s="122" customFormat="1" ht="24.95" customHeight="1" spans="1:24">
      <c r="A512" s="143">
        <v>4361</v>
      </c>
      <c r="B512" s="144" t="s">
        <v>805</v>
      </c>
      <c r="C512" s="143" t="s">
        <v>43</v>
      </c>
      <c r="D512" s="143" t="s">
        <v>299</v>
      </c>
      <c r="E512" s="143" t="s">
        <v>447</v>
      </c>
      <c r="F512" s="143" t="s">
        <v>244</v>
      </c>
      <c r="G512" s="143">
        <v>2018</v>
      </c>
      <c r="H512" s="143" t="s">
        <v>88</v>
      </c>
      <c r="I512" s="157">
        <v>7</v>
      </c>
      <c r="J512" s="151" t="s">
        <v>733</v>
      </c>
      <c r="K512" s="152">
        <v>2.1</v>
      </c>
      <c r="L512" s="152">
        <f t="shared" si="16"/>
        <v>14.7</v>
      </c>
      <c r="M512" s="152">
        <v>14.7</v>
      </c>
      <c r="N512" s="152"/>
      <c r="O512" s="152"/>
      <c r="P512" s="143" t="s">
        <v>47</v>
      </c>
      <c r="Q512" s="143" t="s">
        <v>37</v>
      </c>
      <c r="R512" s="143"/>
      <c r="S512" s="143"/>
      <c r="T512" s="143"/>
      <c r="U512" s="143"/>
      <c r="V512" s="143" t="s">
        <v>597</v>
      </c>
      <c r="W512" s="143">
        <v>4361</v>
      </c>
      <c r="X512" s="143"/>
    </row>
    <row r="513" s="122" customFormat="1" ht="24.95" customHeight="1" spans="1:24">
      <c r="A513" s="143">
        <v>4362</v>
      </c>
      <c r="B513" s="144" t="s">
        <v>806</v>
      </c>
      <c r="C513" s="143" t="s">
        <v>43</v>
      </c>
      <c r="D513" s="143" t="s">
        <v>44</v>
      </c>
      <c r="E513" s="143" t="s">
        <v>45</v>
      </c>
      <c r="F513" s="143" t="s">
        <v>244</v>
      </c>
      <c r="G513" s="143">
        <v>2018</v>
      </c>
      <c r="H513" s="143" t="s">
        <v>88</v>
      </c>
      <c r="I513" s="157">
        <v>2</v>
      </c>
      <c r="J513" s="151" t="s">
        <v>733</v>
      </c>
      <c r="K513" s="152">
        <v>2.1</v>
      </c>
      <c r="L513" s="152">
        <f t="shared" si="16"/>
        <v>4.2</v>
      </c>
      <c r="M513" s="152">
        <v>4.2</v>
      </c>
      <c r="N513" s="152"/>
      <c r="O513" s="152"/>
      <c r="P513" s="143" t="s">
        <v>47</v>
      </c>
      <c r="Q513" s="143" t="s">
        <v>37</v>
      </c>
      <c r="R513" s="143">
        <v>2</v>
      </c>
      <c r="S513" s="143">
        <v>6</v>
      </c>
      <c r="T513" s="143"/>
      <c r="U513" s="143"/>
      <c r="V513" s="143" t="s">
        <v>597</v>
      </c>
      <c r="W513" s="143">
        <v>4362</v>
      </c>
      <c r="X513" s="143"/>
    </row>
    <row r="514" s="122" customFormat="1" ht="24.95" customHeight="1" spans="1:24">
      <c r="A514" s="143">
        <v>4363</v>
      </c>
      <c r="B514" s="144" t="s">
        <v>807</v>
      </c>
      <c r="C514" s="143" t="s">
        <v>43</v>
      </c>
      <c r="D514" s="143" t="s">
        <v>44</v>
      </c>
      <c r="E514" s="143" t="s">
        <v>69</v>
      </c>
      <c r="F514" s="143" t="s">
        <v>244</v>
      </c>
      <c r="G514" s="143">
        <v>2018</v>
      </c>
      <c r="H514" s="143" t="s">
        <v>88</v>
      </c>
      <c r="I514" s="157">
        <v>5</v>
      </c>
      <c r="J514" s="151" t="s">
        <v>733</v>
      </c>
      <c r="K514" s="152">
        <v>2.1</v>
      </c>
      <c r="L514" s="152">
        <f t="shared" si="16"/>
        <v>10.5</v>
      </c>
      <c r="M514" s="152">
        <v>10.5</v>
      </c>
      <c r="N514" s="152"/>
      <c r="O514" s="152"/>
      <c r="P514" s="143" t="s">
        <v>47</v>
      </c>
      <c r="Q514" s="143" t="s">
        <v>37</v>
      </c>
      <c r="R514" s="143">
        <v>3</v>
      </c>
      <c r="S514" s="143">
        <v>8</v>
      </c>
      <c r="T514" s="143"/>
      <c r="U514" s="143"/>
      <c r="V514" s="143" t="s">
        <v>597</v>
      </c>
      <c r="W514" s="143">
        <v>4363</v>
      </c>
      <c r="X514" s="143"/>
    </row>
    <row r="515" s="122" customFormat="1" ht="24.95" customHeight="1" spans="1:24">
      <c r="A515" s="143">
        <v>4364</v>
      </c>
      <c r="B515" s="144" t="s">
        <v>808</v>
      </c>
      <c r="C515" s="143" t="s">
        <v>43</v>
      </c>
      <c r="D515" s="143" t="s">
        <v>44</v>
      </c>
      <c r="E515" s="143" t="s">
        <v>65</v>
      </c>
      <c r="F515" s="143" t="s">
        <v>244</v>
      </c>
      <c r="G515" s="143">
        <v>2018</v>
      </c>
      <c r="H515" s="143" t="s">
        <v>88</v>
      </c>
      <c r="I515" s="157">
        <v>4</v>
      </c>
      <c r="J515" s="151" t="s">
        <v>733</v>
      </c>
      <c r="K515" s="152">
        <v>2.1</v>
      </c>
      <c r="L515" s="152">
        <f t="shared" si="16"/>
        <v>8.4</v>
      </c>
      <c r="M515" s="152">
        <v>8.4</v>
      </c>
      <c r="N515" s="152"/>
      <c r="O515" s="152"/>
      <c r="P515" s="143" t="s">
        <v>47</v>
      </c>
      <c r="Q515" s="143" t="s">
        <v>37</v>
      </c>
      <c r="R515" s="143"/>
      <c r="S515" s="143"/>
      <c r="T515" s="143"/>
      <c r="U515" s="143"/>
      <c r="V515" s="143" t="s">
        <v>597</v>
      </c>
      <c r="W515" s="143">
        <v>4364</v>
      </c>
      <c r="X515" s="143"/>
    </row>
    <row r="516" s="122" customFormat="1" ht="24.95" customHeight="1" spans="1:24">
      <c r="A516" s="143">
        <v>4365</v>
      </c>
      <c r="B516" s="144" t="s">
        <v>809</v>
      </c>
      <c r="C516" s="143" t="s">
        <v>43</v>
      </c>
      <c r="D516" s="143" t="s">
        <v>44</v>
      </c>
      <c r="E516" s="143" t="s">
        <v>68</v>
      </c>
      <c r="F516" s="143" t="s">
        <v>244</v>
      </c>
      <c r="G516" s="143">
        <v>2018</v>
      </c>
      <c r="H516" s="143" t="s">
        <v>88</v>
      </c>
      <c r="I516" s="157">
        <v>2</v>
      </c>
      <c r="J516" s="151" t="s">
        <v>733</v>
      </c>
      <c r="K516" s="152">
        <v>2.1</v>
      </c>
      <c r="L516" s="152">
        <f t="shared" si="16"/>
        <v>4.2</v>
      </c>
      <c r="M516" s="152">
        <v>4.2</v>
      </c>
      <c r="N516" s="152"/>
      <c r="O516" s="152"/>
      <c r="P516" s="143" t="s">
        <v>47</v>
      </c>
      <c r="Q516" s="143" t="s">
        <v>37</v>
      </c>
      <c r="R516" s="143">
        <v>1</v>
      </c>
      <c r="S516" s="143">
        <v>3</v>
      </c>
      <c r="T516" s="143"/>
      <c r="U516" s="143"/>
      <c r="V516" s="143" t="s">
        <v>597</v>
      </c>
      <c r="W516" s="143">
        <v>4365</v>
      </c>
      <c r="X516" s="143"/>
    </row>
    <row r="517" s="122" customFormat="1" ht="24.95" customHeight="1" spans="1:24">
      <c r="A517" s="143">
        <v>4366</v>
      </c>
      <c r="B517" s="144" t="s">
        <v>810</v>
      </c>
      <c r="C517" s="143" t="s">
        <v>43</v>
      </c>
      <c r="D517" s="143" t="s">
        <v>44</v>
      </c>
      <c r="E517" s="143" t="s">
        <v>674</v>
      </c>
      <c r="F517" s="143" t="s">
        <v>244</v>
      </c>
      <c r="G517" s="143">
        <v>2018</v>
      </c>
      <c r="H517" s="143" t="s">
        <v>88</v>
      </c>
      <c r="I517" s="157">
        <v>4</v>
      </c>
      <c r="J517" s="151" t="s">
        <v>733</v>
      </c>
      <c r="K517" s="152">
        <v>2.1</v>
      </c>
      <c r="L517" s="152">
        <f t="shared" si="16"/>
        <v>8.4</v>
      </c>
      <c r="M517" s="152">
        <v>8.4</v>
      </c>
      <c r="N517" s="152"/>
      <c r="O517" s="152"/>
      <c r="P517" s="143" t="s">
        <v>47</v>
      </c>
      <c r="Q517" s="143" t="s">
        <v>37</v>
      </c>
      <c r="R517" s="143">
        <v>3</v>
      </c>
      <c r="S517" s="143">
        <v>11</v>
      </c>
      <c r="T517" s="143"/>
      <c r="U517" s="143"/>
      <c r="V517" s="143" t="s">
        <v>597</v>
      </c>
      <c r="W517" s="143">
        <v>4366</v>
      </c>
      <c r="X517" s="143"/>
    </row>
    <row r="518" s="122" customFormat="1" ht="24.95" customHeight="1" spans="1:24">
      <c r="A518" s="143">
        <v>4367</v>
      </c>
      <c r="B518" s="144" t="s">
        <v>811</v>
      </c>
      <c r="C518" s="143" t="s">
        <v>43</v>
      </c>
      <c r="D518" s="143" t="s">
        <v>49</v>
      </c>
      <c r="E518" s="143" t="s">
        <v>84</v>
      </c>
      <c r="F518" s="143" t="s">
        <v>244</v>
      </c>
      <c r="G518" s="143">
        <v>2018</v>
      </c>
      <c r="H518" s="143" t="s">
        <v>88</v>
      </c>
      <c r="I518" s="157">
        <v>1</v>
      </c>
      <c r="J518" s="151" t="s">
        <v>733</v>
      </c>
      <c r="K518" s="152">
        <v>2.1</v>
      </c>
      <c r="L518" s="152">
        <f t="shared" si="16"/>
        <v>2.1</v>
      </c>
      <c r="M518" s="152">
        <v>2.1</v>
      </c>
      <c r="N518" s="152"/>
      <c r="O518" s="152"/>
      <c r="P518" s="143" t="s">
        <v>47</v>
      </c>
      <c r="Q518" s="143" t="s">
        <v>37</v>
      </c>
      <c r="R518" s="143">
        <v>1</v>
      </c>
      <c r="S518" s="143">
        <v>5</v>
      </c>
      <c r="T518" s="143"/>
      <c r="U518" s="143"/>
      <c r="V518" s="143" t="s">
        <v>597</v>
      </c>
      <c r="W518" s="143">
        <v>4367</v>
      </c>
      <c r="X518" s="143"/>
    </row>
    <row r="519" s="122" customFormat="1" ht="24.95" customHeight="1" spans="1:24">
      <c r="A519" s="143">
        <v>4368</v>
      </c>
      <c r="B519" s="144" t="s">
        <v>812</v>
      </c>
      <c r="C519" s="143" t="s">
        <v>43</v>
      </c>
      <c r="D519" s="143" t="s">
        <v>49</v>
      </c>
      <c r="E519" s="143" t="s">
        <v>77</v>
      </c>
      <c r="F519" s="143" t="s">
        <v>244</v>
      </c>
      <c r="G519" s="143">
        <v>2018</v>
      </c>
      <c r="H519" s="143" t="s">
        <v>88</v>
      </c>
      <c r="I519" s="157">
        <v>4</v>
      </c>
      <c r="J519" s="151" t="s">
        <v>733</v>
      </c>
      <c r="K519" s="152">
        <v>2.1</v>
      </c>
      <c r="L519" s="152">
        <f t="shared" si="16"/>
        <v>8.4</v>
      </c>
      <c r="M519" s="152">
        <v>8.4</v>
      </c>
      <c r="N519" s="152"/>
      <c r="O519" s="152"/>
      <c r="P519" s="143" t="s">
        <v>47</v>
      </c>
      <c r="Q519" s="143" t="s">
        <v>37</v>
      </c>
      <c r="R519" s="143">
        <v>3</v>
      </c>
      <c r="S519" s="143">
        <v>8</v>
      </c>
      <c r="T519" s="143"/>
      <c r="U519" s="143"/>
      <c r="V519" s="143" t="s">
        <v>597</v>
      </c>
      <c r="W519" s="143">
        <v>4368</v>
      </c>
      <c r="X519" s="143"/>
    </row>
    <row r="520" s="122" customFormat="1" ht="24.95" customHeight="1" spans="1:24">
      <c r="A520" s="143">
        <v>4369</v>
      </c>
      <c r="B520" s="144" t="s">
        <v>813</v>
      </c>
      <c r="C520" s="143" t="s">
        <v>43</v>
      </c>
      <c r="D520" s="143" t="s">
        <v>49</v>
      </c>
      <c r="E520" s="143" t="s">
        <v>76</v>
      </c>
      <c r="F520" s="143" t="s">
        <v>244</v>
      </c>
      <c r="G520" s="143">
        <v>2018</v>
      </c>
      <c r="H520" s="143" t="s">
        <v>88</v>
      </c>
      <c r="I520" s="157">
        <v>1</v>
      </c>
      <c r="J520" s="151" t="s">
        <v>733</v>
      </c>
      <c r="K520" s="152">
        <v>2.1</v>
      </c>
      <c r="L520" s="152">
        <f t="shared" si="16"/>
        <v>2.1</v>
      </c>
      <c r="M520" s="152">
        <v>2.1</v>
      </c>
      <c r="N520" s="152"/>
      <c r="O520" s="152"/>
      <c r="P520" s="143" t="s">
        <v>47</v>
      </c>
      <c r="Q520" s="143" t="s">
        <v>37</v>
      </c>
      <c r="R520" s="143"/>
      <c r="S520" s="143"/>
      <c r="T520" s="143"/>
      <c r="U520" s="143"/>
      <c r="V520" s="143" t="s">
        <v>597</v>
      </c>
      <c r="W520" s="143">
        <v>4369</v>
      </c>
      <c r="X520" s="143"/>
    </row>
    <row r="521" s="122" customFormat="1" ht="24.95" customHeight="1" spans="1:24">
      <c r="A521" s="143">
        <v>4370</v>
      </c>
      <c r="B521" s="144" t="s">
        <v>814</v>
      </c>
      <c r="C521" s="143" t="s">
        <v>43</v>
      </c>
      <c r="D521" s="143" t="s">
        <v>250</v>
      </c>
      <c r="E521" s="143" t="s">
        <v>682</v>
      </c>
      <c r="F521" s="143" t="s">
        <v>244</v>
      </c>
      <c r="G521" s="143">
        <v>2018</v>
      </c>
      <c r="H521" s="143" t="s">
        <v>88</v>
      </c>
      <c r="I521" s="157">
        <v>3</v>
      </c>
      <c r="J521" s="151" t="s">
        <v>733</v>
      </c>
      <c r="K521" s="152">
        <v>2.1</v>
      </c>
      <c r="L521" s="152">
        <f t="shared" si="16"/>
        <v>6.3</v>
      </c>
      <c r="M521" s="152">
        <v>6.3</v>
      </c>
      <c r="N521" s="152"/>
      <c r="O521" s="152"/>
      <c r="P521" s="143" t="s">
        <v>47</v>
      </c>
      <c r="Q521" s="143" t="s">
        <v>37</v>
      </c>
      <c r="R521" s="143">
        <v>3</v>
      </c>
      <c r="S521" s="143">
        <v>15</v>
      </c>
      <c r="T521" s="143"/>
      <c r="U521" s="143"/>
      <c r="V521" s="143" t="s">
        <v>597</v>
      </c>
      <c r="W521" s="143">
        <v>4370</v>
      </c>
      <c r="X521" s="143"/>
    </row>
    <row r="522" s="122" customFormat="1" ht="24.95" customHeight="1" spans="1:24">
      <c r="A522" s="143">
        <v>4371</v>
      </c>
      <c r="B522" s="144" t="s">
        <v>815</v>
      </c>
      <c r="C522" s="143" t="s">
        <v>43</v>
      </c>
      <c r="D522" s="143" t="s">
        <v>250</v>
      </c>
      <c r="E522" s="143" t="s">
        <v>684</v>
      </c>
      <c r="F522" s="143" t="s">
        <v>244</v>
      </c>
      <c r="G522" s="143">
        <v>2018</v>
      </c>
      <c r="H522" s="143" t="s">
        <v>88</v>
      </c>
      <c r="I522" s="157">
        <v>4</v>
      </c>
      <c r="J522" s="151" t="s">
        <v>733</v>
      </c>
      <c r="K522" s="152">
        <v>2.1</v>
      </c>
      <c r="L522" s="152">
        <f t="shared" si="16"/>
        <v>8.4</v>
      </c>
      <c r="M522" s="152">
        <v>8.4</v>
      </c>
      <c r="N522" s="152"/>
      <c r="O522" s="152"/>
      <c r="P522" s="143" t="s">
        <v>47</v>
      </c>
      <c r="Q522" s="143" t="s">
        <v>37</v>
      </c>
      <c r="R522" s="143">
        <v>4</v>
      </c>
      <c r="S522" s="143">
        <v>11</v>
      </c>
      <c r="T522" s="143"/>
      <c r="U522" s="143"/>
      <c r="V522" s="143" t="s">
        <v>597</v>
      </c>
      <c r="W522" s="143">
        <v>4371</v>
      </c>
      <c r="X522" s="143"/>
    </row>
    <row r="523" s="122" customFormat="1" ht="24.95" customHeight="1" spans="1:24">
      <c r="A523" s="143">
        <v>4372</v>
      </c>
      <c r="B523" s="144" t="s">
        <v>816</v>
      </c>
      <c r="C523" s="143" t="s">
        <v>43</v>
      </c>
      <c r="D523" s="143" t="s">
        <v>250</v>
      </c>
      <c r="E523" s="143" t="s">
        <v>686</v>
      </c>
      <c r="F523" s="143" t="s">
        <v>244</v>
      </c>
      <c r="G523" s="143">
        <v>2018</v>
      </c>
      <c r="H523" s="143" t="s">
        <v>88</v>
      </c>
      <c r="I523" s="157">
        <v>4</v>
      </c>
      <c r="J523" s="151" t="s">
        <v>733</v>
      </c>
      <c r="K523" s="152">
        <v>2.1</v>
      </c>
      <c r="L523" s="152">
        <f t="shared" si="16"/>
        <v>8.4</v>
      </c>
      <c r="M523" s="152">
        <v>8.4</v>
      </c>
      <c r="N523" s="152"/>
      <c r="O523" s="152"/>
      <c r="P523" s="143" t="s">
        <v>47</v>
      </c>
      <c r="Q523" s="143" t="s">
        <v>37</v>
      </c>
      <c r="R523" s="143">
        <v>4</v>
      </c>
      <c r="S523" s="143">
        <v>16</v>
      </c>
      <c r="T523" s="143"/>
      <c r="U523" s="143"/>
      <c r="V523" s="143" t="s">
        <v>597</v>
      </c>
      <c r="W523" s="143">
        <v>4372</v>
      </c>
      <c r="X523" s="143"/>
    </row>
    <row r="524" s="122" customFormat="1" ht="24.95" customHeight="1" spans="1:24">
      <c r="A524" s="143">
        <v>4373</v>
      </c>
      <c r="B524" s="144" t="s">
        <v>817</v>
      </c>
      <c r="C524" s="143" t="s">
        <v>43</v>
      </c>
      <c r="D524" s="143" t="s">
        <v>250</v>
      </c>
      <c r="E524" s="143" t="s">
        <v>466</v>
      </c>
      <c r="F524" s="143" t="s">
        <v>244</v>
      </c>
      <c r="G524" s="143">
        <v>2018</v>
      </c>
      <c r="H524" s="143" t="s">
        <v>88</v>
      </c>
      <c r="I524" s="157">
        <v>3</v>
      </c>
      <c r="J524" s="151" t="s">
        <v>733</v>
      </c>
      <c r="K524" s="152">
        <v>2.1</v>
      </c>
      <c r="L524" s="152">
        <f t="shared" si="16"/>
        <v>6.3</v>
      </c>
      <c r="M524" s="152">
        <v>6.3</v>
      </c>
      <c r="N524" s="152"/>
      <c r="O524" s="152"/>
      <c r="P524" s="143" t="s">
        <v>47</v>
      </c>
      <c r="Q524" s="143" t="s">
        <v>37</v>
      </c>
      <c r="R524" s="143">
        <v>2</v>
      </c>
      <c r="S524" s="143">
        <v>9</v>
      </c>
      <c r="T524" s="143"/>
      <c r="U524" s="143"/>
      <c r="V524" s="143" t="s">
        <v>597</v>
      </c>
      <c r="W524" s="143">
        <v>4373</v>
      </c>
      <c r="X524" s="143"/>
    </row>
    <row r="525" s="122" customFormat="1" ht="24.95" customHeight="1" spans="1:24">
      <c r="A525" s="143">
        <v>4374</v>
      </c>
      <c r="B525" s="144" t="s">
        <v>818</v>
      </c>
      <c r="C525" s="143" t="s">
        <v>43</v>
      </c>
      <c r="D525" s="143" t="s">
        <v>250</v>
      </c>
      <c r="E525" s="143" t="s">
        <v>468</v>
      </c>
      <c r="F525" s="143" t="s">
        <v>244</v>
      </c>
      <c r="G525" s="143">
        <v>2018</v>
      </c>
      <c r="H525" s="143" t="s">
        <v>88</v>
      </c>
      <c r="I525" s="157">
        <v>3</v>
      </c>
      <c r="J525" s="151" t="s">
        <v>733</v>
      </c>
      <c r="K525" s="152">
        <v>2.1</v>
      </c>
      <c r="L525" s="152">
        <f t="shared" si="16"/>
        <v>6.3</v>
      </c>
      <c r="M525" s="152">
        <v>6.3</v>
      </c>
      <c r="N525" s="152"/>
      <c r="O525" s="152"/>
      <c r="P525" s="143" t="s">
        <v>47</v>
      </c>
      <c r="Q525" s="143" t="s">
        <v>37</v>
      </c>
      <c r="R525" s="143">
        <v>2</v>
      </c>
      <c r="S525" s="143">
        <v>6</v>
      </c>
      <c r="T525" s="143"/>
      <c r="U525" s="143"/>
      <c r="V525" s="143" t="s">
        <v>597</v>
      </c>
      <c r="W525" s="143">
        <v>4374</v>
      </c>
      <c r="X525" s="143"/>
    </row>
    <row r="526" s="122" customFormat="1" ht="24.95" customHeight="1" spans="1:24">
      <c r="A526" s="143">
        <v>4375</v>
      </c>
      <c r="B526" s="144" t="s">
        <v>819</v>
      </c>
      <c r="C526" s="143" t="s">
        <v>43</v>
      </c>
      <c r="D526" s="143" t="s">
        <v>250</v>
      </c>
      <c r="E526" s="143" t="s">
        <v>472</v>
      </c>
      <c r="F526" s="143" t="s">
        <v>244</v>
      </c>
      <c r="G526" s="143">
        <v>2018</v>
      </c>
      <c r="H526" s="143" t="s">
        <v>88</v>
      </c>
      <c r="I526" s="157">
        <v>4</v>
      </c>
      <c r="J526" s="151" t="s">
        <v>733</v>
      </c>
      <c r="K526" s="152">
        <v>2.1</v>
      </c>
      <c r="L526" s="152">
        <f t="shared" si="16"/>
        <v>8.4</v>
      </c>
      <c r="M526" s="152">
        <v>8.4</v>
      </c>
      <c r="N526" s="152"/>
      <c r="O526" s="152"/>
      <c r="P526" s="143" t="s">
        <v>47</v>
      </c>
      <c r="Q526" s="143" t="s">
        <v>37</v>
      </c>
      <c r="R526" s="143">
        <v>4</v>
      </c>
      <c r="S526" s="143">
        <v>20</v>
      </c>
      <c r="T526" s="143"/>
      <c r="U526" s="143"/>
      <c r="V526" s="143" t="s">
        <v>597</v>
      </c>
      <c r="W526" s="143">
        <v>4375</v>
      </c>
      <c r="X526" s="143"/>
    </row>
    <row r="527" s="122" customFormat="1" ht="24.95" customHeight="1" spans="1:24">
      <c r="A527" s="143">
        <v>4376</v>
      </c>
      <c r="B527" s="144" t="s">
        <v>820</v>
      </c>
      <c r="C527" s="143" t="s">
        <v>43</v>
      </c>
      <c r="D527" s="143" t="s">
        <v>250</v>
      </c>
      <c r="E527" s="143" t="s">
        <v>691</v>
      </c>
      <c r="F527" s="143" t="s">
        <v>244</v>
      </c>
      <c r="G527" s="143">
        <v>2018</v>
      </c>
      <c r="H527" s="143" t="s">
        <v>88</v>
      </c>
      <c r="I527" s="157">
        <v>2</v>
      </c>
      <c r="J527" s="151" t="s">
        <v>733</v>
      </c>
      <c r="K527" s="152">
        <v>2.1</v>
      </c>
      <c r="L527" s="152">
        <f t="shared" si="16"/>
        <v>4.2</v>
      </c>
      <c r="M527" s="152">
        <v>4.2</v>
      </c>
      <c r="N527" s="152"/>
      <c r="O527" s="152"/>
      <c r="P527" s="143" t="s">
        <v>47</v>
      </c>
      <c r="Q527" s="143" t="s">
        <v>37</v>
      </c>
      <c r="R527" s="143">
        <v>2</v>
      </c>
      <c r="S527" s="143">
        <v>6</v>
      </c>
      <c r="T527" s="143"/>
      <c r="U527" s="143"/>
      <c r="V527" s="143" t="s">
        <v>597</v>
      </c>
      <c r="W527" s="143">
        <v>4376</v>
      </c>
      <c r="X527" s="143"/>
    </row>
    <row r="528" s="122" customFormat="1" ht="24.95" customHeight="1" spans="1:24">
      <c r="A528" s="143">
        <v>4377</v>
      </c>
      <c r="B528" s="144" t="s">
        <v>821</v>
      </c>
      <c r="C528" s="143" t="s">
        <v>43</v>
      </c>
      <c r="D528" s="143" t="s">
        <v>124</v>
      </c>
      <c r="E528" s="143" t="s">
        <v>694</v>
      </c>
      <c r="F528" s="143" t="s">
        <v>244</v>
      </c>
      <c r="G528" s="143">
        <v>2018</v>
      </c>
      <c r="H528" s="143" t="s">
        <v>88</v>
      </c>
      <c r="I528" s="157">
        <v>9</v>
      </c>
      <c r="J528" s="151" t="s">
        <v>733</v>
      </c>
      <c r="K528" s="152">
        <v>2.1</v>
      </c>
      <c r="L528" s="152">
        <f t="shared" si="16"/>
        <v>18.9</v>
      </c>
      <c r="M528" s="152">
        <v>18.9</v>
      </c>
      <c r="N528" s="152"/>
      <c r="O528" s="152"/>
      <c r="P528" s="143" t="s">
        <v>47</v>
      </c>
      <c r="Q528" s="143" t="s">
        <v>37</v>
      </c>
      <c r="R528" s="143">
        <v>7</v>
      </c>
      <c r="S528" s="143">
        <v>20</v>
      </c>
      <c r="T528" s="143"/>
      <c r="U528" s="143"/>
      <c r="V528" s="143" t="s">
        <v>597</v>
      </c>
      <c r="W528" s="143">
        <v>4377</v>
      </c>
      <c r="X528" s="143"/>
    </row>
    <row r="529" s="122" customFormat="1" ht="24.95" customHeight="1" spans="1:24">
      <c r="A529" s="143">
        <v>4378</v>
      </c>
      <c r="B529" s="144" t="s">
        <v>822</v>
      </c>
      <c r="C529" s="143" t="s">
        <v>43</v>
      </c>
      <c r="D529" s="143" t="s">
        <v>124</v>
      </c>
      <c r="E529" s="143" t="s">
        <v>128</v>
      </c>
      <c r="F529" s="143" t="s">
        <v>244</v>
      </c>
      <c r="G529" s="143">
        <v>2018</v>
      </c>
      <c r="H529" s="143" t="s">
        <v>88</v>
      </c>
      <c r="I529" s="157">
        <v>10</v>
      </c>
      <c r="J529" s="151" t="s">
        <v>733</v>
      </c>
      <c r="K529" s="152">
        <v>2.1</v>
      </c>
      <c r="L529" s="152">
        <f t="shared" si="16"/>
        <v>21</v>
      </c>
      <c r="M529" s="152">
        <v>21</v>
      </c>
      <c r="N529" s="152"/>
      <c r="O529" s="152"/>
      <c r="P529" s="143" t="s">
        <v>47</v>
      </c>
      <c r="Q529" s="143" t="s">
        <v>37</v>
      </c>
      <c r="R529" s="143">
        <v>8</v>
      </c>
      <c r="S529" s="143">
        <v>20</v>
      </c>
      <c r="T529" s="143"/>
      <c r="U529" s="143"/>
      <c r="V529" s="143" t="s">
        <v>597</v>
      </c>
      <c r="W529" s="143">
        <v>4378</v>
      </c>
      <c r="X529" s="143"/>
    </row>
    <row r="530" s="122" customFormat="1" ht="24.95" customHeight="1" spans="1:24">
      <c r="A530" s="143">
        <v>4379</v>
      </c>
      <c r="B530" s="144" t="s">
        <v>823</v>
      </c>
      <c r="C530" s="143" t="s">
        <v>43</v>
      </c>
      <c r="D530" s="143" t="s">
        <v>124</v>
      </c>
      <c r="E530" s="143" t="s">
        <v>130</v>
      </c>
      <c r="F530" s="143" t="s">
        <v>244</v>
      </c>
      <c r="G530" s="143">
        <v>2018</v>
      </c>
      <c r="H530" s="143" t="s">
        <v>88</v>
      </c>
      <c r="I530" s="157">
        <v>5</v>
      </c>
      <c r="J530" s="151" t="s">
        <v>733</v>
      </c>
      <c r="K530" s="152">
        <v>2.1</v>
      </c>
      <c r="L530" s="152">
        <f t="shared" si="16"/>
        <v>10.5</v>
      </c>
      <c r="M530" s="152">
        <v>10.5</v>
      </c>
      <c r="N530" s="152"/>
      <c r="O530" s="152"/>
      <c r="P530" s="143" t="s">
        <v>47</v>
      </c>
      <c r="Q530" s="143" t="s">
        <v>37</v>
      </c>
      <c r="R530" s="143">
        <v>3</v>
      </c>
      <c r="S530" s="143">
        <v>12</v>
      </c>
      <c r="T530" s="143"/>
      <c r="U530" s="143"/>
      <c r="V530" s="143" t="s">
        <v>597</v>
      </c>
      <c r="W530" s="143">
        <v>4379</v>
      </c>
      <c r="X530" s="143"/>
    </row>
    <row r="531" s="122" customFormat="1" ht="24.95" customHeight="1" spans="1:24">
      <c r="A531" s="143">
        <v>4380</v>
      </c>
      <c r="B531" s="144" t="s">
        <v>824</v>
      </c>
      <c r="C531" s="143" t="s">
        <v>43</v>
      </c>
      <c r="D531" s="143" t="s">
        <v>124</v>
      </c>
      <c r="E531" s="143" t="s">
        <v>132</v>
      </c>
      <c r="F531" s="143" t="s">
        <v>244</v>
      </c>
      <c r="G531" s="143">
        <v>2018</v>
      </c>
      <c r="H531" s="143" t="s">
        <v>88</v>
      </c>
      <c r="I531" s="157">
        <v>6</v>
      </c>
      <c r="J531" s="151" t="s">
        <v>733</v>
      </c>
      <c r="K531" s="152">
        <v>2.1</v>
      </c>
      <c r="L531" s="152">
        <f t="shared" si="16"/>
        <v>12.6</v>
      </c>
      <c r="M531" s="152">
        <v>12.6</v>
      </c>
      <c r="N531" s="152"/>
      <c r="O531" s="152"/>
      <c r="P531" s="143" t="s">
        <v>47</v>
      </c>
      <c r="Q531" s="143" t="s">
        <v>37</v>
      </c>
      <c r="R531" s="143">
        <v>4</v>
      </c>
      <c r="S531" s="143">
        <v>16</v>
      </c>
      <c r="T531" s="143"/>
      <c r="U531" s="143"/>
      <c r="V531" s="143" t="s">
        <v>597</v>
      </c>
      <c r="W531" s="143">
        <v>4380</v>
      </c>
      <c r="X531" s="143"/>
    </row>
    <row r="532" s="122" customFormat="1" ht="24.95" customHeight="1" spans="1:24">
      <c r="A532" s="143">
        <v>4381</v>
      </c>
      <c r="B532" s="144" t="s">
        <v>825</v>
      </c>
      <c r="C532" s="143" t="s">
        <v>43</v>
      </c>
      <c r="D532" s="143" t="s">
        <v>124</v>
      </c>
      <c r="E532" s="143" t="s">
        <v>699</v>
      </c>
      <c r="F532" s="143" t="s">
        <v>244</v>
      </c>
      <c r="G532" s="143">
        <v>2018</v>
      </c>
      <c r="H532" s="143" t="s">
        <v>88</v>
      </c>
      <c r="I532" s="157">
        <v>3</v>
      </c>
      <c r="J532" s="151" t="s">
        <v>733</v>
      </c>
      <c r="K532" s="152">
        <v>2.1</v>
      </c>
      <c r="L532" s="152">
        <f t="shared" si="16"/>
        <v>6.3</v>
      </c>
      <c r="M532" s="152">
        <v>6.3</v>
      </c>
      <c r="N532" s="152"/>
      <c r="O532" s="152"/>
      <c r="P532" s="143" t="s">
        <v>47</v>
      </c>
      <c r="Q532" s="143" t="s">
        <v>37</v>
      </c>
      <c r="R532" s="143">
        <v>3</v>
      </c>
      <c r="S532" s="143">
        <v>6</v>
      </c>
      <c r="T532" s="143"/>
      <c r="U532" s="143"/>
      <c r="V532" s="143" t="s">
        <v>597</v>
      </c>
      <c r="W532" s="143">
        <v>4381</v>
      </c>
      <c r="X532" s="143"/>
    </row>
    <row r="533" s="122" customFormat="1" ht="24.95" customHeight="1" spans="1:24">
      <c r="A533" s="143">
        <v>4382</v>
      </c>
      <c r="B533" s="144" t="s">
        <v>826</v>
      </c>
      <c r="C533" s="143" t="s">
        <v>43</v>
      </c>
      <c r="D533" s="143" t="s">
        <v>124</v>
      </c>
      <c r="E533" s="143" t="s">
        <v>701</v>
      </c>
      <c r="F533" s="143" t="s">
        <v>244</v>
      </c>
      <c r="G533" s="143">
        <v>2018</v>
      </c>
      <c r="H533" s="143" t="s">
        <v>88</v>
      </c>
      <c r="I533" s="157">
        <v>14</v>
      </c>
      <c r="J533" s="151" t="s">
        <v>733</v>
      </c>
      <c r="K533" s="152">
        <v>2.1</v>
      </c>
      <c r="L533" s="152">
        <f t="shared" si="16"/>
        <v>29.4</v>
      </c>
      <c r="M533" s="152">
        <v>29.4</v>
      </c>
      <c r="N533" s="152"/>
      <c r="O533" s="152"/>
      <c r="P533" s="143" t="s">
        <v>47</v>
      </c>
      <c r="Q533" s="143" t="s">
        <v>37</v>
      </c>
      <c r="R533" s="143">
        <v>13</v>
      </c>
      <c r="S533" s="143">
        <v>51</v>
      </c>
      <c r="T533" s="143"/>
      <c r="U533" s="143"/>
      <c r="V533" s="143" t="s">
        <v>597</v>
      </c>
      <c r="W533" s="143">
        <v>4382</v>
      </c>
      <c r="X533" s="143"/>
    </row>
    <row r="534" s="122" customFormat="1" ht="24.95" customHeight="1" spans="1:24">
      <c r="A534" s="143">
        <v>4383</v>
      </c>
      <c r="B534" s="144" t="s">
        <v>827</v>
      </c>
      <c r="C534" s="143" t="s">
        <v>43</v>
      </c>
      <c r="D534" s="143" t="s">
        <v>124</v>
      </c>
      <c r="E534" s="143" t="s">
        <v>703</v>
      </c>
      <c r="F534" s="143" t="s">
        <v>244</v>
      </c>
      <c r="G534" s="143">
        <v>2018</v>
      </c>
      <c r="H534" s="143" t="s">
        <v>88</v>
      </c>
      <c r="I534" s="157">
        <v>14</v>
      </c>
      <c r="J534" s="151" t="s">
        <v>733</v>
      </c>
      <c r="K534" s="152">
        <v>2.1</v>
      </c>
      <c r="L534" s="152">
        <f t="shared" si="16"/>
        <v>29.4</v>
      </c>
      <c r="M534" s="152">
        <v>29.4</v>
      </c>
      <c r="N534" s="152"/>
      <c r="O534" s="152"/>
      <c r="P534" s="143" t="s">
        <v>47</v>
      </c>
      <c r="Q534" s="143" t="s">
        <v>37</v>
      </c>
      <c r="R534" s="143">
        <v>9</v>
      </c>
      <c r="S534" s="143">
        <v>31</v>
      </c>
      <c r="T534" s="143"/>
      <c r="U534" s="143"/>
      <c r="V534" s="143" t="s">
        <v>597</v>
      </c>
      <c r="W534" s="143">
        <v>4383</v>
      </c>
      <c r="X534" s="143"/>
    </row>
    <row r="535" s="122" customFormat="1" ht="24.95" customHeight="1" spans="1:24">
      <c r="A535" s="143">
        <v>4384</v>
      </c>
      <c r="B535" s="144" t="s">
        <v>828</v>
      </c>
      <c r="C535" s="143" t="s">
        <v>43</v>
      </c>
      <c r="D535" s="143" t="s">
        <v>124</v>
      </c>
      <c r="E535" s="143" t="s">
        <v>705</v>
      </c>
      <c r="F535" s="143" t="s">
        <v>244</v>
      </c>
      <c r="G535" s="143">
        <v>2018</v>
      </c>
      <c r="H535" s="143" t="s">
        <v>88</v>
      </c>
      <c r="I535" s="157">
        <v>5</v>
      </c>
      <c r="J535" s="151" t="s">
        <v>733</v>
      </c>
      <c r="K535" s="152">
        <v>2.1</v>
      </c>
      <c r="L535" s="152">
        <f t="shared" si="16"/>
        <v>10.5</v>
      </c>
      <c r="M535" s="152">
        <v>10.5</v>
      </c>
      <c r="N535" s="152"/>
      <c r="O535" s="152"/>
      <c r="P535" s="143" t="s">
        <v>47</v>
      </c>
      <c r="Q535" s="143" t="s">
        <v>37</v>
      </c>
      <c r="R535" s="143">
        <v>4</v>
      </c>
      <c r="S535" s="143">
        <v>16</v>
      </c>
      <c r="T535" s="143"/>
      <c r="U535" s="143"/>
      <c r="V535" s="143" t="s">
        <v>597</v>
      </c>
      <c r="W535" s="143">
        <v>4384</v>
      </c>
      <c r="X535" s="143"/>
    </row>
    <row r="536" s="122" customFormat="1" ht="24.95" customHeight="1" spans="1:24">
      <c r="A536" s="143">
        <v>4385</v>
      </c>
      <c r="B536" s="144" t="s">
        <v>829</v>
      </c>
      <c r="C536" s="143" t="s">
        <v>43</v>
      </c>
      <c r="D536" s="143" t="s">
        <v>124</v>
      </c>
      <c r="E536" s="143" t="s">
        <v>176</v>
      </c>
      <c r="F536" s="143" t="s">
        <v>244</v>
      </c>
      <c r="G536" s="143">
        <v>2018</v>
      </c>
      <c r="H536" s="143" t="s">
        <v>88</v>
      </c>
      <c r="I536" s="157">
        <v>6</v>
      </c>
      <c r="J536" s="151" t="s">
        <v>733</v>
      </c>
      <c r="K536" s="152">
        <v>2.1</v>
      </c>
      <c r="L536" s="152">
        <f t="shared" si="16"/>
        <v>12.6</v>
      </c>
      <c r="M536" s="152">
        <v>12.6</v>
      </c>
      <c r="N536" s="152"/>
      <c r="O536" s="152"/>
      <c r="P536" s="143" t="s">
        <v>47</v>
      </c>
      <c r="Q536" s="143" t="s">
        <v>37</v>
      </c>
      <c r="R536" s="143">
        <v>5</v>
      </c>
      <c r="S536" s="143">
        <v>17</v>
      </c>
      <c r="T536" s="143"/>
      <c r="U536" s="143"/>
      <c r="V536" s="143" t="s">
        <v>597</v>
      </c>
      <c r="W536" s="143">
        <v>4385</v>
      </c>
      <c r="X536" s="143"/>
    </row>
    <row r="537" s="118" customFormat="1" ht="24.95" customHeight="1" spans="1:24">
      <c r="A537" s="128">
        <v>4386</v>
      </c>
      <c r="B537" s="136" t="s">
        <v>830</v>
      </c>
      <c r="C537" s="128" t="s">
        <v>43</v>
      </c>
      <c r="D537" s="128" t="s">
        <v>62</v>
      </c>
      <c r="E537" s="128" t="s">
        <v>831</v>
      </c>
      <c r="F537" s="128" t="s">
        <v>244</v>
      </c>
      <c r="G537" s="128">
        <v>2018</v>
      </c>
      <c r="H537" s="128" t="s">
        <v>88</v>
      </c>
      <c r="I537" s="129">
        <v>1</v>
      </c>
      <c r="J537" s="130" t="s">
        <v>733</v>
      </c>
      <c r="K537" s="152">
        <v>2.1</v>
      </c>
      <c r="L537" s="131">
        <f t="shared" si="16"/>
        <v>2.1</v>
      </c>
      <c r="M537" s="131">
        <v>2.1</v>
      </c>
      <c r="N537" s="131"/>
      <c r="O537" s="131"/>
      <c r="P537" s="128" t="s">
        <v>47</v>
      </c>
      <c r="Q537" s="128" t="s">
        <v>37</v>
      </c>
      <c r="R537" s="128"/>
      <c r="S537" s="128"/>
      <c r="T537" s="128"/>
      <c r="U537" s="128"/>
      <c r="V537" s="128" t="s">
        <v>597</v>
      </c>
      <c r="W537" s="128">
        <v>4386</v>
      </c>
      <c r="X537" s="128"/>
    </row>
    <row r="538" s="118" customFormat="1" ht="24.95" customHeight="1" spans="1:24">
      <c r="A538" s="128">
        <v>4387</v>
      </c>
      <c r="B538" s="136" t="s">
        <v>832</v>
      </c>
      <c r="C538" s="128" t="s">
        <v>43</v>
      </c>
      <c r="D538" s="128" t="s">
        <v>62</v>
      </c>
      <c r="E538" s="128" t="s">
        <v>66</v>
      </c>
      <c r="F538" s="128" t="s">
        <v>244</v>
      </c>
      <c r="G538" s="128">
        <v>2018</v>
      </c>
      <c r="H538" s="128" t="s">
        <v>88</v>
      </c>
      <c r="I538" s="129">
        <v>2</v>
      </c>
      <c r="J538" s="130" t="s">
        <v>733</v>
      </c>
      <c r="K538" s="152">
        <v>2.1</v>
      </c>
      <c r="L538" s="131">
        <f t="shared" si="16"/>
        <v>4.2</v>
      </c>
      <c r="M538" s="131">
        <v>4.2</v>
      </c>
      <c r="N538" s="131"/>
      <c r="O538" s="131"/>
      <c r="P538" s="128" t="s">
        <v>47</v>
      </c>
      <c r="Q538" s="128" t="s">
        <v>37</v>
      </c>
      <c r="R538" s="128">
        <v>2</v>
      </c>
      <c r="S538" s="128">
        <v>7</v>
      </c>
      <c r="T538" s="128"/>
      <c r="U538" s="128"/>
      <c r="V538" s="128" t="s">
        <v>597</v>
      </c>
      <c r="W538" s="128">
        <v>4387</v>
      </c>
      <c r="X538" s="128"/>
    </row>
    <row r="539" ht="24.95" customHeight="1" spans="1:24">
      <c r="A539" s="14">
        <v>4571</v>
      </c>
      <c r="B539" s="15" t="s">
        <v>833</v>
      </c>
      <c r="C539" s="14"/>
      <c r="D539" s="14"/>
      <c r="E539" s="14"/>
      <c r="F539" s="14" t="s">
        <v>35</v>
      </c>
      <c r="G539" s="14" t="s">
        <v>32</v>
      </c>
      <c r="H539" s="14" t="s">
        <v>88</v>
      </c>
      <c r="I539" s="30">
        <f>SUM(I540:I562)</f>
        <v>28</v>
      </c>
      <c r="J539" s="31"/>
      <c r="K539" s="14"/>
      <c r="L539" s="32">
        <f>SUM(L540:L562)</f>
        <v>58.8</v>
      </c>
      <c r="M539" s="32">
        <f>SUM(M540:M562)</f>
        <v>58.8</v>
      </c>
      <c r="N539" s="32">
        <f>SUM(N540:N562)</f>
        <v>0</v>
      </c>
      <c r="O539" s="32">
        <f>SUM(O540:O562)</f>
        <v>0</v>
      </c>
      <c r="P539" s="14"/>
      <c r="Q539" s="14" t="s">
        <v>37</v>
      </c>
      <c r="R539" s="46">
        <f>SUM(R540:R562)</f>
        <v>21</v>
      </c>
      <c r="S539" s="46">
        <f>SUM(S540:S562)</f>
        <v>76</v>
      </c>
      <c r="T539" s="46" t="s">
        <v>834</v>
      </c>
      <c r="U539" s="46" t="s">
        <v>577</v>
      </c>
      <c r="V539" s="14" t="s">
        <v>32</v>
      </c>
      <c r="W539" s="14">
        <v>4571</v>
      </c>
      <c r="X539" s="49" t="s">
        <v>578</v>
      </c>
    </row>
    <row r="540" s="122" customFormat="1" ht="24.95" customHeight="1" spans="1:24">
      <c r="A540" s="143">
        <v>4572</v>
      </c>
      <c r="B540" s="144" t="s">
        <v>835</v>
      </c>
      <c r="C540" s="143" t="s">
        <v>43</v>
      </c>
      <c r="D540" s="143" t="s">
        <v>93</v>
      </c>
      <c r="E540" s="143" t="s">
        <v>836</v>
      </c>
      <c r="F540" s="143" t="s">
        <v>35</v>
      </c>
      <c r="G540" s="143">
        <v>2018</v>
      </c>
      <c r="H540" s="143" t="s">
        <v>88</v>
      </c>
      <c r="I540" s="157">
        <v>2</v>
      </c>
      <c r="J540" s="151" t="s">
        <v>837</v>
      </c>
      <c r="K540" s="152">
        <v>2.1</v>
      </c>
      <c r="L540" s="152">
        <f t="shared" ref="L540:L562" si="17">M540+N540+O540</f>
        <v>4.2</v>
      </c>
      <c r="M540" s="152">
        <v>4.2</v>
      </c>
      <c r="N540" s="152"/>
      <c r="O540" s="152"/>
      <c r="P540" s="143" t="s">
        <v>47</v>
      </c>
      <c r="Q540" s="143" t="s">
        <v>37</v>
      </c>
      <c r="R540" s="157">
        <v>2</v>
      </c>
      <c r="S540" s="143">
        <v>5</v>
      </c>
      <c r="T540" s="143"/>
      <c r="U540" s="143"/>
      <c r="V540" s="143" t="s">
        <v>597</v>
      </c>
      <c r="W540" s="143">
        <v>4572</v>
      </c>
      <c r="X540" s="143"/>
    </row>
    <row r="541" s="122" customFormat="1" ht="24.95" customHeight="1" spans="1:24">
      <c r="A541" s="143">
        <v>4573</v>
      </c>
      <c r="B541" s="144" t="s">
        <v>838</v>
      </c>
      <c r="C541" s="143" t="s">
        <v>43</v>
      </c>
      <c r="D541" s="143" t="s">
        <v>93</v>
      </c>
      <c r="E541" s="143" t="s">
        <v>741</v>
      </c>
      <c r="F541" s="143" t="s">
        <v>35</v>
      </c>
      <c r="G541" s="143">
        <v>2018</v>
      </c>
      <c r="H541" s="143" t="s">
        <v>88</v>
      </c>
      <c r="I541" s="157">
        <v>1</v>
      </c>
      <c r="J541" s="151" t="s">
        <v>837</v>
      </c>
      <c r="K541" s="152">
        <v>2.1</v>
      </c>
      <c r="L541" s="152">
        <f t="shared" si="17"/>
        <v>2.1</v>
      </c>
      <c r="M541" s="152">
        <v>2.1</v>
      </c>
      <c r="N541" s="152"/>
      <c r="O541" s="152"/>
      <c r="P541" s="143" t="s">
        <v>47</v>
      </c>
      <c r="Q541" s="143" t="s">
        <v>37</v>
      </c>
      <c r="R541" s="157">
        <v>1</v>
      </c>
      <c r="S541" s="143">
        <v>5</v>
      </c>
      <c r="T541" s="143"/>
      <c r="U541" s="143"/>
      <c r="V541" s="143" t="s">
        <v>597</v>
      </c>
      <c r="W541" s="143">
        <v>4573</v>
      </c>
      <c r="X541" s="143"/>
    </row>
    <row r="542" s="122" customFormat="1" ht="24.95" customHeight="1" spans="1:24">
      <c r="A542" s="143">
        <v>4574</v>
      </c>
      <c r="B542" s="144" t="s">
        <v>839</v>
      </c>
      <c r="C542" s="143" t="s">
        <v>43</v>
      </c>
      <c r="D542" s="143" t="s">
        <v>93</v>
      </c>
      <c r="E542" s="143" t="s">
        <v>188</v>
      </c>
      <c r="F542" s="143" t="s">
        <v>35</v>
      </c>
      <c r="G542" s="143">
        <v>2018</v>
      </c>
      <c r="H542" s="143" t="s">
        <v>88</v>
      </c>
      <c r="I542" s="157">
        <v>1</v>
      </c>
      <c r="J542" s="151" t="s">
        <v>837</v>
      </c>
      <c r="K542" s="152">
        <v>2.1</v>
      </c>
      <c r="L542" s="152">
        <f t="shared" si="17"/>
        <v>2.1</v>
      </c>
      <c r="M542" s="152">
        <v>2.1</v>
      </c>
      <c r="N542" s="152"/>
      <c r="O542" s="152"/>
      <c r="P542" s="143" t="s">
        <v>47</v>
      </c>
      <c r="Q542" s="143" t="s">
        <v>37</v>
      </c>
      <c r="R542" s="157">
        <v>1</v>
      </c>
      <c r="S542" s="143">
        <v>4</v>
      </c>
      <c r="T542" s="143"/>
      <c r="U542" s="143"/>
      <c r="V542" s="143" t="s">
        <v>597</v>
      </c>
      <c r="W542" s="143">
        <v>4574</v>
      </c>
      <c r="X542" s="143"/>
    </row>
    <row r="543" s="122" customFormat="1" ht="24.95" customHeight="1" spans="1:24">
      <c r="A543" s="143">
        <v>4575</v>
      </c>
      <c r="B543" s="144" t="s">
        <v>840</v>
      </c>
      <c r="C543" s="143" t="s">
        <v>43</v>
      </c>
      <c r="D543" s="143" t="s">
        <v>93</v>
      </c>
      <c r="E543" s="143" t="s">
        <v>190</v>
      </c>
      <c r="F543" s="143" t="s">
        <v>35</v>
      </c>
      <c r="G543" s="143">
        <v>2018</v>
      </c>
      <c r="H543" s="143" t="s">
        <v>88</v>
      </c>
      <c r="I543" s="157">
        <v>1</v>
      </c>
      <c r="J543" s="151" t="s">
        <v>837</v>
      </c>
      <c r="K543" s="152">
        <v>2.1</v>
      </c>
      <c r="L543" s="152">
        <f t="shared" si="17"/>
        <v>2.1</v>
      </c>
      <c r="M543" s="152">
        <v>2.1</v>
      </c>
      <c r="N543" s="152"/>
      <c r="O543" s="152"/>
      <c r="P543" s="143" t="s">
        <v>47</v>
      </c>
      <c r="Q543" s="143" t="s">
        <v>37</v>
      </c>
      <c r="R543" s="157" t="s">
        <v>611</v>
      </c>
      <c r="S543" s="143" t="s">
        <v>611</v>
      </c>
      <c r="T543" s="143"/>
      <c r="U543" s="143"/>
      <c r="V543" s="143" t="s">
        <v>597</v>
      </c>
      <c r="W543" s="143">
        <v>4575</v>
      </c>
      <c r="X543" s="143"/>
    </row>
    <row r="544" s="122" customFormat="1" ht="24.95" customHeight="1" spans="1:24">
      <c r="A544" s="143">
        <v>4576</v>
      </c>
      <c r="B544" s="144" t="s">
        <v>841</v>
      </c>
      <c r="C544" s="143" t="s">
        <v>43</v>
      </c>
      <c r="D544" s="143" t="s">
        <v>101</v>
      </c>
      <c r="E544" s="143" t="s">
        <v>140</v>
      </c>
      <c r="F544" s="143" t="s">
        <v>35</v>
      </c>
      <c r="G544" s="143">
        <v>2018</v>
      </c>
      <c r="H544" s="143" t="s">
        <v>88</v>
      </c>
      <c r="I544" s="157">
        <v>1</v>
      </c>
      <c r="J544" s="151" t="s">
        <v>837</v>
      </c>
      <c r="K544" s="152">
        <v>2.1</v>
      </c>
      <c r="L544" s="152">
        <f t="shared" si="17"/>
        <v>2.1</v>
      </c>
      <c r="M544" s="152">
        <v>2.1</v>
      </c>
      <c r="N544" s="152"/>
      <c r="O544" s="152"/>
      <c r="P544" s="143" t="s">
        <v>47</v>
      </c>
      <c r="Q544" s="143" t="s">
        <v>37</v>
      </c>
      <c r="R544" s="157">
        <v>1</v>
      </c>
      <c r="S544" s="143">
        <v>4</v>
      </c>
      <c r="T544" s="143"/>
      <c r="U544" s="143"/>
      <c r="V544" s="143" t="s">
        <v>597</v>
      </c>
      <c r="W544" s="143">
        <v>4576</v>
      </c>
      <c r="X544" s="143"/>
    </row>
    <row r="545" s="122" customFormat="1" ht="24.95" customHeight="1" spans="1:24">
      <c r="A545" s="143">
        <v>4577</v>
      </c>
      <c r="B545" s="144" t="s">
        <v>842</v>
      </c>
      <c r="C545" s="143" t="s">
        <v>43</v>
      </c>
      <c r="D545" s="143" t="s">
        <v>101</v>
      </c>
      <c r="E545" s="143" t="s">
        <v>142</v>
      </c>
      <c r="F545" s="143" t="s">
        <v>35</v>
      </c>
      <c r="G545" s="143">
        <v>2018</v>
      </c>
      <c r="H545" s="143" t="s">
        <v>88</v>
      </c>
      <c r="I545" s="157">
        <v>1</v>
      </c>
      <c r="J545" s="151" t="s">
        <v>837</v>
      </c>
      <c r="K545" s="152">
        <v>2.1</v>
      </c>
      <c r="L545" s="152">
        <f t="shared" si="17"/>
        <v>2.1</v>
      </c>
      <c r="M545" s="152">
        <v>2.1</v>
      </c>
      <c r="N545" s="152"/>
      <c r="O545" s="152"/>
      <c r="P545" s="143" t="s">
        <v>47</v>
      </c>
      <c r="Q545" s="143" t="s">
        <v>37</v>
      </c>
      <c r="R545" s="157">
        <v>1</v>
      </c>
      <c r="S545" s="143">
        <v>4</v>
      </c>
      <c r="T545" s="143"/>
      <c r="U545" s="143"/>
      <c r="V545" s="143" t="s">
        <v>597</v>
      </c>
      <c r="W545" s="143">
        <v>4577</v>
      </c>
      <c r="X545" s="143"/>
    </row>
    <row r="546" s="122" customFormat="1" ht="24.95" customHeight="1" spans="1:24">
      <c r="A546" s="143">
        <v>4578</v>
      </c>
      <c r="B546" s="144" t="s">
        <v>843</v>
      </c>
      <c r="C546" s="143" t="s">
        <v>43</v>
      </c>
      <c r="D546" s="143" t="s">
        <v>146</v>
      </c>
      <c r="E546" s="143" t="s">
        <v>149</v>
      </c>
      <c r="F546" s="143" t="s">
        <v>35</v>
      </c>
      <c r="G546" s="143">
        <v>2018</v>
      </c>
      <c r="H546" s="143" t="s">
        <v>88</v>
      </c>
      <c r="I546" s="157">
        <v>1</v>
      </c>
      <c r="J546" s="151" t="s">
        <v>837</v>
      </c>
      <c r="K546" s="152">
        <v>2.1</v>
      </c>
      <c r="L546" s="152">
        <f t="shared" si="17"/>
        <v>2.1</v>
      </c>
      <c r="M546" s="152">
        <v>2.1</v>
      </c>
      <c r="N546" s="152"/>
      <c r="O546" s="152"/>
      <c r="P546" s="143" t="s">
        <v>47</v>
      </c>
      <c r="Q546" s="143" t="s">
        <v>37</v>
      </c>
      <c r="R546" s="157">
        <v>1</v>
      </c>
      <c r="S546" s="143">
        <v>4</v>
      </c>
      <c r="T546" s="143"/>
      <c r="U546" s="143"/>
      <c r="V546" s="143" t="s">
        <v>597</v>
      </c>
      <c r="W546" s="143">
        <v>4578</v>
      </c>
      <c r="X546" s="143"/>
    </row>
    <row r="547" s="122" customFormat="1" ht="24.95" customHeight="1" spans="1:24">
      <c r="A547" s="143">
        <v>4579</v>
      </c>
      <c r="B547" s="144" t="s">
        <v>844</v>
      </c>
      <c r="C547" s="143" t="s">
        <v>43</v>
      </c>
      <c r="D547" s="143" t="s">
        <v>146</v>
      </c>
      <c r="E547" s="143" t="s">
        <v>845</v>
      </c>
      <c r="F547" s="143" t="s">
        <v>35</v>
      </c>
      <c r="G547" s="143">
        <v>2018</v>
      </c>
      <c r="H547" s="143" t="s">
        <v>88</v>
      </c>
      <c r="I547" s="157">
        <v>1</v>
      </c>
      <c r="J547" s="151" t="s">
        <v>837</v>
      </c>
      <c r="K547" s="152">
        <v>2.1</v>
      </c>
      <c r="L547" s="152">
        <f t="shared" si="17"/>
        <v>2.1</v>
      </c>
      <c r="M547" s="152">
        <v>2.1</v>
      </c>
      <c r="N547" s="152"/>
      <c r="O547" s="152"/>
      <c r="P547" s="143" t="s">
        <v>47</v>
      </c>
      <c r="Q547" s="143" t="s">
        <v>37</v>
      </c>
      <c r="R547" s="157">
        <v>1</v>
      </c>
      <c r="S547" s="143">
        <v>4</v>
      </c>
      <c r="T547" s="143"/>
      <c r="U547" s="143"/>
      <c r="V547" s="143" t="s">
        <v>597</v>
      </c>
      <c r="W547" s="143">
        <v>4579</v>
      </c>
      <c r="X547" s="143"/>
    </row>
    <row r="548" s="122" customFormat="1" ht="24.95" customHeight="1" spans="1:24">
      <c r="A548" s="143">
        <v>4580</v>
      </c>
      <c r="B548" s="144" t="s">
        <v>846</v>
      </c>
      <c r="C548" s="143" t="s">
        <v>43</v>
      </c>
      <c r="D548" s="143" t="s">
        <v>98</v>
      </c>
      <c r="E548" s="143" t="s">
        <v>217</v>
      </c>
      <c r="F548" s="143" t="s">
        <v>35</v>
      </c>
      <c r="G548" s="143">
        <v>2018</v>
      </c>
      <c r="H548" s="143" t="s">
        <v>88</v>
      </c>
      <c r="I548" s="157">
        <v>1</v>
      </c>
      <c r="J548" s="151" t="s">
        <v>837</v>
      </c>
      <c r="K548" s="152">
        <v>2.1</v>
      </c>
      <c r="L548" s="152">
        <f t="shared" si="17"/>
        <v>2.1</v>
      </c>
      <c r="M548" s="152">
        <v>2.1</v>
      </c>
      <c r="N548" s="152"/>
      <c r="O548" s="152"/>
      <c r="P548" s="143" t="s">
        <v>47</v>
      </c>
      <c r="Q548" s="143" t="s">
        <v>37</v>
      </c>
      <c r="R548" s="157">
        <v>1</v>
      </c>
      <c r="S548" s="143">
        <v>3</v>
      </c>
      <c r="T548" s="143"/>
      <c r="U548" s="143"/>
      <c r="V548" s="143" t="s">
        <v>597</v>
      </c>
      <c r="W548" s="143">
        <v>4580</v>
      </c>
      <c r="X548" s="143"/>
    </row>
    <row r="549" s="122" customFormat="1" ht="24.95" customHeight="1" spans="1:24">
      <c r="A549" s="143">
        <v>4581</v>
      </c>
      <c r="B549" s="144" t="s">
        <v>847</v>
      </c>
      <c r="C549" s="143" t="s">
        <v>43</v>
      </c>
      <c r="D549" s="143" t="s">
        <v>98</v>
      </c>
      <c r="E549" s="143" t="s">
        <v>223</v>
      </c>
      <c r="F549" s="143" t="s">
        <v>35</v>
      </c>
      <c r="G549" s="143">
        <v>2018</v>
      </c>
      <c r="H549" s="143" t="s">
        <v>88</v>
      </c>
      <c r="I549" s="157">
        <v>1</v>
      </c>
      <c r="J549" s="151" t="s">
        <v>837</v>
      </c>
      <c r="K549" s="152">
        <v>2.1</v>
      </c>
      <c r="L549" s="152">
        <f t="shared" si="17"/>
        <v>2.1</v>
      </c>
      <c r="M549" s="152">
        <v>2.1</v>
      </c>
      <c r="N549" s="152"/>
      <c r="O549" s="152"/>
      <c r="P549" s="143" t="s">
        <v>47</v>
      </c>
      <c r="Q549" s="143" t="s">
        <v>37</v>
      </c>
      <c r="R549" s="157">
        <v>1</v>
      </c>
      <c r="S549" s="143">
        <v>2</v>
      </c>
      <c r="T549" s="143"/>
      <c r="U549" s="143"/>
      <c r="V549" s="143" t="s">
        <v>597</v>
      </c>
      <c r="W549" s="143">
        <v>4581</v>
      </c>
      <c r="X549" s="143"/>
    </row>
    <row r="550" s="122" customFormat="1" ht="24.95" customHeight="1" spans="1:24">
      <c r="A550" s="143">
        <v>4582</v>
      </c>
      <c r="B550" s="144" t="s">
        <v>848</v>
      </c>
      <c r="C550" s="143" t="s">
        <v>43</v>
      </c>
      <c r="D550" s="143" t="s">
        <v>155</v>
      </c>
      <c r="E550" s="143" t="s">
        <v>639</v>
      </c>
      <c r="F550" s="143" t="s">
        <v>35</v>
      </c>
      <c r="G550" s="143">
        <v>2018</v>
      </c>
      <c r="H550" s="143" t="s">
        <v>88</v>
      </c>
      <c r="I550" s="157">
        <v>2</v>
      </c>
      <c r="J550" s="151" t="s">
        <v>837</v>
      </c>
      <c r="K550" s="152">
        <v>2.1</v>
      </c>
      <c r="L550" s="152">
        <f t="shared" si="17"/>
        <v>4.2</v>
      </c>
      <c r="M550" s="152">
        <v>4.2</v>
      </c>
      <c r="N550" s="152"/>
      <c r="O550" s="152"/>
      <c r="P550" s="143" t="s">
        <v>47</v>
      </c>
      <c r="Q550" s="143" t="s">
        <v>37</v>
      </c>
      <c r="R550" s="157">
        <v>2</v>
      </c>
      <c r="S550" s="143">
        <v>9</v>
      </c>
      <c r="T550" s="143"/>
      <c r="U550" s="143"/>
      <c r="V550" s="143" t="s">
        <v>597</v>
      </c>
      <c r="W550" s="143">
        <v>4582</v>
      </c>
      <c r="X550" s="143"/>
    </row>
    <row r="551" s="122" customFormat="1" ht="24.95" customHeight="1" spans="1:24">
      <c r="A551" s="143">
        <v>4583</v>
      </c>
      <c r="B551" s="144" t="s">
        <v>849</v>
      </c>
      <c r="C551" s="143" t="s">
        <v>43</v>
      </c>
      <c r="D551" s="143" t="s">
        <v>51</v>
      </c>
      <c r="E551" s="143" t="s">
        <v>789</v>
      </c>
      <c r="F551" s="143" t="s">
        <v>35</v>
      </c>
      <c r="G551" s="143">
        <v>2018</v>
      </c>
      <c r="H551" s="143" t="s">
        <v>88</v>
      </c>
      <c r="I551" s="157">
        <v>1</v>
      </c>
      <c r="J551" s="151" t="s">
        <v>837</v>
      </c>
      <c r="K551" s="152">
        <v>2.1</v>
      </c>
      <c r="L551" s="152">
        <f t="shared" si="17"/>
        <v>2.1</v>
      </c>
      <c r="M551" s="152">
        <v>2.1</v>
      </c>
      <c r="N551" s="152"/>
      <c r="O551" s="152"/>
      <c r="P551" s="143" t="s">
        <v>47</v>
      </c>
      <c r="Q551" s="143" t="s">
        <v>37</v>
      </c>
      <c r="R551" s="157">
        <v>1</v>
      </c>
      <c r="S551" s="143">
        <v>6</v>
      </c>
      <c r="T551" s="143"/>
      <c r="U551" s="143"/>
      <c r="V551" s="143" t="s">
        <v>597</v>
      </c>
      <c r="W551" s="143">
        <v>4583</v>
      </c>
      <c r="X551" s="143"/>
    </row>
    <row r="552" s="122" customFormat="1" ht="24.95" customHeight="1" spans="1:24">
      <c r="A552" s="143">
        <v>4584</v>
      </c>
      <c r="B552" s="144" t="s">
        <v>850</v>
      </c>
      <c r="C552" s="143" t="s">
        <v>43</v>
      </c>
      <c r="D552" s="143" t="s">
        <v>51</v>
      </c>
      <c r="E552" s="143" t="s">
        <v>53</v>
      </c>
      <c r="F552" s="143" t="s">
        <v>35</v>
      </c>
      <c r="G552" s="143">
        <v>2018</v>
      </c>
      <c r="H552" s="143" t="s">
        <v>88</v>
      </c>
      <c r="I552" s="157">
        <v>2</v>
      </c>
      <c r="J552" s="151" t="s">
        <v>837</v>
      </c>
      <c r="K552" s="152">
        <v>2.1</v>
      </c>
      <c r="L552" s="152">
        <f t="shared" si="17"/>
        <v>4.2</v>
      </c>
      <c r="M552" s="152">
        <v>4.2</v>
      </c>
      <c r="N552" s="152"/>
      <c r="O552" s="152"/>
      <c r="P552" s="143" t="s">
        <v>47</v>
      </c>
      <c r="Q552" s="143" t="s">
        <v>37</v>
      </c>
      <c r="R552" s="157">
        <v>2</v>
      </c>
      <c r="S552" s="143">
        <v>9</v>
      </c>
      <c r="T552" s="143"/>
      <c r="U552" s="143"/>
      <c r="V552" s="143" t="s">
        <v>597</v>
      </c>
      <c r="W552" s="143">
        <v>4584</v>
      </c>
      <c r="X552" s="143"/>
    </row>
    <row r="553" s="122" customFormat="1" ht="24.95" customHeight="1" spans="1:24">
      <c r="A553" s="143">
        <v>4585</v>
      </c>
      <c r="B553" s="144" t="s">
        <v>851</v>
      </c>
      <c r="C553" s="143" t="s">
        <v>43</v>
      </c>
      <c r="D553" s="143" t="s">
        <v>51</v>
      </c>
      <c r="E553" s="143" t="s">
        <v>791</v>
      </c>
      <c r="F553" s="143" t="s">
        <v>35</v>
      </c>
      <c r="G553" s="143">
        <v>2018</v>
      </c>
      <c r="H553" s="143" t="s">
        <v>88</v>
      </c>
      <c r="I553" s="157">
        <v>1</v>
      </c>
      <c r="J553" s="151" t="s">
        <v>837</v>
      </c>
      <c r="K553" s="152">
        <v>2.1</v>
      </c>
      <c r="L553" s="152">
        <f t="shared" si="17"/>
        <v>2.1</v>
      </c>
      <c r="M553" s="152">
        <v>2.1</v>
      </c>
      <c r="N553" s="152"/>
      <c r="O553" s="152"/>
      <c r="P553" s="143" t="s">
        <v>47</v>
      </c>
      <c r="Q553" s="143" t="s">
        <v>37</v>
      </c>
      <c r="R553" s="157">
        <v>1</v>
      </c>
      <c r="S553" s="143">
        <v>4</v>
      </c>
      <c r="T553" s="143"/>
      <c r="U553" s="143"/>
      <c r="V553" s="143" t="s">
        <v>597</v>
      </c>
      <c r="W553" s="143">
        <v>4585</v>
      </c>
      <c r="X553" s="143"/>
    </row>
    <row r="554" s="122" customFormat="1" ht="24.95" customHeight="1" spans="1:24">
      <c r="A554" s="143">
        <v>4586</v>
      </c>
      <c r="B554" s="144" t="s">
        <v>852</v>
      </c>
      <c r="C554" s="143" t="s">
        <v>43</v>
      </c>
      <c r="D554" s="143" t="s">
        <v>299</v>
      </c>
      <c r="E554" s="143" t="s">
        <v>444</v>
      </c>
      <c r="F554" s="143" t="s">
        <v>35</v>
      </c>
      <c r="G554" s="143">
        <v>2018</v>
      </c>
      <c r="H554" s="143" t="s">
        <v>88</v>
      </c>
      <c r="I554" s="157">
        <v>1</v>
      </c>
      <c r="J554" s="151" t="s">
        <v>837</v>
      </c>
      <c r="K554" s="152">
        <v>2.1</v>
      </c>
      <c r="L554" s="152">
        <f t="shared" si="17"/>
        <v>2.1</v>
      </c>
      <c r="M554" s="152">
        <v>2.1</v>
      </c>
      <c r="N554" s="152"/>
      <c r="O554" s="152"/>
      <c r="P554" s="143" t="s">
        <v>47</v>
      </c>
      <c r="Q554" s="143" t="s">
        <v>37</v>
      </c>
      <c r="R554" s="157"/>
      <c r="S554" s="143"/>
      <c r="T554" s="143"/>
      <c r="U554" s="143"/>
      <c r="V554" s="143" t="s">
        <v>597</v>
      </c>
      <c r="W554" s="143">
        <v>4586</v>
      </c>
      <c r="X554" s="143"/>
    </row>
    <row r="555" s="122" customFormat="1" ht="24.95" customHeight="1" spans="1:24">
      <c r="A555" s="143">
        <v>4587</v>
      </c>
      <c r="B555" s="144" t="s">
        <v>853</v>
      </c>
      <c r="C555" s="143" t="s">
        <v>43</v>
      </c>
      <c r="D555" s="143" t="s">
        <v>299</v>
      </c>
      <c r="E555" s="143" t="s">
        <v>311</v>
      </c>
      <c r="F555" s="143" t="s">
        <v>35</v>
      </c>
      <c r="G555" s="143">
        <v>2018</v>
      </c>
      <c r="H555" s="143" t="s">
        <v>88</v>
      </c>
      <c r="I555" s="157">
        <v>1</v>
      </c>
      <c r="J555" s="151" t="s">
        <v>837</v>
      </c>
      <c r="K555" s="152">
        <v>2.1</v>
      </c>
      <c r="L555" s="152">
        <f t="shared" si="17"/>
        <v>2.1</v>
      </c>
      <c r="M555" s="152">
        <v>2.1</v>
      </c>
      <c r="N555" s="152"/>
      <c r="O555" s="152"/>
      <c r="P555" s="143" t="s">
        <v>47</v>
      </c>
      <c r="Q555" s="143" t="s">
        <v>37</v>
      </c>
      <c r="R555" s="157"/>
      <c r="S555" s="143"/>
      <c r="T555" s="143"/>
      <c r="U555" s="143"/>
      <c r="V555" s="143" t="s">
        <v>597</v>
      </c>
      <c r="W555" s="143">
        <v>4587</v>
      </c>
      <c r="X555" s="143"/>
    </row>
    <row r="556" s="122" customFormat="1" ht="24.95" customHeight="1" spans="1:24">
      <c r="A556" s="143">
        <v>4588</v>
      </c>
      <c r="B556" s="144" t="s">
        <v>854</v>
      </c>
      <c r="C556" s="143" t="s">
        <v>43</v>
      </c>
      <c r="D556" s="143" t="s">
        <v>299</v>
      </c>
      <c r="E556" s="143" t="s">
        <v>362</v>
      </c>
      <c r="F556" s="143" t="s">
        <v>35</v>
      </c>
      <c r="G556" s="143">
        <v>2018</v>
      </c>
      <c r="H556" s="143" t="s">
        <v>88</v>
      </c>
      <c r="I556" s="157">
        <v>1</v>
      </c>
      <c r="J556" s="151" t="s">
        <v>837</v>
      </c>
      <c r="K556" s="152">
        <v>2.1</v>
      </c>
      <c r="L556" s="152">
        <f t="shared" si="17"/>
        <v>2.1</v>
      </c>
      <c r="M556" s="152">
        <v>2.1</v>
      </c>
      <c r="N556" s="152"/>
      <c r="O556" s="152"/>
      <c r="P556" s="143" t="s">
        <v>47</v>
      </c>
      <c r="Q556" s="143" t="s">
        <v>37</v>
      </c>
      <c r="R556" s="157"/>
      <c r="S556" s="143"/>
      <c r="T556" s="143"/>
      <c r="U556" s="143"/>
      <c r="V556" s="143" t="s">
        <v>597</v>
      </c>
      <c r="W556" s="143">
        <v>4588</v>
      </c>
      <c r="X556" s="143"/>
    </row>
    <row r="557" s="122" customFormat="1" ht="24.95" customHeight="1" spans="1:24">
      <c r="A557" s="143">
        <v>4589</v>
      </c>
      <c r="B557" s="144" t="s">
        <v>855</v>
      </c>
      <c r="C557" s="143" t="s">
        <v>43</v>
      </c>
      <c r="D557" s="143" t="s">
        <v>54</v>
      </c>
      <c r="E557" s="143" t="s">
        <v>60</v>
      </c>
      <c r="F557" s="143" t="s">
        <v>35</v>
      </c>
      <c r="G557" s="143">
        <v>2018</v>
      </c>
      <c r="H557" s="143" t="s">
        <v>88</v>
      </c>
      <c r="I557" s="157">
        <v>1</v>
      </c>
      <c r="J557" s="151" t="s">
        <v>837</v>
      </c>
      <c r="K557" s="152">
        <v>2.1</v>
      </c>
      <c r="L557" s="152">
        <f t="shared" si="17"/>
        <v>2.1</v>
      </c>
      <c r="M557" s="152">
        <v>2.1</v>
      </c>
      <c r="N557" s="152"/>
      <c r="O557" s="152"/>
      <c r="P557" s="143" t="s">
        <v>47</v>
      </c>
      <c r="Q557" s="143" t="s">
        <v>37</v>
      </c>
      <c r="R557" s="157">
        <v>1</v>
      </c>
      <c r="S557" s="143">
        <v>1</v>
      </c>
      <c r="T557" s="143"/>
      <c r="U557" s="143"/>
      <c r="V557" s="143" t="s">
        <v>597</v>
      </c>
      <c r="W557" s="143">
        <v>4589</v>
      </c>
      <c r="X557" s="143"/>
    </row>
    <row r="558" s="122" customFormat="1" ht="24.95" customHeight="1" spans="1:24">
      <c r="A558" s="143">
        <v>4590</v>
      </c>
      <c r="B558" s="144" t="s">
        <v>856</v>
      </c>
      <c r="C558" s="143" t="s">
        <v>43</v>
      </c>
      <c r="D558" s="143" t="s">
        <v>44</v>
      </c>
      <c r="E558" s="143" t="s">
        <v>674</v>
      </c>
      <c r="F558" s="143" t="s">
        <v>35</v>
      </c>
      <c r="G558" s="143">
        <v>2018</v>
      </c>
      <c r="H558" s="143" t="s">
        <v>88</v>
      </c>
      <c r="I558" s="157">
        <v>2</v>
      </c>
      <c r="J558" s="151" t="s">
        <v>837</v>
      </c>
      <c r="K558" s="152">
        <v>2.1</v>
      </c>
      <c r="L558" s="152">
        <f t="shared" si="17"/>
        <v>4.2</v>
      </c>
      <c r="M558" s="152">
        <v>4.2</v>
      </c>
      <c r="N558" s="152"/>
      <c r="O558" s="152"/>
      <c r="P558" s="143" t="s">
        <v>47</v>
      </c>
      <c r="Q558" s="143" t="s">
        <v>37</v>
      </c>
      <c r="R558" s="157" t="s">
        <v>611</v>
      </c>
      <c r="S558" s="143" t="s">
        <v>611</v>
      </c>
      <c r="T558" s="143"/>
      <c r="U558" s="143"/>
      <c r="V558" s="143" t="s">
        <v>597</v>
      </c>
      <c r="W558" s="143">
        <v>4590</v>
      </c>
      <c r="X558" s="143"/>
    </row>
    <row r="559" s="122" customFormat="1" ht="24.95" customHeight="1" spans="1:24">
      <c r="A559" s="143">
        <v>4591</v>
      </c>
      <c r="B559" s="144" t="s">
        <v>857</v>
      </c>
      <c r="C559" s="143" t="s">
        <v>43</v>
      </c>
      <c r="D559" s="143" t="s">
        <v>250</v>
      </c>
      <c r="E559" s="143" t="s">
        <v>464</v>
      </c>
      <c r="F559" s="143" t="s">
        <v>35</v>
      </c>
      <c r="G559" s="143">
        <v>2018</v>
      </c>
      <c r="H559" s="143" t="s">
        <v>88</v>
      </c>
      <c r="I559" s="157">
        <v>1</v>
      </c>
      <c r="J559" s="151" t="s">
        <v>837</v>
      </c>
      <c r="K559" s="152">
        <v>2.1</v>
      </c>
      <c r="L559" s="152">
        <f t="shared" si="17"/>
        <v>2.1</v>
      </c>
      <c r="M559" s="152">
        <v>2.1</v>
      </c>
      <c r="N559" s="152"/>
      <c r="O559" s="152"/>
      <c r="P559" s="143" t="s">
        <v>47</v>
      </c>
      <c r="Q559" s="143" t="s">
        <v>37</v>
      </c>
      <c r="R559" s="157">
        <v>1</v>
      </c>
      <c r="S559" s="143">
        <v>4</v>
      </c>
      <c r="T559" s="143"/>
      <c r="U559" s="143"/>
      <c r="V559" s="143" t="s">
        <v>597</v>
      </c>
      <c r="W559" s="143">
        <v>4591</v>
      </c>
      <c r="X559" s="143"/>
    </row>
    <row r="560" s="122" customFormat="1" ht="24.95" customHeight="1" spans="1:24">
      <c r="A560" s="143">
        <v>4592</v>
      </c>
      <c r="B560" s="144" t="s">
        <v>858</v>
      </c>
      <c r="C560" s="143" t="s">
        <v>43</v>
      </c>
      <c r="D560" s="143" t="s">
        <v>124</v>
      </c>
      <c r="E560" s="143" t="s">
        <v>859</v>
      </c>
      <c r="F560" s="143" t="s">
        <v>35</v>
      </c>
      <c r="G560" s="143">
        <v>2018</v>
      </c>
      <c r="H560" s="143" t="s">
        <v>88</v>
      </c>
      <c r="I560" s="157">
        <v>1</v>
      </c>
      <c r="J560" s="151" t="s">
        <v>837</v>
      </c>
      <c r="K560" s="152">
        <v>2.1</v>
      </c>
      <c r="L560" s="152">
        <f t="shared" si="17"/>
        <v>2.1</v>
      </c>
      <c r="M560" s="152">
        <v>2.1</v>
      </c>
      <c r="N560" s="152"/>
      <c r="O560" s="152"/>
      <c r="P560" s="143" t="s">
        <v>47</v>
      </c>
      <c r="Q560" s="143" t="s">
        <v>37</v>
      </c>
      <c r="R560" s="157">
        <v>1</v>
      </c>
      <c r="S560" s="143">
        <v>5</v>
      </c>
      <c r="T560" s="143"/>
      <c r="U560" s="143"/>
      <c r="V560" s="143" t="s">
        <v>597</v>
      </c>
      <c r="W560" s="143">
        <v>4592</v>
      </c>
      <c r="X560" s="143"/>
    </row>
    <row r="561" s="122" customFormat="1" ht="24.95" customHeight="1" spans="1:24">
      <c r="A561" s="143">
        <v>4593</v>
      </c>
      <c r="B561" s="144" t="s">
        <v>860</v>
      </c>
      <c r="C561" s="143" t="s">
        <v>43</v>
      </c>
      <c r="D561" s="143" t="s">
        <v>124</v>
      </c>
      <c r="E561" s="143" t="s">
        <v>699</v>
      </c>
      <c r="F561" s="143" t="s">
        <v>35</v>
      </c>
      <c r="G561" s="143">
        <v>2018</v>
      </c>
      <c r="H561" s="143" t="s">
        <v>88</v>
      </c>
      <c r="I561" s="157">
        <v>2</v>
      </c>
      <c r="J561" s="151" t="s">
        <v>837</v>
      </c>
      <c r="K561" s="152">
        <v>2.1</v>
      </c>
      <c r="L561" s="152">
        <f t="shared" si="17"/>
        <v>4.2</v>
      </c>
      <c r="M561" s="152">
        <v>4.2</v>
      </c>
      <c r="N561" s="152"/>
      <c r="O561" s="152"/>
      <c r="P561" s="143" t="s">
        <v>47</v>
      </c>
      <c r="Q561" s="143" t="s">
        <v>37</v>
      </c>
      <c r="R561" s="157">
        <v>2</v>
      </c>
      <c r="S561" s="143">
        <v>3</v>
      </c>
      <c r="T561" s="143"/>
      <c r="U561" s="143"/>
      <c r="V561" s="143" t="s">
        <v>597</v>
      </c>
      <c r="W561" s="143">
        <v>4593</v>
      </c>
      <c r="X561" s="143"/>
    </row>
    <row r="562" s="122" customFormat="1" ht="24.95" customHeight="1" spans="1:24">
      <c r="A562" s="143">
        <v>4594</v>
      </c>
      <c r="B562" s="144" t="s">
        <v>861</v>
      </c>
      <c r="C562" s="143" t="s">
        <v>43</v>
      </c>
      <c r="D562" s="143" t="s">
        <v>124</v>
      </c>
      <c r="E562" s="143" t="s">
        <v>125</v>
      </c>
      <c r="F562" s="143" t="s">
        <v>35</v>
      </c>
      <c r="G562" s="143">
        <v>2018</v>
      </c>
      <c r="H562" s="143" t="s">
        <v>88</v>
      </c>
      <c r="I562" s="157">
        <v>1</v>
      </c>
      <c r="J562" s="151" t="s">
        <v>837</v>
      </c>
      <c r="K562" s="152">
        <v>2.1</v>
      </c>
      <c r="L562" s="152">
        <f t="shared" si="17"/>
        <v>2.1</v>
      </c>
      <c r="M562" s="152">
        <v>2.1</v>
      </c>
      <c r="N562" s="152"/>
      <c r="O562" s="152"/>
      <c r="P562" s="143" t="s">
        <v>47</v>
      </c>
      <c r="Q562" s="143" t="s">
        <v>37</v>
      </c>
      <c r="R562" s="157" t="s">
        <v>611</v>
      </c>
      <c r="S562" s="143" t="s">
        <v>611</v>
      </c>
      <c r="T562" s="143"/>
      <c r="U562" s="143"/>
      <c r="V562" s="143" t="s">
        <v>597</v>
      </c>
      <c r="W562" s="143">
        <v>4594</v>
      </c>
      <c r="X562" s="143"/>
    </row>
    <row r="563" ht="24.95" customHeight="1" spans="1:24">
      <c r="A563" s="14">
        <v>4603</v>
      </c>
      <c r="B563" s="15" t="s">
        <v>862</v>
      </c>
      <c r="C563" s="14"/>
      <c r="D563" s="14"/>
      <c r="E563" s="14"/>
      <c r="F563" s="14" t="s">
        <v>244</v>
      </c>
      <c r="G563" s="14" t="s">
        <v>32</v>
      </c>
      <c r="H563" s="14" t="s">
        <v>88</v>
      </c>
      <c r="I563" s="30">
        <f>SUM(I564:I564)</f>
        <v>285</v>
      </c>
      <c r="J563" s="31"/>
      <c r="K563" s="14"/>
      <c r="L563" s="32">
        <f>SUM(L564:L564)</f>
        <v>105.5</v>
      </c>
      <c r="M563" s="32">
        <f>SUM(M564:M564)</f>
        <v>105.5</v>
      </c>
      <c r="N563" s="32">
        <f>SUM(N564:N564)</f>
        <v>0</v>
      </c>
      <c r="O563" s="32">
        <f>SUM(O564:O564)</f>
        <v>0</v>
      </c>
      <c r="P563" s="14"/>
      <c r="Q563" s="14" t="s">
        <v>37</v>
      </c>
      <c r="R563" s="46">
        <f>SUM(R564:R564)</f>
        <v>285</v>
      </c>
      <c r="S563" s="46">
        <f>SUM(S564:S564)</f>
        <v>0</v>
      </c>
      <c r="T563" s="46" t="s">
        <v>863</v>
      </c>
      <c r="U563" s="46" t="s">
        <v>577</v>
      </c>
      <c r="V563" s="14" t="s">
        <v>32</v>
      </c>
      <c r="W563" s="14">
        <v>4603</v>
      </c>
      <c r="X563" s="49"/>
    </row>
    <row r="564" ht="24.95" customHeight="1" spans="1:24">
      <c r="A564" s="18">
        <v>4612</v>
      </c>
      <c r="B564" s="135" t="s">
        <v>864</v>
      </c>
      <c r="C564" s="18" t="s">
        <v>43</v>
      </c>
      <c r="D564" s="18"/>
      <c r="E564" s="18"/>
      <c r="F564" s="18" t="s">
        <v>244</v>
      </c>
      <c r="G564" s="18">
        <v>2018</v>
      </c>
      <c r="H564" s="18" t="s">
        <v>88</v>
      </c>
      <c r="I564" s="41">
        <v>285</v>
      </c>
      <c r="J564" s="39" t="s">
        <v>865</v>
      </c>
      <c r="K564" s="18">
        <v>0.3</v>
      </c>
      <c r="L564" s="40">
        <f>M564+N564+O564</f>
        <v>105.5</v>
      </c>
      <c r="M564" s="40">
        <v>105.5</v>
      </c>
      <c r="N564" s="40"/>
      <c r="O564" s="40"/>
      <c r="P564" s="18" t="s">
        <v>866</v>
      </c>
      <c r="Q564" s="18" t="s">
        <v>37</v>
      </c>
      <c r="R564" s="18">
        <v>285</v>
      </c>
      <c r="S564" s="18"/>
      <c r="T564" s="18"/>
      <c r="U564" s="18"/>
      <c r="V564" s="18" t="s">
        <v>597</v>
      </c>
      <c r="W564" s="18">
        <v>4612</v>
      </c>
      <c r="X564" s="18"/>
    </row>
    <row r="565" ht="24.95" customHeight="1" spans="1:24">
      <c r="A565" s="14">
        <v>4613</v>
      </c>
      <c r="B565" s="15" t="s">
        <v>867</v>
      </c>
      <c r="C565" s="14"/>
      <c r="D565" s="14"/>
      <c r="E565" s="14"/>
      <c r="F565" s="14"/>
      <c r="G565" s="14"/>
      <c r="H565" s="14"/>
      <c r="I565" s="30"/>
      <c r="J565" s="31"/>
      <c r="K565" s="14"/>
      <c r="L565" s="32"/>
      <c r="M565" s="32"/>
      <c r="N565" s="32"/>
      <c r="O565" s="32"/>
      <c r="P565" s="14"/>
      <c r="Q565" s="14"/>
      <c r="R565" s="46"/>
      <c r="S565" s="46"/>
      <c r="T565" s="46"/>
      <c r="U565" s="46"/>
      <c r="V565" s="14"/>
      <c r="W565" s="14">
        <v>4613</v>
      </c>
      <c r="X565" s="14"/>
    </row>
    <row r="566" ht="24.95" customHeight="1" spans="1:24">
      <c r="A566" s="12">
        <v>4614</v>
      </c>
      <c r="B566" s="13" t="s">
        <v>868</v>
      </c>
      <c r="C566" s="12"/>
      <c r="D566" s="12"/>
      <c r="E566" s="12"/>
      <c r="F566" s="12" t="s">
        <v>32</v>
      </c>
      <c r="G566" s="12" t="s">
        <v>32</v>
      </c>
      <c r="H566" s="12" t="s">
        <v>32</v>
      </c>
      <c r="I566" s="58" t="s">
        <v>32</v>
      </c>
      <c r="J566" s="28"/>
      <c r="K566" s="12"/>
      <c r="L566" s="29" t="e">
        <f>L567+L569+L574+L578+L582+L583+L586</f>
        <v>#REF!</v>
      </c>
      <c r="M566" s="29" t="e">
        <f>M567+M569+M574+M578+M582+M583+M586</f>
        <v>#REF!</v>
      </c>
      <c r="N566" s="29" t="e">
        <f>N567+N569+N574+N578+N582+N583+N586</f>
        <v>#REF!</v>
      </c>
      <c r="O566" s="29" t="e">
        <f>O567+O569+O574+O578+O582+O583+O586</f>
        <v>#REF!</v>
      </c>
      <c r="P566" s="12"/>
      <c r="Q566" s="12" t="s">
        <v>32</v>
      </c>
      <c r="R566" s="45" t="e">
        <f>R567+R569+R574+R578+R582+R583+R586</f>
        <v>#REF!</v>
      </c>
      <c r="S566" s="45" t="e">
        <f>S567+S569+S574+S578+S582+S583+S586</f>
        <v>#REF!</v>
      </c>
      <c r="T566" s="45"/>
      <c r="U566" s="45"/>
      <c r="V566" s="12" t="s">
        <v>32</v>
      </c>
      <c r="W566" s="12">
        <v>4614</v>
      </c>
      <c r="X566" s="12"/>
    </row>
    <row r="567" ht="24.95" customHeight="1" spans="1:24">
      <c r="A567" s="14">
        <v>4615</v>
      </c>
      <c r="B567" s="15" t="s">
        <v>869</v>
      </c>
      <c r="C567" s="14"/>
      <c r="D567" s="14"/>
      <c r="E567" s="14"/>
      <c r="F567" s="14" t="s">
        <v>35</v>
      </c>
      <c r="G567" s="14" t="s">
        <v>32</v>
      </c>
      <c r="H567" s="14" t="s">
        <v>90</v>
      </c>
      <c r="I567" s="30">
        <f>SUM(I568:I568)</f>
        <v>1</v>
      </c>
      <c r="J567" s="31"/>
      <c r="K567" s="14"/>
      <c r="L567" s="32">
        <f>SUM(L568:L568)</f>
        <v>350</v>
      </c>
      <c r="M567" s="32">
        <f>SUM(M568:M568)</f>
        <v>0</v>
      </c>
      <c r="N567" s="32">
        <f>SUM(N568:N568)</f>
        <v>350</v>
      </c>
      <c r="O567" s="32">
        <f>SUM(O568:O568)</f>
        <v>0</v>
      </c>
      <c r="P567" s="14"/>
      <c r="Q567" s="14" t="s">
        <v>91</v>
      </c>
      <c r="R567" s="46">
        <f>SUM(R568:R568)</f>
        <v>590</v>
      </c>
      <c r="S567" s="46">
        <f>SUM(S568:S568)</f>
        <v>2554</v>
      </c>
      <c r="T567" s="46" t="s">
        <v>870</v>
      </c>
      <c r="U567" s="46" t="s">
        <v>871</v>
      </c>
      <c r="V567" s="14" t="s">
        <v>32</v>
      </c>
      <c r="W567" s="14">
        <v>4615</v>
      </c>
      <c r="X567" s="49" t="s">
        <v>872</v>
      </c>
    </row>
    <row r="568" s="118" customFormat="1" ht="24.95" customHeight="1" spans="1:24">
      <c r="A568" s="18">
        <v>4622</v>
      </c>
      <c r="B568" s="136" t="s">
        <v>873</v>
      </c>
      <c r="C568" s="128" t="s">
        <v>43</v>
      </c>
      <c r="D568" s="128" t="s">
        <v>98</v>
      </c>
      <c r="E568" s="128" t="s">
        <v>98</v>
      </c>
      <c r="F568" s="128" t="s">
        <v>35</v>
      </c>
      <c r="G568" s="128">
        <v>2019</v>
      </c>
      <c r="H568" s="128" t="s">
        <v>90</v>
      </c>
      <c r="I568" s="129">
        <v>1</v>
      </c>
      <c r="J568" s="130" t="s">
        <v>874</v>
      </c>
      <c r="K568" s="131">
        <v>350</v>
      </c>
      <c r="L568" s="131">
        <f>M568+N568+O568</f>
        <v>350</v>
      </c>
      <c r="M568" s="131"/>
      <c r="N568" s="131">
        <v>350</v>
      </c>
      <c r="O568" s="131"/>
      <c r="P568" s="128" t="s">
        <v>47</v>
      </c>
      <c r="Q568" s="128" t="s">
        <v>91</v>
      </c>
      <c r="R568" s="128">
        <v>590</v>
      </c>
      <c r="S568" s="128">
        <v>2554</v>
      </c>
      <c r="T568" s="128"/>
      <c r="U568" s="128"/>
      <c r="V568" s="128" t="s">
        <v>875</v>
      </c>
      <c r="W568" s="18">
        <v>4622</v>
      </c>
      <c r="X568" s="128"/>
    </row>
    <row r="569" ht="24.95" customHeight="1" spans="1:24">
      <c r="A569" s="14">
        <v>4624</v>
      </c>
      <c r="B569" s="15" t="s">
        <v>876</v>
      </c>
      <c r="C569" s="14"/>
      <c r="D569" s="14"/>
      <c r="E569" s="14"/>
      <c r="F569" s="14" t="s">
        <v>106</v>
      </c>
      <c r="G569" s="14" t="s">
        <v>32</v>
      </c>
      <c r="H569" s="14" t="s">
        <v>90</v>
      </c>
      <c r="I569" s="30">
        <f>SUM(I570:I573)</f>
        <v>4</v>
      </c>
      <c r="J569" s="31"/>
      <c r="K569" s="14"/>
      <c r="L569" s="32">
        <f>SUM(L570:L573)</f>
        <v>1669.2</v>
      </c>
      <c r="M569" s="32">
        <f>SUM(M570:M573)</f>
        <v>1171.2</v>
      </c>
      <c r="N569" s="32">
        <f>SUM(N570:N573)</f>
        <v>498</v>
      </c>
      <c r="O569" s="32">
        <f>SUM(O570:O573)</f>
        <v>0</v>
      </c>
      <c r="P569" s="14"/>
      <c r="Q569" s="14" t="s">
        <v>91</v>
      </c>
      <c r="R569" s="46">
        <f>SUM(R570:R573)</f>
        <v>546</v>
      </c>
      <c r="S569" s="46">
        <f>SUM(S570:S573)</f>
        <v>1989</v>
      </c>
      <c r="T569" s="46" t="s">
        <v>877</v>
      </c>
      <c r="U569" s="46" t="s">
        <v>871</v>
      </c>
      <c r="V569" s="14" t="s">
        <v>32</v>
      </c>
      <c r="W569" s="14">
        <v>4624</v>
      </c>
      <c r="X569" s="49" t="s">
        <v>872</v>
      </c>
    </row>
    <row r="570" s="118" customFormat="1" ht="24.95" customHeight="1" spans="1:24">
      <c r="A570" s="18">
        <v>4626</v>
      </c>
      <c r="B570" s="136" t="s">
        <v>878</v>
      </c>
      <c r="C570" s="128" t="s">
        <v>43</v>
      </c>
      <c r="D570" s="128" t="s">
        <v>101</v>
      </c>
      <c r="E570" s="128" t="s">
        <v>102</v>
      </c>
      <c r="F570" s="128" t="s">
        <v>35</v>
      </c>
      <c r="G570" s="128">
        <v>2018</v>
      </c>
      <c r="H570" s="128" t="s">
        <v>90</v>
      </c>
      <c r="I570" s="129">
        <v>1</v>
      </c>
      <c r="J570" s="130" t="s">
        <v>879</v>
      </c>
      <c r="K570" s="131">
        <v>1000</v>
      </c>
      <c r="L570" s="131">
        <f>M570+N570+O570</f>
        <v>1000</v>
      </c>
      <c r="M570" s="131">
        <v>1000</v>
      </c>
      <c r="N570" s="131"/>
      <c r="O570" s="131"/>
      <c r="P570" s="128" t="s">
        <v>47</v>
      </c>
      <c r="Q570" s="128" t="s">
        <v>91</v>
      </c>
      <c r="R570" s="128">
        <v>213</v>
      </c>
      <c r="S570" s="128">
        <v>873</v>
      </c>
      <c r="T570" s="128"/>
      <c r="U570" s="128"/>
      <c r="V570" s="128" t="s">
        <v>875</v>
      </c>
      <c r="W570" s="18">
        <v>4626</v>
      </c>
      <c r="X570" s="128"/>
    </row>
    <row r="571" s="118" customFormat="1" ht="24.95" customHeight="1" spans="1:24">
      <c r="A571" s="18">
        <v>4633</v>
      </c>
      <c r="B571" s="136" t="s">
        <v>880</v>
      </c>
      <c r="C571" s="128" t="s">
        <v>43</v>
      </c>
      <c r="D571" s="128" t="s">
        <v>93</v>
      </c>
      <c r="E571" s="128" t="s">
        <v>93</v>
      </c>
      <c r="F571" s="128" t="s">
        <v>35</v>
      </c>
      <c r="G571" s="128">
        <v>2018</v>
      </c>
      <c r="H571" s="128" t="s">
        <v>90</v>
      </c>
      <c r="I571" s="129">
        <v>1</v>
      </c>
      <c r="J571" s="130" t="s">
        <v>881</v>
      </c>
      <c r="K571" s="131">
        <v>171.2</v>
      </c>
      <c r="L571" s="131">
        <f>M571+N571+O571</f>
        <v>171.2</v>
      </c>
      <c r="M571" s="131">
        <v>171.2</v>
      </c>
      <c r="N571" s="131"/>
      <c r="O571" s="131"/>
      <c r="P571" s="128" t="s">
        <v>47</v>
      </c>
      <c r="Q571" s="128" t="s">
        <v>91</v>
      </c>
      <c r="R571" s="128">
        <v>104</v>
      </c>
      <c r="S571" s="128">
        <v>458</v>
      </c>
      <c r="T571" s="128"/>
      <c r="U571" s="128"/>
      <c r="V571" s="128" t="s">
        <v>875</v>
      </c>
      <c r="W571" s="18">
        <v>4633</v>
      </c>
      <c r="X571" s="128"/>
    </row>
    <row r="572" s="118" customFormat="1" ht="24.95" customHeight="1" spans="1:24">
      <c r="A572" s="18">
        <v>4636</v>
      </c>
      <c r="B572" s="136" t="s">
        <v>882</v>
      </c>
      <c r="C572" s="128" t="s">
        <v>43</v>
      </c>
      <c r="D572" s="128" t="s">
        <v>93</v>
      </c>
      <c r="E572" s="128" t="s">
        <v>93</v>
      </c>
      <c r="F572" s="128" t="s">
        <v>35</v>
      </c>
      <c r="G572" s="128">
        <v>2019</v>
      </c>
      <c r="H572" s="128" t="s">
        <v>90</v>
      </c>
      <c r="I572" s="129">
        <v>1</v>
      </c>
      <c r="J572" s="130" t="s">
        <v>881</v>
      </c>
      <c r="K572" s="131">
        <v>200</v>
      </c>
      <c r="L572" s="131">
        <f>M572+N572+O572</f>
        <v>200</v>
      </c>
      <c r="M572" s="131"/>
      <c r="N572" s="131">
        <v>200</v>
      </c>
      <c r="O572" s="131"/>
      <c r="P572" s="128" t="s">
        <v>47</v>
      </c>
      <c r="Q572" s="128" t="s">
        <v>91</v>
      </c>
      <c r="R572" s="128">
        <v>104</v>
      </c>
      <c r="S572" s="128">
        <v>458</v>
      </c>
      <c r="T572" s="128"/>
      <c r="U572" s="128"/>
      <c r="V572" s="128" t="s">
        <v>875</v>
      </c>
      <c r="W572" s="18">
        <v>4636</v>
      </c>
      <c r="X572" s="128"/>
    </row>
    <row r="573" s="118" customFormat="1" ht="24.95" customHeight="1" spans="1:24">
      <c r="A573" s="18">
        <v>4638</v>
      </c>
      <c r="B573" s="136" t="s">
        <v>883</v>
      </c>
      <c r="C573" s="128" t="s">
        <v>43</v>
      </c>
      <c r="D573" s="128" t="s">
        <v>299</v>
      </c>
      <c r="E573" s="128" t="s">
        <v>884</v>
      </c>
      <c r="F573" s="128" t="s">
        <v>35</v>
      </c>
      <c r="G573" s="128">
        <v>2019</v>
      </c>
      <c r="H573" s="128" t="s">
        <v>90</v>
      </c>
      <c r="I573" s="129">
        <v>1</v>
      </c>
      <c r="J573" s="130" t="s">
        <v>885</v>
      </c>
      <c r="K573" s="131">
        <v>298</v>
      </c>
      <c r="L573" s="131">
        <f>M573+N573+O573</f>
        <v>298</v>
      </c>
      <c r="M573" s="131"/>
      <c r="N573" s="131">
        <v>298</v>
      </c>
      <c r="O573" s="131"/>
      <c r="P573" s="128" t="s">
        <v>47</v>
      </c>
      <c r="Q573" s="128" t="s">
        <v>91</v>
      </c>
      <c r="R573" s="128">
        <v>125</v>
      </c>
      <c r="S573" s="128">
        <v>200</v>
      </c>
      <c r="T573" s="128"/>
      <c r="U573" s="128"/>
      <c r="V573" s="128" t="s">
        <v>875</v>
      </c>
      <c r="W573" s="18">
        <v>4638</v>
      </c>
      <c r="X573" s="128"/>
    </row>
    <row r="574" ht="24.95" customHeight="1" spans="1:24">
      <c r="A574" s="14">
        <v>4641</v>
      </c>
      <c r="B574" s="15" t="s">
        <v>886</v>
      </c>
      <c r="C574" s="14"/>
      <c r="D574" s="14"/>
      <c r="E574" s="14"/>
      <c r="F574" s="14" t="s">
        <v>35</v>
      </c>
      <c r="G574" s="14" t="s">
        <v>32</v>
      </c>
      <c r="H574" s="14" t="s">
        <v>512</v>
      </c>
      <c r="I574" s="30">
        <f>SUM(I575:I577)</f>
        <v>3</v>
      </c>
      <c r="J574" s="31"/>
      <c r="K574" s="14"/>
      <c r="L574" s="32">
        <f>SUM(L575:L577)</f>
        <v>321.73</v>
      </c>
      <c r="M574" s="32">
        <f>SUM(M575:M577)</f>
        <v>244.98</v>
      </c>
      <c r="N574" s="32">
        <f>SUM(N575:N577)</f>
        <v>76.75</v>
      </c>
      <c r="O574" s="32">
        <f>SUM(O575:O577)</f>
        <v>0</v>
      </c>
      <c r="P574" s="14"/>
      <c r="Q574" s="14" t="s">
        <v>91</v>
      </c>
      <c r="R574" s="46">
        <f>SUM(R575:R577)</f>
        <v>685</v>
      </c>
      <c r="S574" s="46">
        <f>SUM(S575:S577)</f>
        <v>2669</v>
      </c>
      <c r="T574" s="46" t="s">
        <v>887</v>
      </c>
      <c r="U574" s="46" t="s">
        <v>871</v>
      </c>
      <c r="V574" s="14" t="s">
        <v>32</v>
      </c>
      <c r="W574" s="14">
        <v>4641</v>
      </c>
      <c r="X574" s="49" t="s">
        <v>872</v>
      </c>
    </row>
    <row r="575" s="118" customFormat="1" ht="24.95" customHeight="1" spans="1:24">
      <c r="A575" s="18">
        <v>4647</v>
      </c>
      <c r="B575" s="136" t="s">
        <v>888</v>
      </c>
      <c r="C575" s="128" t="s">
        <v>43</v>
      </c>
      <c r="D575" s="128" t="s">
        <v>101</v>
      </c>
      <c r="E575" s="128" t="s">
        <v>101</v>
      </c>
      <c r="F575" s="128" t="s">
        <v>35</v>
      </c>
      <c r="G575" s="128">
        <v>2018</v>
      </c>
      <c r="H575" s="128" t="s">
        <v>512</v>
      </c>
      <c r="I575" s="129">
        <v>1</v>
      </c>
      <c r="J575" s="130" t="s">
        <v>889</v>
      </c>
      <c r="K575" s="128">
        <v>91</v>
      </c>
      <c r="L575" s="131">
        <f>M575+N575+O575</f>
        <v>91</v>
      </c>
      <c r="M575" s="128">
        <v>91</v>
      </c>
      <c r="N575" s="131"/>
      <c r="O575" s="131"/>
      <c r="P575" s="128" t="s">
        <v>47</v>
      </c>
      <c r="Q575" s="128" t="s">
        <v>91</v>
      </c>
      <c r="R575" s="128">
        <v>50</v>
      </c>
      <c r="S575" s="128">
        <v>60</v>
      </c>
      <c r="T575" s="128"/>
      <c r="U575" s="128"/>
      <c r="V575" s="128" t="s">
        <v>875</v>
      </c>
      <c r="W575" s="18">
        <v>4647</v>
      </c>
      <c r="X575" s="128"/>
    </row>
    <row r="576" s="118" customFormat="1" ht="24.95" customHeight="1" spans="1:24">
      <c r="A576" s="18">
        <v>4648</v>
      </c>
      <c r="B576" s="136" t="s">
        <v>890</v>
      </c>
      <c r="C576" s="128" t="s">
        <v>43</v>
      </c>
      <c r="D576" s="128" t="s">
        <v>146</v>
      </c>
      <c r="E576" s="128" t="s">
        <v>146</v>
      </c>
      <c r="F576" s="128" t="s">
        <v>35</v>
      </c>
      <c r="G576" s="128">
        <v>2018</v>
      </c>
      <c r="H576" s="128" t="s">
        <v>512</v>
      </c>
      <c r="I576" s="129">
        <v>1</v>
      </c>
      <c r="J576" s="130" t="s">
        <v>891</v>
      </c>
      <c r="K576" s="128">
        <v>153.98</v>
      </c>
      <c r="L576" s="131">
        <f>M576+N576+O576</f>
        <v>153.98</v>
      </c>
      <c r="M576" s="128">
        <v>153.98</v>
      </c>
      <c r="N576" s="131"/>
      <c r="O576" s="131"/>
      <c r="P576" s="128" t="s">
        <v>47</v>
      </c>
      <c r="Q576" s="128" t="s">
        <v>91</v>
      </c>
      <c r="R576" s="128">
        <v>45</v>
      </c>
      <c r="S576" s="128">
        <v>55</v>
      </c>
      <c r="T576" s="128"/>
      <c r="U576" s="128"/>
      <c r="V576" s="128" t="s">
        <v>875</v>
      </c>
      <c r="W576" s="18">
        <v>4648</v>
      </c>
      <c r="X576" s="128"/>
    </row>
    <row r="577" s="118" customFormat="1" ht="24.95" customHeight="1" spans="1:24">
      <c r="A577" s="18">
        <v>4668</v>
      </c>
      <c r="B577" s="136" t="s">
        <v>892</v>
      </c>
      <c r="C577" s="128" t="s">
        <v>43</v>
      </c>
      <c r="D577" s="128" t="s">
        <v>98</v>
      </c>
      <c r="E577" s="128" t="s">
        <v>98</v>
      </c>
      <c r="F577" s="128" t="s">
        <v>35</v>
      </c>
      <c r="G577" s="128">
        <v>2019</v>
      </c>
      <c r="H577" s="128" t="s">
        <v>512</v>
      </c>
      <c r="I577" s="129">
        <v>1</v>
      </c>
      <c r="J577" s="130" t="s">
        <v>893</v>
      </c>
      <c r="K577" s="128">
        <v>76.75</v>
      </c>
      <c r="L577" s="131">
        <f>M577+N577+O577</f>
        <v>76.75</v>
      </c>
      <c r="M577" s="131"/>
      <c r="N577" s="128">
        <v>76.75</v>
      </c>
      <c r="O577" s="131"/>
      <c r="P577" s="128" t="s">
        <v>47</v>
      </c>
      <c r="Q577" s="128" t="s">
        <v>91</v>
      </c>
      <c r="R577" s="128">
        <v>590</v>
      </c>
      <c r="S577" s="128">
        <v>2554</v>
      </c>
      <c r="T577" s="128"/>
      <c r="U577" s="128"/>
      <c r="V577" s="128" t="s">
        <v>875</v>
      </c>
      <c r="W577" s="18">
        <v>4668</v>
      </c>
      <c r="X577" s="128"/>
    </row>
    <row r="578" ht="24.95" customHeight="1" spans="1:24">
      <c r="A578" s="14">
        <v>4678</v>
      </c>
      <c r="B578" s="15" t="s">
        <v>894</v>
      </c>
      <c r="C578" s="14"/>
      <c r="D578" s="14"/>
      <c r="E578" s="14"/>
      <c r="F578" s="14" t="s">
        <v>35</v>
      </c>
      <c r="G578" s="14" t="s">
        <v>32</v>
      </c>
      <c r="H578" s="14" t="s">
        <v>36</v>
      </c>
      <c r="I578" s="30">
        <f t="shared" ref="I578:O578" si="18">SUM(I579:I581)</f>
        <v>2496</v>
      </c>
      <c r="J578" s="31"/>
      <c r="K578" s="14"/>
      <c r="L578" s="32">
        <f t="shared" si="18"/>
        <v>754.5</v>
      </c>
      <c r="M578" s="32">
        <f t="shared" si="18"/>
        <v>204.5</v>
      </c>
      <c r="N578" s="32">
        <f t="shared" si="18"/>
        <v>250</v>
      </c>
      <c r="O578" s="32">
        <f t="shared" si="18"/>
        <v>300</v>
      </c>
      <c r="P578" s="14"/>
      <c r="Q578" s="14" t="s">
        <v>37</v>
      </c>
      <c r="R578" s="46">
        <f>SUM(R579:R581)</f>
        <v>623</v>
      </c>
      <c r="S578" s="46">
        <f>SUM(S579:S581)</f>
        <v>2496</v>
      </c>
      <c r="T578" s="46" t="s">
        <v>895</v>
      </c>
      <c r="U578" s="46" t="s">
        <v>871</v>
      </c>
      <c r="V578" s="14" t="s">
        <v>32</v>
      </c>
      <c r="W578" s="14">
        <v>4678</v>
      </c>
      <c r="X578" s="49" t="s">
        <v>578</v>
      </c>
    </row>
    <row r="579" s="118" customFormat="1" ht="24.95" customHeight="1" spans="1:24">
      <c r="A579" s="18">
        <v>4679</v>
      </c>
      <c r="B579" s="136" t="s">
        <v>896</v>
      </c>
      <c r="C579" s="128" t="s">
        <v>500</v>
      </c>
      <c r="D579" s="128"/>
      <c r="E579" s="128"/>
      <c r="F579" s="128" t="s">
        <v>35</v>
      </c>
      <c r="G579" s="128">
        <v>2018</v>
      </c>
      <c r="H579" s="128" t="s">
        <v>36</v>
      </c>
      <c r="I579" s="129">
        <v>663</v>
      </c>
      <c r="J579" s="130" t="s">
        <v>897</v>
      </c>
      <c r="K579" s="128">
        <v>0.3</v>
      </c>
      <c r="L579" s="131">
        <f>M579+N579+O579</f>
        <v>204.5</v>
      </c>
      <c r="M579" s="131">
        <v>204.5</v>
      </c>
      <c r="N579" s="131"/>
      <c r="O579" s="131"/>
      <c r="P579" s="128" t="s">
        <v>117</v>
      </c>
      <c r="Q579" s="128" t="s">
        <v>37</v>
      </c>
      <c r="R579" s="128">
        <v>165</v>
      </c>
      <c r="S579" s="128">
        <v>663</v>
      </c>
      <c r="T579" s="128"/>
      <c r="U579" s="128"/>
      <c r="V579" s="128" t="s">
        <v>875</v>
      </c>
      <c r="W579" s="18">
        <v>4679</v>
      </c>
      <c r="X579" s="128"/>
    </row>
    <row r="580" s="118" customFormat="1" ht="24.95" customHeight="1" spans="1:24">
      <c r="A580" s="18">
        <v>4680</v>
      </c>
      <c r="B580" s="136" t="s">
        <v>898</v>
      </c>
      <c r="C580" s="128" t="s">
        <v>500</v>
      </c>
      <c r="D580" s="128"/>
      <c r="E580" s="128"/>
      <c r="F580" s="128" t="s">
        <v>35</v>
      </c>
      <c r="G580" s="128">
        <v>2019</v>
      </c>
      <c r="H580" s="128" t="s">
        <v>36</v>
      </c>
      <c r="I580" s="129">
        <v>833</v>
      </c>
      <c r="J580" s="130" t="s">
        <v>897</v>
      </c>
      <c r="K580" s="128">
        <v>0.3</v>
      </c>
      <c r="L580" s="131">
        <f>M580+N580+O580</f>
        <v>250</v>
      </c>
      <c r="M580" s="131"/>
      <c r="N580" s="131">
        <v>250</v>
      </c>
      <c r="O580" s="131"/>
      <c r="P580" s="128" t="s">
        <v>117</v>
      </c>
      <c r="Q580" s="128" t="s">
        <v>37</v>
      </c>
      <c r="R580" s="128">
        <v>208</v>
      </c>
      <c r="S580" s="128">
        <v>833</v>
      </c>
      <c r="T580" s="128"/>
      <c r="U580" s="128"/>
      <c r="V580" s="128" t="s">
        <v>875</v>
      </c>
      <c r="W580" s="18">
        <v>4680</v>
      </c>
      <c r="X580" s="128"/>
    </row>
    <row r="581" s="118" customFormat="1" ht="24.95" customHeight="1" spans="1:24">
      <c r="A581" s="18">
        <v>4681</v>
      </c>
      <c r="B581" s="136" t="s">
        <v>899</v>
      </c>
      <c r="C581" s="128" t="s">
        <v>500</v>
      </c>
      <c r="D581" s="128"/>
      <c r="E581" s="128"/>
      <c r="F581" s="128" t="s">
        <v>35</v>
      </c>
      <c r="G581" s="128">
        <v>2020</v>
      </c>
      <c r="H581" s="128" t="s">
        <v>36</v>
      </c>
      <c r="I581" s="129">
        <v>1000</v>
      </c>
      <c r="J581" s="130" t="s">
        <v>897</v>
      </c>
      <c r="K581" s="128">
        <v>0.3</v>
      </c>
      <c r="L581" s="131">
        <f>M581+N581+O581</f>
        <v>300</v>
      </c>
      <c r="M581" s="131"/>
      <c r="N581" s="131"/>
      <c r="O581" s="131">
        <v>300</v>
      </c>
      <c r="P581" s="128" t="s">
        <v>117</v>
      </c>
      <c r="Q581" s="128" t="s">
        <v>37</v>
      </c>
      <c r="R581" s="128">
        <v>250</v>
      </c>
      <c r="S581" s="128">
        <v>1000</v>
      </c>
      <c r="T581" s="128"/>
      <c r="U581" s="128"/>
      <c r="V581" s="128" t="s">
        <v>875</v>
      </c>
      <c r="W581" s="18">
        <v>4681</v>
      </c>
      <c r="X581" s="128"/>
    </row>
    <row r="582" ht="24.95" customHeight="1" spans="1:24">
      <c r="A582" s="14">
        <v>4682</v>
      </c>
      <c r="B582" s="15" t="s">
        <v>900</v>
      </c>
      <c r="C582" s="14"/>
      <c r="D582" s="14"/>
      <c r="E582" s="14"/>
      <c r="F582" s="14" t="s">
        <v>35</v>
      </c>
      <c r="G582" s="14" t="s">
        <v>32</v>
      </c>
      <c r="H582" s="14" t="s">
        <v>36</v>
      </c>
      <c r="I582" s="30" t="e">
        <f>SUM(#REF!)</f>
        <v>#REF!</v>
      </c>
      <c r="J582" s="31"/>
      <c r="K582" s="14"/>
      <c r="L582" s="32" t="e">
        <f>SUM(#REF!)</f>
        <v>#REF!</v>
      </c>
      <c r="M582" s="32" t="e">
        <f>SUM(#REF!)</f>
        <v>#REF!</v>
      </c>
      <c r="N582" s="32" t="e">
        <f>SUM(#REF!)</f>
        <v>#REF!</v>
      </c>
      <c r="O582" s="32" t="e">
        <f>SUM(#REF!)</f>
        <v>#REF!</v>
      </c>
      <c r="P582" s="14"/>
      <c r="Q582" s="14" t="s">
        <v>91</v>
      </c>
      <c r="R582" s="46" t="e">
        <f>SUM(#REF!)</f>
        <v>#REF!</v>
      </c>
      <c r="S582" s="46" t="e">
        <f>SUM(#REF!)</f>
        <v>#REF!</v>
      </c>
      <c r="T582" s="46" t="s">
        <v>901</v>
      </c>
      <c r="U582" s="46" t="s">
        <v>871</v>
      </c>
      <c r="V582" s="14" t="s">
        <v>32</v>
      </c>
      <c r="W582" s="14">
        <v>4682</v>
      </c>
      <c r="X582" s="49" t="s">
        <v>902</v>
      </c>
    </row>
    <row r="583" ht="24.95" customHeight="1" spans="1:24">
      <c r="A583" s="14">
        <v>4686</v>
      </c>
      <c r="B583" s="15" t="s">
        <v>903</v>
      </c>
      <c r="C583" s="14"/>
      <c r="D583" s="14"/>
      <c r="E583" s="14"/>
      <c r="F583" s="14" t="s">
        <v>35</v>
      </c>
      <c r="G583" s="14" t="s">
        <v>32</v>
      </c>
      <c r="H583" s="14" t="s">
        <v>36</v>
      </c>
      <c r="I583" s="30">
        <f>SUM(I584:I585)</f>
        <v>120</v>
      </c>
      <c r="J583" s="31"/>
      <c r="K583" s="14"/>
      <c r="L583" s="32">
        <f>SUM(L584:L585)</f>
        <v>3.84</v>
      </c>
      <c r="M583" s="32">
        <f>SUM(M584:M585)</f>
        <v>0</v>
      </c>
      <c r="N583" s="32">
        <f>SUM(N584:N585)</f>
        <v>0</v>
      </c>
      <c r="O583" s="32">
        <f>SUM(O584:O585)</f>
        <v>3.84</v>
      </c>
      <c r="P583" s="14"/>
      <c r="Q583" s="14" t="s">
        <v>91</v>
      </c>
      <c r="R583" s="46">
        <f>SUM(R584:R585)</f>
        <v>75</v>
      </c>
      <c r="S583" s="46">
        <f>SUM(S584:S585)</f>
        <v>120</v>
      </c>
      <c r="T583" s="46" t="s">
        <v>901</v>
      </c>
      <c r="U583" s="46" t="s">
        <v>871</v>
      </c>
      <c r="V583" s="14" t="s">
        <v>32</v>
      </c>
      <c r="W583" s="14">
        <v>4686</v>
      </c>
      <c r="X583" s="49" t="s">
        <v>902</v>
      </c>
    </row>
    <row r="584" s="118" customFormat="1" ht="24.95" customHeight="1" spans="1:24">
      <c r="A584" s="128">
        <v>4693</v>
      </c>
      <c r="B584" s="136" t="s">
        <v>904</v>
      </c>
      <c r="C584" s="128" t="s">
        <v>43</v>
      </c>
      <c r="D584" s="128" t="s">
        <v>146</v>
      </c>
      <c r="E584" s="128"/>
      <c r="F584" s="128" t="s">
        <v>905</v>
      </c>
      <c r="G584" s="128">
        <v>2020</v>
      </c>
      <c r="H584" s="128" t="s">
        <v>36</v>
      </c>
      <c r="I584" s="129">
        <v>20</v>
      </c>
      <c r="J584" s="130" t="s">
        <v>906</v>
      </c>
      <c r="K584" s="128">
        <v>0.64</v>
      </c>
      <c r="L584" s="131">
        <f>M584+N584+O584</f>
        <v>0.64</v>
      </c>
      <c r="M584" s="131"/>
      <c r="N584" s="128"/>
      <c r="O584" s="128">
        <v>0.64</v>
      </c>
      <c r="P584" s="128" t="s">
        <v>47</v>
      </c>
      <c r="Q584" s="128" t="s">
        <v>91</v>
      </c>
      <c r="R584" s="128">
        <v>15</v>
      </c>
      <c r="S584" s="128">
        <v>20</v>
      </c>
      <c r="T584" s="128"/>
      <c r="U584" s="128"/>
      <c r="V584" s="128" t="s">
        <v>875</v>
      </c>
      <c r="W584" s="128">
        <v>4693</v>
      </c>
      <c r="X584" s="128"/>
    </row>
    <row r="585" s="118" customFormat="1" ht="24.95" customHeight="1" spans="1:24">
      <c r="A585" s="128">
        <v>4694</v>
      </c>
      <c r="B585" s="136" t="s">
        <v>907</v>
      </c>
      <c r="C585" s="128" t="s">
        <v>43</v>
      </c>
      <c r="D585" s="128" t="s">
        <v>250</v>
      </c>
      <c r="E585" s="128"/>
      <c r="F585" s="128" t="s">
        <v>905</v>
      </c>
      <c r="G585" s="128">
        <v>2020</v>
      </c>
      <c r="H585" s="128" t="s">
        <v>36</v>
      </c>
      <c r="I585" s="129">
        <v>100</v>
      </c>
      <c r="J585" s="130" t="s">
        <v>906</v>
      </c>
      <c r="K585" s="128">
        <v>3.2</v>
      </c>
      <c r="L585" s="131">
        <f>M585+N585+O585</f>
        <v>3.2</v>
      </c>
      <c r="M585" s="131"/>
      <c r="N585" s="128"/>
      <c r="O585" s="128">
        <v>3.2</v>
      </c>
      <c r="P585" s="128" t="s">
        <v>47</v>
      </c>
      <c r="Q585" s="128" t="s">
        <v>91</v>
      </c>
      <c r="R585" s="128">
        <v>60</v>
      </c>
      <c r="S585" s="128">
        <v>100</v>
      </c>
      <c r="T585" s="128"/>
      <c r="U585" s="128"/>
      <c r="V585" s="128" t="s">
        <v>875</v>
      </c>
      <c r="W585" s="128">
        <v>4694</v>
      </c>
      <c r="X585" s="128"/>
    </row>
    <row r="586" ht="24.95" customHeight="1" spans="1:24">
      <c r="A586" s="14">
        <v>4698</v>
      </c>
      <c r="B586" s="15" t="s">
        <v>908</v>
      </c>
      <c r="C586" s="14"/>
      <c r="D586" s="14"/>
      <c r="E586" s="14"/>
      <c r="F586" s="14" t="s">
        <v>35</v>
      </c>
      <c r="G586" s="14" t="s">
        <v>32</v>
      </c>
      <c r="H586" s="14" t="s">
        <v>36</v>
      </c>
      <c r="I586" s="30">
        <f>I587+I588+I589+I590</f>
        <v>0</v>
      </c>
      <c r="J586" s="31"/>
      <c r="K586" s="14"/>
      <c r="L586" s="32">
        <f>L587+L588+L589+L590</f>
        <v>0</v>
      </c>
      <c r="M586" s="32">
        <f>M587+M588+M589+M590</f>
        <v>0</v>
      </c>
      <c r="N586" s="32">
        <f>N587+N588+N589+N590</f>
        <v>0</v>
      </c>
      <c r="O586" s="32">
        <f>O587+O588+O589+O590</f>
        <v>0</v>
      </c>
      <c r="P586" s="14"/>
      <c r="Q586" s="14" t="s">
        <v>37</v>
      </c>
      <c r="R586" s="46">
        <f>R587+R588+R589+R590</f>
        <v>0</v>
      </c>
      <c r="S586" s="46">
        <f>S587+S588+S589+S590</f>
        <v>0</v>
      </c>
      <c r="T586" s="46" t="s">
        <v>909</v>
      </c>
      <c r="U586" s="46" t="s">
        <v>910</v>
      </c>
      <c r="V586" s="14" t="s">
        <v>32</v>
      </c>
      <c r="W586" s="14">
        <v>4698</v>
      </c>
      <c r="X586" s="49" t="s">
        <v>911</v>
      </c>
    </row>
    <row r="587" ht="24.95" customHeight="1" spans="1:24">
      <c r="A587" s="16">
        <v>4699</v>
      </c>
      <c r="B587" s="17" t="s">
        <v>912</v>
      </c>
      <c r="C587" s="16"/>
      <c r="D587" s="16"/>
      <c r="E587" s="16"/>
      <c r="F587" s="16" t="s">
        <v>35</v>
      </c>
      <c r="G587" s="16" t="s">
        <v>32</v>
      </c>
      <c r="H587" s="16" t="s">
        <v>36</v>
      </c>
      <c r="I587" s="33"/>
      <c r="J587" s="34"/>
      <c r="K587" s="16"/>
      <c r="L587" s="35"/>
      <c r="M587" s="35"/>
      <c r="N587" s="35"/>
      <c r="O587" s="35"/>
      <c r="P587" s="16"/>
      <c r="Q587" s="16"/>
      <c r="R587" s="47"/>
      <c r="S587" s="47"/>
      <c r="T587" s="47"/>
      <c r="U587" s="47"/>
      <c r="V587" s="16"/>
      <c r="W587" s="16"/>
      <c r="X587" s="48"/>
    </row>
    <row r="588" ht="24.95" customHeight="1" spans="1:24">
      <c r="A588" s="16">
        <v>4754</v>
      </c>
      <c r="B588" s="17" t="s">
        <v>913</v>
      </c>
      <c r="C588" s="16"/>
      <c r="D588" s="16"/>
      <c r="E588" s="16"/>
      <c r="F588" s="16" t="s">
        <v>35</v>
      </c>
      <c r="G588" s="16" t="s">
        <v>32</v>
      </c>
      <c r="H588" s="16" t="s">
        <v>36</v>
      </c>
      <c r="I588" s="33"/>
      <c r="J588" s="34"/>
      <c r="K588" s="16"/>
      <c r="L588" s="35"/>
      <c r="M588" s="35"/>
      <c r="N588" s="35"/>
      <c r="O588" s="35"/>
      <c r="P588" s="16"/>
      <c r="Q588" s="16"/>
      <c r="R588" s="47"/>
      <c r="S588" s="47"/>
      <c r="T588" s="47"/>
      <c r="U588" s="47"/>
      <c r="V588" s="16"/>
      <c r="W588" s="16"/>
      <c r="X588" s="48"/>
    </row>
    <row r="589" ht="24.95" customHeight="1" spans="1:24">
      <c r="A589" s="16">
        <v>4863</v>
      </c>
      <c r="B589" s="17" t="s">
        <v>914</v>
      </c>
      <c r="C589" s="16"/>
      <c r="D589" s="16"/>
      <c r="E589" s="16"/>
      <c r="F589" s="16" t="s">
        <v>35</v>
      </c>
      <c r="G589" s="16" t="s">
        <v>32</v>
      </c>
      <c r="H589" s="16" t="s">
        <v>36</v>
      </c>
      <c r="I589" s="33"/>
      <c r="J589" s="34"/>
      <c r="K589" s="16"/>
      <c r="L589" s="35"/>
      <c r="M589" s="35"/>
      <c r="N589" s="35"/>
      <c r="O589" s="35"/>
      <c r="P589" s="16"/>
      <c r="Q589" s="16"/>
      <c r="R589" s="47"/>
      <c r="S589" s="47"/>
      <c r="T589" s="47"/>
      <c r="U589" s="47"/>
      <c r="V589" s="16"/>
      <c r="W589" s="16"/>
      <c r="X589" s="48"/>
    </row>
    <row r="590" ht="24.95" customHeight="1" spans="1:24">
      <c r="A590" s="16">
        <v>4939</v>
      </c>
      <c r="B590" s="17" t="s">
        <v>915</v>
      </c>
      <c r="C590" s="16"/>
      <c r="D590" s="16"/>
      <c r="E590" s="16"/>
      <c r="F590" s="16" t="s">
        <v>35</v>
      </c>
      <c r="G590" s="16" t="s">
        <v>32</v>
      </c>
      <c r="H590" s="16" t="s">
        <v>36</v>
      </c>
      <c r="I590" s="38">
        <v>0</v>
      </c>
      <c r="J590" s="34"/>
      <c r="K590" s="16"/>
      <c r="L590" s="38">
        <v>0</v>
      </c>
      <c r="M590" s="38">
        <v>0</v>
      </c>
      <c r="N590" s="38">
        <v>0</v>
      </c>
      <c r="O590" s="38">
        <v>0</v>
      </c>
      <c r="P590" s="16"/>
      <c r="Q590" s="16" t="s">
        <v>37</v>
      </c>
      <c r="R590" s="38">
        <v>0</v>
      </c>
      <c r="S590" s="38">
        <v>0</v>
      </c>
      <c r="T590" s="47" t="s">
        <v>916</v>
      </c>
      <c r="U590" s="47" t="s">
        <v>910</v>
      </c>
      <c r="V590" s="16" t="s">
        <v>32</v>
      </c>
      <c r="W590" s="16">
        <v>4939</v>
      </c>
      <c r="X590" s="16"/>
    </row>
    <row r="591" ht="24.95" customHeight="1" spans="1:24">
      <c r="A591" s="12">
        <v>4968</v>
      </c>
      <c r="B591" s="13" t="s">
        <v>917</v>
      </c>
      <c r="C591" s="12"/>
      <c r="D591" s="12"/>
      <c r="E591" s="12"/>
      <c r="F591" s="12" t="s">
        <v>32</v>
      </c>
      <c r="G591" s="12" t="s">
        <v>32</v>
      </c>
      <c r="H591" s="12" t="s">
        <v>32</v>
      </c>
      <c r="I591" s="12" t="s">
        <v>32</v>
      </c>
      <c r="J591" s="28"/>
      <c r="K591" s="12"/>
      <c r="L591" s="38">
        <v>0</v>
      </c>
      <c r="M591" s="38">
        <v>0</v>
      </c>
      <c r="N591" s="38">
        <v>0</v>
      </c>
      <c r="O591" s="38">
        <v>0</v>
      </c>
      <c r="P591" s="12"/>
      <c r="Q591" s="12" t="s">
        <v>32</v>
      </c>
      <c r="R591" s="38">
        <v>0</v>
      </c>
      <c r="S591" s="38">
        <v>0</v>
      </c>
      <c r="T591" s="45"/>
      <c r="U591" s="45"/>
      <c r="V591" s="12" t="s">
        <v>32</v>
      </c>
      <c r="W591" s="12">
        <v>4968</v>
      </c>
      <c r="X591" s="60" t="s">
        <v>872</v>
      </c>
    </row>
    <row r="592" ht="24.95" customHeight="1" spans="1:24">
      <c r="A592" s="14">
        <v>4969</v>
      </c>
      <c r="B592" s="15" t="s">
        <v>918</v>
      </c>
      <c r="C592" s="14"/>
      <c r="D592" s="14"/>
      <c r="E592" s="14"/>
      <c r="F592" s="14" t="s">
        <v>35</v>
      </c>
      <c r="G592" s="14" t="s">
        <v>32</v>
      </c>
      <c r="H592" s="14" t="s">
        <v>512</v>
      </c>
      <c r="I592" s="30">
        <f>SUM(I593:I595)</f>
        <v>3</v>
      </c>
      <c r="J592" s="31"/>
      <c r="K592" s="14"/>
      <c r="L592" s="32">
        <f>SUM(L593:L595)</f>
        <v>150</v>
      </c>
      <c r="M592" s="32">
        <f>SUM(M593:M595)</f>
        <v>0</v>
      </c>
      <c r="N592" s="32">
        <f>SUM(N593:N595)</f>
        <v>150</v>
      </c>
      <c r="O592" s="32">
        <f>SUM(O593:O595)</f>
        <v>0</v>
      </c>
      <c r="P592" s="14"/>
      <c r="Q592" s="14" t="s">
        <v>91</v>
      </c>
      <c r="R592" s="46">
        <f>SUM(R593:R595)</f>
        <v>196</v>
      </c>
      <c r="S592" s="46">
        <f>SUM(S593:S595)</f>
        <v>794</v>
      </c>
      <c r="T592" s="46" t="s">
        <v>919</v>
      </c>
      <c r="U592" s="46" t="s">
        <v>920</v>
      </c>
      <c r="V592" s="14" t="s">
        <v>32</v>
      </c>
      <c r="W592" s="14">
        <v>4969</v>
      </c>
      <c r="X592" s="14"/>
    </row>
    <row r="593" s="118" customFormat="1" ht="24.95" customHeight="1" spans="1:24">
      <c r="A593" s="18">
        <v>4973</v>
      </c>
      <c r="B593" s="136" t="s">
        <v>921</v>
      </c>
      <c r="C593" s="128" t="s">
        <v>43</v>
      </c>
      <c r="D593" s="128" t="s">
        <v>49</v>
      </c>
      <c r="E593" s="128"/>
      <c r="F593" s="128" t="s">
        <v>35</v>
      </c>
      <c r="G593" s="128">
        <v>2019</v>
      </c>
      <c r="H593" s="128" t="s">
        <v>512</v>
      </c>
      <c r="I593" s="129">
        <v>1</v>
      </c>
      <c r="J593" s="130" t="s">
        <v>922</v>
      </c>
      <c r="K593" s="128">
        <v>50</v>
      </c>
      <c r="L593" s="139">
        <v>50</v>
      </c>
      <c r="M593" s="139"/>
      <c r="N593" s="139">
        <v>50</v>
      </c>
      <c r="O593" s="139"/>
      <c r="P593" s="128" t="s">
        <v>526</v>
      </c>
      <c r="Q593" s="128" t="s">
        <v>91</v>
      </c>
      <c r="R593" s="140">
        <v>104</v>
      </c>
      <c r="S593" s="140">
        <v>405</v>
      </c>
      <c r="T593" s="140"/>
      <c r="U593" s="140"/>
      <c r="V593" s="128" t="s">
        <v>923</v>
      </c>
      <c r="W593" s="18">
        <v>4973</v>
      </c>
      <c r="X593" s="128"/>
    </row>
    <row r="594" s="118" customFormat="1" ht="24.95" customHeight="1" spans="1:24">
      <c r="A594" s="18">
        <v>4974</v>
      </c>
      <c r="B594" s="136" t="s">
        <v>924</v>
      </c>
      <c r="C594" s="128" t="s">
        <v>43</v>
      </c>
      <c r="D594" s="128" t="s">
        <v>54</v>
      </c>
      <c r="E594" s="128"/>
      <c r="F594" s="128" t="s">
        <v>35</v>
      </c>
      <c r="G594" s="128">
        <v>2019</v>
      </c>
      <c r="H594" s="128" t="s">
        <v>512</v>
      </c>
      <c r="I594" s="129">
        <v>1</v>
      </c>
      <c r="J594" s="130" t="s">
        <v>925</v>
      </c>
      <c r="K594" s="128">
        <v>50</v>
      </c>
      <c r="L594" s="139">
        <v>50</v>
      </c>
      <c r="M594" s="139"/>
      <c r="N594" s="139">
        <v>50</v>
      </c>
      <c r="O594" s="139"/>
      <c r="P594" s="128" t="s">
        <v>526</v>
      </c>
      <c r="Q594" s="128" t="s">
        <v>91</v>
      </c>
      <c r="R594" s="140">
        <v>72</v>
      </c>
      <c r="S594" s="140">
        <v>307</v>
      </c>
      <c r="T594" s="140"/>
      <c r="U594" s="140"/>
      <c r="V594" s="128" t="s">
        <v>923</v>
      </c>
      <c r="W594" s="18">
        <v>4974</v>
      </c>
      <c r="X594" s="128"/>
    </row>
    <row r="595" s="118" customFormat="1" ht="24.95" customHeight="1" spans="1:24">
      <c r="A595" s="18">
        <v>4975</v>
      </c>
      <c r="B595" s="136" t="s">
        <v>926</v>
      </c>
      <c r="C595" s="128" t="s">
        <v>43</v>
      </c>
      <c r="D595" s="128" t="s">
        <v>62</v>
      </c>
      <c r="E595" s="128"/>
      <c r="F595" s="128" t="s">
        <v>35</v>
      </c>
      <c r="G595" s="128">
        <v>2019</v>
      </c>
      <c r="H595" s="128" t="s">
        <v>512</v>
      </c>
      <c r="I595" s="129">
        <v>1</v>
      </c>
      <c r="J595" s="130" t="s">
        <v>927</v>
      </c>
      <c r="K595" s="128">
        <v>50</v>
      </c>
      <c r="L595" s="139">
        <v>50</v>
      </c>
      <c r="M595" s="139"/>
      <c r="N595" s="139">
        <v>50</v>
      </c>
      <c r="O595" s="139"/>
      <c r="P595" s="128" t="s">
        <v>526</v>
      </c>
      <c r="Q595" s="128" t="s">
        <v>91</v>
      </c>
      <c r="R595" s="140">
        <v>20</v>
      </c>
      <c r="S595" s="140">
        <v>82</v>
      </c>
      <c r="T595" s="140"/>
      <c r="U595" s="140"/>
      <c r="V595" s="128" t="s">
        <v>923</v>
      </c>
      <c r="W595" s="18">
        <v>4975</v>
      </c>
      <c r="X595" s="128"/>
    </row>
    <row r="596" ht="24.95" customHeight="1" spans="1:24">
      <c r="A596" s="14">
        <v>4978</v>
      </c>
      <c r="B596" s="15" t="s">
        <v>928</v>
      </c>
      <c r="C596" s="14"/>
      <c r="D596" s="14"/>
      <c r="E596" s="14"/>
      <c r="F596" s="14" t="s">
        <v>35</v>
      </c>
      <c r="G596" s="14" t="s">
        <v>32</v>
      </c>
      <c r="H596" s="14" t="s">
        <v>929</v>
      </c>
      <c r="I596" s="38">
        <v>0</v>
      </c>
      <c r="J596" s="31"/>
      <c r="K596" s="14"/>
      <c r="L596" s="38">
        <v>0</v>
      </c>
      <c r="M596" s="38">
        <v>0</v>
      </c>
      <c r="N596" s="38">
        <v>0</v>
      </c>
      <c r="O596" s="38">
        <v>0</v>
      </c>
      <c r="P596" s="14"/>
      <c r="Q596" s="14" t="s">
        <v>91</v>
      </c>
      <c r="R596" s="38">
        <v>0</v>
      </c>
      <c r="S596" s="38">
        <v>0</v>
      </c>
      <c r="T596" s="46" t="s">
        <v>930</v>
      </c>
      <c r="U596" s="46" t="s">
        <v>920</v>
      </c>
      <c r="V596" s="14" t="s">
        <v>32</v>
      </c>
      <c r="W596" s="14">
        <v>4978</v>
      </c>
      <c r="X596" s="14"/>
    </row>
    <row r="597" ht="24.95" customHeight="1" spans="1:24">
      <c r="A597" s="14">
        <v>4981</v>
      </c>
      <c r="B597" s="15" t="s">
        <v>931</v>
      </c>
      <c r="C597" s="14"/>
      <c r="D597" s="14"/>
      <c r="E597" s="14"/>
      <c r="F597" s="14" t="s">
        <v>35</v>
      </c>
      <c r="G597" s="14" t="s">
        <v>32</v>
      </c>
      <c r="H597" s="14" t="s">
        <v>512</v>
      </c>
      <c r="I597" s="38">
        <v>0</v>
      </c>
      <c r="J597" s="31"/>
      <c r="K597" s="14"/>
      <c r="L597" s="38">
        <v>0</v>
      </c>
      <c r="M597" s="38">
        <v>0</v>
      </c>
      <c r="N597" s="38">
        <v>0</v>
      </c>
      <c r="O597" s="38">
        <v>0</v>
      </c>
      <c r="P597" s="14"/>
      <c r="Q597" s="14" t="s">
        <v>91</v>
      </c>
      <c r="R597" s="38">
        <v>0</v>
      </c>
      <c r="S597" s="38">
        <v>0</v>
      </c>
      <c r="T597" s="46" t="s">
        <v>932</v>
      </c>
      <c r="U597" s="46" t="s">
        <v>920</v>
      </c>
      <c r="V597" s="14" t="s">
        <v>32</v>
      </c>
      <c r="W597" s="14">
        <v>4981</v>
      </c>
      <c r="X597" s="14"/>
    </row>
    <row r="598" ht="24.95" customHeight="1" spans="1:24">
      <c r="A598" s="14">
        <v>4983</v>
      </c>
      <c r="B598" s="15" t="s">
        <v>933</v>
      </c>
      <c r="C598" s="14"/>
      <c r="D598" s="14"/>
      <c r="E598" s="14"/>
      <c r="F598" s="14"/>
      <c r="G598" s="14"/>
      <c r="H598" s="14"/>
      <c r="I598" s="30"/>
      <c r="J598" s="31"/>
      <c r="K598" s="14"/>
      <c r="L598" s="32"/>
      <c r="M598" s="32"/>
      <c r="N598" s="32"/>
      <c r="O598" s="32"/>
      <c r="P598" s="14"/>
      <c r="Q598" s="14"/>
      <c r="R598" s="46"/>
      <c r="S598" s="46"/>
      <c r="T598" s="46"/>
      <c r="U598" s="46"/>
      <c r="V598" s="14"/>
      <c r="W598" s="14">
        <v>4983</v>
      </c>
      <c r="X598" s="14"/>
    </row>
    <row r="599" ht="24.95" customHeight="1" spans="1:24">
      <c r="A599" s="14">
        <v>4984</v>
      </c>
      <c r="B599" s="15" t="s">
        <v>934</v>
      </c>
      <c r="C599" s="14"/>
      <c r="D599" s="14"/>
      <c r="E599" s="14"/>
      <c r="F599" s="14" t="s">
        <v>35</v>
      </c>
      <c r="G599" s="14" t="s">
        <v>32</v>
      </c>
      <c r="H599" s="14" t="s">
        <v>935</v>
      </c>
      <c r="I599" s="38">
        <v>0</v>
      </c>
      <c r="J599" s="31"/>
      <c r="K599" s="14"/>
      <c r="L599" s="38">
        <v>0</v>
      </c>
      <c r="M599" s="38">
        <v>0</v>
      </c>
      <c r="N599" s="38">
        <v>0</v>
      </c>
      <c r="O599" s="38">
        <v>0</v>
      </c>
      <c r="P599" s="14"/>
      <c r="Q599" s="14" t="s">
        <v>37</v>
      </c>
      <c r="R599" s="38">
        <v>0</v>
      </c>
      <c r="S599" s="38">
        <v>0</v>
      </c>
      <c r="T599" s="46" t="s">
        <v>936</v>
      </c>
      <c r="U599" s="46" t="s">
        <v>920</v>
      </c>
      <c r="V599" s="14" t="s">
        <v>32</v>
      </c>
      <c r="W599" s="14">
        <v>4984</v>
      </c>
      <c r="X599" s="14"/>
    </row>
    <row r="600" ht="24.95" customHeight="1" spans="1:24">
      <c r="A600" s="14">
        <v>4988</v>
      </c>
      <c r="B600" s="15" t="s">
        <v>937</v>
      </c>
      <c r="C600" s="14"/>
      <c r="D600" s="14"/>
      <c r="E600" s="14"/>
      <c r="F600" s="14" t="s">
        <v>35</v>
      </c>
      <c r="G600" s="14" t="s">
        <v>32</v>
      </c>
      <c r="H600" s="14" t="s">
        <v>935</v>
      </c>
      <c r="I600" s="30"/>
      <c r="J600" s="31"/>
      <c r="K600" s="14"/>
      <c r="L600" s="32"/>
      <c r="M600" s="32"/>
      <c r="N600" s="32"/>
      <c r="O600" s="32"/>
      <c r="P600" s="14"/>
      <c r="Q600" s="14"/>
      <c r="R600" s="46"/>
      <c r="S600" s="46"/>
      <c r="T600" s="46"/>
      <c r="U600" s="46"/>
      <c r="V600" s="14"/>
      <c r="W600" s="14"/>
      <c r="X600" s="14"/>
    </row>
    <row r="601" ht="24.95" customHeight="1" spans="1:24">
      <c r="A601" s="16">
        <v>4989</v>
      </c>
      <c r="B601" s="17" t="s">
        <v>938</v>
      </c>
      <c r="C601" s="16"/>
      <c r="D601" s="16"/>
      <c r="E601" s="16"/>
      <c r="F601" s="16" t="s">
        <v>35</v>
      </c>
      <c r="G601" s="16" t="s">
        <v>32</v>
      </c>
      <c r="H601" s="16" t="s">
        <v>935</v>
      </c>
      <c r="I601" s="33"/>
      <c r="J601" s="34"/>
      <c r="K601" s="16"/>
      <c r="L601" s="35"/>
      <c r="M601" s="35"/>
      <c r="N601" s="35"/>
      <c r="O601" s="35"/>
      <c r="P601" s="16"/>
      <c r="Q601" s="16"/>
      <c r="R601" s="16"/>
      <c r="S601" s="47"/>
      <c r="T601" s="47"/>
      <c r="U601" s="47"/>
      <c r="V601" s="16"/>
      <c r="W601" s="16"/>
      <c r="X601" s="48" t="s">
        <v>911</v>
      </c>
    </row>
    <row r="602" ht="24.95" customHeight="1" spans="1:24">
      <c r="A602" s="16">
        <v>4993</v>
      </c>
      <c r="B602" s="17" t="s">
        <v>939</v>
      </c>
      <c r="C602" s="16"/>
      <c r="D602" s="16"/>
      <c r="E602" s="16"/>
      <c r="F602" s="16" t="s">
        <v>35</v>
      </c>
      <c r="G602" s="16" t="s">
        <v>32</v>
      </c>
      <c r="H602" s="16" t="s">
        <v>935</v>
      </c>
      <c r="I602" s="33"/>
      <c r="J602" s="34"/>
      <c r="K602" s="16"/>
      <c r="L602" s="35"/>
      <c r="M602" s="35"/>
      <c r="N602" s="35"/>
      <c r="O602" s="35"/>
      <c r="P602" s="16"/>
      <c r="Q602" s="16"/>
      <c r="R602" s="16"/>
      <c r="S602" s="47"/>
      <c r="T602" s="47"/>
      <c r="U602" s="47"/>
      <c r="V602" s="16"/>
      <c r="W602" s="16"/>
      <c r="X602" s="48" t="s">
        <v>911</v>
      </c>
    </row>
    <row r="603" ht="24.95" customHeight="1" spans="1:24">
      <c r="A603" s="16">
        <v>4997</v>
      </c>
      <c r="B603" s="17" t="s">
        <v>940</v>
      </c>
      <c r="C603" s="16"/>
      <c r="D603" s="16"/>
      <c r="E603" s="16"/>
      <c r="F603" s="16" t="s">
        <v>35</v>
      </c>
      <c r="G603" s="16" t="s">
        <v>32</v>
      </c>
      <c r="H603" s="16" t="s">
        <v>935</v>
      </c>
      <c r="I603" s="33"/>
      <c r="J603" s="34"/>
      <c r="K603" s="16"/>
      <c r="L603" s="35"/>
      <c r="M603" s="35"/>
      <c r="N603" s="35"/>
      <c r="O603" s="35"/>
      <c r="P603" s="16"/>
      <c r="Q603" s="16"/>
      <c r="R603" s="47"/>
      <c r="S603" s="47"/>
      <c r="T603" s="47"/>
      <c r="U603" s="47"/>
      <c r="V603" s="16"/>
      <c r="W603" s="16"/>
      <c r="X603" s="48" t="s">
        <v>911</v>
      </c>
    </row>
    <row r="604" ht="24.95" customHeight="1" spans="1:24">
      <c r="A604" s="12">
        <v>5050</v>
      </c>
      <c r="B604" s="13" t="s">
        <v>941</v>
      </c>
      <c r="C604" s="12"/>
      <c r="D604" s="12"/>
      <c r="E604" s="12"/>
      <c r="F604" s="12" t="s">
        <v>32</v>
      </c>
      <c r="G604" s="12" t="s">
        <v>32</v>
      </c>
      <c r="H604" s="12" t="s">
        <v>32</v>
      </c>
      <c r="I604" s="12" t="s">
        <v>32</v>
      </c>
      <c r="J604" s="28"/>
      <c r="K604" s="12"/>
      <c r="L604" s="38">
        <v>0</v>
      </c>
      <c r="M604" s="38">
        <v>0</v>
      </c>
      <c r="N604" s="38">
        <v>0</v>
      </c>
      <c r="O604" s="38">
        <v>0</v>
      </c>
      <c r="P604" s="12"/>
      <c r="Q604" s="12" t="s">
        <v>32</v>
      </c>
      <c r="R604" s="38">
        <v>0</v>
      </c>
      <c r="S604" s="38">
        <v>0</v>
      </c>
      <c r="T604" s="45"/>
      <c r="U604" s="45"/>
      <c r="V604" s="12" t="s">
        <v>32</v>
      </c>
      <c r="W604" s="12">
        <v>5050</v>
      </c>
      <c r="X604" s="12"/>
    </row>
    <row r="605" ht="24.95" customHeight="1" spans="1:24">
      <c r="A605" s="14">
        <v>5051</v>
      </c>
      <c r="B605" s="15" t="s">
        <v>942</v>
      </c>
      <c r="C605" s="14"/>
      <c r="D605" s="14"/>
      <c r="E605" s="14"/>
      <c r="F605" s="14" t="s">
        <v>244</v>
      </c>
      <c r="G605" s="14" t="s">
        <v>32</v>
      </c>
      <c r="H605" s="14" t="s">
        <v>512</v>
      </c>
      <c r="I605" s="38">
        <v>0</v>
      </c>
      <c r="J605" s="31"/>
      <c r="K605" s="14"/>
      <c r="L605" s="38">
        <v>0</v>
      </c>
      <c r="M605" s="38">
        <v>0</v>
      </c>
      <c r="N605" s="38">
        <v>0</v>
      </c>
      <c r="O605" s="38">
        <v>0</v>
      </c>
      <c r="P605" s="14"/>
      <c r="Q605" s="14" t="s">
        <v>37</v>
      </c>
      <c r="R605" s="46"/>
      <c r="S605" s="46"/>
      <c r="T605" s="46"/>
      <c r="U605" s="46"/>
      <c r="V605" s="14"/>
      <c r="W605" s="14">
        <v>5051</v>
      </c>
      <c r="X605" s="14"/>
    </row>
    <row r="606" ht="24.95" customHeight="1" spans="1:24">
      <c r="A606" s="16">
        <v>5052</v>
      </c>
      <c r="B606" s="17" t="s">
        <v>943</v>
      </c>
      <c r="C606" s="16"/>
      <c r="D606" s="16"/>
      <c r="E606" s="16"/>
      <c r="F606" s="16"/>
      <c r="G606" s="16"/>
      <c r="H606" s="16"/>
      <c r="I606" s="37"/>
      <c r="J606" s="34"/>
      <c r="K606" s="16"/>
      <c r="L606" s="35"/>
      <c r="M606" s="35"/>
      <c r="N606" s="35"/>
      <c r="O606" s="35"/>
      <c r="P606" s="16"/>
      <c r="Q606" s="16"/>
      <c r="R606" s="47"/>
      <c r="S606" s="47"/>
      <c r="T606" s="47"/>
      <c r="U606" s="47"/>
      <c r="V606" s="16"/>
      <c r="W606" s="16">
        <v>5052</v>
      </c>
      <c r="X606" s="16"/>
    </row>
    <row r="607" ht="24.95" customHeight="1" spans="1:24">
      <c r="A607" s="16">
        <v>5053</v>
      </c>
      <c r="B607" s="17" t="s">
        <v>944</v>
      </c>
      <c r="C607" s="16"/>
      <c r="D607" s="16"/>
      <c r="E607" s="16"/>
      <c r="F607" s="16" t="s">
        <v>244</v>
      </c>
      <c r="G607" s="16" t="s">
        <v>32</v>
      </c>
      <c r="H607" s="16" t="s">
        <v>512</v>
      </c>
      <c r="I607" s="38">
        <v>0</v>
      </c>
      <c r="J607" s="34"/>
      <c r="K607" s="16"/>
      <c r="L607" s="38">
        <v>0</v>
      </c>
      <c r="M607" s="38">
        <v>0</v>
      </c>
      <c r="N607" s="38">
        <v>0</v>
      </c>
      <c r="O607" s="38">
        <v>0</v>
      </c>
      <c r="P607" s="16"/>
      <c r="Q607" s="16" t="s">
        <v>91</v>
      </c>
      <c r="R607" s="47"/>
      <c r="S607" s="47"/>
      <c r="T607" s="47"/>
      <c r="U607" s="47"/>
      <c r="V607" s="16" t="s">
        <v>32</v>
      </c>
      <c r="W607" s="16">
        <v>5053</v>
      </c>
      <c r="X607" s="16"/>
    </row>
    <row r="608" ht="24.95" customHeight="1" spans="1:24">
      <c r="A608" s="14">
        <v>5055</v>
      </c>
      <c r="B608" s="15" t="s">
        <v>945</v>
      </c>
      <c r="C608" s="14"/>
      <c r="D608" s="14"/>
      <c r="E608" s="14"/>
      <c r="F608" s="14" t="s">
        <v>32</v>
      </c>
      <c r="G608" s="14" t="s">
        <v>32</v>
      </c>
      <c r="H608" s="14" t="s">
        <v>32</v>
      </c>
      <c r="I608" s="14" t="s">
        <v>32</v>
      </c>
      <c r="J608" s="31"/>
      <c r="K608" s="14"/>
      <c r="L608" s="38">
        <v>0</v>
      </c>
      <c r="M608" s="38">
        <v>0</v>
      </c>
      <c r="N608" s="38">
        <v>0</v>
      </c>
      <c r="O608" s="38">
        <v>0</v>
      </c>
      <c r="P608" s="14"/>
      <c r="Q608" s="14" t="s">
        <v>32</v>
      </c>
      <c r="R608" s="38">
        <v>0</v>
      </c>
      <c r="S608" s="38">
        <v>0</v>
      </c>
      <c r="T608" s="46" t="s">
        <v>946</v>
      </c>
      <c r="U608" s="46" t="s">
        <v>947</v>
      </c>
      <c r="V608" s="14" t="s">
        <v>32</v>
      </c>
      <c r="W608" s="14">
        <v>5055</v>
      </c>
      <c r="X608" s="14"/>
    </row>
    <row r="609" ht="24.95" customHeight="1" spans="1:24">
      <c r="A609" s="16">
        <v>5056</v>
      </c>
      <c r="B609" s="17" t="s">
        <v>948</v>
      </c>
      <c r="C609" s="16"/>
      <c r="D609" s="16"/>
      <c r="E609" s="16"/>
      <c r="F609" s="16" t="s">
        <v>35</v>
      </c>
      <c r="G609" s="16" t="s">
        <v>32</v>
      </c>
      <c r="H609" s="16" t="s">
        <v>107</v>
      </c>
      <c r="I609" s="37"/>
      <c r="J609" s="34"/>
      <c r="K609" s="16"/>
      <c r="L609" s="35"/>
      <c r="M609" s="35"/>
      <c r="N609" s="35"/>
      <c r="O609" s="35"/>
      <c r="P609" s="16"/>
      <c r="Q609" s="16" t="s">
        <v>37</v>
      </c>
      <c r="R609" s="47"/>
      <c r="S609" s="47"/>
      <c r="T609" s="47"/>
      <c r="U609" s="47"/>
      <c r="V609" s="16" t="s">
        <v>32</v>
      </c>
      <c r="W609" s="16">
        <v>5056</v>
      </c>
      <c r="X609" s="16"/>
    </row>
    <row r="610" ht="24.95" customHeight="1" spans="1:24">
      <c r="A610" s="16">
        <v>5057</v>
      </c>
      <c r="B610" s="17" t="s">
        <v>949</v>
      </c>
      <c r="C610" s="16"/>
      <c r="D610" s="16"/>
      <c r="E610" s="16"/>
      <c r="F610" s="16" t="s">
        <v>35</v>
      </c>
      <c r="G610" s="16" t="s">
        <v>32</v>
      </c>
      <c r="H610" s="16" t="s">
        <v>950</v>
      </c>
      <c r="I610" s="38">
        <v>0</v>
      </c>
      <c r="J610" s="34"/>
      <c r="K610" s="16"/>
      <c r="L610" s="38">
        <v>0</v>
      </c>
      <c r="M610" s="38">
        <v>0</v>
      </c>
      <c r="N610" s="38">
        <v>0</v>
      </c>
      <c r="O610" s="38">
        <v>0</v>
      </c>
      <c r="P610" s="16"/>
      <c r="Q610" s="16" t="s">
        <v>37</v>
      </c>
      <c r="R610" s="38">
        <v>0</v>
      </c>
      <c r="S610" s="38">
        <v>0</v>
      </c>
      <c r="T610" s="47" t="s">
        <v>946</v>
      </c>
      <c r="U610" s="47" t="s">
        <v>947</v>
      </c>
      <c r="V610" s="16" t="s">
        <v>32</v>
      </c>
      <c r="W610" s="16">
        <v>5057</v>
      </c>
      <c r="X610" s="48" t="s">
        <v>872</v>
      </c>
    </row>
    <row r="611" ht="24.95" customHeight="1" spans="1:24">
      <c r="A611" s="18">
        <v>5058</v>
      </c>
      <c r="B611" s="19" t="s">
        <v>951</v>
      </c>
      <c r="C611" s="18"/>
      <c r="D611" s="18"/>
      <c r="E611" s="18"/>
      <c r="F611" s="18" t="s">
        <v>35</v>
      </c>
      <c r="G611" s="18" t="s">
        <v>32</v>
      </c>
      <c r="H611" s="18" t="s">
        <v>952</v>
      </c>
      <c r="I611" s="38">
        <v>0</v>
      </c>
      <c r="J611" s="39"/>
      <c r="K611" s="18"/>
      <c r="L611" s="38">
        <v>0</v>
      </c>
      <c r="M611" s="38">
        <v>0</v>
      </c>
      <c r="N611" s="38">
        <v>0</v>
      </c>
      <c r="O611" s="38">
        <v>0</v>
      </c>
      <c r="P611" s="18"/>
      <c r="Q611" s="18" t="s">
        <v>37</v>
      </c>
      <c r="R611" s="38">
        <v>0</v>
      </c>
      <c r="S611" s="38">
        <v>0</v>
      </c>
      <c r="T611" s="18"/>
      <c r="U611" s="18"/>
      <c r="V611" s="18" t="s">
        <v>32</v>
      </c>
      <c r="W611" s="18">
        <v>5058</v>
      </c>
      <c r="X611" s="18"/>
    </row>
    <row r="612" ht="24.95" customHeight="1" spans="1:24">
      <c r="A612" s="18">
        <v>5076</v>
      </c>
      <c r="B612" s="19" t="s">
        <v>953</v>
      </c>
      <c r="C612" s="18"/>
      <c r="D612" s="18"/>
      <c r="E612" s="18"/>
      <c r="F612" s="18" t="s">
        <v>35</v>
      </c>
      <c r="G612" s="18" t="s">
        <v>32</v>
      </c>
      <c r="H612" s="18" t="s">
        <v>88</v>
      </c>
      <c r="I612" s="41">
        <f>SUM(I613:I724)</f>
        <v>552</v>
      </c>
      <c r="J612" s="39"/>
      <c r="K612" s="18"/>
      <c r="L612" s="40">
        <f>SUM(L613:L724)</f>
        <v>135.5</v>
      </c>
      <c r="M612" s="40">
        <f>SUM(M613:M724)</f>
        <v>10</v>
      </c>
      <c r="N612" s="40">
        <f>SUM(N613:N724)</f>
        <v>120.5</v>
      </c>
      <c r="O612" s="40">
        <f>SUM(O613:O724)</f>
        <v>5</v>
      </c>
      <c r="P612" s="18"/>
      <c r="Q612" s="18" t="s">
        <v>37</v>
      </c>
      <c r="R612" s="18">
        <f>SUM(R613:R724)</f>
        <v>552</v>
      </c>
      <c r="S612" s="18">
        <f>SUM(S613:S724)</f>
        <v>2282</v>
      </c>
      <c r="T612" s="18"/>
      <c r="U612" s="18"/>
      <c r="V612" s="18" t="s">
        <v>32</v>
      </c>
      <c r="W612" s="18">
        <v>5076</v>
      </c>
      <c r="X612" s="18"/>
    </row>
    <row r="613" s="118" customFormat="1" ht="24.95" customHeight="1" spans="1:24">
      <c r="A613" s="18">
        <v>5087</v>
      </c>
      <c r="B613" s="136" t="s">
        <v>954</v>
      </c>
      <c r="C613" s="128" t="s">
        <v>43</v>
      </c>
      <c r="D613" s="128" t="s">
        <v>146</v>
      </c>
      <c r="E613" s="128" t="s">
        <v>955</v>
      </c>
      <c r="F613" s="128" t="s">
        <v>35</v>
      </c>
      <c r="G613" s="128">
        <v>2018</v>
      </c>
      <c r="H613" s="128" t="s">
        <v>88</v>
      </c>
      <c r="I613" s="129">
        <v>30</v>
      </c>
      <c r="J613" s="130" t="s">
        <v>954</v>
      </c>
      <c r="K613" s="128">
        <v>0.2</v>
      </c>
      <c r="L613" s="131">
        <f>M613+N613+O613</f>
        <v>6</v>
      </c>
      <c r="M613" s="131">
        <v>6</v>
      </c>
      <c r="N613" s="131"/>
      <c r="O613" s="131"/>
      <c r="P613" s="128" t="s">
        <v>47</v>
      </c>
      <c r="Q613" s="128" t="s">
        <v>37</v>
      </c>
      <c r="R613" s="128">
        <v>30</v>
      </c>
      <c r="S613" s="128"/>
      <c r="T613" s="128"/>
      <c r="U613" s="128"/>
      <c r="V613" s="128" t="s">
        <v>956</v>
      </c>
      <c r="W613" s="18">
        <v>5087</v>
      </c>
      <c r="X613" s="128"/>
    </row>
    <row r="614" s="118" customFormat="1" ht="24.95" customHeight="1" spans="1:24">
      <c r="A614" s="18">
        <v>5088</v>
      </c>
      <c r="B614" s="136" t="s">
        <v>954</v>
      </c>
      <c r="C614" s="128" t="s">
        <v>43</v>
      </c>
      <c r="D614" s="128" t="s">
        <v>101</v>
      </c>
      <c r="E614" s="128" t="s">
        <v>428</v>
      </c>
      <c r="F614" s="128" t="s">
        <v>35</v>
      </c>
      <c r="G614" s="128">
        <v>2018</v>
      </c>
      <c r="H614" s="128" t="s">
        <v>88</v>
      </c>
      <c r="I614" s="129">
        <v>10</v>
      </c>
      <c r="J614" s="130" t="s">
        <v>954</v>
      </c>
      <c r="K614" s="128">
        <v>0.2</v>
      </c>
      <c r="L614" s="131">
        <f>M614+N614+O614</f>
        <v>2</v>
      </c>
      <c r="M614" s="131">
        <v>2</v>
      </c>
      <c r="N614" s="131"/>
      <c r="O614" s="131"/>
      <c r="P614" s="128" t="s">
        <v>47</v>
      </c>
      <c r="Q614" s="128" t="s">
        <v>37</v>
      </c>
      <c r="R614" s="128">
        <v>10</v>
      </c>
      <c r="S614" s="128"/>
      <c r="T614" s="128"/>
      <c r="U614" s="128"/>
      <c r="V614" s="128" t="s">
        <v>956</v>
      </c>
      <c r="W614" s="18">
        <v>5088</v>
      </c>
      <c r="X614" s="128"/>
    </row>
    <row r="615" s="118" customFormat="1" ht="24.95" customHeight="1" spans="1:24">
      <c r="A615" s="18">
        <v>5089</v>
      </c>
      <c r="B615" s="136" t="s">
        <v>954</v>
      </c>
      <c r="C615" s="128" t="s">
        <v>43</v>
      </c>
      <c r="D615" s="128" t="s">
        <v>54</v>
      </c>
      <c r="E615" s="128" t="s">
        <v>957</v>
      </c>
      <c r="F615" s="128" t="s">
        <v>35</v>
      </c>
      <c r="G615" s="128">
        <v>2018</v>
      </c>
      <c r="H615" s="128" t="s">
        <v>88</v>
      </c>
      <c r="I615" s="129">
        <v>10</v>
      </c>
      <c r="J615" s="130" t="s">
        <v>954</v>
      </c>
      <c r="K615" s="128">
        <v>0.2</v>
      </c>
      <c r="L615" s="131">
        <f>M615+N615+O615</f>
        <v>2</v>
      </c>
      <c r="M615" s="131">
        <v>2</v>
      </c>
      <c r="N615" s="131"/>
      <c r="O615" s="131"/>
      <c r="P615" s="128" t="s">
        <v>47</v>
      </c>
      <c r="Q615" s="128" t="s">
        <v>37</v>
      </c>
      <c r="R615" s="128">
        <v>10</v>
      </c>
      <c r="S615" s="128"/>
      <c r="T615" s="128"/>
      <c r="U615" s="128"/>
      <c r="V615" s="128" t="s">
        <v>956</v>
      </c>
      <c r="W615" s="18">
        <v>5089</v>
      </c>
      <c r="X615" s="128"/>
    </row>
    <row r="616" s="118" customFormat="1" ht="24.95" customHeight="1" spans="1:24">
      <c r="A616" s="18">
        <v>5236</v>
      </c>
      <c r="B616" s="136" t="s">
        <v>958</v>
      </c>
      <c r="C616" s="128" t="s">
        <v>43</v>
      </c>
      <c r="D616" s="128" t="s">
        <v>299</v>
      </c>
      <c r="E616" s="128" t="s">
        <v>959</v>
      </c>
      <c r="F616" s="128" t="s">
        <v>35</v>
      </c>
      <c r="G616" s="128">
        <v>2019</v>
      </c>
      <c r="H616" s="128" t="s">
        <v>88</v>
      </c>
      <c r="I616" s="129">
        <v>8</v>
      </c>
      <c r="J616" s="130" t="s">
        <v>954</v>
      </c>
      <c r="K616" s="128">
        <v>0.25</v>
      </c>
      <c r="L616" s="131">
        <f t="shared" ref="L616:L648" si="19">M616+N616+O616</f>
        <v>2</v>
      </c>
      <c r="M616" s="131"/>
      <c r="N616" s="131">
        <v>2</v>
      </c>
      <c r="O616" s="131"/>
      <c r="P616" s="128" t="s">
        <v>117</v>
      </c>
      <c r="Q616" s="128" t="s">
        <v>37</v>
      </c>
      <c r="R616" s="128">
        <v>8</v>
      </c>
      <c r="S616" s="128">
        <v>36</v>
      </c>
      <c r="T616" s="128"/>
      <c r="U616" s="128"/>
      <c r="V616" s="128" t="s">
        <v>5</v>
      </c>
      <c r="W616" s="18">
        <v>5236</v>
      </c>
      <c r="X616" s="128"/>
    </row>
    <row r="617" s="118" customFormat="1" ht="24.95" customHeight="1" spans="1:24">
      <c r="A617" s="18">
        <v>5237</v>
      </c>
      <c r="B617" s="136" t="s">
        <v>960</v>
      </c>
      <c r="C617" s="128" t="s">
        <v>43</v>
      </c>
      <c r="D617" s="128" t="s">
        <v>299</v>
      </c>
      <c r="E617" s="128" t="s">
        <v>961</v>
      </c>
      <c r="F617" s="128" t="s">
        <v>35</v>
      </c>
      <c r="G617" s="128">
        <v>2019</v>
      </c>
      <c r="H617" s="128" t="s">
        <v>88</v>
      </c>
      <c r="I617" s="129">
        <v>18</v>
      </c>
      <c r="J617" s="130" t="s">
        <v>954</v>
      </c>
      <c r="K617" s="128">
        <v>0.25</v>
      </c>
      <c r="L617" s="131">
        <f t="shared" si="19"/>
        <v>4.5</v>
      </c>
      <c r="M617" s="131"/>
      <c r="N617" s="131">
        <v>4.5</v>
      </c>
      <c r="O617" s="131"/>
      <c r="P617" s="128" t="s">
        <v>117</v>
      </c>
      <c r="Q617" s="128" t="s">
        <v>37</v>
      </c>
      <c r="R617" s="128">
        <v>18</v>
      </c>
      <c r="S617" s="128">
        <v>81</v>
      </c>
      <c r="T617" s="128"/>
      <c r="U617" s="128"/>
      <c r="V617" s="128" t="s">
        <v>5</v>
      </c>
      <c r="W617" s="18">
        <v>5237</v>
      </c>
      <c r="X617" s="128"/>
    </row>
    <row r="618" s="118" customFormat="1" ht="24.95" customHeight="1" spans="1:24">
      <c r="A618" s="18">
        <v>5238</v>
      </c>
      <c r="B618" s="136" t="s">
        <v>962</v>
      </c>
      <c r="C618" s="128" t="s">
        <v>43</v>
      </c>
      <c r="D618" s="128" t="s">
        <v>299</v>
      </c>
      <c r="E618" s="128" t="s">
        <v>963</v>
      </c>
      <c r="F618" s="128" t="s">
        <v>35</v>
      </c>
      <c r="G618" s="128">
        <v>2019</v>
      </c>
      <c r="H618" s="128" t="s">
        <v>88</v>
      </c>
      <c r="I618" s="129">
        <v>7</v>
      </c>
      <c r="J618" s="130" t="s">
        <v>954</v>
      </c>
      <c r="K618" s="128">
        <v>0.25</v>
      </c>
      <c r="L618" s="131">
        <f t="shared" si="19"/>
        <v>1.75</v>
      </c>
      <c r="M618" s="131"/>
      <c r="N618" s="131">
        <v>1.75</v>
      </c>
      <c r="O618" s="131"/>
      <c r="P618" s="128" t="s">
        <v>117</v>
      </c>
      <c r="Q618" s="128" t="s">
        <v>37</v>
      </c>
      <c r="R618" s="128">
        <v>7</v>
      </c>
      <c r="S618" s="128">
        <v>32</v>
      </c>
      <c r="T618" s="128"/>
      <c r="U618" s="128"/>
      <c r="V618" s="128" t="s">
        <v>5</v>
      </c>
      <c r="W618" s="18">
        <v>5238</v>
      </c>
      <c r="X618" s="128"/>
    </row>
    <row r="619" s="118" customFormat="1" ht="24.95" customHeight="1" spans="1:24">
      <c r="A619" s="18">
        <v>5239</v>
      </c>
      <c r="B619" s="136" t="s">
        <v>964</v>
      </c>
      <c r="C619" s="128" t="s">
        <v>43</v>
      </c>
      <c r="D619" s="128" t="s">
        <v>124</v>
      </c>
      <c r="E619" s="128" t="s">
        <v>965</v>
      </c>
      <c r="F619" s="128" t="s">
        <v>35</v>
      </c>
      <c r="G619" s="128">
        <v>2019</v>
      </c>
      <c r="H619" s="128" t="s">
        <v>88</v>
      </c>
      <c r="I619" s="129">
        <v>16</v>
      </c>
      <c r="J619" s="130" t="s">
        <v>954</v>
      </c>
      <c r="K619" s="128">
        <v>0.25</v>
      </c>
      <c r="L619" s="131">
        <f t="shared" si="19"/>
        <v>4</v>
      </c>
      <c r="M619" s="131"/>
      <c r="N619" s="131">
        <v>4</v>
      </c>
      <c r="O619" s="131"/>
      <c r="P619" s="128" t="s">
        <v>117</v>
      </c>
      <c r="Q619" s="128" t="s">
        <v>37</v>
      </c>
      <c r="R619" s="128">
        <v>16</v>
      </c>
      <c r="S619" s="128">
        <v>72</v>
      </c>
      <c r="T619" s="128"/>
      <c r="U619" s="128"/>
      <c r="V619" s="128" t="s">
        <v>5</v>
      </c>
      <c r="W619" s="18">
        <v>5239</v>
      </c>
      <c r="X619" s="128"/>
    </row>
    <row r="620" s="118" customFormat="1" ht="24.95" customHeight="1" spans="1:24">
      <c r="A620" s="18">
        <v>5240</v>
      </c>
      <c r="B620" s="136" t="s">
        <v>966</v>
      </c>
      <c r="C620" s="128" t="s">
        <v>43</v>
      </c>
      <c r="D620" s="128" t="s">
        <v>124</v>
      </c>
      <c r="E620" s="128" t="s">
        <v>967</v>
      </c>
      <c r="F620" s="128" t="s">
        <v>35</v>
      </c>
      <c r="G620" s="128">
        <v>2019</v>
      </c>
      <c r="H620" s="128" t="s">
        <v>88</v>
      </c>
      <c r="I620" s="129">
        <v>9</v>
      </c>
      <c r="J620" s="130" t="s">
        <v>954</v>
      </c>
      <c r="K620" s="128">
        <v>0.25</v>
      </c>
      <c r="L620" s="131">
        <f t="shared" si="19"/>
        <v>2.25</v>
      </c>
      <c r="M620" s="131"/>
      <c r="N620" s="131">
        <v>2.25</v>
      </c>
      <c r="O620" s="131"/>
      <c r="P620" s="128" t="s">
        <v>117</v>
      </c>
      <c r="Q620" s="128" t="s">
        <v>37</v>
      </c>
      <c r="R620" s="128">
        <v>9</v>
      </c>
      <c r="S620" s="128">
        <v>41</v>
      </c>
      <c r="T620" s="128"/>
      <c r="U620" s="128"/>
      <c r="V620" s="128" t="s">
        <v>5</v>
      </c>
      <c r="W620" s="18">
        <v>5240</v>
      </c>
      <c r="X620" s="128"/>
    </row>
    <row r="621" s="118" customFormat="1" ht="24.95" customHeight="1" spans="1:24">
      <c r="A621" s="18">
        <v>5241</v>
      </c>
      <c r="B621" s="136" t="s">
        <v>968</v>
      </c>
      <c r="C621" s="128" t="s">
        <v>43</v>
      </c>
      <c r="D621" s="128" t="s">
        <v>124</v>
      </c>
      <c r="E621" s="128" t="s">
        <v>399</v>
      </c>
      <c r="F621" s="128" t="s">
        <v>35</v>
      </c>
      <c r="G621" s="128">
        <v>2019</v>
      </c>
      <c r="H621" s="128" t="s">
        <v>88</v>
      </c>
      <c r="I621" s="129">
        <v>4</v>
      </c>
      <c r="J621" s="130" t="s">
        <v>954</v>
      </c>
      <c r="K621" s="128">
        <v>0.25</v>
      </c>
      <c r="L621" s="131">
        <f t="shared" si="19"/>
        <v>1</v>
      </c>
      <c r="M621" s="131"/>
      <c r="N621" s="131">
        <v>1</v>
      </c>
      <c r="O621" s="131"/>
      <c r="P621" s="128" t="s">
        <v>117</v>
      </c>
      <c r="Q621" s="128" t="s">
        <v>37</v>
      </c>
      <c r="R621" s="128">
        <v>4</v>
      </c>
      <c r="S621" s="128">
        <v>18</v>
      </c>
      <c r="T621" s="128"/>
      <c r="U621" s="128"/>
      <c r="V621" s="128" t="s">
        <v>5</v>
      </c>
      <c r="W621" s="18">
        <v>5241</v>
      </c>
      <c r="X621" s="128"/>
    </row>
    <row r="622" s="118" customFormat="1" ht="24.95" customHeight="1" spans="1:24">
      <c r="A622" s="18">
        <v>5242</v>
      </c>
      <c r="B622" s="136" t="s">
        <v>969</v>
      </c>
      <c r="C622" s="128" t="s">
        <v>43</v>
      </c>
      <c r="D622" s="128" t="s">
        <v>124</v>
      </c>
      <c r="E622" s="128" t="s">
        <v>970</v>
      </c>
      <c r="F622" s="128" t="s">
        <v>35</v>
      </c>
      <c r="G622" s="128">
        <v>2019</v>
      </c>
      <c r="H622" s="128" t="s">
        <v>88</v>
      </c>
      <c r="I622" s="129">
        <v>2</v>
      </c>
      <c r="J622" s="130" t="s">
        <v>954</v>
      </c>
      <c r="K622" s="128">
        <v>0.25</v>
      </c>
      <c r="L622" s="131">
        <f t="shared" si="19"/>
        <v>0.5</v>
      </c>
      <c r="M622" s="131"/>
      <c r="N622" s="131">
        <v>0.5</v>
      </c>
      <c r="O622" s="131"/>
      <c r="P622" s="128" t="s">
        <v>117</v>
      </c>
      <c r="Q622" s="128" t="s">
        <v>37</v>
      </c>
      <c r="R622" s="128">
        <v>2</v>
      </c>
      <c r="S622" s="128">
        <v>9</v>
      </c>
      <c r="T622" s="128"/>
      <c r="U622" s="128"/>
      <c r="V622" s="128" t="s">
        <v>5</v>
      </c>
      <c r="W622" s="18">
        <v>5242</v>
      </c>
      <c r="X622" s="128"/>
    </row>
    <row r="623" s="118" customFormat="1" ht="24.95" customHeight="1" spans="1:24">
      <c r="A623" s="18">
        <v>5243</v>
      </c>
      <c r="B623" s="136" t="s">
        <v>971</v>
      </c>
      <c r="C623" s="128" t="s">
        <v>43</v>
      </c>
      <c r="D623" s="128" t="s">
        <v>124</v>
      </c>
      <c r="E623" s="128" t="s">
        <v>259</v>
      </c>
      <c r="F623" s="128" t="s">
        <v>35</v>
      </c>
      <c r="G623" s="128">
        <v>2019</v>
      </c>
      <c r="H623" s="128" t="s">
        <v>88</v>
      </c>
      <c r="I623" s="129">
        <v>4</v>
      </c>
      <c r="J623" s="130" t="s">
        <v>954</v>
      </c>
      <c r="K623" s="128">
        <v>0.25</v>
      </c>
      <c r="L623" s="131">
        <f t="shared" si="19"/>
        <v>1</v>
      </c>
      <c r="M623" s="131"/>
      <c r="N623" s="131">
        <v>1</v>
      </c>
      <c r="O623" s="131"/>
      <c r="P623" s="128" t="s">
        <v>117</v>
      </c>
      <c r="Q623" s="128" t="s">
        <v>37</v>
      </c>
      <c r="R623" s="128">
        <v>4</v>
      </c>
      <c r="S623" s="128">
        <v>18</v>
      </c>
      <c r="T623" s="128"/>
      <c r="U623" s="128"/>
      <c r="V623" s="128" t="s">
        <v>5</v>
      </c>
      <c r="W623" s="18">
        <v>5243</v>
      </c>
      <c r="X623" s="128"/>
    </row>
    <row r="624" s="118" customFormat="1" ht="24.95" customHeight="1" spans="1:24">
      <c r="A624" s="18">
        <v>5244</v>
      </c>
      <c r="B624" s="136" t="s">
        <v>972</v>
      </c>
      <c r="C624" s="128" t="s">
        <v>43</v>
      </c>
      <c r="D624" s="128" t="s">
        <v>124</v>
      </c>
      <c r="E624" s="128" t="s">
        <v>973</v>
      </c>
      <c r="F624" s="128" t="s">
        <v>35</v>
      </c>
      <c r="G624" s="128">
        <v>2019</v>
      </c>
      <c r="H624" s="128" t="s">
        <v>88</v>
      </c>
      <c r="I624" s="129">
        <v>8</v>
      </c>
      <c r="J624" s="130" t="s">
        <v>954</v>
      </c>
      <c r="K624" s="128">
        <v>0.25</v>
      </c>
      <c r="L624" s="131">
        <f t="shared" si="19"/>
        <v>2</v>
      </c>
      <c r="M624" s="131"/>
      <c r="N624" s="131">
        <v>2</v>
      </c>
      <c r="O624" s="131"/>
      <c r="P624" s="128" t="s">
        <v>117</v>
      </c>
      <c r="Q624" s="128" t="s">
        <v>37</v>
      </c>
      <c r="R624" s="128">
        <v>8</v>
      </c>
      <c r="S624" s="128">
        <v>36</v>
      </c>
      <c r="T624" s="128"/>
      <c r="U624" s="128"/>
      <c r="V624" s="128" t="s">
        <v>5</v>
      </c>
      <c r="W624" s="18">
        <v>5244</v>
      </c>
      <c r="X624" s="128"/>
    </row>
    <row r="625" s="118" customFormat="1" ht="24.95" customHeight="1" spans="1:24">
      <c r="A625" s="18">
        <v>5245</v>
      </c>
      <c r="B625" s="136" t="s">
        <v>974</v>
      </c>
      <c r="C625" s="128" t="s">
        <v>43</v>
      </c>
      <c r="D625" s="128" t="s">
        <v>124</v>
      </c>
      <c r="E625" s="128" t="s">
        <v>975</v>
      </c>
      <c r="F625" s="128" t="s">
        <v>35</v>
      </c>
      <c r="G625" s="128">
        <v>2019</v>
      </c>
      <c r="H625" s="128" t="s">
        <v>88</v>
      </c>
      <c r="I625" s="129">
        <v>10</v>
      </c>
      <c r="J625" s="130" t="s">
        <v>954</v>
      </c>
      <c r="K625" s="128">
        <v>0.25</v>
      </c>
      <c r="L625" s="131">
        <f t="shared" si="19"/>
        <v>2.5</v>
      </c>
      <c r="M625" s="131"/>
      <c r="N625" s="131">
        <v>2.5</v>
      </c>
      <c r="O625" s="131"/>
      <c r="P625" s="128" t="s">
        <v>117</v>
      </c>
      <c r="Q625" s="128" t="s">
        <v>37</v>
      </c>
      <c r="R625" s="128">
        <v>10</v>
      </c>
      <c r="S625" s="128">
        <v>47</v>
      </c>
      <c r="T625" s="128"/>
      <c r="U625" s="128"/>
      <c r="V625" s="128" t="s">
        <v>5</v>
      </c>
      <c r="W625" s="18">
        <v>5245</v>
      </c>
      <c r="X625" s="128"/>
    </row>
    <row r="626" s="118" customFormat="1" ht="24.95" customHeight="1" spans="1:24">
      <c r="A626" s="18">
        <v>5246</v>
      </c>
      <c r="B626" s="136" t="s">
        <v>976</v>
      </c>
      <c r="C626" s="128" t="s">
        <v>43</v>
      </c>
      <c r="D626" s="128" t="s">
        <v>124</v>
      </c>
      <c r="E626" s="128" t="s">
        <v>138</v>
      </c>
      <c r="F626" s="128" t="s">
        <v>35</v>
      </c>
      <c r="G626" s="128">
        <v>2019</v>
      </c>
      <c r="H626" s="128" t="s">
        <v>88</v>
      </c>
      <c r="I626" s="129">
        <v>2</v>
      </c>
      <c r="J626" s="130" t="s">
        <v>954</v>
      </c>
      <c r="K626" s="128">
        <v>0.25</v>
      </c>
      <c r="L626" s="131">
        <f t="shared" si="19"/>
        <v>0.5</v>
      </c>
      <c r="M626" s="131"/>
      <c r="N626" s="131">
        <v>0.5</v>
      </c>
      <c r="O626" s="131"/>
      <c r="P626" s="128" t="s">
        <v>117</v>
      </c>
      <c r="Q626" s="128" t="s">
        <v>37</v>
      </c>
      <c r="R626" s="128">
        <v>2</v>
      </c>
      <c r="S626" s="128">
        <v>9</v>
      </c>
      <c r="T626" s="128"/>
      <c r="U626" s="128"/>
      <c r="V626" s="128" t="s">
        <v>5</v>
      </c>
      <c r="W626" s="18">
        <v>5246</v>
      </c>
      <c r="X626" s="128"/>
    </row>
    <row r="627" s="118" customFormat="1" ht="24.95" customHeight="1" spans="1:24">
      <c r="A627" s="18">
        <v>5247</v>
      </c>
      <c r="B627" s="136" t="s">
        <v>977</v>
      </c>
      <c r="C627" s="128" t="s">
        <v>43</v>
      </c>
      <c r="D627" s="128" t="s">
        <v>124</v>
      </c>
      <c r="E627" s="128" t="s">
        <v>728</v>
      </c>
      <c r="F627" s="128" t="s">
        <v>35</v>
      </c>
      <c r="G627" s="128">
        <v>2019</v>
      </c>
      <c r="H627" s="128" t="s">
        <v>88</v>
      </c>
      <c r="I627" s="129">
        <v>8</v>
      </c>
      <c r="J627" s="130" t="s">
        <v>954</v>
      </c>
      <c r="K627" s="128">
        <v>0.25</v>
      </c>
      <c r="L627" s="131">
        <f t="shared" si="19"/>
        <v>2</v>
      </c>
      <c r="M627" s="131"/>
      <c r="N627" s="131">
        <v>2</v>
      </c>
      <c r="O627" s="131"/>
      <c r="P627" s="128" t="s">
        <v>117</v>
      </c>
      <c r="Q627" s="128" t="s">
        <v>37</v>
      </c>
      <c r="R627" s="128">
        <v>8</v>
      </c>
      <c r="S627" s="128">
        <v>36</v>
      </c>
      <c r="T627" s="128"/>
      <c r="U627" s="128"/>
      <c r="V627" s="128" t="s">
        <v>5</v>
      </c>
      <c r="W627" s="18">
        <v>5247</v>
      </c>
      <c r="X627" s="128"/>
    </row>
    <row r="628" s="118" customFormat="1" ht="24.95" customHeight="1" spans="1:24">
      <c r="A628" s="18">
        <v>5248</v>
      </c>
      <c r="B628" s="136" t="s">
        <v>978</v>
      </c>
      <c r="C628" s="128" t="s">
        <v>43</v>
      </c>
      <c r="D628" s="128" t="s">
        <v>49</v>
      </c>
      <c r="E628" s="128" t="s">
        <v>74</v>
      </c>
      <c r="F628" s="128" t="s">
        <v>35</v>
      </c>
      <c r="G628" s="128">
        <v>2019</v>
      </c>
      <c r="H628" s="128" t="s">
        <v>88</v>
      </c>
      <c r="I628" s="129">
        <v>9</v>
      </c>
      <c r="J628" s="130" t="s">
        <v>954</v>
      </c>
      <c r="K628" s="128">
        <v>0.25</v>
      </c>
      <c r="L628" s="131">
        <f t="shared" si="19"/>
        <v>2.25</v>
      </c>
      <c r="M628" s="131"/>
      <c r="N628" s="131">
        <v>2.25</v>
      </c>
      <c r="O628" s="131"/>
      <c r="P628" s="128" t="s">
        <v>117</v>
      </c>
      <c r="Q628" s="128" t="s">
        <v>37</v>
      </c>
      <c r="R628" s="128">
        <v>9</v>
      </c>
      <c r="S628" s="128">
        <v>41</v>
      </c>
      <c r="T628" s="128"/>
      <c r="U628" s="128"/>
      <c r="V628" s="128" t="s">
        <v>5</v>
      </c>
      <c r="W628" s="18">
        <v>5248</v>
      </c>
      <c r="X628" s="128"/>
    </row>
    <row r="629" s="118" customFormat="1" ht="24.95" customHeight="1" spans="1:24">
      <c r="A629" s="18">
        <v>5249</v>
      </c>
      <c r="B629" s="136" t="s">
        <v>979</v>
      </c>
      <c r="C629" s="128" t="s">
        <v>43</v>
      </c>
      <c r="D629" s="128" t="s">
        <v>49</v>
      </c>
      <c r="E629" s="128" t="s">
        <v>75</v>
      </c>
      <c r="F629" s="128" t="s">
        <v>35</v>
      </c>
      <c r="G629" s="128">
        <v>2019</v>
      </c>
      <c r="H629" s="128" t="s">
        <v>88</v>
      </c>
      <c r="I629" s="129">
        <v>5</v>
      </c>
      <c r="J629" s="130" t="s">
        <v>954</v>
      </c>
      <c r="K629" s="128">
        <v>0.25</v>
      </c>
      <c r="L629" s="131">
        <f t="shared" si="19"/>
        <v>1.25</v>
      </c>
      <c r="M629" s="131"/>
      <c r="N629" s="131">
        <v>1.25</v>
      </c>
      <c r="O629" s="131"/>
      <c r="P629" s="128" t="s">
        <v>117</v>
      </c>
      <c r="Q629" s="128" t="s">
        <v>37</v>
      </c>
      <c r="R629" s="128">
        <v>5</v>
      </c>
      <c r="S629" s="128">
        <v>22</v>
      </c>
      <c r="T629" s="128"/>
      <c r="U629" s="128"/>
      <c r="V629" s="128" t="s">
        <v>5</v>
      </c>
      <c r="W629" s="18">
        <v>5249</v>
      </c>
      <c r="X629" s="128"/>
    </row>
    <row r="630" s="118" customFormat="1" ht="24.95" customHeight="1" spans="1:24">
      <c r="A630" s="18">
        <v>5250</v>
      </c>
      <c r="B630" s="136" t="s">
        <v>980</v>
      </c>
      <c r="C630" s="128" t="s">
        <v>43</v>
      </c>
      <c r="D630" s="128" t="s">
        <v>49</v>
      </c>
      <c r="E630" s="128" t="s">
        <v>84</v>
      </c>
      <c r="F630" s="128" t="s">
        <v>35</v>
      </c>
      <c r="G630" s="128">
        <v>2019</v>
      </c>
      <c r="H630" s="128" t="s">
        <v>88</v>
      </c>
      <c r="I630" s="129">
        <v>3</v>
      </c>
      <c r="J630" s="130" t="s">
        <v>954</v>
      </c>
      <c r="K630" s="128">
        <v>0.25</v>
      </c>
      <c r="L630" s="131">
        <f t="shared" si="19"/>
        <v>0.75</v>
      </c>
      <c r="M630" s="131"/>
      <c r="N630" s="131">
        <v>0.75</v>
      </c>
      <c r="O630" s="131"/>
      <c r="P630" s="128" t="s">
        <v>117</v>
      </c>
      <c r="Q630" s="128" t="s">
        <v>37</v>
      </c>
      <c r="R630" s="128">
        <v>3</v>
      </c>
      <c r="S630" s="128">
        <v>15</v>
      </c>
      <c r="T630" s="128"/>
      <c r="U630" s="128"/>
      <c r="V630" s="128" t="s">
        <v>5</v>
      </c>
      <c r="W630" s="18">
        <v>5250</v>
      </c>
      <c r="X630" s="128"/>
    </row>
    <row r="631" s="118" customFormat="1" ht="24.95" customHeight="1" spans="1:24">
      <c r="A631" s="18">
        <v>5251</v>
      </c>
      <c r="B631" s="136" t="s">
        <v>981</v>
      </c>
      <c r="C631" s="128" t="s">
        <v>43</v>
      </c>
      <c r="D631" s="128" t="s">
        <v>49</v>
      </c>
      <c r="E631" s="128" t="s">
        <v>77</v>
      </c>
      <c r="F631" s="128" t="s">
        <v>35</v>
      </c>
      <c r="G631" s="128">
        <v>2019</v>
      </c>
      <c r="H631" s="128" t="s">
        <v>88</v>
      </c>
      <c r="I631" s="129">
        <v>6</v>
      </c>
      <c r="J631" s="130" t="s">
        <v>954</v>
      </c>
      <c r="K631" s="128">
        <v>0.25</v>
      </c>
      <c r="L631" s="131">
        <f t="shared" si="19"/>
        <v>1.5</v>
      </c>
      <c r="M631" s="131"/>
      <c r="N631" s="131">
        <v>1.5</v>
      </c>
      <c r="O631" s="131"/>
      <c r="P631" s="128" t="s">
        <v>117</v>
      </c>
      <c r="Q631" s="128" t="s">
        <v>37</v>
      </c>
      <c r="R631" s="128">
        <v>6</v>
      </c>
      <c r="S631" s="128">
        <v>26</v>
      </c>
      <c r="T631" s="128"/>
      <c r="U631" s="128"/>
      <c r="V631" s="128" t="s">
        <v>5</v>
      </c>
      <c r="W631" s="18">
        <v>5251</v>
      </c>
      <c r="X631" s="128"/>
    </row>
    <row r="632" s="118" customFormat="1" ht="24.95" customHeight="1" spans="1:24">
      <c r="A632" s="18">
        <v>5252</v>
      </c>
      <c r="B632" s="136" t="s">
        <v>982</v>
      </c>
      <c r="C632" s="128" t="s">
        <v>43</v>
      </c>
      <c r="D632" s="128" t="s">
        <v>49</v>
      </c>
      <c r="E632" s="128" t="s">
        <v>76</v>
      </c>
      <c r="F632" s="128" t="s">
        <v>35</v>
      </c>
      <c r="G632" s="128">
        <v>2019</v>
      </c>
      <c r="H632" s="128" t="s">
        <v>88</v>
      </c>
      <c r="I632" s="129">
        <v>7</v>
      </c>
      <c r="J632" s="130" t="s">
        <v>954</v>
      </c>
      <c r="K632" s="128">
        <v>0.25</v>
      </c>
      <c r="L632" s="131">
        <f t="shared" si="19"/>
        <v>1.75</v>
      </c>
      <c r="M632" s="131"/>
      <c r="N632" s="131">
        <v>1.75</v>
      </c>
      <c r="O632" s="131"/>
      <c r="P632" s="128" t="s">
        <v>117</v>
      </c>
      <c r="Q632" s="128" t="s">
        <v>37</v>
      </c>
      <c r="R632" s="128">
        <v>7</v>
      </c>
      <c r="S632" s="128">
        <v>33</v>
      </c>
      <c r="T632" s="128"/>
      <c r="U632" s="128"/>
      <c r="V632" s="128" t="s">
        <v>5</v>
      </c>
      <c r="W632" s="18">
        <v>5252</v>
      </c>
      <c r="X632" s="128"/>
    </row>
    <row r="633" s="118" customFormat="1" ht="24.95" customHeight="1" spans="1:24">
      <c r="A633" s="18">
        <v>5253</v>
      </c>
      <c r="B633" s="136" t="s">
        <v>983</v>
      </c>
      <c r="C633" s="128" t="s">
        <v>43</v>
      </c>
      <c r="D633" s="128" t="s">
        <v>49</v>
      </c>
      <c r="E633" s="128" t="s">
        <v>50</v>
      </c>
      <c r="F633" s="128" t="s">
        <v>35</v>
      </c>
      <c r="G633" s="128">
        <v>2019</v>
      </c>
      <c r="H633" s="128" t="s">
        <v>88</v>
      </c>
      <c r="I633" s="129">
        <v>6</v>
      </c>
      <c r="J633" s="130" t="s">
        <v>954</v>
      </c>
      <c r="K633" s="128">
        <v>0.25</v>
      </c>
      <c r="L633" s="131">
        <f t="shared" si="19"/>
        <v>1.5</v>
      </c>
      <c r="M633" s="131"/>
      <c r="N633" s="131">
        <v>1.5</v>
      </c>
      <c r="O633" s="131"/>
      <c r="P633" s="128" t="s">
        <v>117</v>
      </c>
      <c r="Q633" s="128" t="s">
        <v>37</v>
      </c>
      <c r="R633" s="128">
        <v>6</v>
      </c>
      <c r="S633" s="128">
        <v>28</v>
      </c>
      <c r="T633" s="128"/>
      <c r="U633" s="128"/>
      <c r="V633" s="128" t="s">
        <v>5</v>
      </c>
      <c r="W633" s="18">
        <v>5253</v>
      </c>
      <c r="X633" s="128"/>
    </row>
    <row r="634" s="118" customFormat="1" ht="24.95" customHeight="1" spans="1:24">
      <c r="A634" s="18">
        <v>5254</v>
      </c>
      <c r="B634" s="136" t="s">
        <v>984</v>
      </c>
      <c r="C634" s="128" t="s">
        <v>43</v>
      </c>
      <c r="D634" s="128" t="s">
        <v>250</v>
      </c>
      <c r="E634" s="128" t="s">
        <v>682</v>
      </c>
      <c r="F634" s="128" t="s">
        <v>35</v>
      </c>
      <c r="G634" s="128">
        <v>2019</v>
      </c>
      <c r="H634" s="128" t="s">
        <v>88</v>
      </c>
      <c r="I634" s="129">
        <v>1</v>
      </c>
      <c r="J634" s="130" t="s">
        <v>954</v>
      </c>
      <c r="K634" s="128">
        <v>0.25</v>
      </c>
      <c r="L634" s="131">
        <f t="shared" si="19"/>
        <v>0.25</v>
      </c>
      <c r="M634" s="131"/>
      <c r="N634" s="131">
        <v>0.25</v>
      </c>
      <c r="O634" s="131"/>
      <c r="P634" s="128" t="s">
        <v>117</v>
      </c>
      <c r="Q634" s="128" t="s">
        <v>37</v>
      </c>
      <c r="R634" s="128">
        <v>1</v>
      </c>
      <c r="S634" s="128">
        <v>5</v>
      </c>
      <c r="T634" s="128"/>
      <c r="U634" s="128"/>
      <c r="V634" s="128" t="s">
        <v>5</v>
      </c>
      <c r="W634" s="18">
        <v>5254</v>
      </c>
      <c r="X634" s="128"/>
    </row>
    <row r="635" s="118" customFormat="1" ht="24.95" customHeight="1" spans="1:24">
      <c r="A635" s="18">
        <v>5255</v>
      </c>
      <c r="B635" s="136" t="s">
        <v>985</v>
      </c>
      <c r="C635" s="128" t="s">
        <v>43</v>
      </c>
      <c r="D635" s="128" t="s">
        <v>250</v>
      </c>
      <c r="E635" s="128" t="s">
        <v>686</v>
      </c>
      <c r="F635" s="128" t="s">
        <v>35</v>
      </c>
      <c r="G635" s="128">
        <v>2019</v>
      </c>
      <c r="H635" s="128" t="s">
        <v>88</v>
      </c>
      <c r="I635" s="129">
        <v>2</v>
      </c>
      <c r="J635" s="130" t="s">
        <v>954</v>
      </c>
      <c r="K635" s="128">
        <v>0.25</v>
      </c>
      <c r="L635" s="131">
        <f t="shared" si="19"/>
        <v>0.5</v>
      </c>
      <c r="M635" s="131"/>
      <c r="N635" s="131">
        <v>0.5</v>
      </c>
      <c r="O635" s="131"/>
      <c r="P635" s="128" t="s">
        <v>117</v>
      </c>
      <c r="Q635" s="128" t="s">
        <v>37</v>
      </c>
      <c r="R635" s="128">
        <v>2</v>
      </c>
      <c r="S635" s="128">
        <v>10</v>
      </c>
      <c r="T635" s="128"/>
      <c r="U635" s="128"/>
      <c r="V635" s="128" t="s">
        <v>5</v>
      </c>
      <c r="W635" s="18">
        <v>5255</v>
      </c>
      <c r="X635" s="128"/>
    </row>
    <row r="636" s="118" customFormat="1" ht="24.95" customHeight="1" spans="1:24">
      <c r="A636" s="18">
        <v>5256</v>
      </c>
      <c r="B636" s="136" t="s">
        <v>986</v>
      </c>
      <c r="C636" s="128" t="s">
        <v>43</v>
      </c>
      <c r="D636" s="128" t="s">
        <v>250</v>
      </c>
      <c r="E636" s="128" t="s">
        <v>466</v>
      </c>
      <c r="F636" s="128" t="s">
        <v>35</v>
      </c>
      <c r="G636" s="128">
        <v>2019</v>
      </c>
      <c r="H636" s="128" t="s">
        <v>88</v>
      </c>
      <c r="I636" s="129">
        <v>3</v>
      </c>
      <c r="J636" s="130" t="s">
        <v>954</v>
      </c>
      <c r="K636" s="128">
        <v>0.25</v>
      </c>
      <c r="L636" s="131">
        <f t="shared" si="19"/>
        <v>0.75</v>
      </c>
      <c r="M636" s="131"/>
      <c r="N636" s="131">
        <v>0.75</v>
      </c>
      <c r="O636" s="131"/>
      <c r="P636" s="128" t="s">
        <v>117</v>
      </c>
      <c r="Q636" s="128" t="s">
        <v>37</v>
      </c>
      <c r="R636" s="128">
        <v>3</v>
      </c>
      <c r="S636" s="128">
        <v>15</v>
      </c>
      <c r="T636" s="128"/>
      <c r="U636" s="128"/>
      <c r="V636" s="128" t="s">
        <v>5</v>
      </c>
      <c r="W636" s="18">
        <v>5256</v>
      </c>
      <c r="X636" s="128"/>
    </row>
    <row r="637" s="118" customFormat="1" ht="24.95" customHeight="1" spans="1:24">
      <c r="A637" s="18">
        <v>5257</v>
      </c>
      <c r="B637" s="136" t="s">
        <v>987</v>
      </c>
      <c r="C637" s="128" t="s">
        <v>43</v>
      </c>
      <c r="D637" s="128" t="s">
        <v>250</v>
      </c>
      <c r="E637" s="128" t="s">
        <v>468</v>
      </c>
      <c r="F637" s="128" t="s">
        <v>35</v>
      </c>
      <c r="G637" s="128">
        <v>2019</v>
      </c>
      <c r="H637" s="128" t="s">
        <v>88</v>
      </c>
      <c r="I637" s="129">
        <v>5</v>
      </c>
      <c r="J637" s="130" t="s">
        <v>954</v>
      </c>
      <c r="K637" s="128">
        <v>0.25</v>
      </c>
      <c r="L637" s="131">
        <f t="shared" si="19"/>
        <v>1.25</v>
      </c>
      <c r="M637" s="131"/>
      <c r="N637" s="131">
        <v>1.25</v>
      </c>
      <c r="O637" s="131"/>
      <c r="P637" s="128" t="s">
        <v>117</v>
      </c>
      <c r="Q637" s="128" t="s">
        <v>37</v>
      </c>
      <c r="R637" s="128">
        <v>5</v>
      </c>
      <c r="S637" s="128">
        <v>25</v>
      </c>
      <c r="T637" s="128"/>
      <c r="U637" s="128"/>
      <c r="V637" s="128" t="s">
        <v>5</v>
      </c>
      <c r="W637" s="18">
        <v>5257</v>
      </c>
      <c r="X637" s="128"/>
    </row>
    <row r="638" s="118" customFormat="1" ht="24.95" customHeight="1" spans="1:24">
      <c r="A638" s="18">
        <v>5258</v>
      </c>
      <c r="B638" s="136" t="s">
        <v>988</v>
      </c>
      <c r="C638" s="128" t="s">
        <v>43</v>
      </c>
      <c r="D638" s="128" t="s">
        <v>250</v>
      </c>
      <c r="E638" s="128" t="s">
        <v>472</v>
      </c>
      <c r="F638" s="128" t="s">
        <v>35</v>
      </c>
      <c r="G638" s="128">
        <v>2019</v>
      </c>
      <c r="H638" s="128" t="s">
        <v>88</v>
      </c>
      <c r="I638" s="129">
        <v>8</v>
      </c>
      <c r="J638" s="130" t="s">
        <v>954</v>
      </c>
      <c r="K638" s="128">
        <v>0.25</v>
      </c>
      <c r="L638" s="131">
        <f t="shared" si="19"/>
        <v>2</v>
      </c>
      <c r="M638" s="131"/>
      <c r="N638" s="131">
        <v>2</v>
      </c>
      <c r="O638" s="131"/>
      <c r="P638" s="128" t="s">
        <v>117</v>
      </c>
      <c r="Q638" s="128" t="s">
        <v>37</v>
      </c>
      <c r="R638" s="128">
        <v>8</v>
      </c>
      <c r="S638" s="128">
        <v>38</v>
      </c>
      <c r="T638" s="128"/>
      <c r="U638" s="128"/>
      <c r="V638" s="128" t="s">
        <v>5</v>
      </c>
      <c r="W638" s="18">
        <v>5258</v>
      </c>
      <c r="X638" s="128"/>
    </row>
    <row r="639" s="118" customFormat="1" ht="24.95" customHeight="1" spans="1:24">
      <c r="A639" s="18">
        <v>5259</v>
      </c>
      <c r="B639" s="136" t="s">
        <v>989</v>
      </c>
      <c r="C639" s="128" t="s">
        <v>43</v>
      </c>
      <c r="D639" s="128" t="s">
        <v>250</v>
      </c>
      <c r="E639" s="128" t="s">
        <v>691</v>
      </c>
      <c r="F639" s="128" t="s">
        <v>35</v>
      </c>
      <c r="G639" s="128">
        <v>2019</v>
      </c>
      <c r="H639" s="128" t="s">
        <v>88</v>
      </c>
      <c r="I639" s="129">
        <v>4</v>
      </c>
      <c r="J639" s="130" t="s">
        <v>954</v>
      </c>
      <c r="K639" s="128">
        <v>0.25</v>
      </c>
      <c r="L639" s="131">
        <f t="shared" si="19"/>
        <v>1</v>
      </c>
      <c r="M639" s="131"/>
      <c r="N639" s="131">
        <v>1</v>
      </c>
      <c r="O639" s="131"/>
      <c r="P639" s="128" t="s">
        <v>117</v>
      </c>
      <c r="Q639" s="128" t="s">
        <v>37</v>
      </c>
      <c r="R639" s="128">
        <v>4</v>
      </c>
      <c r="S639" s="128">
        <v>19</v>
      </c>
      <c r="T639" s="128"/>
      <c r="U639" s="128"/>
      <c r="V639" s="128" t="s">
        <v>5</v>
      </c>
      <c r="W639" s="18">
        <v>5259</v>
      </c>
      <c r="X639" s="128"/>
    </row>
    <row r="640" s="118" customFormat="1" ht="24.95" customHeight="1" spans="1:24">
      <c r="A640" s="18">
        <v>5260</v>
      </c>
      <c r="B640" s="136" t="s">
        <v>990</v>
      </c>
      <c r="C640" s="128" t="s">
        <v>43</v>
      </c>
      <c r="D640" s="128" t="s">
        <v>51</v>
      </c>
      <c r="E640" s="128" t="s">
        <v>270</v>
      </c>
      <c r="F640" s="128" t="s">
        <v>35</v>
      </c>
      <c r="G640" s="128">
        <v>2019</v>
      </c>
      <c r="H640" s="128" t="s">
        <v>88</v>
      </c>
      <c r="I640" s="129">
        <v>4</v>
      </c>
      <c r="J640" s="130" t="s">
        <v>954</v>
      </c>
      <c r="K640" s="128">
        <v>0.25</v>
      </c>
      <c r="L640" s="131">
        <f t="shared" si="19"/>
        <v>1</v>
      </c>
      <c r="M640" s="131"/>
      <c r="N640" s="131">
        <v>1</v>
      </c>
      <c r="O640" s="131"/>
      <c r="P640" s="128" t="s">
        <v>117</v>
      </c>
      <c r="Q640" s="128" t="s">
        <v>37</v>
      </c>
      <c r="R640" s="128">
        <v>4</v>
      </c>
      <c r="S640" s="128">
        <v>17</v>
      </c>
      <c r="T640" s="128"/>
      <c r="U640" s="128"/>
      <c r="V640" s="128" t="s">
        <v>5</v>
      </c>
      <c r="W640" s="18">
        <v>5260</v>
      </c>
      <c r="X640" s="128"/>
    </row>
    <row r="641" s="118" customFormat="1" ht="24.95" customHeight="1" spans="1:24">
      <c r="A641" s="18">
        <v>5261</v>
      </c>
      <c r="B641" s="136" t="s">
        <v>991</v>
      </c>
      <c r="C641" s="128" t="s">
        <v>43</v>
      </c>
      <c r="D641" s="128" t="s">
        <v>51</v>
      </c>
      <c r="E641" s="128" t="s">
        <v>992</v>
      </c>
      <c r="F641" s="128" t="s">
        <v>35</v>
      </c>
      <c r="G641" s="128">
        <v>2019</v>
      </c>
      <c r="H641" s="128" t="s">
        <v>88</v>
      </c>
      <c r="I641" s="129">
        <v>2</v>
      </c>
      <c r="J641" s="130" t="s">
        <v>954</v>
      </c>
      <c r="K641" s="128">
        <v>0.25</v>
      </c>
      <c r="L641" s="131">
        <f t="shared" si="19"/>
        <v>0.5</v>
      </c>
      <c r="M641" s="131"/>
      <c r="N641" s="131">
        <v>0.5</v>
      </c>
      <c r="O641" s="131"/>
      <c r="P641" s="128" t="s">
        <v>117</v>
      </c>
      <c r="Q641" s="128" t="s">
        <v>37</v>
      </c>
      <c r="R641" s="128">
        <v>2</v>
      </c>
      <c r="S641" s="128">
        <v>11</v>
      </c>
      <c r="T641" s="128"/>
      <c r="U641" s="128"/>
      <c r="V641" s="128" t="s">
        <v>5</v>
      </c>
      <c r="W641" s="18">
        <v>5261</v>
      </c>
      <c r="X641" s="128"/>
    </row>
    <row r="642" s="118" customFormat="1" ht="24.95" customHeight="1" spans="1:24">
      <c r="A642" s="18">
        <v>5262</v>
      </c>
      <c r="B642" s="136" t="s">
        <v>993</v>
      </c>
      <c r="C642" s="128" t="s">
        <v>43</v>
      </c>
      <c r="D642" s="128" t="s">
        <v>51</v>
      </c>
      <c r="E642" s="128" t="s">
        <v>994</v>
      </c>
      <c r="F642" s="128" t="s">
        <v>35</v>
      </c>
      <c r="G642" s="128">
        <v>2019</v>
      </c>
      <c r="H642" s="128" t="s">
        <v>88</v>
      </c>
      <c r="I642" s="129">
        <v>4</v>
      </c>
      <c r="J642" s="130" t="s">
        <v>954</v>
      </c>
      <c r="K642" s="128">
        <v>0.25</v>
      </c>
      <c r="L642" s="131">
        <f t="shared" si="19"/>
        <v>1</v>
      </c>
      <c r="M642" s="131"/>
      <c r="N642" s="131">
        <v>1</v>
      </c>
      <c r="O642" s="131"/>
      <c r="P642" s="128" t="s">
        <v>117</v>
      </c>
      <c r="Q642" s="128" t="s">
        <v>37</v>
      </c>
      <c r="R642" s="128">
        <v>4</v>
      </c>
      <c r="S642" s="128">
        <v>17</v>
      </c>
      <c r="T642" s="128"/>
      <c r="U642" s="128"/>
      <c r="V642" s="128" t="s">
        <v>5</v>
      </c>
      <c r="W642" s="18">
        <v>5262</v>
      </c>
      <c r="X642" s="128"/>
    </row>
    <row r="643" s="118" customFormat="1" ht="24.95" customHeight="1" spans="1:24">
      <c r="A643" s="18">
        <v>5263</v>
      </c>
      <c r="B643" s="136" t="s">
        <v>995</v>
      </c>
      <c r="C643" s="128" t="s">
        <v>43</v>
      </c>
      <c r="D643" s="128" t="s">
        <v>51</v>
      </c>
      <c r="E643" s="128" t="s">
        <v>996</v>
      </c>
      <c r="F643" s="128" t="s">
        <v>35</v>
      </c>
      <c r="G643" s="128">
        <v>2019</v>
      </c>
      <c r="H643" s="128" t="s">
        <v>88</v>
      </c>
      <c r="I643" s="129">
        <v>5</v>
      </c>
      <c r="J643" s="130" t="s">
        <v>954</v>
      </c>
      <c r="K643" s="128">
        <v>0.25</v>
      </c>
      <c r="L643" s="131">
        <f t="shared" si="19"/>
        <v>1.25</v>
      </c>
      <c r="M643" s="131"/>
      <c r="N643" s="131">
        <v>1.25</v>
      </c>
      <c r="O643" s="131"/>
      <c r="P643" s="128" t="s">
        <v>117</v>
      </c>
      <c r="Q643" s="128" t="s">
        <v>37</v>
      </c>
      <c r="R643" s="128">
        <v>5</v>
      </c>
      <c r="S643" s="128">
        <v>24</v>
      </c>
      <c r="T643" s="128"/>
      <c r="U643" s="128"/>
      <c r="V643" s="128" t="s">
        <v>5</v>
      </c>
      <c r="W643" s="18">
        <v>5263</v>
      </c>
      <c r="X643" s="128"/>
    </row>
    <row r="644" s="118" customFormat="1" ht="24.95" customHeight="1" spans="1:24">
      <c r="A644" s="18">
        <v>5264</v>
      </c>
      <c r="B644" s="136" t="s">
        <v>997</v>
      </c>
      <c r="C644" s="128" t="s">
        <v>43</v>
      </c>
      <c r="D644" s="128" t="s">
        <v>44</v>
      </c>
      <c r="E644" s="128" t="s">
        <v>270</v>
      </c>
      <c r="F644" s="128" t="s">
        <v>35</v>
      </c>
      <c r="G644" s="128">
        <v>2019</v>
      </c>
      <c r="H644" s="128" t="s">
        <v>88</v>
      </c>
      <c r="I644" s="129">
        <v>1</v>
      </c>
      <c r="J644" s="130" t="s">
        <v>954</v>
      </c>
      <c r="K644" s="128">
        <v>0.25</v>
      </c>
      <c r="L644" s="131">
        <f t="shared" si="19"/>
        <v>0.25</v>
      </c>
      <c r="M644" s="131"/>
      <c r="N644" s="131">
        <v>0.25</v>
      </c>
      <c r="O644" s="131"/>
      <c r="P644" s="128" t="s">
        <v>117</v>
      </c>
      <c r="Q644" s="128" t="s">
        <v>37</v>
      </c>
      <c r="R644" s="128">
        <v>1</v>
      </c>
      <c r="S644" s="128">
        <v>5</v>
      </c>
      <c r="T644" s="128"/>
      <c r="U644" s="128"/>
      <c r="V644" s="128" t="s">
        <v>5</v>
      </c>
      <c r="W644" s="18">
        <v>5264</v>
      </c>
      <c r="X644" s="128"/>
    </row>
    <row r="645" s="118" customFormat="1" ht="24.95" customHeight="1" spans="1:24">
      <c r="A645" s="18">
        <v>5265</v>
      </c>
      <c r="B645" s="136" t="s">
        <v>998</v>
      </c>
      <c r="C645" s="128" t="s">
        <v>43</v>
      </c>
      <c r="D645" s="128" t="s">
        <v>44</v>
      </c>
      <c r="E645" s="128" t="s">
        <v>994</v>
      </c>
      <c r="F645" s="128" t="s">
        <v>35</v>
      </c>
      <c r="G645" s="128">
        <v>2019</v>
      </c>
      <c r="H645" s="128" t="s">
        <v>88</v>
      </c>
      <c r="I645" s="129">
        <v>4</v>
      </c>
      <c r="J645" s="130" t="s">
        <v>954</v>
      </c>
      <c r="K645" s="128">
        <v>0.25</v>
      </c>
      <c r="L645" s="131">
        <f t="shared" si="19"/>
        <v>1</v>
      </c>
      <c r="M645" s="131"/>
      <c r="N645" s="131">
        <v>1</v>
      </c>
      <c r="O645" s="131"/>
      <c r="P645" s="128" t="s">
        <v>117</v>
      </c>
      <c r="Q645" s="128" t="s">
        <v>37</v>
      </c>
      <c r="R645" s="128">
        <v>4</v>
      </c>
      <c r="S645" s="128">
        <v>17</v>
      </c>
      <c r="T645" s="128"/>
      <c r="U645" s="128"/>
      <c r="V645" s="128" t="s">
        <v>5</v>
      </c>
      <c r="W645" s="18">
        <v>5265</v>
      </c>
      <c r="X645" s="128"/>
    </row>
    <row r="646" s="118" customFormat="1" ht="24.95" customHeight="1" spans="1:24">
      <c r="A646" s="18">
        <v>5266</v>
      </c>
      <c r="B646" s="136" t="s">
        <v>999</v>
      </c>
      <c r="C646" s="128" t="s">
        <v>43</v>
      </c>
      <c r="D646" s="128" t="s">
        <v>44</v>
      </c>
      <c r="E646" s="128" t="s">
        <v>992</v>
      </c>
      <c r="F646" s="128" t="s">
        <v>35</v>
      </c>
      <c r="G646" s="128">
        <v>2019</v>
      </c>
      <c r="H646" s="128" t="s">
        <v>88</v>
      </c>
      <c r="I646" s="129">
        <v>2</v>
      </c>
      <c r="J646" s="130" t="s">
        <v>954</v>
      </c>
      <c r="K646" s="128">
        <v>0.25</v>
      </c>
      <c r="L646" s="131">
        <f t="shared" si="19"/>
        <v>0.5</v>
      </c>
      <c r="M646" s="131"/>
      <c r="N646" s="131">
        <v>0.5</v>
      </c>
      <c r="O646" s="131"/>
      <c r="P646" s="128" t="s">
        <v>117</v>
      </c>
      <c r="Q646" s="128" t="s">
        <v>37</v>
      </c>
      <c r="R646" s="128">
        <v>2</v>
      </c>
      <c r="S646" s="128">
        <v>10</v>
      </c>
      <c r="T646" s="128"/>
      <c r="U646" s="128"/>
      <c r="V646" s="128" t="s">
        <v>5</v>
      </c>
      <c r="W646" s="18">
        <v>5266</v>
      </c>
      <c r="X646" s="128"/>
    </row>
    <row r="647" s="118" customFormat="1" ht="24.95" customHeight="1" spans="1:24">
      <c r="A647" s="18">
        <v>5267</v>
      </c>
      <c r="B647" s="136" t="s">
        <v>1000</v>
      </c>
      <c r="C647" s="128" t="s">
        <v>43</v>
      </c>
      <c r="D647" s="128" t="s">
        <v>44</v>
      </c>
      <c r="E647" s="128" t="s">
        <v>1001</v>
      </c>
      <c r="F647" s="128" t="s">
        <v>35</v>
      </c>
      <c r="G647" s="128">
        <v>2019</v>
      </c>
      <c r="H647" s="128" t="s">
        <v>88</v>
      </c>
      <c r="I647" s="129">
        <v>1</v>
      </c>
      <c r="J647" s="130" t="s">
        <v>954</v>
      </c>
      <c r="K647" s="128">
        <v>0.25</v>
      </c>
      <c r="L647" s="131">
        <f t="shared" si="19"/>
        <v>0.25</v>
      </c>
      <c r="M647" s="131"/>
      <c r="N647" s="131">
        <v>0.25</v>
      </c>
      <c r="O647" s="131"/>
      <c r="P647" s="128" t="s">
        <v>117</v>
      </c>
      <c r="Q647" s="128" t="s">
        <v>37</v>
      </c>
      <c r="R647" s="128">
        <v>1</v>
      </c>
      <c r="S647" s="128">
        <v>4</v>
      </c>
      <c r="T647" s="128"/>
      <c r="U647" s="128"/>
      <c r="V647" s="128" t="s">
        <v>5</v>
      </c>
      <c r="W647" s="18">
        <v>5267</v>
      </c>
      <c r="X647" s="128"/>
    </row>
    <row r="648" s="118" customFormat="1" ht="24.95" customHeight="1" spans="1:24">
      <c r="A648" s="18">
        <v>5268</v>
      </c>
      <c r="B648" s="136" t="s">
        <v>1002</v>
      </c>
      <c r="C648" s="128" t="s">
        <v>43</v>
      </c>
      <c r="D648" s="128" t="s">
        <v>44</v>
      </c>
      <c r="E648" s="128" t="s">
        <v>1003</v>
      </c>
      <c r="F648" s="128" t="s">
        <v>35</v>
      </c>
      <c r="G648" s="128">
        <v>2019</v>
      </c>
      <c r="H648" s="128" t="s">
        <v>88</v>
      </c>
      <c r="I648" s="129">
        <v>6</v>
      </c>
      <c r="J648" s="130" t="s">
        <v>954</v>
      </c>
      <c r="K648" s="128">
        <v>0.25</v>
      </c>
      <c r="L648" s="131">
        <f t="shared" si="19"/>
        <v>1.5</v>
      </c>
      <c r="M648" s="131"/>
      <c r="N648" s="131">
        <v>1.5</v>
      </c>
      <c r="O648" s="131"/>
      <c r="P648" s="128" t="s">
        <v>117</v>
      </c>
      <c r="Q648" s="128" t="s">
        <v>37</v>
      </c>
      <c r="R648" s="128">
        <v>6</v>
      </c>
      <c r="S648" s="128">
        <v>26</v>
      </c>
      <c r="T648" s="128"/>
      <c r="U648" s="128"/>
      <c r="V648" s="128" t="s">
        <v>5</v>
      </c>
      <c r="W648" s="18">
        <v>5268</v>
      </c>
      <c r="X648" s="128"/>
    </row>
    <row r="649" s="118" customFormat="1" ht="24.95" customHeight="1" spans="1:24">
      <c r="A649" s="18">
        <v>5269</v>
      </c>
      <c r="B649" s="136" t="s">
        <v>1004</v>
      </c>
      <c r="C649" s="128" t="s">
        <v>43</v>
      </c>
      <c r="D649" s="128" t="s">
        <v>155</v>
      </c>
      <c r="E649" s="128" t="s">
        <v>634</v>
      </c>
      <c r="F649" s="128" t="s">
        <v>1005</v>
      </c>
      <c r="G649" s="128">
        <v>2019</v>
      </c>
      <c r="H649" s="128" t="s">
        <v>88</v>
      </c>
      <c r="I649" s="129">
        <v>2</v>
      </c>
      <c r="J649" s="130" t="s">
        <v>954</v>
      </c>
      <c r="K649" s="128">
        <v>0.25</v>
      </c>
      <c r="L649" s="131">
        <f t="shared" ref="L649:L712" si="20">M649+N649+O649</f>
        <v>0.5</v>
      </c>
      <c r="M649" s="131"/>
      <c r="N649" s="131">
        <v>0.5</v>
      </c>
      <c r="O649" s="131"/>
      <c r="P649" s="128" t="s">
        <v>117</v>
      </c>
      <c r="Q649" s="128" t="s">
        <v>37</v>
      </c>
      <c r="R649" s="128">
        <v>2</v>
      </c>
      <c r="S649" s="128">
        <v>11</v>
      </c>
      <c r="T649" s="128"/>
      <c r="U649" s="128"/>
      <c r="V649" s="128" t="s">
        <v>5</v>
      </c>
      <c r="W649" s="18">
        <v>5269</v>
      </c>
      <c r="X649" s="128"/>
    </row>
    <row r="650" s="118" customFormat="1" ht="24.95" customHeight="1" spans="1:24">
      <c r="A650" s="18">
        <v>5270</v>
      </c>
      <c r="B650" s="136" t="s">
        <v>1006</v>
      </c>
      <c r="C650" s="128" t="s">
        <v>43</v>
      </c>
      <c r="D650" s="128" t="s">
        <v>155</v>
      </c>
      <c r="E650" s="128" t="s">
        <v>388</v>
      </c>
      <c r="F650" s="128" t="s">
        <v>1005</v>
      </c>
      <c r="G650" s="128">
        <v>2019</v>
      </c>
      <c r="H650" s="128" t="s">
        <v>88</v>
      </c>
      <c r="I650" s="129">
        <v>2</v>
      </c>
      <c r="J650" s="130" t="s">
        <v>954</v>
      </c>
      <c r="K650" s="128">
        <v>0.25</v>
      </c>
      <c r="L650" s="131">
        <f t="shared" si="20"/>
        <v>0.5</v>
      </c>
      <c r="M650" s="131"/>
      <c r="N650" s="131">
        <v>0.5</v>
      </c>
      <c r="O650" s="131"/>
      <c r="P650" s="128" t="s">
        <v>117</v>
      </c>
      <c r="Q650" s="128" t="s">
        <v>37</v>
      </c>
      <c r="R650" s="128">
        <v>2</v>
      </c>
      <c r="S650" s="128">
        <v>8</v>
      </c>
      <c r="T650" s="128"/>
      <c r="U650" s="128"/>
      <c r="V650" s="128" t="s">
        <v>5</v>
      </c>
      <c r="W650" s="18">
        <v>5270</v>
      </c>
      <c r="X650" s="128"/>
    </row>
    <row r="651" s="118" customFormat="1" ht="24.95" customHeight="1" spans="1:24">
      <c r="A651" s="18">
        <v>5271</v>
      </c>
      <c r="B651" s="136" t="s">
        <v>1007</v>
      </c>
      <c r="C651" s="128" t="s">
        <v>43</v>
      </c>
      <c r="D651" s="128" t="s">
        <v>155</v>
      </c>
      <c r="E651" s="128" t="s">
        <v>1008</v>
      </c>
      <c r="F651" s="128" t="s">
        <v>1005</v>
      </c>
      <c r="G651" s="128">
        <v>2019</v>
      </c>
      <c r="H651" s="128" t="s">
        <v>88</v>
      </c>
      <c r="I651" s="129">
        <v>4</v>
      </c>
      <c r="J651" s="130" t="s">
        <v>954</v>
      </c>
      <c r="K651" s="128">
        <v>0.25</v>
      </c>
      <c r="L651" s="131">
        <f t="shared" si="20"/>
        <v>1</v>
      </c>
      <c r="M651" s="131"/>
      <c r="N651" s="131">
        <v>1</v>
      </c>
      <c r="O651" s="131"/>
      <c r="P651" s="128" t="s">
        <v>117</v>
      </c>
      <c r="Q651" s="128" t="s">
        <v>37</v>
      </c>
      <c r="R651" s="128">
        <v>4</v>
      </c>
      <c r="S651" s="128">
        <v>17</v>
      </c>
      <c r="T651" s="128"/>
      <c r="U651" s="128"/>
      <c r="V651" s="128" t="s">
        <v>5</v>
      </c>
      <c r="W651" s="18">
        <v>5271</v>
      </c>
      <c r="X651" s="128"/>
    </row>
    <row r="652" s="118" customFormat="1" ht="24.95" customHeight="1" spans="1:24">
      <c r="A652" s="18">
        <v>5272</v>
      </c>
      <c r="B652" s="136" t="s">
        <v>1009</v>
      </c>
      <c r="C652" s="128" t="s">
        <v>43</v>
      </c>
      <c r="D652" s="128" t="s">
        <v>155</v>
      </c>
      <c r="E652" s="128" t="s">
        <v>231</v>
      </c>
      <c r="F652" s="128" t="s">
        <v>1005</v>
      </c>
      <c r="G652" s="128">
        <v>2019</v>
      </c>
      <c r="H652" s="128" t="s">
        <v>88</v>
      </c>
      <c r="I652" s="129">
        <v>4</v>
      </c>
      <c r="J652" s="130" t="s">
        <v>954</v>
      </c>
      <c r="K652" s="128">
        <v>0.25</v>
      </c>
      <c r="L652" s="131">
        <f t="shared" si="20"/>
        <v>1</v>
      </c>
      <c r="M652" s="131"/>
      <c r="N652" s="131">
        <v>1</v>
      </c>
      <c r="O652" s="131"/>
      <c r="P652" s="128" t="s">
        <v>117</v>
      </c>
      <c r="Q652" s="128" t="s">
        <v>37</v>
      </c>
      <c r="R652" s="128">
        <v>4</v>
      </c>
      <c r="S652" s="128">
        <v>20</v>
      </c>
      <c r="T652" s="128"/>
      <c r="U652" s="128"/>
      <c r="V652" s="128" t="s">
        <v>5</v>
      </c>
      <c r="W652" s="18">
        <v>5272</v>
      </c>
      <c r="X652" s="128"/>
    </row>
    <row r="653" s="118" customFormat="1" ht="24.95" customHeight="1" spans="1:24">
      <c r="A653" s="18">
        <v>5273</v>
      </c>
      <c r="B653" s="136" t="s">
        <v>1010</v>
      </c>
      <c r="C653" s="128" t="s">
        <v>43</v>
      </c>
      <c r="D653" s="128" t="s">
        <v>155</v>
      </c>
      <c r="E653" s="128" t="s">
        <v>637</v>
      </c>
      <c r="F653" s="128" t="s">
        <v>1005</v>
      </c>
      <c r="G653" s="128">
        <v>2019</v>
      </c>
      <c r="H653" s="128" t="s">
        <v>88</v>
      </c>
      <c r="I653" s="129">
        <v>2</v>
      </c>
      <c r="J653" s="130" t="s">
        <v>954</v>
      </c>
      <c r="K653" s="128">
        <v>0.25</v>
      </c>
      <c r="L653" s="131">
        <f t="shared" si="20"/>
        <v>0.5</v>
      </c>
      <c r="M653" s="131"/>
      <c r="N653" s="131">
        <v>0.5</v>
      </c>
      <c r="O653" s="131"/>
      <c r="P653" s="128" t="s">
        <v>117</v>
      </c>
      <c r="Q653" s="128" t="s">
        <v>37</v>
      </c>
      <c r="R653" s="128">
        <v>2</v>
      </c>
      <c r="S653" s="128">
        <v>10</v>
      </c>
      <c r="T653" s="128"/>
      <c r="U653" s="128"/>
      <c r="V653" s="128" t="s">
        <v>5</v>
      </c>
      <c r="W653" s="18">
        <v>5273</v>
      </c>
      <c r="X653" s="128"/>
    </row>
    <row r="654" s="118" customFormat="1" ht="24.95" customHeight="1" spans="1:24">
      <c r="A654" s="18">
        <v>5274</v>
      </c>
      <c r="B654" s="136" t="s">
        <v>1011</v>
      </c>
      <c r="C654" s="128" t="s">
        <v>43</v>
      </c>
      <c r="D654" s="128" t="s">
        <v>155</v>
      </c>
      <c r="E654" s="128" t="s">
        <v>156</v>
      </c>
      <c r="F654" s="128" t="s">
        <v>1005</v>
      </c>
      <c r="G654" s="128">
        <v>2019</v>
      </c>
      <c r="H654" s="128" t="s">
        <v>88</v>
      </c>
      <c r="I654" s="129">
        <v>3</v>
      </c>
      <c r="J654" s="130" t="s">
        <v>954</v>
      </c>
      <c r="K654" s="128">
        <v>0.25</v>
      </c>
      <c r="L654" s="131">
        <f t="shared" si="20"/>
        <v>0.75</v>
      </c>
      <c r="M654" s="131"/>
      <c r="N654" s="131">
        <v>0.75</v>
      </c>
      <c r="O654" s="131"/>
      <c r="P654" s="128" t="s">
        <v>117</v>
      </c>
      <c r="Q654" s="128" t="s">
        <v>37</v>
      </c>
      <c r="R654" s="128">
        <v>3</v>
      </c>
      <c r="S654" s="128">
        <v>16</v>
      </c>
      <c r="T654" s="128"/>
      <c r="U654" s="128"/>
      <c r="V654" s="128" t="s">
        <v>5</v>
      </c>
      <c r="W654" s="18">
        <v>5274</v>
      </c>
      <c r="X654" s="128"/>
    </row>
    <row r="655" s="118" customFormat="1" ht="24.95" customHeight="1" spans="1:24">
      <c r="A655" s="18">
        <v>5275</v>
      </c>
      <c r="B655" s="136" t="s">
        <v>1012</v>
      </c>
      <c r="C655" s="128" t="s">
        <v>43</v>
      </c>
      <c r="D655" s="128" t="s">
        <v>155</v>
      </c>
      <c r="E655" s="128" t="s">
        <v>1013</v>
      </c>
      <c r="F655" s="128" t="s">
        <v>1005</v>
      </c>
      <c r="G655" s="128">
        <v>2019</v>
      </c>
      <c r="H655" s="128" t="s">
        <v>88</v>
      </c>
      <c r="I655" s="129">
        <v>5</v>
      </c>
      <c r="J655" s="130" t="s">
        <v>954</v>
      </c>
      <c r="K655" s="128">
        <v>0.25</v>
      </c>
      <c r="L655" s="131">
        <f t="shared" si="20"/>
        <v>1.25</v>
      </c>
      <c r="M655" s="131"/>
      <c r="N655" s="131">
        <v>1.25</v>
      </c>
      <c r="O655" s="131"/>
      <c r="P655" s="128" t="s">
        <v>117</v>
      </c>
      <c r="Q655" s="128" t="s">
        <v>37</v>
      </c>
      <c r="R655" s="128">
        <v>5</v>
      </c>
      <c r="S655" s="128">
        <v>24</v>
      </c>
      <c r="T655" s="128"/>
      <c r="U655" s="128"/>
      <c r="V655" s="128" t="s">
        <v>5</v>
      </c>
      <c r="W655" s="18">
        <v>5275</v>
      </c>
      <c r="X655" s="128"/>
    </row>
    <row r="656" s="118" customFormat="1" ht="24.95" customHeight="1" spans="1:24">
      <c r="A656" s="18">
        <v>5276</v>
      </c>
      <c r="B656" s="136" t="s">
        <v>1014</v>
      </c>
      <c r="C656" s="128" t="s">
        <v>43</v>
      </c>
      <c r="D656" s="128" t="s">
        <v>155</v>
      </c>
      <c r="E656" s="128" t="s">
        <v>643</v>
      </c>
      <c r="F656" s="128" t="s">
        <v>1005</v>
      </c>
      <c r="G656" s="128">
        <v>2019</v>
      </c>
      <c r="H656" s="128" t="s">
        <v>88</v>
      </c>
      <c r="I656" s="129">
        <v>1</v>
      </c>
      <c r="J656" s="130" t="s">
        <v>954</v>
      </c>
      <c r="K656" s="128">
        <v>0.25</v>
      </c>
      <c r="L656" s="131">
        <f t="shared" si="20"/>
        <v>0.25</v>
      </c>
      <c r="M656" s="131"/>
      <c r="N656" s="131">
        <v>0.25</v>
      </c>
      <c r="O656" s="131"/>
      <c r="P656" s="128" t="s">
        <v>117</v>
      </c>
      <c r="Q656" s="128" t="s">
        <v>37</v>
      </c>
      <c r="R656" s="128">
        <v>1</v>
      </c>
      <c r="S656" s="128">
        <v>4</v>
      </c>
      <c r="T656" s="128"/>
      <c r="U656" s="128"/>
      <c r="V656" s="128" t="s">
        <v>5</v>
      </c>
      <c r="W656" s="18">
        <v>5276</v>
      </c>
      <c r="X656" s="128"/>
    </row>
    <row r="657" s="118" customFormat="1" ht="24.95" customHeight="1" spans="1:24">
      <c r="A657" s="18">
        <v>5277</v>
      </c>
      <c r="B657" s="136" t="s">
        <v>1015</v>
      </c>
      <c r="C657" s="128" t="s">
        <v>43</v>
      </c>
      <c r="D657" s="128" t="s">
        <v>155</v>
      </c>
      <c r="E657" s="128" t="s">
        <v>233</v>
      </c>
      <c r="F657" s="128" t="s">
        <v>1005</v>
      </c>
      <c r="G657" s="128">
        <v>2019</v>
      </c>
      <c r="H657" s="128" t="s">
        <v>88</v>
      </c>
      <c r="I657" s="129">
        <v>3</v>
      </c>
      <c r="J657" s="130" t="s">
        <v>954</v>
      </c>
      <c r="K657" s="128">
        <v>0.25</v>
      </c>
      <c r="L657" s="131">
        <f t="shared" si="20"/>
        <v>0.75</v>
      </c>
      <c r="M657" s="131"/>
      <c r="N657" s="131">
        <v>0.75</v>
      </c>
      <c r="O657" s="131"/>
      <c r="P657" s="128" t="s">
        <v>117</v>
      </c>
      <c r="Q657" s="128" t="s">
        <v>37</v>
      </c>
      <c r="R657" s="128">
        <v>3</v>
      </c>
      <c r="S657" s="128">
        <v>13</v>
      </c>
      <c r="T657" s="128"/>
      <c r="U657" s="128"/>
      <c r="V657" s="128" t="s">
        <v>5</v>
      </c>
      <c r="W657" s="18">
        <v>5277</v>
      </c>
      <c r="X657" s="128"/>
    </row>
    <row r="658" s="118" customFormat="1" ht="24.95" customHeight="1" spans="1:24">
      <c r="A658" s="18">
        <v>5278</v>
      </c>
      <c r="B658" s="136" t="s">
        <v>1016</v>
      </c>
      <c r="C658" s="128" t="s">
        <v>43</v>
      </c>
      <c r="D658" s="128" t="s">
        <v>155</v>
      </c>
      <c r="E658" s="128" t="s">
        <v>648</v>
      </c>
      <c r="F658" s="128" t="s">
        <v>1005</v>
      </c>
      <c r="G658" s="128">
        <v>2019</v>
      </c>
      <c r="H658" s="128" t="s">
        <v>88</v>
      </c>
      <c r="I658" s="129">
        <v>4</v>
      </c>
      <c r="J658" s="130" t="s">
        <v>954</v>
      </c>
      <c r="K658" s="128">
        <v>0.25</v>
      </c>
      <c r="L658" s="131">
        <f t="shared" si="20"/>
        <v>1</v>
      </c>
      <c r="M658" s="131"/>
      <c r="N658" s="131">
        <v>1</v>
      </c>
      <c r="O658" s="131"/>
      <c r="P658" s="128" t="s">
        <v>117</v>
      </c>
      <c r="Q658" s="128" t="s">
        <v>37</v>
      </c>
      <c r="R658" s="128">
        <v>4</v>
      </c>
      <c r="S658" s="128">
        <v>19</v>
      </c>
      <c r="T658" s="128"/>
      <c r="U658" s="128"/>
      <c r="V658" s="128" t="s">
        <v>5</v>
      </c>
      <c r="W658" s="18">
        <v>5278</v>
      </c>
      <c r="X658" s="128"/>
    </row>
    <row r="659" s="118" customFormat="1" ht="24.95" customHeight="1" spans="1:24">
      <c r="A659" s="18">
        <v>5279</v>
      </c>
      <c r="B659" s="136" t="s">
        <v>1017</v>
      </c>
      <c r="C659" s="128" t="s">
        <v>43</v>
      </c>
      <c r="D659" s="128" t="s">
        <v>54</v>
      </c>
      <c r="E659" s="128" t="s">
        <v>60</v>
      </c>
      <c r="F659" s="128" t="s">
        <v>35</v>
      </c>
      <c r="G659" s="128">
        <v>2019</v>
      </c>
      <c r="H659" s="128" t="s">
        <v>88</v>
      </c>
      <c r="I659" s="129">
        <v>5</v>
      </c>
      <c r="J659" s="130" t="s">
        <v>954</v>
      </c>
      <c r="K659" s="128">
        <v>0.25</v>
      </c>
      <c r="L659" s="131">
        <f t="shared" si="20"/>
        <v>1.25</v>
      </c>
      <c r="M659" s="131"/>
      <c r="N659" s="131">
        <v>1.25</v>
      </c>
      <c r="O659" s="131"/>
      <c r="P659" s="128" t="s">
        <v>117</v>
      </c>
      <c r="Q659" s="128" t="s">
        <v>37</v>
      </c>
      <c r="R659" s="128">
        <v>5</v>
      </c>
      <c r="S659" s="128">
        <v>24</v>
      </c>
      <c r="T659" s="128"/>
      <c r="U659" s="128"/>
      <c r="V659" s="128" t="s">
        <v>5</v>
      </c>
      <c r="W659" s="18">
        <v>5279</v>
      </c>
      <c r="X659" s="128"/>
    </row>
    <row r="660" s="118" customFormat="1" ht="24.95" customHeight="1" spans="1:24">
      <c r="A660" s="18">
        <v>5280</v>
      </c>
      <c r="B660" s="136" t="s">
        <v>1018</v>
      </c>
      <c r="C660" s="128" t="s">
        <v>43</v>
      </c>
      <c r="D660" s="128" t="s">
        <v>54</v>
      </c>
      <c r="E660" s="128" t="s">
        <v>64</v>
      </c>
      <c r="F660" s="128" t="s">
        <v>35</v>
      </c>
      <c r="G660" s="128">
        <v>2019</v>
      </c>
      <c r="H660" s="128" t="s">
        <v>88</v>
      </c>
      <c r="I660" s="129">
        <v>9</v>
      </c>
      <c r="J660" s="130" t="s">
        <v>954</v>
      </c>
      <c r="K660" s="128">
        <v>0.25</v>
      </c>
      <c r="L660" s="131">
        <f t="shared" si="20"/>
        <v>2.25</v>
      </c>
      <c r="M660" s="131"/>
      <c r="N660" s="131">
        <v>2.25</v>
      </c>
      <c r="O660" s="131"/>
      <c r="P660" s="128" t="s">
        <v>117</v>
      </c>
      <c r="Q660" s="128" t="s">
        <v>37</v>
      </c>
      <c r="R660" s="128">
        <v>9</v>
      </c>
      <c r="S660" s="128">
        <v>41</v>
      </c>
      <c r="T660" s="128"/>
      <c r="U660" s="128"/>
      <c r="V660" s="128" t="s">
        <v>5</v>
      </c>
      <c r="W660" s="18">
        <v>5280</v>
      </c>
      <c r="X660" s="128"/>
    </row>
    <row r="661" s="118" customFormat="1" ht="24.95" customHeight="1" spans="1:24">
      <c r="A661" s="18">
        <v>5281</v>
      </c>
      <c r="B661" s="136" t="s">
        <v>1019</v>
      </c>
      <c r="C661" s="128" t="s">
        <v>43</v>
      </c>
      <c r="D661" s="128" t="s">
        <v>54</v>
      </c>
      <c r="E661" s="128" t="s">
        <v>61</v>
      </c>
      <c r="F661" s="128" t="s">
        <v>35</v>
      </c>
      <c r="G661" s="128">
        <v>2019</v>
      </c>
      <c r="H661" s="128" t="s">
        <v>88</v>
      </c>
      <c r="I661" s="129">
        <v>8</v>
      </c>
      <c r="J661" s="130" t="s">
        <v>954</v>
      </c>
      <c r="K661" s="128">
        <v>0.25</v>
      </c>
      <c r="L661" s="131">
        <f t="shared" si="20"/>
        <v>2</v>
      </c>
      <c r="M661" s="131"/>
      <c r="N661" s="131">
        <v>2</v>
      </c>
      <c r="O661" s="131"/>
      <c r="P661" s="128" t="s">
        <v>117</v>
      </c>
      <c r="Q661" s="128" t="s">
        <v>37</v>
      </c>
      <c r="R661" s="128">
        <v>8</v>
      </c>
      <c r="S661" s="128">
        <v>35</v>
      </c>
      <c r="T661" s="128"/>
      <c r="U661" s="128"/>
      <c r="V661" s="128" t="s">
        <v>5</v>
      </c>
      <c r="W661" s="18">
        <v>5281</v>
      </c>
      <c r="X661" s="128"/>
    </row>
    <row r="662" s="118" customFormat="1" ht="24.95" customHeight="1" spans="1:24">
      <c r="A662" s="18">
        <v>5282</v>
      </c>
      <c r="B662" s="136" t="s">
        <v>1020</v>
      </c>
      <c r="C662" s="128" t="s">
        <v>43</v>
      </c>
      <c r="D662" s="128" t="s">
        <v>54</v>
      </c>
      <c r="E662" s="128" t="s">
        <v>56</v>
      </c>
      <c r="F662" s="128" t="s">
        <v>35</v>
      </c>
      <c r="G662" s="128">
        <v>2019</v>
      </c>
      <c r="H662" s="128" t="s">
        <v>88</v>
      </c>
      <c r="I662" s="129">
        <v>5</v>
      </c>
      <c r="J662" s="130" t="s">
        <v>954</v>
      </c>
      <c r="K662" s="128">
        <v>0.25</v>
      </c>
      <c r="L662" s="131">
        <f t="shared" si="20"/>
        <v>1.25</v>
      </c>
      <c r="M662" s="131"/>
      <c r="N662" s="131">
        <v>1.25</v>
      </c>
      <c r="O662" s="131"/>
      <c r="P662" s="128" t="s">
        <v>117</v>
      </c>
      <c r="Q662" s="128" t="s">
        <v>37</v>
      </c>
      <c r="R662" s="128">
        <v>5</v>
      </c>
      <c r="S662" s="128">
        <v>22</v>
      </c>
      <c r="T662" s="128"/>
      <c r="U662" s="128"/>
      <c r="V662" s="128" t="s">
        <v>5</v>
      </c>
      <c r="W662" s="18">
        <v>5282</v>
      </c>
      <c r="X662" s="128"/>
    </row>
    <row r="663" s="118" customFormat="1" ht="24.95" customHeight="1" spans="1:24">
      <c r="A663" s="18">
        <v>5283</v>
      </c>
      <c r="B663" s="136" t="s">
        <v>1021</v>
      </c>
      <c r="C663" s="128" t="s">
        <v>43</v>
      </c>
      <c r="D663" s="128" t="s">
        <v>54</v>
      </c>
      <c r="E663" s="128" t="s">
        <v>55</v>
      </c>
      <c r="F663" s="128" t="s">
        <v>35</v>
      </c>
      <c r="G663" s="128">
        <v>2019</v>
      </c>
      <c r="H663" s="128" t="s">
        <v>88</v>
      </c>
      <c r="I663" s="129">
        <v>3</v>
      </c>
      <c r="J663" s="130" t="s">
        <v>954</v>
      </c>
      <c r="K663" s="128">
        <v>0.25</v>
      </c>
      <c r="L663" s="131">
        <f t="shared" si="20"/>
        <v>0.75</v>
      </c>
      <c r="M663" s="131"/>
      <c r="N663" s="131">
        <v>0.75</v>
      </c>
      <c r="O663" s="131"/>
      <c r="P663" s="128" t="s">
        <v>117</v>
      </c>
      <c r="Q663" s="128" t="s">
        <v>37</v>
      </c>
      <c r="R663" s="128">
        <v>3</v>
      </c>
      <c r="S663" s="128">
        <v>15</v>
      </c>
      <c r="T663" s="128"/>
      <c r="U663" s="128"/>
      <c r="V663" s="128" t="s">
        <v>5</v>
      </c>
      <c r="W663" s="18">
        <v>5283</v>
      </c>
      <c r="X663" s="128"/>
    </row>
    <row r="664" s="118" customFormat="1" ht="24.95" customHeight="1" spans="1:24">
      <c r="A664" s="18">
        <v>5284</v>
      </c>
      <c r="B664" s="136" t="s">
        <v>1022</v>
      </c>
      <c r="C664" s="128" t="s">
        <v>43</v>
      </c>
      <c r="D664" s="128" t="s">
        <v>54</v>
      </c>
      <c r="E664" s="128" t="s">
        <v>67</v>
      </c>
      <c r="F664" s="128" t="s">
        <v>35</v>
      </c>
      <c r="G664" s="128">
        <v>2019</v>
      </c>
      <c r="H664" s="128" t="s">
        <v>88</v>
      </c>
      <c r="I664" s="129">
        <v>2</v>
      </c>
      <c r="J664" s="130" t="s">
        <v>954</v>
      </c>
      <c r="K664" s="128">
        <v>0.25</v>
      </c>
      <c r="L664" s="131">
        <f t="shared" si="20"/>
        <v>0.5</v>
      </c>
      <c r="M664" s="131"/>
      <c r="N664" s="131">
        <v>0.5</v>
      </c>
      <c r="O664" s="131"/>
      <c r="P664" s="128" t="s">
        <v>117</v>
      </c>
      <c r="Q664" s="128" t="s">
        <v>37</v>
      </c>
      <c r="R664" s="128">
        <v>2</v>
      </c>
      <c r="S664" s="128">
        <v>10</v>
      </c>
      <c r="T664" s="128"/>
      <c r="U664" s="128"/>
      <c r="V664" s="128" t="s">
        <v>5</v>
      </c>
      <c r="W664" s="18">
        <v>5284</v>
      </c>
      <c r="X664" s="128"/>
    </row>
    <row r="665" s="118" customFormat="1" ht="24.95" customHeight="1" spans="1:24">
      <c r="A665" s="18">
        <v>5285</v>
      </c>
      <c r="B665" s="136" t="s">
        <v>1023</v>
      </c>
      <c r="C665" s="128" t="s">
        <v>43</v>
      </c>
      <c r="D665" s="128" t="s">
        <v>54</v>
      </c>
      <c r="E665" s="128" t="s">
        <v>665</v>
      </c>
      <c r="F665" s="128" t="s">
        <v>35</v>
      </c>
      <c r="G665" s="128">
        <v>2019</v>
      </c>
      <c r="H665" s="128" t="s">
        <v>88</v>
      </c>
      <c r="I665" s="129">
        <v>3</v>
      </c>
      <c r="J665" s="130" t="s">
        <v>954</v>
      </c>
      <c r="K665" s="128">
        <v>0.25</v>
      </c>
      <c r="L665" s="131">
        <f t="shared" si="20"/>
        <v>0.75</v>
      </c>
      <c r="M665" s="131"/>
      <c r="N665" s="131">
        <v>0.75</v>
      </c>
      <c r="O665" s="131"/>
      <c r="P665" s="128" t="s">
        <v>117</v>
      </c>
      <c r="Q665" s="128" t="s">
        <v>37</v>
      </c>
      <c r="R665" s="128">
        <v>3</v>
      </c>
      <c r="S665" s="128">
        <v>15</v>
      </c>
      <c r="T665" s="128"/>
      <c r="U665" s="128"/>
      <c r="V665" s="128" t="s">
        <v>5</v>
      </c>
      <c r="W665" s="18">
        <v>5285</v>
      </c>
      <c r="X665" s="128"/>
    </row>
    <row r="666" s="118" customFormat="1" ht="24.95" customHeight="1" spans="1:24">
      <c r="A666" s="18">
        <v>5286</v>
      </c>
      <c r="B666" s="136" t="s">
        <v>1024</v>
      </c>
      <c r="C666" s="128" t="s">
        <v>43</v>
      </c>
      <c r="D666" s="128" t="s">
        <v>54</v>
      </c>
      <c r="E666" s="128" t="s">
        <v>58</v>
      </c>
      <c r="F666" s="128" t="s">
        <v>35</v>
      </c>
      <c r="G666" s="128">
        <v>2019</v>
      </c>
      <c r="H666" s="128" t="s">
        <v>88</v>
      </c>
      <c r="I666" s="129">
        <v>3</v>
      </c>
      <c r="J666" s="130" t="s">
        <v>954</v>
      </c>
      <c r="K666" s="128">
        <v>0.25</v>
      </c>
      <c r="L666" s="131">
        <f t="shared" si="20"/>
        <v>0.75</v>
      </c>
      <c r="M666" s="131"/>
      <c r="N666" s="131">
        <v>0.75</v>
      </c>
      <c r="O666" s="131"/>
      <c r="P666" s="128" t="s">
        <v>117</v>
      </c>
      <c r="Q666" s="128" t="s">
        <v>37</v>
      </c>
      <c r="R666" s="128">
        <v>3</v>
      </c>
      <c r="S666" s="128">
        <v>13</v>
      </c>
      <c r="T666" s="128"/>
      <c r="U666" s="128"/>
      <c r="V666" s="128" t="s">
        <v>5</v>
      </c>
      <c r="W666" s="18">
        <v>5286</v>
      </c>
      <c r="X666" s="128"/>
    </row>
    <row r="667" s="118" customFormat="1" ht="24.95" customHeight="1" spans="1:24">
      <c r="A667" s="18">
        <v>5287</v>
      </c>
      <c r="B667" s="136" t="s">
        <v>1025</v>
      </c>
      <c r="C667" s="128" t="s">
        <v>43</v>
      </c>
      <c r="D667" s="128" t="s">
        <v>54</v>
      </c>
      <c r="E667" s="128" t="s">
        <v>59</v>
      </c>
      <c r="F667" s="128" t="s">
        <v>35</v>
      </c>
      <c r="G667" s="128">
        <v>2019</v>
      </c>
      <c r="H667" s="128" t="s">
        <v>88</v>
      </c>
      <c r="I667" s="129">
        <v>1</v>
      </c>
      <c r="J667" s="130" t="s">
        <v>954</v>
      </c>
      <c r="K667" s="128">
        <v>0.25</v>
      </c>
      <c r="L667" s="131">
        <f t="shared" si="20"/>
        <v>0.25</v>
      </c>
      <c r="M667" s="131"/>
      <c r="N667" s="131">
        <v>0.25</v>
      </c>
      <c r="O667" s="131"/>
      <c r="P667" s="128" t="s">
        <v>117</v>
      </c>
      <c r="Q667" s="128" t="s">
        <v>37</v>
      </c>
      <c r="R667" s="128">
        <v>1</v>
      </c>
      <c r="S667" s="128">
        <v>4</v>
      </c>
      <c r="T667" s="128"/>
      <c r="U667" s="128"/>
      <c r="V667" s="128" t="s">
        <v>5</v>
      </c>
      <c r="W667" s="18">
        <v>5287</v>
      </c>
      <c r="X667" s="128"/>
    </row>
    <row r="668" s="118" customFormat="1" ht="24.95" customHeight="1" spans="1:24">
      <c r="A668" s="18">
        <v>5288</v>
      </c>
      <c r="B668" s="136" t="s">
        <v>1026</v>
      </c>
      <c r="C668" s="128" t="s">
        <v>43</v>
      </c>
      <c r="D668" s="128" t="s">
        <v>54</v>
      </c>
      <c r="E668" s="128" t="s">
        <v>57</v>
      </c>
      <c r="F668" s="128" t="s">
        <v>35</v>
      </c>
      <c r="G668" s="128">
        <v>2019</v>
      </c>
      <c r="H668" s="128" t="s">
        <v>88</v>
      </c>
      <c r="I668" s="129">
        <v>7</v>
      </c>
      <c r="J668" s="130" t="s">
        <v>954</v>
      </c>
      <c r="K668" s="128">
        <v>0.25</v>
      </c>
      <c r="L668" s="131">
        <f t="shared" si="20"/>
        <v>1.75</v>
      </c>
      <c r="M668" s="131"/>
      <c r="N668" s="131">
        <v>1.75</v>
      </c>
      <c r="O668" s="131"/>
      <c r="P668" s="128" t="s">
        <v>117</v>
      </c>
      <c r="Q668" s="128" t="s">
        <v>37</v>
      </c>
      <c r="R668" s="128">
        <v>7</v>
      </c>
      <c r="S668" s="128">
        <v>31</v>
      </c>
      <c r="T668" s="128"/>
      <c r="U668" s="128"/>
      <c r="V668" s="128" t="s">
        <v>5</v>
      </c>
      <c r="W668" s="18">
        <v>5288</v>
      </c>
      <c r="X668" s="128"/>
    </row>
    <row r="669" s="118" customFormat="1" ht="24.95" customHeight="1" spans="1:24">
      <c r="A669" s="18">
        <v>5289</v>
      </c>
      <c r="B669" s="136" t="s">
        <v>1027</v>
      </c>
      <c r="C669" s="128" t="s">
        <v>43</v>
      </c>
      <c r="D669" s="128" t="s">
        <v>54</v>
      </c>
      <c r="E669" s="128" t="s">
        <v>669</v>
      </c>
      <c r="F669" s="128" t="s">
        <v>35</v>
      </c>
      <c r="G669" s="128">
        <v>2019</v>
      </c>
      <c r="H669" s="128" t="s">
        <v>88</v>
      </c>
      <c r="I669" s="129">
        <v>2</v>
      </c>
      <c r="J669" s="130" t="s">
        <v>954</v>
      </c>
      <c r="K669" s="128">
        <v>0.25</v>
      </c>
      <c r="L669" s="131">
        <f t="shared" si="20"/>
        <v>0.5</v>
      </c>
      <c r="M669" s="131"/>
      <c r="N669" s="131">
        <v>0.5</v>
      </c>
      <c r="O669" s="131"/>
      <c r="P669" s="128" t="s">
        <v>117</v>
      </c>
      <c r="Q669" s="128" t="s">
        <v>37</v>
      </c>
      <c r="R669" s="128">
        <v>2</v>
      </c>
      <c r="S669" s="128">
        <v>8</v>
      </c>
      <c r="T669" s="128"/>
      <c r="U669" s="128"/>
      <c r="V669" s="128" t="s">
        <v>5</v>
      </c>
      <c r="W669" s="18">
        <v>5289</v>
      </c>
      <c r="X669" s="128"/>
    </row>
    <row r="670" s="118" customFormat="1" ht="24.95" customHeight="1" spans="1:24">
      <c r="A670" s="18">
        <v>5290</v>
      </c>
      <c r="B670" s="136" t="s">
        <v>1028</v>
      </c>
      <c r="C670" s="128" t="s">
        <v>43</v>
      </c>
      <c r="D670" s="128" t="s">
        <v>101</v>
      </c>
      <c r="E670" s="128" t="s">
        <v>270</v>
      </c>
      <c r="F670" s="128" t="s">
        <v>35</v>
      </c>
      <c r="G670" s="128">
        <v>2019</v>
      </c>
      <c r="H670" s="128" t="s">
        <v>88</v>
      </c>
      <c r="I670" s="129">
        <v>2</v>
      </c>
      <c r="J670" s="130" t="s">
        <v>954</v>
      </c>
      <c r="K670" s="128">
        <v>0.25</v>
      </c>
      <c r="L670" s="131">
        <f t="shared" si="20"/>
        <v>0.5</v>
      </c>
      <c r="M670" s="131"/>
      <c r="N670" s="131">
        <v>0.5</v>
      </c>
      <c r="O670" s="131"/>
      <c r="P670" s="128" t="s">
        <v>117</v>
      </c>
      <c r="Q670" s="128" t="s">
        <v>37</v>
      </c>
      <c r="R670" s="128">
        <v>2</v>
      </c>
      <c r="S670" s="128">
        <v>8</v>
      </c>
      <c r="T670" s="128"/>
      <c r="U670" s="128"/>
      <c r="V670" s="128" t="s">
        <v>5</v>
      </c>
      <c r="W670" s="18">
        <v>5290</v>
      </c>
      <c r="X670" s="128"/>
    </row>
    <row r="671" s="118" customFormat="1" ht="24.95" customHeight="1" spans="1:24">
      <c r="A671" s="18">
        <v>5291</v>
      </c>
      <c r="B671" s="136" t="s">
        <v>1029</v>
      </c>
      <c r="C671" s="128" t="s">
        <v>43</v>
      </c>
      <c r="D671" s="128" t="s">
        <v>101</v>
      </c>
      <c r="E671" s="128" t="s">
        <v>992</v>
      </c>
      <c r="F671" s="128" t="s">
        <v>35</v>
      </c>
      <c r="G671" s="128">
        <v>2019</v>
      </c>
      <c r="H671" s="128" t="s">
        <v>88</v>
      </c>
      <c r="I671" s="129">
        <v>1</v>
      </c>
      <c r="J671" s="130" t="s">
        <v>954</v>
      </c>
      <c r="K671" s="128">
        <v>0.25</v>
      </c>
      <c r="L671" s="131">
        <f t="shared" si="20"/>
        <v>0.25</v>
      </c>
      <c r="M671" s="131"/>
      <c r="N671" s="131">
        <v>0.25</v>
      </c>
      <c r="O671" s="131"/>
      <c r="P671" s="128" t="s">
        <v>117</v>
      </c>
      <c r="Q671" s="128" t="s">
        <v>37</v>
      </c>
      <c r="R671" s="128">
        <v>1</v>
      </c>
      <c r="S671" s="128">
        <v>4</v>
      </c>
      <c r="T671" s="128"/>
      <c r="U671" s="128"/>
      <c r="V671" s="128" t="s">
        <v>5</v>
      </c>
      <c r="W671" s="18">
        <v>5291</v>
      </c>
      <c r="X671" s="128"/>
    </row>
    <row r="672" s="118" customFormat="1" ht="24.95" customHeight="1" spans="1:24">
      <c r="A672" s="18">
        <v>5292</v>
      </c>
      <c r="B672" s="136" t="s">
        <v>1030</v>
      </c>
      <c r="C672" s="128" t="s">
        <v>43</v>
      </c>
      <c r="D672" s="128" t="s">
        <v>101</v>
      </c>
      <c r="E672" s="128" t="s">
        <v>428</v>
      </c>
      <c r="F672" s="128" t="s">
        <v>35</v>
      </c>
      <c r="G672" s="128">
        <v>2019</v>
      </c>
      <c r="H672" s="128" t="s">
        <v>88</v>
      </c>
      <c r="I672" s="129">
        <v>3</v>
      </c>
      <c r="J672" s="130" t="s">
        <v>954</v>
      </c>
      <c r="K672" s="128">
        <v>0.25</v>
      </c>
      <c r="L672" s="131">
        <f t="shared" si="20"/>
        <v>0.75</v>
      </c>
      <c r="M672" s="131"/>
      <c r="N672" s="131">
        <v>0.75</v>
      </c>
      <c r="O672" s="131"/>
      <c r="P672" s="128" t="s">
        <v>117</v>
      </c>
      <c r="Q672" s="128" t="s">
        <v>37</v>
      </c>
      <c r="R672" s="128">
        <v>3</v>
      </c>
      <c r="S672" s="128">
        <v>13</v>
      </c>
      <c r="T672" s="128"/>
      <c r="U672" s="128"/>
      <c r="V672" s="128" t="s">
        <v>5</v>
      </c>
      <c r="W672" s="18">
        <v>5292</v>
      </c>
      <c r="X672" s="128"/>
    </row>
    <row r="673" s="118" customFormat="1" ht="24.95" customHeight="1" spans="1:24">
      <c r="A673" s="18">
        <v>5293</v>
      </c>
      <c r="B673" s="136" t="s">
        <v>1031</v>
      </c>
      <c r="C673" s="128" t="s">
        <v>43</v>
      </c>
      <c r="D673" s="128" t="s">
        <v>101</v>
      </c>
      <c r="E673" s="128" t="s">
        <v>746</v>
      </c>
      <c r="F673" s="128" t="s">
        <v>35</v>
      </c>
      <c r="G673" s="128">
        <v>2019</v>
      </c>
      <c r="H673" s="128" t="s">
        <v>88</v>
      </c>
      <c r="I673" s="129">
        <v>3</v>
      </c>
      <c r="J673" s="130" t="s">
        <v>954</v>
      </c>
      <c r="K673" s="128">
        <v>0.25</v>
      </c>
      <c r="L673" s="131">
        <f t="shared" si="20"/>
        <v>0.75</v>
      </c>
      <c r="M673" s="131"/>
      <c r="N673" s="131">
        <v>0.75</v>
      </c>
      <c r="O673" s="131"/>
      <c r="P673" s="128" t="s">
        <v>117</v>
      </c>
      <c r="Q673" s="128" t="s">
        <v>37</v>
      </c>
      <c r="R673" s="128">
        <v>3</v>
      </c>
      <c r="S673" s="128">
        <v>15</v>
      </c>
      <c r="T673" s="128"/>
      <c r="U673" s="128"/>
      <c r="V673" s="128" t="s">
        <v>5</v>
      </c>
      <c r="W673" s="18">
        <v>5293</v>
      </c>
      <c r="X673" s="128"/>
    </row>
    <row r="674" s="118" customFormat="1" ht="24.95" customHeight="1" spans="1:24">
      <c r="A674" s="18">
        <v>5294</v>
      </c>
      <c r="B674" s="136" t="s">
        <v>1032</v>
      </c>
      <c r="C674" s="128" t="s">
        <v>43</v>
      </c>
      <c r="D674" s="128" t="s">
        <v>101</v>
      </c>
      <c r="E674" s="128" t="s">
        <v>748</v>
      </c>
      <c r="F674" s="128" t="s">
        <v>35</v>
      </c>
      <c r="G674" s="128">
        <v>2019</v>
      </c>
      <c r="H674" s="128" t="s">
        <v>88</v>
      </c>
      <c r="I674" s="129">
        <v>1</v>
      </c>
      <c r="J674" s="130" t="s">
        <v>954</v>
      </c>
      <c r="K674" s="128">
        <v>0.25</v>
      </c>
      <c r="L674" s="131">
        <f t="shared" si="20"/>
        <v>0.25</v>
      </c>
      <c r="M674" s="131"/>
      <c r="N674" s="131">
        <v>0.25</v>
      </c>
      <c r="O674" s="131"/>
      <c r="P674" s="128" t="s">
        <v>117</v>
      </c>
      <c r="Q674" s="128" t="s">
        <v>37</v>
      </c>
      <c r="R674" s="128">
        <v>1</v>
      </c>
      <c r="S674" s="128">
        <v>4</v>
      </c>
      <c r="T674" s="128"/>
      <c r="U674" s="128"/>
      <c r="V674" s="128" t="s">
        <v>5</v>
      </c>
      <c r="W674" s="18">
        <v>5294</v>
      </c>
      <c r="X674" s="128"/>
    </row>
    <row r="675" s="118" customFormat="1" ht="24.95" customHeight="1" spans="1:24">
      <c r="A675" s="18">
        <v>5295</v>
      </c>
      <c r="B675" s="136" t="s">
        <v>1033</v>
      </c>
      <c r="C675" s="128" t="s">
        <v>43</v>
      </c>
      <c r="D675" s="128" t="s">
        <v>101</v>
      </c>
      <c r="E675" s="128" t="s">
        <v>102</v>
      </c>
      <c r="F675" s="128" t="s">
        <v>35</v>
      </c>
      <c r="G675" s="128">
        <v>2019</v>
      </c>
      <c r="H675" s="128" t="s">
        <v>88</v>
      </c>
      <c r="I675" s="129">
        <v>1</v>
      </c>
      <c r="J675" s="130" t="s">
        <v>954</v>
      </c>
      <c r="K675" s="128">
        <v>0.25</v>
      </c>
      <c r="L675" s="131">
        <f t="shared" si="20"/>
        <v>0.25</v>
      </c>
      <c r="M675" s="131"/>
      <c r="N675" s="131">
        <v>0.25</v>
      </c>
      <c r="O675" s="131"/>
      <c r="P675" s="128" t="s">
        <v>117</v>
      </c>
      <c r="Q675" s="128" t="s">
        <v>37</v>
      </c>
      <c r="R675" s="128">
        <v>1</v>
      </c>
      <c r="S675" s="128">
        <v>5</v>
      </c>
      <c r="T675" s="128"/>
      <c r="U675" s="128"/>
      <c r="V675" s="128" t="s">
        <v>5</v>
      </c>
      <c r="W675" s="18">
        <v>5295</v>
      </c>
      <c r="X675" s="128"/>
    </row>
    <row r="676" s="118" customFormat="1" ht="24.95" customHeight="1" spans="1:24">
      <c r="A676" s="18">
        <v>5296</v>
      </c>
      <c r="B676" s="136" t="s">
        <v>1034</v>
      </c>
      <c r="C676" s="128" t="s">
        <v>43</v>
      </c>
      <c r="D676" s="128" t="s">
        <v>101</v>
      </c>
      <c r="E676" s="128" t="s">
        <v>1035</v>
      </c>
      <c r="F676" s="128" t="s">
        <v>35</v>
      </c>
      <c r="G676" s="128">
        <v>2019</v>
      </c>
      <c r="H676" s="128" t="s">
        <v>88</v>
      </c>
      <c r="I676" s="129">
        <v>2</v>
      </c>
      <c r="J676" s="130" t="s">
        <v>954</v>
      </c>
      <c r="K676" s="128">
        <v>0.25</v>
      </c>
      <c r="L676" s="131">
        <f t="shared" si="20"/>
        <v>0.5</v>
      </c>
      <c r="M676" s="131"/>
      <c r="N676" s="131">
        <v>0.5</v>
      </c>
      <c r="O676" s="131"/>
      <c r="P676" s="128" t="s">
        <v>117</v>
      </c>
      <c r="Q676" s="128" t="s">
        <v>37</v>
      </c>
      <c r="R676" s="128">
        <v>2</v>
      </c>
      <c r="S676" s="128">
        <v>8</v>
      </c>
      <c r="T676" s="128"/>
      <c r="U676" s="128"/>
      <c r="V676" s="128" t="s">
        <v>5</v>
      </c>
      <c r="W676" s="18">
        <v>5296</v>
      </c>
      <c r="X676" s="128"/>
    </row>
    <row r="677" s="118" customFormat="1" ht="24.95" customHeight="1" spans="1:24">
      <c r="A677" s="18">
        <v>5297</v>
      </c>
      <c r="B677" s="136" t="s">
        <v>1036</v>
      </c>
      <c r="C677" s="128" t="s">
        <v>43</v>
      </c>
      <c r="D677" s="128" t="s">
        <v>98</v>
      </c>
      <c r="E677" s="128" t="s">
        <v>209</v>
      </c>
      <c r="F677" s="128" t="s">
        <v>35</v>
      </c>
      <c r="G677" s="128">
        <v>2019</v>
      </c>
      <c r="H677" s="128" t="s">
        <v>88</v>
      </c>
      <c r="I677" s="129">
        <v>4</v>
      </c>
      <c r="J677" s="130" t="s">
        <v>954</v>
      </c>
      <c r="K677" s="128">
        <v>0.25</v>
      </c>
      <c r="L677" s="131">
        <f t="shared" si="20"/>
        <v>1</v>
      </c>
      <c r="M677" s="131"/>
      <c r="N677" s="131">
        <v>1</v>
      </c>
      <c r="O677" s="131"/>
      <c r="P677" s="128" t="s">
        <v>117</v>
      </c>
      <c r="Q677" s="128" t="s">
        <v>37</v>
      </c>
      <c r="R677" s="128">
        <v>4</v>
      </c>
      <c r="S677" s="128">
        <v>17</v>
      </c>
      <c r="T677" s="128"/>
      <c r="U677" s="128"/>
      <c r="V677" s="128" t="s">
        <v>5</v>
      </c>
      <c r="W677" s="18">
        <v>5297</v>
      </c>
      <c r="X677" s="128"/>
    </row>
    <row r="678" s="118" customFormat="1" ht="24.95" customHeight="1" spans="1:24">
      <c r="A678" s="18">
        <v>5298</v>
      </c>
      <c r="B678" s="136" t="s">
        <v>1037</v>
      </c>
      <c r="C678" s="128" t="s">
        <v>43</v>
      </c>
      <c r="D678" s="128" t="s">
        <v>98</v>
      </c>
      <c r="E678" s="128" t="s">
        <v>211</v>
      </c>
      <c r="F678" s="128" t="s">
        <v>35</v>
      </c>
      <c r="G678" s="128">
        <v>2019</v>
      </c>
      <c r="H678" s="128" t="s">
        <v>88</v>
      </c>
      <c r="I678" s="129">
        <v>7</v>
      </c>
      <c r="J678" s="130" t="s">
        <v>954</v>
      </c>
      <c r="K678" s="128">
        <v>0.25</v>
      </c>
      <c r="L678" s="131">
        <f t="shared" si="20"/>
        <v>1.75</v>
      </c>
      <c r="M678" s="131"/>
      <c r="N678" s="131">
        <v>1.75</v>
      </c>
      <c r="O678" s="131"/>
      <c r="P678" s="128" t="s">
        <v>117</v>
      </c>
      <c r="Q678" s="128" t="s">
        <v>37</v>
      </c>
      <c r="R678" s="128">
        <v>7</v>
      </c>
      <c r="S678" s="128">
        <v>33</v>
      </c>
      <c r="T678" s="128"/>
      <c r="U678" s="128"/>
      <c r="V678" s="128" t="s">
        <v>5</v>
      </c>
      <c r="W678" s="18">
        <v>5298</v>
      </c>
      <c r="X678" s="128"/>
    </row>
    <row r="679" s="118" customFormat="1" ht="24.95" customHeight="1" spans="1:24">
      <c r="A679" s="18">
        <v>5299</v>
      </c>
      <c r="B679" s="136" t="s">
        <v>1038</v>
      </c>
      <c r="C679" s="128" t="s">
        <v>43</v>
      </c>
      <c r="D679" s="128" t="s">
        <v>98</v>
      </c>
      <c r="E679" s="128" t="s">
        <v>1039</v>
      </c>
      <c r="F679" s="128" t="s">
        <v>35</v>
      </c>
      <c r="G679" s="128">
        <v>2019</v>
      </c>
      <c r="H679" s="128" t="s">
        <v>88</v>
      </c>
      <c r="I679" s="129">
        <v>6</v>
      </c>
      <c r="J679" s="130" t="s">
        <v>954</v>
      </c>
      <c r="K679" s="128">
        <v>0.25</v>
      </c>
      <c r="L679" s="131">
        <f t="shared" si="20"/>
        <v>1.5</v>
      </c>
      <c r="M679" s="131"/>
      <c r="N679" s="131">
        <v>1.5</v>
      </c>
      <c r="O679" s="131"/>
      <c r="P679" s="128" t="s">
        <v>117</v>
      </c>
      <c r="Q679" s="128" t="s">
        <v>37</v>
      </c>
      <c r="R679" s="128">
        <v>6</v>
      </c>
      <c r="S679" s="128">
        <v>25</v>
      </c>
      <c r="T679" s="128"/>
      <c r="U679" s="128"/>
      <c r="V679" s="128" t="s">
        <v>5</v>
      </c>
      <c r="W679" s="18">
        <v>5299</v>
      </c>
      <c r="X679" s="128"/>
    </row>
    <row r="680" s="118" customFormat="1" ht="24.95" customHeight="1" spans="1:24">
      <c r="A680" s="18">
        <v>5300</v>
      </c>
      <c r="B680" s="136" t="s">
        <v>1040</v>
      </c>
      <c r="C680" s="128" t="s">
        <v>43</v>
      </c>
      <c r="D680" s="128" t="s">
        <v>98</v>
      </c>
      <c r="E680" s="128" t="s">
        <v>1041</v>
      </c>
      <c r="F680" s="128" t="s">
        <v>35</v>
      </c>
      <c r="G680" s="128">
        <v>2019</v>
      </c>
      <c r="H680" s="128" t="s">
        <v>88</v>
      </c>
      <c r="I680" s="129">
        <v>1</v>
      </c>
      <c r="J680" s="130" t="s">
        <v>954</v>
      </c>
      <c r="K680" s="128">
        <v>0.25</v>
      </c>
      <c r="L680" s="131">
        <f t="shared" si="20"/>
        <v>0.25</v>
      </c>
      <c r="M680" s="131"/>
      <c r="N680" s="131">
        <v>0.25</v>
      </c>
      <c r="O680" s="131"/>
      <c r="P680" s="128" t="s">
        <v>117</v>
      </c>
      <c r="Q680" s="128" t="s">
        <v>37</v>
      </c>
      <c r="R680" s="128">
        <v>1</v>
      </c>
      <c r="S680" s="128">
        <v>4</v>
      </c>
      <c r="T680" s="128"/>
      <c r="U680" s="128"/>
      <c r="V680" s="128" t="s">
        <v>5</v>
      </c>
      <c r="W680" s="18">
        <v>5300</v>
      </c>
      <c r="X680" s="128"/>
    </row>
    <row r="681" s="118" customFormat="1" ht="24.95" customHeight="1" spans="1:24">
      <c r="A681" s="18">
        <v>5301</v>
      </c>
      <c r="B681" s="136" t="s">
        <v>1042</v>
      </c>
      <c r="C681" s="128" t="s">
        <v>43</v>
      </c>
      <c r="D681" s="128" t="s">
        <v>98</v>
      </c>
      <c r="E681" s="128" t="s">
        <v>992</v>
      </c>
      <c r="F681" s="128" t="s">
        <v>35</v>
      </c>
      <c r="G681" s="128">
        <v>2019</v>
      </c>
      <c r="H681" s="128" t="s">
        <v>88</v>
      </c>
      <c r="I681" s="129">
        <v>1</v>
      </c>
      <c r="J681" s="130" t="s">
        <v>954</v>
      </c>
      <c r="K681" s="128">
        <v>0.25</v>
      </c>
      <c r="L681" s="131">
        <f t="shared" si="20"/>
        <v>0.25</v>
      </c>
      <c r="M681" s="131"/>
      <c r="N681" s="131">
        <v>0.25</v>
      </c>
      <c r="O681" s="131"/>
      <c r="P681" s="128" t="s">
        <v>117</v>
      </c>
      <c r="Q681" s="128" t="s">
        <v>37</v>
      </c>
      <c r="R681" s="128">
        <v>1</v>
      </c>
      <c r="S681" s="128">
        <v>5</v>
      </c>
      <c r="T681" s="128"/>
      <c r="U681" s="128"/>
      <c r="V681" s="128" t="s">
        <v>5</v>
      </c>
      <c r="W681" s="18">
        <v>5301</v>
      </c>
      <c r="X681" s="128"/>
    </row>
    <row r="682" s="118" customFormat="1" ht="24.95" customHeight="1" spans="1:24">
      <c r="A682" s="18">
        <v>5302</v>
      </c>
      <c r="B682" s="136" t="s">
        <v>1043</v>
      </c>
      <c r="C682" s="128" t="s">
        <v>43</v>
      </c>
      <c r="D682" s="128" t="s">
        <v>98</v>
      </c>
      <c r="E682" s="128" t="s">
        <v>1044</v>
      </c>
      <c r="F682" s="128" t="s">
        <v>35</v>
      </c>
      <c r="G682" s="128">
        <v>2019</v>
      </c>
      <c r="H682" s="128" t="s">
        <v>88</v>
      </c>
      <c r="I682" s="129">
        <v>1</v>
      </c>
      <c r="J682" s="130" t="s">
        <v>954</v>
      </c>
      <c r="K682" s="128">
        <v>0.25</v>
      </c>
      <c r="L682" s="131">
        <f t="shared" si="20"/>
        <v>0.25</v>
      </c>
      <c r="M682" s="131"/>
      <c r="N682" s="131">
        <v>0.25</v>
      </c>
      <c r="O682" s="131"/>
      <c r="P682" s="128" t="s">
        <v>117</v>
      </c>
      <c r="Q682" s="128" t="s">
        <v>37</v>
      </c>
      <c r="R682" s="128">
        <v>1</v>
      </c>
      <c r="S682" s="128">
        <v>5</v>
      </c>
      <c r="T682" s="128"/>
      <c r="U682" s="128"/>
      <c r="V682" s="128" t="s">
        <v>5</v>
      </c>
      <c r="W682" s="18">
        <v>5302</v>
      </c>
      <c r="X682" s="128"/>
    </row>
    <row r="683" s="118" customFormat="1" ht="24.95" customHeight="1" spans="1:24">
      <c r="A683" s="18">
        <v>5303</v>
      </c>
      <c r="B683" s="136" t="s">
        <v>1045</v>
      </c>
      <c r="C683" s="128" t="s">
        <v>43</v>
      </c>
      <c r="D683" s="128" t="s">
        <v>98</v>
      </c>
      <c r="E683" s="128" t="s">
        <v>1003</v>
      </c>
      <c r="F683" s="128" t="s">
        <v>35</v>
      </c>
      <c r="G683" s="128">
        <v>2019</v>
      </c>
      <c r="H683" s="128" t="s">
        <v>88</v>
      </c>
      <c r="I683" s="129">
        <v>3</v>
      </c>
      <c r="J683" s="130" t="s">
        <v>954</v>
      </c>
      <c r="K683" s="128">
        <v>0.25</v>
      </c>
      <c r="L683" s="131">
        <f t="shared" si="20"/>
        <v>0.75</v>
      </c>
      <c r="M683" s="131"/>
      <c r="N683" s="131">
        <v>0.75</v>
      </c>
      <c r="O683" s="131"/>
      <c r="P683" s="128" t="s">
        <v>117</v>
      </c>
      <c r="Q683" s="128" t="s">
        <v>37</v>
      </c>
      <c r="R683" s="128">
        <v>3</v>
      </c>
      <c r="S683" s="128">
        <v>13</v>
      </c>
      <c r="T683" s="128"/>
      <c r="U683" s="128"/>
      <c r="V683" s="128" t="s">
        <v>5</v>
      </c>
      <c r="W683" s="18">
        <v>5303</v>
      </c>
      <c r="X683" s="128"/>
    </row>
    <row r="684" s="118" customFormat="1" ht="24.95" customHeight="1" spans="1:24">
      <c r="A684" s="18">
        <v>5304</v>
      </c>
      <c r="B684" s="136" t="s">
        <v>1046</v>
      </c>
      <c r="C684" s="128" t="s">
        <v>43</v>
      </c>
      <c r="D684" s="128" t="s">
        <v>98</v>
      </c>
      <c r="E684" s="128" t="s">
        <v>1001</v>
      </c>
      <c r="F684" s="128" t="s">
        <v>35</v>
      </c>
      <c r="G684" s="128">
        <v>2019</v>
      </c>
      <c r="H684" s="128" t="s">
        <v>88</v>
      </c>
      <c r="I684" s="129">
        <v>1</v>
      </c>
      <c r="J684" s="130" t="s">
        <v>954</v>
      </c>
      <c r="K684" s="128">
        <v>0.25</v>
      </c>
      <c r="L684" s="131">
        <f t="shared" si="20"/>
        <v>0.25</v>
      </c>
      <c r="M684" s="131"/>
      <c r="N684" s="131">
        <v>0.25</v>
      </c>
      <c r="O684" s="131"/>
      <c r="P684" s="128" t="s">
        <v>117</v>
      </c>
      <c r="Q684" s="128" t="s">
        <v>37</v>
      </c>
      <c r="R684" s="128">
        <v>1</v>
      </c>
      <c r="S684" s="128">
        <v>4</v>
      </c>
      <c r="T684" s="128"/>
      <c r="U684" s="128"/>
      <c r="V684" s="128" t="s">
        <v>5</v>
      </c>
      <c r="W684" s="18">
        <v>5304</v>
      </c>
      <c r="X684" s="128"/>
    </row>
    <row r="685" s="118" customFormat="1" ht="24.95" customHeight="1" spans="1:24">
      <c r="A685" s="18">
        <v>5305</v>
      </c>
      <c r="B685" s="136" t="s">
        <v>1047</v>
      </c>
      <c r="C685" s="128" t="s">
        <v>43</v>
      </c>
      <c r="D685" s="128" t="s">
        <v>98</v>
      </c>
      <c r="E685" s="128" t="s">
        <v>270</v>
      </c>
      <c r="F685" s="128" t="s">
        <v>35</v>
      </c>
      <c r="G685" s="128">
        <v>2019</v>
      </c>
      <c r="H685" s="128" t="s">
        <v>88</v>
      </c>
      <c r="I685" s="129">
        <v>1</v>
      </c>
      <c r="J685" s="130" t="s">
        <v>954</v>
      </c>
      <c r="K685" s="128">
        <v>0.25</v>
      </c>
      <c r="L685" s="131">
        <f t="shared" si="20"/>
        <v>0.25</v>
      </c>
      <c r="M685" s="131"/>
      <c r="N685" s="131">
        <v>0.25</v>
      </c>
      <c r="O685" s="131"/>
      <c r="P685" s="128" t="s">
        <v>117</v>
      </c>
      <c r="Q685" s="128" t="s">
        <v>37</v>
      </c>
      <c r="R685" s="128">
        <v>1</v>
      </c>
      <c r="S685" s="128">
        <v>5</v>
      </c>
      <c r="T685" s="128"/>
      <c r="U685" s="128"/>
      <c r="V685" s="128" t="s">
        <v>5</v>
      </c>
      <c r="W685" s="18">
        <v>5305</v>
      </c>
      <c r="X685" s="128"/>
    </row>
    <row r="686" s="118" customFormat="1" ht="24.95" customHeight="1" spans="1:24">
      <c r="A686" s="18">
        <v>5306</v>
      </c>
      <c r="B686" s="136" t="s">
        <v>1048</v>
      </c>
      <c r="C686" s="128" t="s">
        <v>43</v>
      </c>
      <c r="D686" s="128" t="s">
        <v>98</v>
      </c>
      <c r="E686" s="128" t="s">
        <v>1049</v>
      </c>
      <c r="F686" s="128" t="s">
        <v>35</v>
      </c>
      <c r="G686" s="128">
        <v>2019</v>
      </c>
      <c r="H686" s="128" t="s">
        <v>88</v>
      </c>
      <c r="I686" s="129">
        <v>3</v>
      </c>
      <c r="J686" s="130" t="s">
        <v>954</v>
      </c>
      <c r="K686" s="128">
        <v>0.25</v>
      </c>
      <c r="L686" s="131">
        <f t="shared" si="20"/>
        <v>0.75</v>
      </c>
      <c r="M686" s="131"/>
      <c r="N686" s="131">
        <v>0.75</v>
      </c>
      <c r="O686" s="131"/>
      <c r="P686" s="128" t="s">
        <v>117</v>
      </c>
      <c r="Q686" s="128" t="s">
        <v>37</v>
      </c>
      <c r="R686" s="128">
        <v>3</v>
      </c>
      <c r="S686" s="128">
        <v>16</v>
      </c>
      <c r="T686" s="128"/>
      <c r="U686" s="128"/>
      <c r="V686" s="128" t="s">
        <v>5</v>
      </c>
      <c r="W686" s="18">
        <v>5306</v>
      </c>
      <c r="X686" s="128"/>
    </row>
    <row r="687" s="118" customFormat="1" ht="24.95" customHeight="1" spans="1:24">
      <c r="A687" s="18">
        <v>5307</v>
      </c>
      <c r="B687" s="136" t="s">
        <v>1050</v>
      </c>
      <c r="C687" s="128" t="s">
        <v>43</v>
      </c>
      <c r="D687" s="128" t="s">
        <v>98</v>
      </c>
      <c r="E687" s="128" t="s">
        <v>384</v>
      </c>
      <c r="F687" s="128" t="s">
        <v>35</v>
      </c>
      <c r="G687" s="128">
        <v>2019</v>
      </c>
      <c r="H687" s="128" t="s">
        <v>88</v>
      </c>
      <c r="I687" s="129">
        <v>6</v>
      </c>
      <c r="J687" s="130" t="s">
        <v>954</v>
      </c>
      <c r="K687" s="128">
        <v>0.25</v>
      </c>
      <c r="L687" s="131">
        <f t="shared" si="20"/>
        <v>1.5</v>
      </c>
      <c r="M687" s="131"/>
      <c r="N687" s="131">
        <v>1.5</v>
      </c>
      <c r="O687" s="131"/>
      <c r="P687" s="128" t="s">
        <v>117</v>
      </c>
      <c r="Q687" s="128" t="s">
        <v>37</v>
      </c>
      <c r="R687" s="128">
        <v>6</v>
      </c>
      <c r="S687" s="128">
        <v>24</v>
      </c>
      <c r="T687" s="128"/>
      <c r="U687" s="128"/>
      <c r="V687" s="128" t="s">
        <v>5</v>
      </c>
      <c r="W687" s="18">
        <v>5307</v>
      </c>
      <c r="X687" s="128"/>
    </row>
    <row r="688" s="118" customFormat="1" ht="24.95" customHeight="1" spans="1:24">
      <c r="A688" s="18">
        <v>5308</v>
      </c>
      <c r="B688" s="136" t="s">
        <v>1051</v>
      </c>
      <c r="C688" s="128" t="s">
        <v>43</v>
      </c>
      <c r="D688" s="128" t="s">
        <v>98</v>
      </c>
      <c r="E688" s="128" t="s">
        <v>221</v>
      </c>
      <c r="F688" s="128" t="s">
        <v>35</v>
      </c>
      <c r="G688" s="128">
        <v>2019</v>
      </c>
      <c r="H688" s="128" t="s">
        <v>88</v>
      </c>
      <c r="I688" s="129">
        <v>3</v>
      </c>
      <c r="J688" s="130" t="s">
        <v>954</v>
      </c>
      <c r="K688" s="128">
        <v>0.25</v>
      </c>
      <c r="L688" s="131">
        <f t="shared" si="20"/>
        <v>0.75</v>
      </c>
      <c r="M688" s="131"/>
      <c r="N688" s="131">
        <v>0.75</v>
      </c>
      <c r="O688" s="131"/>
      <c r="P688" s="128" t="s">
        <v>117</v>
      </c>
      <c r="Q688" s="128" t="s">
        <v>37</v>
      </c>
      <c r="R688" s="128">
        <v>3</v>
      </c>
      <c r="S688" s="128">
        <v>13</v>
      </c>
      <c r="T688" s="128"/>
      <c r="U688" s="128"/>
      <c r="V688" s="128" t="s">
        <v>5</v>
      </c>
      <c r="W688" s="18">
        <v>5308</v>
      </c>
      <c r="X688" s="128"/>
    </row>
    <row r="689" s="118" customFormat="1" ht="24.95" customHeight="1" spans="1:24">
      <c r="A689" s="18">
        <v>5309</v>
      </c>
      <c r="B689" s="136" t="s">
        <v>1052</v>
      </c>
      <c r="C689" s="128" t="s">
        <v>43</v>
      </c>
      <c r="D689" s="128" t="s">
        <v>98</v>
      </c>
      <c r="E689" s="128" t="s">
        <v>1053</v>
      </c>
      <c r="F689" s="128" t="s">
        <v>35</v>
      </c>
      <c r="G689" s="128">
        <v>2019</v>
      </c>
      <c r="H689" s="128" t="s">
        <v>88</v>
      </c>
      <c r="I689" s="129">
        <v>4</v>
      </c>
      <c r="J689" s="130" t="s">
        <v>954</v>
      </c>
      <c r="K689" s="128">
        <v>0.25</v>
      </c>
      <c r="L689" s="131">
        <f t="shared" si="20"/>
        <v>1</v>
      </c>
      <c r="M689" s="131"/>
      <c r="N689" s="131">
        <v>1</v>
      </c>
      <c r="O689" s="131"/>
      <c r="P689" s="128" t="s">
        <v>117</v>
      </c>
      <c r="Q689" s="128" t="s">
        <v>37</v>
      </c>
      <c r="R689" s="128">
        <v>4</v>
      </c>
      <c r="S689" s="128">
        <v>19</v>
      </c>
      <c r="T689" s="128"/>
      <c r="U689" s="128"/>
      <c r="V689" s="128" t="s">
        <v>5</v>
      </c>
      <c r="W689" s="18">
        <v>5309</v>
      </c>
      <c r="X689" s="128"/>
    </row>
    <row r="690" s="118" customFormat="1" ht="24.95" customHeight="1" spans="1:24">
      <c r="A690" s="18">
        <v>5310</v>
      </c>
      <c r="B690" s="136" t="s">
        <v>1054</v>
      </c>
      <c r="C690" s="128" t="s">
        <v>43</v>
      </c>
      <c r="D690" s="128" t="s">
        <v>98</v>
      </c>
      <c r="E690" s="128" t="s">
        <v>1055</v>
      </c>
      <c r="F690" s="128" t="s">
        <v>35</v>
      </c>
      <c r="G690" s="128">
        <v>2019</v>
      </c>
      <c r="H690" s="128" t="s">
        <v>88</v>
      </c>
      <c r="I690" s="129">
        <v>3</v>
      </c>
      <c r="J690" s="130" t="s">
        <v>954</v>
      </c>
      <c r="K690" s="128">
        <v>0.25</v>
      </c>
      <c r="L690" s="131">
        <f t="shared" si="20"/>
        <v>0.75</v>
      </c>
      <c r="M690" s="131"/>
      <c r="N690" s="131">
        <v>0.75</v>
      </c>
      <c r="O690" s="131"/>
      <c r="P690" s="128" t="s">
        <v>117</v>
      </c>
      <c r="Q690" s="128" t="s">
        <v>37</v>
      </c>
      <c r="R690" s="128">
        <v>3</v>
      </c>
      <c r="S690" s="128">
        <v>15</v>
      </c>
      <c r="T690" s="128"/>
      <c r="U690" s="128"/>
      <c r="V690" s="128" t="s">
        <v>5</v>
      </c>
      <c r="W690" s="18">
        <v>5310</v>
      </c>
      <c r="X690" s="128"/>
    </row>
    <row r="691" s="118" customFormat="1" ht="24.95" customHeight="1" spans="1:24">
      <c r="A691" s="18">
        <v>5311</v>
      </c>
      <c r="B691" s="136" t="s">
        <v>1056</v>
      </c>
      <c r="C691" s="128" t="s">
        <v>43</v>
      </c>
      <c r="D691" s="128" t="s">
        <v>98</v>
      </c>
      <c r="E691" s="128" t="s">
        <v>1057</v>
      </c>
      <c r="F691" s="128" t="s">
        <v>35</v>
      </c>
      <c r="G691" s="128">
        <v>2019</v>
      </c>
      <c r="H691" s="128" t="s">
        <v>88</v>
      </c>
      <c r="I691" s="129">
        <v>2</v>
      </c>
      <c r="J691" s="130" t="s">
        <v>954</v>
      </c>
      <c r="K691" s="128">
        <v>0.25</v>
      </c>
      <c r="L691" s="131">
        <f t="shared" si="20"/>
        <v>0.5</v>
      </c>
      <c r="M691" s="131"/>
      <c r="N691" s="131">
        <v>0.5</v>
      </c>
      <c r="O691" s="131"/>
      <c r="P691" s="128" t="s">
        <v>117</v>
      </c>
      <c r="Q691" s="128" t="s">
        <v>37</v>
      </c>
      <c r="R691" s="128">
        <v>2</v>
      </c>
      <c r="S691" s="128">
        <v>8</v>
      </c>
      <c r="T691" s="128"/>
      <c r="U691" s="128"/>
      <c r="V691" s="128" t="s">
        <v>5</v>
      </c>
      <c r="W691" s="18">
        <v>5311</v>
      </c>
      <c r="X691" s="128"/>
    </row>
    <row r="692" s="118" customFormat="1" ht="24.95" customHeight="1" spans="1:24">
      <c r="A692" s="18">
        <v>5312</v>
      </c>
      <c r="B692" s="136" t="s">
        <v>1058</v>
      </c>
      <c r="C692" s="128" t="s">
        <v>43</v>
      </c>
      <c r="D692" s="128" t="s">
        <v>62</v>
      </c>
      <c r="E692" s="128" t="s">
        <v>270</v>
      </c>
      <c r="F692" s="128" t="s">
        <v>35</v>
      </c>
      <c r="G692" s="128">
        <v>2019</v>
      </c>
      <c r="H692" s="128" t="s">
        <v>88</v>
      </c>
      <c r="I692" s="129">
        <v>3</v>
      </c>
      <c r="J692" s="130" t="s">
        <v>954</v>
      </c>
      <c r="K692" s="128">
        <v>0.25</v>
      </c>
      <c r="L692" s="131">
        <f t="shared" si="20"/>
        <v>0.75</v>
      </c>
      <c r="M692" s="131"/>
      <c r="N692" s="131">
        <v>0.75</v>
      </c>
      <c r="O692" s="131"/>
      <c r="P692" s="128" t="s">
        <v>117</v>
      </c>
      <c r="Q692" s="128" t="s">
        <v>37</v>
      </c>
      <c r="R692" s="128">
        <v>3</v>
      </c>
      <c r="S692" s="128">
        <v>15</v>
      </c>
      <c r="T692" s="128"/>
      <c r="U692" s="128"/>
      <c r="V692" s="128" t="s">
        <v>5</v>
      </c>
      <c r="W692" s="18">
        <v>5312</v>
      </c>
      <c r="X692" s="128"/>
    </row>
    <row r="693" s="118" customFormat="1" ht="24.95" customHeight="1" spans="1:24">
      <c r="A693" s="18">
        <v>5313</v>
      </c>
      <c r="B693" s="136" t="s">
        <v>1059</v>
      </c>
      <c r="C693" s="128" t="s">
        <v>43</v>
      </c>
      <c r="D693" s="128" t="s">
        <v>62</v>
      </c>
      <c r="E693" s="128" t="s">
        <v>992</v>
      </c>
      <c r="F693" s="128" t="s">
        <v>35</v>
      </c>
      <c r="G693" s="128">
        <v>2019</v>
      </c>
      <c r="H693" s="128" t="s">
        <v>88</v>
      </c>
      <c r="I693" s="129">
        <v>11</v>
      </c>
      <c r="J693" s="130" t="s">
        <v>954</v>
      </c>
      <c r="K693" s="128">
        <v>0.25</v>
      </c>
      <c r="L693" s="131">
        <f t="shared" si="20"/>
        <v>2.75</v>
      </c>
      <c r="M693" s="131"/>
      <c r="N693" s="131">
        <v>2.75</v>
      </c>
      <c r="O693" s="131"/>
      <c r="P693" s="128" t="s">
        <v>117</v>
      </c>
      <c r="Q693" s="128" t="s">
        <v>37</v>
      </c>
      <c r="R693" s="128">
        <v>11</v>
      </c>
      <c r="S693" s="128">
        <v>52</v>
      </c>
      <c r="T693" s="128"/>
      <c r="U693" s="128"/>
      <c r="V693" s="128" t="s">
        <v>5</v>
      </c>
      <c r="W693" s="18">
        <v>5313</v>
      </c>
      <c r="X693" s="128"/>
    </row>
    <row r="694" s="118" customFormat="1" ht="24.95" customHeight="1" spans="1:24">
      <c r="A694" s="18">
        <v>5314</v>
      </c>
      <c r="B694" s="136" t="s">
        <v>1060</v>
      </c>
      <c r="C694" s="128" t="s">
        <v>43</v>
      </c>
      <c r="D694" s="128" t="s">
        <v>146</v>
      </c>
      <c r="E694" s="128" t="s">
        <v>1061</v>
      </c>
      <c r="F694" s="128" t="s">
        <v>1005</v>
      </c>
      <c r="G694" s="128">
        <v>2019</v>
      </c>
      <c r="H694" s="128" t="s">
        <v>88</v>
      </c>
      <c r="I694" s="129">
        <v>8</v>
      </c>
      <c r="J694" s="130" t="s">
        <v>954</v>
      </c>
      <c r="K694" s="128">
        <v>0.25</v>
      </c>
      <c r="L694" s="131">
        <f t="shared" si="20"/>
        <v>2</v>
      </c>
      <c r="M694" s="131"/>
      <c r="N694" s="131">
        <v>2</v>
      </c>
      <c r="O694" s="131"/>
      <c r="P694" s="128" t="s">
        <v>117</v>
      </c>
      <c r="Q694" s="128" t="s">
        <v>37</v>
      </c>
      <c r="R694" s="128">
        <v>8</v>
      </c>
      <c r="S694" s="128">
        <v>39</v>
      </c>
      <c r="T694" s="128"/>
      <c r="U694" s="128"/>
      <c r="V694" s="128" t="s">
        <v>5</v>
      </c>
      <c r="W694" s="18">
        <v>5314</v>
      </c>
      <c r="X694" s="128"/>
    </row>
    <row r="695" s="118" customFormat="1" ht="24.95" customHeight="1" spans="1:24">
      <c r="A695" s="18">
        <v>5315</v>
      </c>
      <c r="B695" s="136" t="s">
        <v>1062</v>
      </c>
      <c r="C695" s="128" t="s">
        <v>43</v>
      </c>
      <c r="D695" s="128" t="s">
        <v>146</v>
      </c>
      <c r="E695" s="128" t="s">
        <v>149</v>
      </c>
      <c r="F695" s="128" t="s">
        <v>1005</v>
      </c>
      <c r="G695" s="128">
        <v>2019</v>
      </c>
      <c r="H695" s="128" t="s">
        <v>88</v>
      </c>
      <c r="I695" s="129">
        <v>14</v>
      </c>
      <c r="J695" s="130" t="s">
        <v>954</v>
      </c>
      <c r="K695" s="128">
        <v>0.25</v>
      </c>
      <c r="L695" s="131">
        <f t="shared" si="20"/>
        <v>3.5</v>
      </c>
      <c r="M695" s="131"/>
      <c r="N695" s="131">
        <v>3.5</v>
      </c>
      <c r="O695" s="131"/>
      <c r="P695" s="128" t="s">
        <v>117</v>
      </c>
      <c r="Q695" s="128" t="s">
        <v>37</v>
      </c>
      <c r="R695" s="128">
        <v>14</v>
      </c>
      <c r="S695" s="128">
        <v>62</v>
      </c>
      <c r="T695" s="128"/>
      <c r="U695" s="128"/>
      <c r="V695" s="128" t="s">
        <v>5</v>
      </c>
      <c r="W695" s="18">
        <v>5315</v>
      </c>
      <c r="X695" s="128"/>
    </row>
    <row r="696" s="118" customFormat="1" ht="24.95" customHeight="1" spans="1:24">
      <c r="A696" s="18">
        <v>5316</v>
      </c>
      <c r="B696" s="136" t="s">
        <v>1063</v>
      </c>
      <c r="C696" s="128" t="s">
        <v>43</v>
      </c>
      <c r="D696" s="128" t="s">
        <v>146</v>
      </c>
      <c r="E696" s="128" t="s">
        <v>151</v>
      </c>
      <c r="F696" s="128" t="s">
        <v>1005</v>
      </c>
      <c r="G696" s="128">
        <v>2019</v>
      </c>
      <c r="H696" s="128" t="s">
        <v>88</v>
      </c>
      <c r="I696" s="129">
        <v>11</v>
      </c>
      <c r="J696" s="130" t="s">
        <v>954</v>
      </c>
      <c r="K696" s="128">
        <v>0.25</v>
      </c>
      <c r="L696" s="131">
        <f t="shared" si="20"/>
        <v>2.75</v>
      </c>
      <c r="M696" s="131"/>
      <c r="N696" s="131">
        <v>2.75</v>
      </c>
      <c r="O696" s="131"/>
      <c r="P696" s="128" t="s">
        <v>117</v>
      </c>
      <c r="Q696" s="128" t="s">
        <v>37</v>
      </c>
      <c r="R696" s="128">
        <v>11</v>
      </c>
      <c r="S696" s="128">
        <v>53</v>
      </c>
      <c r="T696" s="128"/>
      <c r="U696" s="128"/>
      <c r="V696" s="128" t="s">
        <v>5</v>
      </c>
      <c r="W696" s="18">
        <v>5316</v>
      </c>
      <c r="X696" s="128"/>
    </row>
    <row r="697" s="118" customFormat="1" ht="24.95" customHeight="1" spans="1:24">
      <c r="A697" s="18">
        <v>5317</v>
      </c>
      <c r="B697" s="136" t="s">
        <v>1064</v>
      </c>
      <c r="C697" s="128" t="s">
        <v>43</v>
      </c>
      <c r="D697" s="128" t="s">
        <v>146</v>
      </c>
      <c r="E697" s="128" t="s">
        <v>992</v>
      </c>
      <c r="F697" s="128" t="s">
        <v>1005</v>
      </c>
      <c r="G697" s="128">
        <v>2019</v>
      </c>
      <c r="H697" s="128" t="s">
        <v>88</v>
      </c>
      <c r="I697" s="129">
        <v>3</v>
      </c>
      <c r="J697" s="130" t="s">
        <v>954</v>
      </c>
      <c r="K697" s="128">
        <v>0.25</v>
      </c>
      <c r="L697" s="131">
        <f t="shared" si="20"/>
        <v>0.75</v>
      </c>
      <c r="M697" s="131"/>
      <c r="N697" s="131">
        <v>0.75</v>
      </c>
      <c r="O697" s="131"/>
      <c r="P697" s="128" t="s">
        <v>117</v>
      </c>
      <c r="Q697" s="128" t="s">
        <v>37</v>
      </c>
      <c r="R697" s="128">
        <v>3</v>
      </c>
      <c r="S697" s="128">
        <v>16</v>
      </c>
      <c r="T697" s="128"/>
      <c r="U697" s="128"/>
      <c r="V697" s="128" t="s">
        <v>5</v>
      </c>
      <c r="W697" s="18">
        <v>5317</v>
      </c>
      <c r="X697" s="128"/>
    </row>
    <row r="698" s="118" customFormat="1" ht="24.95" customHeight="1" spans="1:24">
      <c r="A698" s="18">
        <v>5318</v>
      </c>
      <c r="B698" s="136" t="s">
        <v>1065</v>
      </c>
      <c r="C698" s="128" t="s">
        <v>43</v>
      </c>
      <c r="D698" s="128" t="s">
        <v>146</v>
      </c>
      <c r="E698" s="128" t="s">
        <v>1044</v>
      </c>
      <c r="F698" s="128" t="s">
        <v>1005</v>
      </c>
      <c r="G698" s="128">
        <v>2019</v>
      </c>
      <c r="H698" s="128" t="s">
        <v>88</v>
      </c>
      <c r="I698" s="129">
        <v>1</v>
      </c>
      <c r="J698" s="130" t="s">
        <v>954</v>
      </c>
      <c r="K698" s="128">
        <v>0.25</v>
      </c>
      <c r="L698" s="131">
        <f t="shared" si="20"/>
        <v>0.25</v>
      </c>
      <c r="M698" s="131"/>
      <c r="N698" s="131">
        <v>0.25</v>
      </c>
      <c r="O698" s="131"/>
      <c r="P698" s="128" t="s">
        <v>117</v>
      </c>
      <c r="Q698" s="128" t="s">
        <v>37</v>
      </c>
      <c r="R698" s="128">
        <v>1</v>
      </c>
      <c r="S698" s="128">
        <v>4</v>
      </c>
      <c r="T698" s="128"/>
      <c r="U698" s="128"/>
      <c r="V698" s="128" t="s">
        <v>5</v>
      </c>
      <c r="W698" s="18">
        <v>5318</v>
      </c>
      <c r="X698" s="128"/>
    </row>
    <row r="699" s="118" customFormat="1" ht="24.95" customHeight="1" spans="1:24">
      <c r="A699" s="18">
        <v>5319</v>
      </c>
      <c r="B699" s="136" t="s">
        <v>1066</v>
      </c>
      <c r="C699" s="128" t="s">
        <v>43</v>
      </c>
      <c r="D699" s="128" t="s">
        <v>146</v>
      </c>
      <c r="E699" s="128" t="s">
        <v>994</v>
      </c>
      <c r="F699" s="128" t="s">
        <v>1005</v>
      </c>
      <c r="G699" s="128">
        <v>2019</v>
      </c>
      <c r="H699" s="128" t="s">
        <v>88</v>
      </c>
      <c r="I699" s="129">
        <v>4</v>
      </c>
      <c r="J699" s="130" t="s">
        <v>954</v>
      </c>
      <c r="K699" s="128">
        <v>0.25</v>
      </c>
      <c r="L699" s="131">
        <f t="shared" si="20"/>
        <v>1</v>
      </c>
      <c r="M699" s="131"/>
      <c r="N699" s="131">
        <v>1</v>
      </c>
      <c r="O699" s="131"/>
      <c r="P699" s="128" t="s">
        <v>117</v>
      </c>
      <c r="Q699" s="128" t="s">
        <v>37</v>
      </c>
      <c r="R699" s="128">
        <v>4</v>
      </c>
      <c r="S699" s="128">
        <v>19</v>
      </c>
      <c r="T699" s="128"/>
      <c r="U699" s="128"/>
      <c r="V699" s="128" t="s">
        <v>5</v>
      </c>
      <c r="W699" s="18">
        <v>5319</v>
      </c>
      <c r="X699" s="128"/>
    </row>
    <row r="700" s="118" customFormat="1" ht="24.95" customHeight="1" spans="1:24">
      <c r="A700" s="18">
        <v>5320</v>
      </c>
      <c r="B700" s="136" t="s">
        <v>1067</v>
      </c>
      <c r="C700" s="128" t="s">
        <v>43</v>
      </c>
      <c r="D700" s="128" t="s">
        <v>146</v>
      </c>
      <c r="E700" s="128" t="s">
        <v>1001</v>
      </c>
      <c r="F700" s="128" t="s">
        <v>1005</v>
      </c>
      <c r="G700" s="128">
        <v>2019</v>
      </c>
      <c r="H700" s="128" t="s">
        <v>88</v>
      </c>
      <c r="I700" s="129">
        <v>3</v>
      </c>
      <c r="J700" s="130" t="s">
        <v>954</v>
      </c>
      <c r="K700" s="128">
        <v>0.25</v>
      </c>
      <c r="L700" s="131">
        <f t="shared" si="20"/>
        <v>0.75</v>
      </c>
      <c r="M700" s="131"/>
      <c r="N700" s="131">
        <v>0.75</v>
      </c>
      <c r="O700" s="131"/>
      <c r="P700" s="128" t="s">
        <v>117</v>
      </c>
      <c r="Q700" s="128" t="s">
        <v>37</v>
      </c>
      <c r="R700" s="128">
        <v>3</v>
      </c>
      <c r="S700" s="128">
        <v>16</v>
      </c>
      <c r="T700" s="128"/>
      <c r="U700" s="128"/>
      <c r="V700" s="128" t="s">
        <v>5</v>
      </c>
      <c r="W700" s="18">
        <v>5320</v>
      </c>
      <c r="X700" s="128"/>
    </row>
    <row r="701" s="118" customFormat="1" ht="24.95" customHeight="1" spans="1:24">
      <c r="A701" s="18">
        <v>5321</v>
      </c>
      <c r="B701" s="136" t="s">
        <v>1068</v>
      </c>
      <c r="C701" s="128" t="s">
        <v>43</v>
      </c>
      <c r="D701" s="128" t="s">
        <v>146</v>
      </c>
      <c r="E701" s="128" t="s">
        <v>1003</v>
      </c>
      <c r="F701" s="128" t="s">
        <v>1005</v>
      </c>
      <c r="G701" s="128">
        <v>2019</v>
      </c>
      <c r="H701" s="128" t="s">
        <v>88</v>
      </c>
      <c r="I701" s="129">
        <v>3</v>
      </c>
      <c r="J701" s="130" t="s">
        <v>954</v>
      </c>
      <c r="K701" s="128">
        <v>0.25</v>
      </c>
      <c r="L701" s="131">
        <f t="shared" si="20"/>
        <v>0.75</v>
      </c>
      <c r="M701" s="131"/>
      <c r="N701" s="131">
        <v>0.75</v>
      </c>
      <c r="O701" s="131"/>
      <c r="P701" s="128" t="s">
        <v>117</v>
      </c>
      <c r="Q701" s="128" t="s">
        <v>37</v>
      </c>
      <c r="R701" s="128">
        <v>3</v>
      </c>
      <c r="S701" s="128">
        <v>14</v>
      </c>
      <c r="T701" s="128"/>
      <c r="U701" s="128"/>
      <c r="V701" s="128" t="s">
        <v>5</v>
      </c>
      <c r="W701" s="18">
        <v>5321</v>
      </c>
      <c r="X701" s="128"/>
    </row>
    <row r="702" s="118" customFormat="1" ht="24.95" customHeight="1" spans="1:24">
      <c r="A702" s="18">
        <v>5322</v>
      </c>
      <c r="B702" s="136" t="s">
        <v>1069</v>
      </c>
      <c r="C702" s="128" t="s">
        <v>43</v>
      </c>
      <c r="D702" s="128" t="s">
        <v>146</v>
      </c>
      <c r="E702" s="128" t="s">
        <v>270</v>
      </c>
      <c r="F702" s="128" t="s">
        <v>1005</v>
      </c>
      <c r="G702" s="128">
        <v>2019</v>
      </c>
      <c r="H702" s="128" t="s">
        <v>88</v>
      </c>
      <c r="I702" s="129">
        <v>4</v>
      </c>
      <c r="J702" s="130" t="s">
        <v>954</v>
      </c>
      <c r="K702" s="128">
        <v>0.25</v>
      </c>
      <c r="L702" s="131">
        <f t="shared" si="20"/>
        <v>1</v>
      </c>
      <c r="M702" s="131"/>
      <c r="N702" s="131">
        <v>1</v>
      </c>
      <c r="O702" s="131"/>
      <c r="P702" s="128" t="s">
        <v>117</v>
      </c>
      <c r="Q702" s="128" t="s">
        <v>37</v>
      </c>
      <c r="R702" s="128">
        <v>4</v>
      </c>
      <c r="S702" s="128">
        <v>17</v>
      </c>
      <c r="T702" s="128"/>
      <c r="U702" s="128"/>
      <c r="V702" s="128" t="s">
        <v>5</v>
      </c>
      <c r="W702" s="18">
        <v>5322</v>
      </c>
      <c r="X702" s="128"/>
    </row>
    <row r="703" s="118" customFormat="1" ht="24.95" customHeight="1" spans="1:24">
      <c r="A703" s="18">
        <v>5323</v>
      </c>
      <c r="B703" s="136" t="s">
        <v>1070</v>
      </c>
      <c r="C703" s="128" t="s">
        <v>43</v>
      </c>
      <c r="D703" s="128" t="s">
        <v>146</v>
      </c>
      <c r="E703" s="128" t="s">
        <v>346</v>
      </c>
      <c r="F703" s="128" t="s">
        <v>1005</v>
      </c>
      <c r="G703" s="128">
        <v>2019</v>
      </c>
      <c r="H703" s="128" t="s">
        <v>88</v>
      </c>
      <c r="I703" s="129">
        <v>5</v>
      </c>
      <c r="J703" s="130" t="s">
        <v>954</v>
      </c>
      <c r="K703" s="128">
        <v>0.25</v>
      </c>
      <c r="L703" s="131">
        <f t="shared" si="20"/>
        <v>1.25</v>
      </c>
      <c r="M703" s="131"/>
      <c r="N703" s="131">
        <v>1.25</v>
      </c>
      <c r="O703" s="131"/>
      <c r="P703" s="128" t="s">
        <v>117</v>
      </c>
      <c r="Q703" s="128" t="s">
        <v>37</v>
      </c>
      <c r="R703" s="128">
        <v>5</v>
      </c>
      <c r="S703" s="128">
        <v>26</v>
      </c>
      <c r="T703" s="128"/>
      <c r="U703" s="128"/>
      <c r="V703" s="128" t="s">
        <v>5</v>
      </c>
      <c r="W703" s="18">
        <v>5323</v>
      </c>
      <c r="X703" s="128"/>
    </row>
    <row r="704" s="118" customFormat="1" ht="24.95" customHeight="1" spans="1:24">
      <c r="A704" s="18">
        <v>5324</v>
      </c>
      <c r="B704" s="136" t="s">
        <v>1071</v>
      </c>
      <c r="C704" s="128" t="s">
        <v>43</v>
      </c>
      <c r="D704" s="128" t="s">
        <v>146</v>
      </c>
      <c r="E704" s="128" t="s">
        <v>348</v>
      </c>
      <c r="F704" s="128" t="s">
        <v>1005</v>
      </c>
      <c r="G704" s="128">
        <v>2019</v>
      </c>
      <c r="H704" s="128" t="s">
        <v>88</v>
      </c>
      <c r="I704" s="129">
        <v>5</v>
      </c>
      <c r="J704" s="130" t="s">
        <v>954</v>
      </c>
      <c r="K704" s="128">
        <v>0.25</v>
      </c>
      <c r="L704" s="131">
        <f t="shared" si="20"/>
        <v>1.25</v>
      </c>
      <c r="M704" s="131"/>
      <c r="N704" s="131">
        <v>1.25</v>
      </c>
      <c r="O704" s="131"/>
      <c r="P704" s="128" t="s">
        <v>117</v>
      </c>
      <c r="Q704" s="128" t="s">
        <v>37</v>
      </c>
      <c r="R704" s="128">
        <v>5</v>
      </c>
      <c r="S704" s="128">
        <v>24</v>
      </c>
      <c r="T704" s="128"/>
      <c r="U704" s="128"/>
      <c r="V704" s="128" t="s">
        <v>5</v>
      </c>
      <c r="W704" s="18">
        <v>5324</v>
      </c>
      <c r="X704" s="128"/>
    </row>
    <row r="705" s="118" customFormat="1" ht="24.95" customHeight="1" spans="1:24">
      <c r="A705" s="18">
        <v>5325</v>
      </c>
      <c r="B705" s="136" t="s">
        <v>1072</v>
      </c>
      <c r="C705" s="128" t="s">
        <v>43</v>
      </c>
      <c r="D705" s="128" t="s">
        <v>146</v>
      </c>
      <c r="E705" s="128" t="s">
        <v>196</v>
      </c>
      <c r="F705" s="128" t="s">
        <v>1005</v>
      </c>
      <c r="G705" s="128">
        <v>2019</v>
      </c>
      <c r="H705" s="128" t="s">
        <v>88</v>
      </c>
      <c r="I705" s="129">
        <v>4</v>
      </c>
      <c r="J705" s="130" t="s">
        <v>954</v>
      </c>
      <c r="K705" s="128">
        <v>0.25</v>
      </c>
      <c r="L705" s="131">
        <f t="shared" si="20"/>
        <v>1</v>
      </c>
      <c r="M705" s="131"/>
      <c r="N705" s="131">
        <v>1</v>
      </c>
      <c r="O705" s="131"/>
      <c r="P705" s="128" t="s">
        <v>117</v>
      </c>
      <c r="Q705" s="128" t="s">
        <v>37</v>
      </c>
      <c r="R705" s="128">
        <v>4</v>
      </c>
      <c r="S705" s="128">
        <v>17</v>
      </c>
      <c r="T705" s="128"/>
      <c r="U705" s="128"/>
      <c r="V705" s="128" t="s">
        <v>5</v>
      </c>
      <c r="W705" s="18">
        <v>5325</v>
      </c>
      <c r="X705" s="128"/>
    </row>
    <row r="706" s="118" customFormat="1" ht="24.95" customHeight="1" spans="1:24">
      <c r="A706" s="18">
        <v>5326</v>
      </c>
      <c r="B706" s="136" t="s">
        <v>1073</v>
      </c>
      <c r="C706" s="128" t="s">
        <v>43</v>
      </c>
      <c r="D706" s="128" t="s">
        <v>146</v>
      </c>
      <c r="E706" s="128" t="s">
        <v>1074</v>
      </c>
      <c r="F706" s="128" t="s">
        <v>1005</v>
      </c>
      <c r="G706" s="128">
        <v>2019</v>
      </c>
      <c r="H706" s="128" t="s">
        <v>88</v>
      </c>
      <c r="I706" s="129">
        <v>4</v>
      </c>
      <c r="J706" s="130" t="s">
        <v>954</v>
      </c>
      <c r="K706" s="128">
        <v>0.25</v>
      </c>
      <c r="L706" s="131">
        <f t="shared" si="20"/>
        <v>1</v>
      </c>
      <c r="M706" s="131"/>
      <c r="N706" s="131">
        <v>1</v>
      </c>
      <c r="O706" s="131"/>
      <c r="P706" s="128" t="s">
        <v>117</v>
      </c>
      <c r="Q706" s="128" t="s">
        <v>37</v>
      </c>
      <c r="R706" s="128">
        <v>4</v>
      </c>
      <c r="S706" s="128">
        <v>16</v>
      </c>
      <c r="T706" s="128"/>
      <c r="U706" s="128"/>
      <c r="V706" s="128" t="s">
        <v>5</v>
      </c>
      <c r="W706" s="18">
        <v>5326</v>
      </c>
      <c r="X706" s="128"/>
    </row>
    <row r="707" s="118" customFormat="1" ht="24.95" customHeight="1" spans="1:24">
      <c r="A707" s="18">
        <v>5327</v>
      </c>
      <c r="B707" s="136" t="s">
        <v>1075</v>
      </c>
      <c r="C707" s="128" t="s">
        <v>43</v>
      </c>
      <c r="D707" s="128" t="s">
        <v>146</v>
      </c>
      <c r="E707" s="128" t="s">
        <v>1076</v>
      </c>
      <c r="F707" s="128" t="s">
        <v>1005</v>
      </c>
      <c r="G707" s="128">
        <v>2019</v>
      </c>
      <c r="H707" s="128" t="s">
        <v>88</v>
      </c>
      <c r="I707" s="129">
        <v>3</v>
      </c>
      <c r="J707" s="130" t="s">
        <v>954</v>
      </c>
      <c r="K707" s="128">
        <v>0.25</v>
      </c>
      <c r="L707" s="131">
        <f t="shared" si="20"/>
        <v>0.75</v>
      </c>
      <c r="M707" s="131"/>
      <c r="N707" s="131">
        <v>0.75</v>
      </c>
      <c r="O707" s="131"/>
      <c r="P707" s="128" t="s">
        <v>117</v>
      </c>
      <c r="Q707" s="128" t="s">
        <v>37</v>
      </c>
      <c r="R707" s="128">
        <v>3</v>
      </c>
      <c r="S707" s="128">
        <v>13</v>
      </c>
      <c r="T707" s="128"/>
      <c r="U707" s="128"/>
      <c r="V707" s="128" t="s">
        <v>5</v>
      </c>
      <c r="W707" s="18">
        <v>5327</v>
      </c>
      <c r="X707" s="128"/>
    </row>
    <row r="708" s="118" customFormat="1" ht="24.95" customHeight="1" spans="1:24">
      <c r="A708" s="18">
        <v>5328</v>
      </c>
      <c r="B708" s="136" t="s">
        <v>1077</v>
      </c>
      <c r="C708" s="128" t="s">
        <v>43</v>
      </c>
      <c r="D708" s="128" t="s">
        <v>146</v>
      </c>
      <c r="E708" s="128" t="s">
        <v>160</v>
      </c>
      <c r="F708" s="128" t="s">
        <v>1005</v>
      </c>
      <c r="G708" s="128">
        <v>2019</v>
      </c>
      <c r="H708" s="128" t="s">
        <v>88</v>
      </c>
      <c r="I708" s="129">
        <v>8</v>
      </c>
      <c r="J708" s="130" t="s">
        <v>954</v>
      </c>
      <c r="K708" s="128">
        <v>0.25</v>
      </c>
      <c r="L708" s="131">
        <f t="shared" si="20"/>
        <v>2</v>
      </c>
      <c r="M708" s="131"/>
      <c r="N708" s="131">
        <v>2</v>
      </c>
      <c r="O708" s="131"/>
      <c r="P708" s="128" t="s">
        <v>117</v>
      </c>
      <c r="Q708" s="128" t="s">
        <v>37</v>
      </c>
      <c r="R708" s="128">
        <v>8</v>
      </c>
      <c r="S708" s="128">
        <v>37</v>
      </c>
      <c r="T708" s="128"/>
      <c r="U708" s="128"/>
      <c r="V708" s="128" t="s">
        <v>5</v>
      </c>
      <c r="W708" s="18">
        <v>5328</v>
      </c>
      <c r="X708" s="128"/>
    </row>
    <row r="709" s="118" customFormat="1" ht="24.95" customHeight="1" spans="1:24">
      <c r="A709" s="18">
        <v>5329</v>
      </c>
      <c r="B709" s="136" t="s">
        <v>1078</v>
      </c>
      <c r="C709" s="128" t="s">
        <v>43</v>
      </c>
      <c r="D709" s="128" t="s">
        <v>146</v>
      </c>
      <c r="E709" s="128" t="s">
        <v>205</v>
      </c>
      <c r="F709" s="128" t="s">
        <v>1005</v>
      </c>
      <c r="G709" s="128">
        <v>2019</v>
      </c>
      <c r="H709" s="128" t="s">
        <v>88</v>
      </c>
      <c r="I709" s="129">
        <v>6</v>
      </c>
      <c r="J709" s="130" t="s">
        <v>954</v>
      </c>
      <c r="K709" s="128">
        <v>0.25</v>
      </c>
      <c r="L709" s="131">
        <f t="shared" si="20"/>
        <v>1.5</v>
      </c>
      <c r="M709" s="131"/>
      <c r="N709" s="131">
        <v>1.5</v>
      </c>
      <c r="O709" s="131"/>
      <c r="P709" s="128" t="s">
        <v>117</v>
      </c>
      <c r="Q709" s="128" t="s">
        <v>37</v>
      </c>
      <c r="R709" s="128">
        <v>6</v>
      </c>
      <c r="S709" s="128">
        <v>28</v>
      </c>
      <c r="T709" s="128"/>
      <c r="U709" s="128"/>
      <c r="V709" s="128" t="s">
        <v>5</v>
      </c>
      <c r="W709" s="18">
        <v>5329</v>
      </c>
      <c r="X709" s="128"/>
    </row>
    <row r="710" s="118" customFormat="1" ht="24.95" customHeight="1" spans="1:24">
      <c r="A710" s="18">
        <v>5330</v>
      </c>
      <c r="B710" s="136" t="s">
        <v>1078</v>
      </c>
      <c r="C710" s="128" t="s">
        <v>43</v>
      </c>
      <c r="D710" s="128" t="s">
        <v>146</v>
      </c>
      <c r="E710" s="128" t="s">
        <v>205</v>
      </c>
      <c r="F710" s="128" t="s">
        <v>1005</v>
      </c>
      <c r="G710" s="128">
        <v>2019</v>
      </c>
      <c r="H710" s="128" t="s">
        <v>88</v>
      </c>
      <c r="I710" s="129">
        <v>15</v>
      </c>
      <c r="J710" s="130" t="s">
        <v>954</v>
      </c>
      <c r="K710" s="128">
        <v>0.25</v>
      </c>
      <c r="L710" s="131">
        <f t="shared" si="20"/>
        <v>3.75</v>
      </c>
      <c r="M710" s="131"/>
      <c r="N710" s="131">
        <v>3.75</v>
      </c>
      <c r="O710" s="131"/>
      <c r="P710" s="128" t="s">
        <v>117</v>
      </c>
      <c r="Q710" s="128" t="s">
        <v>37</v>
      </c>
      <c r="R710" s="128">
        <v>15</v>
      </c>
      <c r="S710" s="128">
        <v>69</v>
      </c>
      <c r="T710" s="128"/>
      <c r="U710" s="128"/>
      <c r="V710" s="128" t="s">
        <v>5</v>
      </c>
      <c r="W710" s="18">
        <v>5330</v>
      </c>
      <c r="X710" s="128"/>
    </row>
    <row r="711" s="118" customFormat="1" ht="24.95" customHeight="1" spans="1:24">
      <c r="A711" s="18">
        <v>5331</v>
      </c>
      <c r="B711" s="136" t="s">
        <v>1079</v>
      </c>
      <c r="C711" s="128" t="s">
        <v>43</v>
      </c>
      <c r="D711" s="128" t="s">
        <v>93</v>
      </c>
      <c r="E711" s="128" t="s">
        <v>270</v>
      </c>
      <c r="F711" s="128" t="s">
        <v>35</v>
      </c>
      <c r="G711" s="128">
        <v>2019</v>
      </c>
      <c r="H711" s="128" t="s">
        <v>88</v>
      </c>
      <c r="I711" s="129">
        <v>8</v>
      </c>
      <c r="J711" s="130" t="s">
        <v>954</v>
      </c>
      <c r="K711" s="128">
        <v>0.25</v>
      </c>
      <c r="L711" s="131">
        <f t="shared" si="20"/>
        <v>2</v>
      </c>
      <c r="M711" s="131"/>
      <c r="N711" s="131">
        <v>2</v>
      </c>
      <c r="O711" s="131"/>
      <c r="P711" s="128" t="s">
        <v>117</v>
      </c>
      <c r="Q711" s="128" t="s">
        <v>37</v>
      </c>
      <c r="R711" s="128">
        <v>8</v>
      </c>
      <c r="S711" s="128">
        <v>37</v>
      </c>
      <c r="T711" s="128"/>
      <c r="U711" s="128"/>
      <c r="V711" s="128" t="s">
        <v>5</v>
      </c>
      <c r="W711" s="18">
        <v>5331</v>
      </c>
      <c r="X711" s="128"/>
    </row>
    <row r="712" s="118" customFormat="1" ht="24.95" customHeight="1" spans="1:24">
      <c r="A712" s="18">
        <v>5332</v>
      </c>
      <c r="B712" s="136" t="s">
        <v>1080</v>
      </c>
      <c r="C712" s="128" t="s">
        <v>43</v>
      </c>
      <c r="D712" s="128" t="s">
        <v>93</v>
      </c>
      <c r="E712" s="128" t="s">
        <v>992</v>
      </c>
      <c r="F712" s="128" t="s">
        <v>35</v>
      </c>
      <c r="G712" s="128">
        <v>2019</v>
      </c>
      <c r="H712" s="128" t="s">
        <v>88</v>
      </c>
      <c r="I712" s="129">
        <v>6</v>
      </c>
      <c r="J712" s="130" t="s">
        <v>954</v>
      </c>
      <c r="K712" s="128">
        <v>0.25</v>
      </c>
      <c r="L712" s="131">
        <f t="shared" si="20"/>
        <v>1.5</v>
      </c>
      <c r="M712" s="131"/>
      <c r="N712" s="131">
        <v>1.5</v>
      </c>
      <c r="O712" s="131"/>
      <c r="P712" s="128" t="s">
        <v>117</v>
      </c>
      <c r="Q712" s="128" t="s">
        <v>37</v>
      </c>
      <c r="R712" s="128">
        <v>6</v>
      </c>
      <c r="S712" s="128">
        <v>29</v>
      </c>
      <c r="T712" s="128"/>
      <c r="U712" s="128"/>
      <c r="V712" s="128" t="s">
        <v>5</v>
      </c>
      <c r="W712" s="18">
        <v>5332</v>
      </c>
      <c r="X712" s="128"/>
    </row>
    <row r="713" s="118" customFormat="1" ht="24.95" customHeight="1" spans="1:24">
      <c r="A713" s="18">
        <v>5333</v>
      </c>
      <c r="B713" s="136" t="s">
        <v>1081</v>
      </c>
      <c r="C713" s="128" t="s">
        <v>43</v>
      </c>
      <c r="D713" s="128" t="s">
        <v>93</v>
      </c>
      <c r="E713" s="128" t="s">
        <v>994</v>
      </c>
      <c r="F713" s="128" t="s">
        <v>35</v>
      </c>
      <c r="G713" s="128">
        <v>2019</v>
      </c>
      <c r="H713" s="128" t="s">
        <v>88</v>
      </c>
      <c r="I713" s="129">
        <v>3</v>
      </c>
      <c r="J713" s="130" t="s">
        <v>954</v>
      </c>
      <c r="K713" s="128">
        <v>0.25</v>
      </c>
      <c r="L713" s="131">
        <f t="shared" ref="L713:L724" si="21">M713+N713+O713</f>
        <v>0.75</v>
      </c>
      <c r="M713" s="131"/>
      <c r="N713" s="131">
        <v>0.75</v>
      </c>
      <c r="O713" s="131"/>
      <c r="P713" s="128" t="s">
        <v>117</v>
      </c>
      <c r="Q713" s="128" t="s">
        <v>37</v>
      </c>
      <c r="R713" s="128">
        <v>3</v>
      </c>
      <c r="S713" s="128">
        <v>15</v>
      </c>
      <c r="T713" s="128"/>
      <c r="U713" s="128"/>
      <c r="V713" s="128" t="s">
        <v>5</v>
      </c>
      <c r="W713" s="18">
        <v>5333</v>
      </c>
      <c r="X713" s="128"/>
    </row>
    <row r="714" s="118" customFormat="1" ht="24.95" customHeight="1" spans="1:24">
      <c r="A714" s="18">
        <v>5334</v>
      </c>
      <c r="B714" s="136" t="s">
        <v>1079</v>
      </c>
      <c r="C714" s="128" t="s">
        <v>43</v>
      </c>
      <c r="D714" s="128" t="s">
        <v>93</v>
      </c>
      <c r="E714" s="128" t="s">
        <v>270</v>
      </c>
      <c r="F714" s="128" t="s">
        <v>35</v>
      </c>
      <c r="G714" s="128">
        <v>2019</v>
      </c>
      <c r="H714" s="128" t="s">
        <v>88</v>
      </c>
      <c r="I714" s="129">
        <v>2</v>
      </c>
      <c r="J714" s="130" t="s">
        <v>954</v>
      </c>
      <c r="K714" s="128">
        <v>0.25</v>
      </c>
      <c r="L714" s="131">
        <f t="shared" si="21"/>
        <v>0.5</v>
      </c>
      <c r="M714" s="131"/>
      <c r="N714" s="131">
        <v>0.5</v>
      </c>
      <c r="O714" s="131"/>
      <c r="P714" s="128" t="s">
        <v>117</v>
      </c>
      <c r="Q714" s="128" t="s">
        <v>37</v>
      </c>
      <c r="R714" s="128">
        <v>2</v>
      </c>
      <c r="S714" s="128">
        <v>10</v>
      </c>
      <c r="T714" s="128"/>
      <c r="U714" s="128"/>
      <c r="V714" s="128" t="s">
        <v>5</v>
      </c>
      <c r="W714" s="18">
        <v>5334</v>
      </c>
      <c r="X714" s="128"/>
    </row>
    <row r="715" s="118" customFormat="1" ht="24.95" customHeight="1" spans="1:24">
      <c r="A715" s="18">
        <v>5335</v>
      </c>
      <c r="B715" s="136" t="s">
        <v>1080</v>
      </c>
      <c r="C715" s="128" t="s">
        <v>43</v>
      </c>
      <c r="D715" s="128" t="s">
        <v>93</v>
      </c>
      <c r="E715" s="128" t="s">
        <v>992</v>
      </c>
      <c r="F715" s="128" t="s">
        <v>35</v>
      </c>
      <c r="G715" s="128">
        <v>2019</v>
      </c>
      <c r="H715" s="128" t="s">
        <v>88</v>
      </c>
      <c r="I715" s="129">
        <v>1</v>
      </c>
      <c r="J715" s="130" t="s">
        <v>954</v>
      </c>
      <c r="K715" s="128">
        <v>0.25</v>
      </c>
      <c r="L715" s="131">
        <f t="shared" si="21"/>
        <v>0.25</v>
      </c>
      <c r="M715" s="131"/>
      <c r="N715" s="131">
        <v>0.25</v>
      </c>
      <c r="O715" s="131"/>
      <c r="P715" s="128" t="s">
        <v>117</v>
      </c>
      <c r="Q715" s="128" t="s">
        <v>37</v>
      </c>
      <c r="R715" s="128">
        <v>1</v>
      </c>
      <c r="S715" s="128">
        <v>5</v>
      </c>
      <c r="T715" s="128"/>
      <c r="U715" s="128"/>
      <c r="V715" s="128" t="s">
        <v>5</v>
      </c>
      <c r="W715" s="18">
        <v>5335</v>
      </c>
      <c r="X715" s="128"/>
    </row>
    <row r="716" s="118" customFormat="1" ht="24.95" customHeight="1" spans="1:24">
      <c r="A716" s="18">
        <v>5336</v>
      </c>
      <c r="B716" s="136" t="s">
        <v>1081</v>
      </c>
      <c r="C716" s="128" t="s">
        <v>43</v>
      </c>
      <c r="D716" s="128" t="s">
        <v>93</v>
      </c>
      <c r="E716" s="128" t="s">
        <v>994</v>
      </c>
      <c r="F716" s="128" t="s">
        <v>35</v>
      </c>
      <c r="G716" s="128">
        <v>2019</v>
      </c>
      <c r="H716" s="128" t="s">
        <v>88</v>
      </c>
      <c r="I716" s="129">
        <v>2</v>
      </c>
      <c r="J716" s="130" t="s">
        <v>954</v>
      </c>
      <c r="K716" s="128">
        <v>0.25</v>
      </c>
      <c r="L716" s="131">
        <f t="shared" si="21"/>
        <v>0.5</v>
      </c>
      <c r="M716" s="131"/>
      <c r="N716" s="131">
        <v>0.5</v>
      </c>
      <c r="O716" s="131"/>
      <c r="P716" s="128" t="s">
        <v>117</v>
      </c>
      <c r="Q716" s="128" t="s">
        <v>37</v>
      </c>
      <c r="R716" s="128">
        <v>2</v>
      </c>
      <c r="S716" s="128">
        <v>8</v>
      </c>
      <c r="T716" s="128"/>
      <c r="U716" s="128"/>
      <c r="V716" s="128" t="s">
        <v>5</v>
      </c>
      <c r="W716" s="18">
        <v>5336</v>
      </c>
      <c r="X716" s="128"/>
    </row>
    <row r="717" s="118" customFormat="1" ht="24.95" customHeight="1" spans="1:24">
      <c r="A717" s="18">
        <v>5337</v>
      </c>
      <c r="B717" s="136" t="s">
        <v>1082</v>
      </c>
      <c r="C717" s="128" t="s">
        <v>43</v>
      </c>
      <c r="D717" s="128" t="s">
        <v>93</v>
      </c>
      <c r="E717" s="128" t="s">
        <v>727</v>
      </c>
      <c r="F717" s="128" t="s">
        <v>35</v>
      </c>
      <c r="G717" s="128">
        <v>2019</v>
      </c>
      <c r="H717" s="128" t="s">
        <v>88</v>
      </c>
      <c r="I717" s="129">
        <v>3</v>
      </c>
      <c r="J717" s="130" t="s">
        <v>954</v>
      </c>
      <c r="K717" s="128">
        <v>0.25</v>
      </c>
      <c r="L717" s="131">
        <f t="shared" si="21"/>
        <v>0.75</v>
      </c>
      <c r="M717" s="131"/>
      <c r="N717" s="131">
        <v>0.75</v>
      </c>
      <c r="O717" s="131"/>
      <c r="P717" s="128" t="s">
        <v>117</v>
      </c>
      <c r="Q717" s="128" t="s">
        <v>37</v>
      </c>
      <c r="R717" s="128">
        <v>3</v>
      </c>
      <c r="S717" s="128">
        <v>13</v>
      </c>
      <c r="T717" s="128"/>
      <c r="U717" s="128"/>
      <c r="V717" s="128" t="s">
        <v>5</v>
      </c>
      <c r="W717" s="18">
        <v>5337</v>
      </c>
      <c r="X717" s="128"/>
    </row>
    <row r="718" s="118" customFormat="1" ht="24.95" customHeight="1" spans="1:24">
      <c r="A718" s="18">
        <v>5338</v>
      </c>
      <c r="B718" s="136" t="s">
        <v>1083</v>
      </c>
      <c r="C718" s="128" t="s">
        <v>43</v>
      </c>
      <c r="D718" s="128" t="s">
        <v>93</v>
      </c>
      <c r="E718" s="128" t="s">
        <v>423</v>
      </c>
      <c r="F718" s="128" t="s">
        <v>35</v>
      </c>
      <c r="G718" s="128">
        <v>2019</v>
      </c>
      <c r="H718" s="128" t="s">
        <v>88</v>
      </c>
      <c r="I718" s="129">
        <v>3</v>
      </c>
      <c r="J718" s="130" t="s">
        <v>954</v>
      </c>
      <c r="K718" s="128">
        <v>0.25</v>
      </c>
      <c r="L718" s="131">
        <f t="shared" si="21"/>
        <v>0.75</v>
      </c>
      <c r="M718" s="131"/>
      <c r="N718" s="131">
        <v>0.75</v>
      </c>
      <c r="O718" s="131"/>
      <c r="P718" s="128" t="s">
        <v>117</v>
      </c>
      <c r="Q718" s="128" t="s">
        <v>37</v>
      </c>
      <c r="R718" s="128">
        <v>3</v>
      </c>
      <c r="S718" s="128">
        <v>17</v>
      </c>
      <c r="T718" s="128"/>
      <c r="U718" s="128"/>
      <c r="V718" s="128" t="s">
        <v>5</v>
      </c>
      <c r="W718" s="18">
        <v>5338</v>
      </c>
      <c r="X718" s="128"/>
    </row>
    <row r="719" s="118" customFormat="1" ht="24.95" customHeight="1" spans="1:24">
      <c r="A719" s="18">
        <v>5339</v>
      </c>
      <c r="B719" s="136" t="s">
        <v>1084</v>
      </c>
      <c r="C719" s="128" t="s">
        <v>43</v>
      </c>
      <c r="D719" s="128" t="s">
        <v>93</v>
      </c>
      <c r="E719" s="128" t="s">
        <v>1085</v>
      </c>
      <c r="F719" s="128" t="s">
        <v>35</v>
      </c>
      <c r="G719" s="128">
        <v>2019</v>
      </c>
      <c r="H719" s="128" t="s">
        <v>88</v>
      </c>
      <c r="I719" s="129">
        <v>5</v>
      </c>
      <c r="J719" s="130" t="s">
        <v>954</v>
      </c>
      <c r="K719" s="128">
        <v>0.25</v>
      </c>
      <c r="L719" s="131">
        <f t="shared" si="21"/>
        <v>1.25</v>
      </c>
      <c r="M719" s="131"/>
      <c r="N719" s="131">
        <v>1.25</v>
      </c>
      <c r="O719" s="131"/>
      <c r="P719" s="128" t="s">
        <v>117</v>
      </c>
      <c r="Q719" s="128" t="s">
        <v>37</v>
      </c>
      <c r="R719" s="128">
        <v>5</v>
      </c>
      <c r="S719" s="128">
        <v>22</v>
      </c>
      <c r="T719" s="128"/>
      <c r="U719" s="128"/>
      <c r="V719" s="128" t="s">
        <v>5</v>
      </c>
      <c r="W719" s="18">
        <v>5339</v>
      </c>
      <c r="X719" s="128"/>
    </row>
    <row r="720" s="118" customFormat="1" ht="24.95" customHeight="1" spans="1:24">
      <c r="A720" s="18">
        <v>5340</v>
      </c>
      <c r="B720" s="136" t="s">
        <v>1084</v>
      </c>
      <c r="C720" s="128" t="s">
        <v>43</v>
      </c>
      <c r="D720" s="128" t="s">
        <v>93</v>
      </c>
      <c r="E720" s="128" t="s">
        <v>1085</v>
      </c>
      <c r="F720" s="128" t="s">
        <v>35</v>
      </c>
      <c r="G720" s="128">
        <v>2019</v>
      </c>
      <c r="H720" s="128" t="s">
        <v>88</v>
      </c>
      <c r="I720" s="129">
        <v>8</v>
      </c>
      <c r="J720" s="130" t="s">
        <v>954</v>
      </c>
      <c r="K720" s="128">
        <v>0.25</v>
      </c>
      <c r="L720" s="131">
        <f t="shared" si="21"/>
        <v>2</v>
      </c>
      <c r="M720" s="131"/>
      <c r="N720" s="131">
        <v>2</v>
      </c>
      <c r="O720" s="131"/>
      <c r="P720" s="128" t="s">
        <v>117</v>
      </c>
      <c r="Q720" s="128" t="s">
        <v>37</v>
      </c>
      <c r="R720" s="128">
        <v>8</v>
      </c>
      <c r="S720" s="128">
        <v>24</v>
      </c>
      <c r="T720" s="128"/>
      <c r="U720" s="128"/>
      <c r="V720" s="128" t="s">
        <v>5</v>
      </c>
      <c r="W720" s="18">
        <v>5340</v>
      </c>
      <c r="X720" s="128"/>
    </row>
    <row r="721" s="118" customFormat="1" ht="24.95" customHeight="1" spans="1:24">
      <c r="A721" s="18">
        <v>5341</v>
      </c>
      <c r="B721" s="136" t="s">
        <v>1086</v>
      </c>
      <c r="C721" s="128" t="s">
        <v>43</v>
      </c>
      <c r="D721" s="128" t="s">
        <v>93</v>
      </c>
      <c r="E721" s="128" t="s">
        <v>1087</v>
      </c>
      <c r="F721" s="128" t="s">
        <v>35</v>
      </c>
      <c r="G721" s="128">
        <v>2019</v>
      </c>
      <c r="H721" s="128" t="s">
        <v>88</v>
      </c>
      <c r="I721" s="129">
        <v>3</v>
      </c>
      <c r="J721" s="130" t="s">
        <v>954</v>
      </c>
      <c r="K721" s="128">
        <v>0.25</v>
      </c>
      <c r="L721" s="131">
        <f t="shared" si="21"/>
        <v>0.75</v>
      </c>
      <c r="M721" s="131"/>
      <c r="N721" s="131">
        <v>0.75</v>
      </c>
      <c r="O721" s="131"/>
      <c r="P721" s="128" t="s">
        <v>117</v>
      </c>
      <c r="Q721" s="128" t="s">
        <v>37</v>
      </c>
      <c r="R721" s="128">
        <v>3</v>
      </c>
      <c r="S721" s="128">
        <v>15</v>
      </c>
      <c r="T721" s="128"/>
      <c r="U721" s="128"/>
      <c r="V721" s="128" t="s">
        <v>5</v>
      </c>
      <c r="W721" s="18">
        <v>5341</v>
      </c>
      <c r="X721" s="128"/>
    </row>
    <row r="722" s="118" customFormat="1" ht="24.95" customHeight="1" spans="1:24">
      <c r="A722" s="18">
        <v>5342</v>
      </c>
      <c r="B722" s="136" t="s">
        <v>1086</v>
      </c>
      <c r="C722" s="128" t="s">
        <v>43</v>
      </c>
      <c r="D722" s="128" t="s">
        <v>93</v>
      </c>
      <c r="E722" s="128" t="s">
        <v>1087</v>
      </c>
      <c r="F722" s="128" t="s">
        <v>35</v>
      </c>
      <c r="G722" s="128">
        <v>2019</v>
      </c>
      <c r="H722" s="128" t="s">
        <v>88</v>
      </c>
      <c r="I722" s="129">
        <v>2</v>
      </c>
      <c r="J722" s="130" t="s">
        <v>954</v>
      </c>
      <c r="K722" s="128">
        <v>0.25</v>
      </c>
      <c r="L722" s="131">
        <f t="shared" si="21"/>
        <v>0.5</v>
      </c>
      <c r="M722" s="131"/>
      <c r="N722" s="131">
        <v>0.5</v>
      </c>
      <c r="O722" s="131"/>
      <c r="P722" s="128" t="s">
        <v>117</v>
      </c>
      <c r="Q722" s="128" t="s">
        <v>37</v>
      </c>
      <c r="R722" s="128">
        <v>2</v>
      </c>
      <c r="S722" s="128">
        <v>8</v>
      </c>
      <c r="T722" s="128"/>
      <c r="U722" s="128"/>
      <c r="V722" s="128" t="s">
        <v>5</v>
      </c>
      <c r="W722" s="18">
        <v>5342</v>
      </c>
      <c r="X722" s="128"/>
    </row>
    <row r="723" ht="24.95" customHeight="1" spans="1:24">
      <c r="A723" s="18">
        <v>5675</v>
      </c>
      <c r="B723" s="135" t="s">
        <v>1088</v>
      </c>
      <c r="C723" s="18" t="s">
        <v>43</v>
      </c>
      <c r="D723" s="18" t="s">
        <v>146</v>
      </c>
      <c r="E723" s="18" t="s">
        <v>955</v>
      </c>
      <c r="F723" s="18" t="s">
        <v>35</v>
      </c>
      <c r="G723" s="18">
        <v>2020</v>
      </c>
      <c r="H723" s="18" t="s">
        <v>88</v>
      </c>
      <c r="I723" s="41">
        <v>10</v>
      </c>
      <c r="J723" s="130" t="s">
        <v>954</v>
      </c>
      <c r="K723" s="128">
        <v>0.25</v>
      </c>
      <c r="L723" s="40">
        <f t="shared" si="21"/>
        <v>2.5</v>
      </c>
      <c r="M723" s="40"/>
      <c r="N723" s="131"/>
      <c r="O723" s="131">
        <v>2.5</v>
      </c>
      <c r="P723" s="18" t="s">
        <v>117</v>
      </c>
      <c r="Q723" s="18" t="s">
        <v>37</v>
      </c>
      <c r="R723" s="18">
        <v>10</v>
      </c>
      <c r="S723" s="18">
        <v>38</v>
      </c>
      <c r="T723" s="18"/>
      <c r="U723" s="18"/>
      <c r="V723" s="18" t="s">
        <v>956</v>
      </c>
      <c r="W723" s="18">
        <v>5675</v>
      </c>
      <c r="X723" s="18"/>
    </row>
    <row r="724" ht="24.95" customHeight="1" spans="1:24">
      <c r="A724" s="18">
        <v>5676</v>
      </c>
      <c r="B724" s="135" t="s">
        <v>1089</v>
      </c>
      <c r="C724" s="18" t="s">
        <v>43</v>
      </c>
      <c r="D724" s="18" t="s">
        <v>54</v>
      </c>
      <c r="E724" s="18" t="s">
        <v>957</v>
      </c>
      <c r="F724" s="18" t="s">
        <v>35</v>
      </c>
      <c r="G724" s="18">
        <v>2020</v>
      </c>
      <c r="H724" s="18" t="s">
        <v>88</v>
      </c>
      <c r="I724" s="41">
        <v>10</v>
      </c>
      <c r="J724" s="130" t="s">
        <v>954</v>
      </c>
      <c r="K724" s="128">
        <v>0.25</v>
      </c>
      <c r="L724" s="40">
        <f t="shared" si="21"/>
        <v>2.5</v>
      </c>
      <c r="M724" s="40"/>
      <c r="N724" s="131"/>
      <c r="O724" s="131">
        <v>2.5</v>
      </c>
      <c r="P724" s="18" t="s">
        <v>117</v>
      </c>
      <c r="Q724" s="18" t="s">
        <v>37</v>
      </c>
      <c r="R724" s="18">
        <v>10</v>
      </c>
      <c r="S724" s="18">
        <v>38</v>
      </c>
      <c r="T724" s="18"/>
      <c r="U724" s="18"/>
      <c r="V724" s="18" t="s">
        <v>956</v>
      </c>
      <c r="W724" s="18">
        <v>5676</v>
      </c>
      <c r="X724" s="18"/>
    </row>
    <row r="725" ht="24.95" customHeight="1" spans="1:24">
      <c r="A725" s="18">
        <v>5680</v>
      </c>
      <c r="B725" s="19" t="s">
        <v>1090</v>
      </c>
      <c r="C725" s="18"/>
      <c r="D725" s="18"/>
      <c r="E725" s="18"/>
      <c r="F725" s="18" t="s">
        <v>35</v>
      </c>
      <c r="G725" s="18" t="s">
        <v>32</v>
      </c>
      <c r="H725" s="18" t="s">
        <v>88</v>
      </c>
      <c r="I725" s="38">
        <v>0</v>
      </c>
      <c r="J725" s="39"/>
      <c r="K725" s="18"/>
      <c r="L725" s="38">
        <v>0</v>
      </c>
      <c r="M725" s="38">
        <v>0</v>
      </c>
      <c r="N725" s="38">
        <v>0</v>
      </c>
      <c r="O725" s="38">
        <v>0</v>
      </c>
      <c r="P725" s="18"/>
      <c r="Q725" s="18" t="s">
        <v>37</v>
      </c>
      <c r="R725" s="38">
        <v>0</v>
      </c>
      <c r="S725" s="38">
        <v>0</v>
      </c>
      <c r="T725" s="18"/>
      <c r="U725" s="18"/>
      <c r="V725" s="18" t="s">
        <v>32</v>
      </c>
      <c r="W725" s="18">
        <v>5680</v>
      </c>
      <c r="X725" s="18"/>
    </row>
    <row r="726" ht="24.95" customHeight="1" spans="1:24">
      <c r="A726" s="18">
        <v>5682</v>
      </c>
      <c r="B726" s="19" t="s">
        <v>1091</v>
      </c>
      <c r="C726" s="18"/>
      <c r="D726" s="18"/>
      <c r="E726" s="18"/>
      <c r="F726" s="18" t="s">
        <v>35</v>
      </c>
      <c r="G726" s="18" t="s">
        <v>32</v>
      </c>
      <c r="H726" s="18" t="s">
        <v>952</v>
      </c>
      <c r="I726" s="41">
        <f>SUM(I727:I824)</f>
        <v>629</v>
      </c>
      <c r="J726" s="39"/>
      <c r="K726" s="18"/>
      <c r="L726" s="40">
        <f>SUM(L727:L824)</f>
        <v>25.16</v>
      </c>
      <c r="M726" s="40">
        <f>SUM(M727:M824)</f>
        <v>0</v>
      </c>
      <c r="N726" s="40">
        <f>SUM(N727:N824)</f>
        <v>15.16</v>
      </c>
      <c r="O726" s="40">
        <f>SUM(O727:O824)</f>
        <v>10</v>
      </c>
      <c r="P726" s="18"/>
      <c r="Q726" s="18" t="s">
        <v>37</v>
      </c>
      <c r="R726" s="18">
        <f>SUM(R727:R824)</f>
        <v>629</v>
      </c>
      <c r="S726" s="18">
        <f>SUM(S727:S824)</f>
        <v>2802</v>
      </c>
      <c r="T726" s="18"/>
      <c r="U726" s="18"/>
      <c r="V726" s="18" t="s">
        <v>32</v>
      </c>
      <c r="W726" s="18">
        <v>5682</v>
      </c>
      <c r="X726" s="18"/>
    </row>
    <row r="727" s="118" customFormat="1" ht="24.95" customHeight="1" spans="1:24">
      <c r="A727" s="18">
        <v>5798</v>
      </c>
      <c r="B727" s="136" t="s">
        <v>1092</v>
      </c>
      <c r="C727" s="128" t="s">
        <v>43</v>
      </c>
      <c r="D727" s="128" t="s">
        <v>299</v>
      </c>
      <c r="E727" s="128" t="s">
        <v>270</v>
      </c>
      <c r="F727" s="128" t="s">
        <v>35</v>
      </c>
      <c r="G727" s="128">
        <v>2019</v>
      </c>
      <c r="H727" s="128" t="s">
        <v>952</v>
      </c>
      <c r="I727" s="129">
        <v>13</v>
      </c>
      <c r="J727" s="130" t="s">
        <v>1093</v>
      </c>
      <c r="K727" s="128">
        <v>0.04</v>
      </c>
      <c r="L727" s="131">
        <f t="shared" ref="L727:L739" si="22">M727+N727+O727</f>
        <v>0.52</v>
      </c>
      <c r="M727" s="131"/>
      <c r="N727" s="131">
        <v>0.52</v>
      </c>
      <c r="O727" s="131"/>
      <c r="P727" s="128" t="s">
        <v>117</v>
      </c>
      <c r="Q727" s="128" t="s">
        <v>37</v>
      </c>
      <c r="R727" s="128">
        <v>13</v>
      </c>
      <c r="S727" s="128">
        <v>54</v>
      </c>
      <c r="T727" s="128"/>
      <c r="U727" s="128"/>
      <c r="V727" s="128" t="s">
        <v>5</v>
      </c>
      <c r="W727" s="18">
        <v>5798</v>
      </c>
      <c r="X727" s="128"/>
    </row>
    <row r="728" s="118" customFormat="1" ht="24.95" customHeight="1" spans="1:24">
      <c r="A728" s="18">
        <v>5799</v>
      </c>
      <c r="B728" s="136" t="s">
        <v>1094</v>
      </c>
      <c r="C728" s="128" t="s">
        <v>43</v>
      </c>
      <c r="D728" s="128" t="s">
        <v>299</v>
      </c>
      <c r="E728" s="128" t="s">
        <v>992</v>
      </c>
      <c r="F728" s="128" t="s">
        <v>35</v>
      </c>
      <c r="G728" s="128">
        <v>2019</v>
      </c>
      <c r="H728" s="128" t="s">
        <v>952</v>
      </c>
      <c r="I728" s="129">
        <v>16</v>
      </c>
      <c r="J728" s="130" t="s">
        <v>1093</v>
      </c>
      <c r="K728" s="128">
        <v>0.04</v>
      </c>
      <c r="L728" s="131">
        <f t="shared" si="22"/>
        <v>0.64</v>
      </c>
      <c r="M728" s="131"/>
      <c r="N728" s="131">
        <v>0.64</v>
      </c>
      <c r="O728" s="131"/>
      <c r="P728" s="128" t="s">
        <v>117</v>
      </c>
      <c r="Q728" s="128" t="s">
        <v>37</v>
      </c>
      <c r="R728" s="128">
        <v>16</v>
      </c>
      <c r="S728" s="128">
        <v>69</v>
      </c>
      <c r="T728" s="128"/>
      <c r="U728" s="128"/>
      <c r="V728" s="128" t="s">
        <v>5</v>
      </c>
      <c r="W728" s="18">
        <v>5799</v>
      </c>
      <c r="X728" s="128"/>
    </row>
    <row r="729" s="118" customFormat="1" ht="24.95" customHeight="1" spans="1:24">
      <c r="A729" s="18">
        <v>5800</v>
      </c>
      <c r="B729" s="136" t="s">
        <v>1095</v>
      </c>
      <c r="C729" s="128" t="s">
        <v>43</v>
      </c>
      <c r="D729" s="128" t="s">
        <v>299</v>
      </c>
      <c r="E729" s="128" t="s">
        <v>994</v>
      </c>
      <c r="F729" s="128" t="s">
        <v>35</v>
      </c>
      <c r="G729" s="128">
        <v>2019</v>
      </c>
      <c r="H729" s="128" t="s">
        <v>952</v>
      </c>
      <c r="I729" s="129">
        <v>10</v>
      </c>
      <c r="J729" s="130" t="s">
        <v>1093</v>
      </c>
      <c r="K729" s="128">
        <v>0.04</v>
      </c>
      <c r="L729" s="131">
        <f t="shared" si="22"/>
        <v>0.4</v>
      </c>
      <c r="M729" s="131"/>
      <c r="N729" s="131">
        <v>0.4</v>
      </c>
      <c r="O729" s="131"/>
      <c r="P729" s="128" t="s">
        <v>117</v>
      </c>
      <c r="Q729" s="128" t="s">
        <v>37</v>
      </c>
      <c r="R729" s="128">
        <v>10</v>
      </c>
      <c r="S729" s="128">
        <v>42</v>
      </c>
      <c r="T729" s="128"/>
      <c r="U729" s="128"/>
      <c r="V729" s="128" t="s">
        <v>5</v>
      </c>
      <c r="W729" s="18">
        <v>5800</v>
      </c>
      <c r="X729" s="128"/>
    </row>
    <row r="730" s="118" customFormat="1" ht="24.95" customHeight="1" spans="1:24">
      <c r="A730" s="18">
        <v>5801</v>
      </c>
      <c r="B730" s="136" t="s">
        <v>1096</v>
      </c>
      <c r="C730" s="128" t="s">
        <v>43</v>
      </c>
      <c r="D730" s="128" t="s">
        <v>124</v>
      </c>
      <c r="E730" s="128" t="s">
        <v>694</v>
      </c>
      <c r="F730" s="128" t="s">
        <v>35</v>
      </c>
      <c r="G730" s="128">
        <v>2019</v>
      </c>
      <c r="H730" s="128" t="s">
        <v>952</v>
      </c>
      <c r="I730" s="129">
        <v>11</v>
      </c>
      <c r="J730" s="130" t="s">
        <v>1093</v>
      </c>
      <c r="K730" s="128">
        <v>0.04</v>
      </c>
      <c r="L730" s="131">
        <f t="shared" si="22"/>
        <v>0.44</v>
      </c>
      <c r="M730" s="131"/>
      <c r="N730" s="131">
        <v>0.44</v>
      </c>
      <c r="O730" s="131"/>
      <c r="P730" s="128" t="s">
        <v>117</v>
      </c>
      <c r="Q730" s="128" t="s">
        <v>37</v>
      </c>
      <c r="R730" s="128">
        <v>11</v>
      </c>
      <c r="S730" s="128">
        <v>46</v>
      </c>
      <c r="T730" s="128"/>
      <c r="U730" s="128"/>
      <c r="V730" s="128" t="s">
        <v>5</v>
      </c>
      <c r="W730" s="18">
        <v>5801</v>
      </c>
      <c r="X730" s="128"/>
    </row>
    <row r="731" s="118" customFormat="1" ht="24.95" customHeight="1" spans="1:24">
      <c r="A731" s="18">
        <v>5802</v>
      </c>
      <c r="B731" s="136" t="s">
        <v>1097</v>
      </c>
      <c r="C731" s="128" t="s">
        <v>43</v>
      </c>
      <c r="D731" s="128" t="s">
        <v>124</v>
      </c>
      <c r="E731" s="128" t="s">
        <v>128</v>
      </c>
      <c r="F731" s="128" t="s">
        <v>35</v>
      </c>
      <c r="G731" s="128">
        <v>2019</v>
      </c>
      <c r="H731" s="128" t="s">
        <v>952</v>
      </c>
      <c r="I731" s="129">
        <v>11</v>
      </c>
      <c r="J731" s="130" t="s">
        <v>1093</v>
      </c>
      <c r="K731" s="128">
        <v>0.04</v>
      </c>
      <c r="L731" s="131">
        <f t="shared" si="22"/>
        <v>0.44</v>
      </c>
      <c r="M731" s="131"/>
      <c r="N731" s="131">
        <v>0.44</v>
      </c>
      <c r="O731" s="131"/>
      <c r="P731" s="128" t="s">
        <v>117</v>
      </c>
      <c r="Q731" s="128" t="s">
        <v>37</v>
      </c>
      <c r="R731" s="128">
        <v>11</v>
      </c>
      <c r="S731" s="128">
        <v>52</v>
      </c>
      <c r="T731" s="128"/>
      <c r="U731" s="128"/>
      <c r="V731" s="128" t="s">
        <v>5</v>
      </c>
      <c r="W731" s="18">
        <v>5802</v>
      </c>
      <c r="X731" s="128"/>
    </row>
    <row r="732" s="118" customFormat="1" ht="24.95" customHeight="1" spans="1:24">
      <c r="A732" s="18">
        <v>5803</v>
      </c>
      <c r="B732" s="136" t="s">
        <v>1098</v>
      </c>
      <c r="C732" s="128" t="s">
        <v>43</v>
      </c>
      <c r="D732" s="128" t="s">
        <v>124</v>
      </c>
      <c r="E732" s="128" t="s">
        <v>130</v>
      </c>
      <c r="F732" s="128" t="s">
        <v>35</v>
      </c>
      <c r="G732" s="128">
        <v>2019</v>
      </c>
      <c r="H732" s="128" t="s">
        <v>952</v>
      </c>
      <c r="I732" s="129">
        <v>8</v>
      </c>
      <c r="J732" s="130" t="s">
        <v>1093</v>
      </c>
      <c r="K732" s="128">
        <v>0.04</v>
      </c>
      <c r="L732" s="131">
        <f t="shared" si="22"/>
        <v>0.32</v>
      </c>
      <c r="M732" s="131"/>
      <c r="N732" s="131">
        <v>0.32</v>
      </c>
      <c r="O732" s="131"/>
      <c r="P732" s="128" t="s">
        <v>117</v>
      </c>
      <c r="Q732" s="128" t="s">
        <v>37</v>
      </c>
      <c r="R732" s="128">
        <v>8</v>
      </c>
      <c r="S732" s="128">
        <v>33</v>
      </c>
      <c r="T732" s="128"/>
      <c r="U732" s="128"/>
      <c r="V732" s="128" t="s">
        <v>5</v>
      </c>
      <c r="W732" s="18">
        <v>5803</v>
      </c>
      <c r="X732" s="128"/>
    </row>
    <row r="733" s="118" customFormat="1" ht="24.95" customHeight="1" spans="1:24">
      <c r="A733" s="18">
        <v>5804</v>
      </c>
      <c r="B733" s="136" t="s">
        <v>1099</v>
      </c>
      <c r="C733" s="128" t="s">
        <v>43</v>
      </c>
      <c r="D733" s="128" t="s">
        <v>124</v>
      </c>
      <c r="E733" s="128" t="s">
        <v>132</v>
      </c>
      <c r="F733" s="128" t="s">
        <v>35</v>
      </c>
      <c r="G733" s="128">
        <v>2019</v>
      </c>
      <c r="H733" s="128" t="s">
        <v>952</v>
      </c>
      <c r="I733" s="129">
        <v>6</v>
      </c>
      <c r="J733" s="130" t="s">
        <v>1093</v>
      </c>
      <c r="K733" s="128">
        <v>0.04</v>
      </c>
      <c r="L733" s="131">
        <f t="shared" si="22"/>
        <v>0.24</v>
      </c>
      <c r="M733" s="131"/>
      <c r="N733" s="131">
        <v>0.24</v>
      </c>
      <c r="O733" s="131"/>
      <c r="P733" s="128" t="s">
        <v>117</v>
      </c>
      <c r="Q733" s="128" t="s">
        <v>37</v>
      </c>
      <c r="R733" s="128">
        <v>6</v>
      </c>
      <c r="S733" s="128">
        <v>24</v>
      </c>
      <c r="T733" s="128"/>
      <c r="U733" s="128"/>
      <c r="V733" s="128" t="s">
        <v>5</v>
      </c>
      <c r="W733" s="18">
        <v>5804</v>
      </c>
      <c r="X733" s="128"/>
    </row>
    <row r="734" s="118" customFormat="1" ht="24.95" customHeight="1" spans="1:24">
      <c r="A734" s="18">
        <v>5805</v>
      </c>
      <c r="B734" s="136" t="s">
        <v>1100</v>
      </c>
      <c r="C734" s="128" t="s">
        <v>43</v>
      </c>
      <c r="D734" s="128" t="s">
        <v>124</v>
      </c>
      <c r="E734" s="128" t="s">
        <v>699</v>
      </c>
      <c r="F734" s="128" t="s">
        <v>35</v>
      </c>
      <c r="G734" s="128">
        <v>2019</v>
      </c>
      <c r="H734" s="128" t="s">
        <v>952</v>
      </c>
      <c r="I734" s="129">
        <v>6</v>
      </c>
      <c r="J734" s="130" t="s">
        <v>1093</v>
      </c>
      <c r="K734" s="128">
        <v>0.04</v>
      </c>
      <c r="L734" s="131">
        <f t="shared" si="22"/>
        <v>0.24</v>
      </c>
      <c r="M734" s="131"/>
      <c r="N734" s="131">
        <v>0.24</v>
      </c>
      <c r="O734" s="131"/>
      <c r="P734" s="128" t="s">
        <v>117</v>
      </c>
      <c r="Q734" s="128" t="s">
        <v>37</v>
      </c>
      <c r="R734" s="128">
        <v>6</v>
      </c>
      <c r="S734" s="128">
        <v>27</v>
      </c>
      <c r="T734" s="128"/>
      <c r="U734" s="128"/>
      <c r="V734" s="128" t="s">
        <v>5</v>
      </c>
      <c r="W734" s="18">
        <v>5805</v>
      </c>
      <c r="X734" s="128"/>
    </row>
    <row r="735" s="118" customFormat="1" ht="24.95" customHeight="1" spans="1:24">
      <c r="A735" s="18">
        <v>5806</v>
      </c>
      <c r="B735" s="136" t="s">
        <v>1101</v>
      </c>
      <c r="C735" s="128" t="s">
        <v>43</v>
      </c>
      <c r="D735" s="128" t="s">
        <v>124</v>
      </c>
      <c r="E735" s="128" t="s">
        <v>701</v>
      </c>
      <c r="F735" s="128" t="s">
        <v>35</v>
      </c>
      <c r="G735" s="128">
        <v>2019</v>
      </c>
      <c r="H735" s="128" t="s">
        <v>952</v>
      </c>
      <c r="I735" s="129">
        <v>13</v>
      </c>
      <c r="J735" s="130" t="s">
        <v>1093</v>
      </c>
      <c r="K735" s="128">
        <v>0.04</v>
      </c>
      <c r="L735" s="131">
        <f t="shared" si="22"/>
        <v>0.52</v>
      </c>
      <c r="M735" s="131"/>
      <c r="N735" s="131">
        <v>0.52</v>
      </c>
      <c r="O735" s="131"/>
      <c r="P735" s="128" t="s">
        <v>117</v>
      </c>
      <c r="Q735" s="128" t="s">
        <v>37</v>
      </c>
      <c r="R735" s="128">
        <v>13</v>
      </c>
      <c r="S735" s="128">
        <v>53</v>
      </c>
      <c r="T735" s="128"/>
      <c r="U735" s="128"/>
      <c r="V735" s="128" t="s">
        <v>5</v>
      </c>
      <c r="W735" s="18">
        <v>5806</v>
      </c>
      <c r="X735" s="128"/>
    </row>
    <row r="736" s="118" customFormat="1" ht="24.95" customHeight="1" spans="1:24">
      <c r="A736" s="18">
        <v>5807</v>
      </c>
      <c r="B736" s="136" t="s">
        <v>1102</v>
      </c>
      <c r="C736" s="128" t="s">
        <v>43</v>
      </c>
      <c r="D736" s="128" t="s">
        <v>124</v>
      </c>
      <c r="E736" s="128" t="s">
        <v>703</v>
      </c>
      <c r="F736" s="128" t="s">
        <v>35</v>
      </c>
      <c r="G736" s="128">
        <v>2019</v>
      </c>
      <c r="H736" s="128" t="s">
        <v>952</v>
      </c>
      <c r="I736" s="129">
        <v>16</v>
      </c>
      <c r="J736" s="130" t="s">
        <v>1093</v>
      </c>
      <c r="K736" s="128">
        <v>0.04</v>
      </c>
      <c r="L736" s="131">
        <f t="shared" si="22"/>
        <v>0.64</v>
      </c>
      <c r="M736" s="131"/>
      <c r="N736" s="131">
        <v>0.64</v>
      </c>
      <c r="O736" s="131"/>
      <c r="P736" s="128" t="s">
        <v>117</v>
      </c>
      <c r="Q736" s="128" t="s">
        <v>37</v>
      </c>
      <c r="R736" s="128">
        <v>16</v>
      </c>
      <c r="S736" s="128">
        <v>67</v>
      </c>
      <c r="T736" s="128"/>
      <c r="U736" s="128"/>
      <c r="V736" s="128" t="s">
        <v>5</v>
      </c>
      <c r="W736" s="18">
        <v>5807</v>
      </c>
      <c r="X736" s="128"/>
    </row>
    <row r="737" s="118" customFormat="1" ht="24.95" customHeight="1" spans="1:24">
      <c r="A737" s="18">
        <v>5808</v>
      </c>
      <c r="B737" s="136" t="s">
        <v>1103</v>
      </c>
      <c r="C737" s="128" t="s">
        <v>43</v>
      </c>
      <c r="D737" s="128" t="s">
        <v>124</v>
      </c>
      <c r="E737" s="128" t="s">
        <v>705</v>
      </c>
      <c r="F737" s="128" t="s">
        <v>35</v>
      </c>
      <c r="G737" s="128">
        <v>2019</v>
      </c>
      <c r="H737" s="128" t="s">
        <v>952</v>
      </c>
      <c r="I737" s="129">
        <v>5</v>
      </c>
      <c r="J737" s="130" t="s">
        <v>1093</v>
      </c>
      <c r="K737" s="128">
        <v>0.04</v>
      </c>
      <c r="L737" s="131">
        <f t="shared" si="22"/>
        <v>0.2</v>
      </c>
      <c r="M737" s="131"/>
      <c r="N737" s="131">
        <v>0.2</v>
      </c>
      <c r="O737" s="131"/>
      <c r="P737" s="128" t="s">
        <v>117</v>
      </c>
      <c r="Q737" s="128" t="s">
        <v>37</v>
      </c>
      <c r="R737" s="128">
        <v>5</v>
      </c>
      <c r="S737" s="128">
        <v>22</v>
      </c>
      <c r="T737" s="128"/>
      <c r="U737" s="128"/>
      <c r="V737" s="128" t="s">
        <v>5</v>
      </c>
      <c r="W737" s="18">
        <v>5808</v>
      </c>
      <c r="X737" s="128"/>
    </row>
    <row r="738" s="118" customFormat="1" ht="24.95" customHeight="1" spans="1:24">
      <c r="A738" s="18">
        <v>5809</v>
      </c>
      <c r="B738" s="136" t="s">
        <v>1104</v>
      </c>
      <c r="C738" s="128" t="s">
        <v>43</v>
      </c>
      <c r="D738" s="128" t="s">
        <v>124</v>
      </c>
      <c r="E738" s="128" t="s">
        <v>176</v>
      </c>
      <c r="F738" s="128" t="s">
        <v>35</v>
      </c>
      <c r="G738" s="128">
        <v>2019</v>
      </c>
      <c r="H738" s="128" t="s">
        <v>952</v>
      </c>
      <c r="I738" s="129">
        <v>12</v>
      </c>
      <c r="J738" s="130" t="s">
        <v>1093</v>
      </c>
      <c r="K738" s="128">
        <v>0.04</v>
      </c>
      <c r="L738" s="131">
        <f t="shared" si="22"/>
        <v>0.48</v>
      </c>
      <c r="M738" s="131"/>
      <c r="N738" s="131">
        <v>0.48</v>
      </c>
      <c r="O738" s="131"/>
      <c r="P738" s="128" t="s">
        <v>117</v>
      </c>
      <c r="Q738" s="128" t="s">
        <v>37</v>
      </c>
      <c r="R738" s="128">
        <v>12</v>
      </c>
      <c r="S738" s="128">
        <v>50</v>
      </c>
      <c r="T738" s="128"/>
      <c r="U738" s="128"/>
      <c r="V738" s="128" t="s">
        <v>5</v>
      </c>
      <c r="W738" s="18">
        <v>5809</v>
      </c>
      <c r="X738" s="128"/>
    </row>
    <row r="739" s="118" customFormat="1" ht="24.95" customHeight="1" spans="1:24">
      <c r="A739" s="18">
        <v>5810</v>
      </c>
      <c r="B739" s="136" t="s">
        <v>1105</v>
      </c>
      <c r="C739" s="128" t="s">
        <v>43</v>
      </c>
      <c r="D739" s="128" t="s">
        <v>49</v>
      </c>
      <c r="E739" s="128" t="s">
        <v>74</v>
      </c>
      <c r="F739" s="128" t="s">
        <v>35</v>
      </c>
      <c r="G739" s="128">
        <v>2019</v>
      </c>
      <c r="H739" s="128" t="s">
        <v>952</v>
      </c>
      <c r="I739" s="129">
        <v>8</v>
      </c>
      <c r="J739" s="130" t="s">
        <v>1093</v>
      </c>
      <c r="K739" s="128">
        <v>0.04</v>
      </c>
      <c r="L739" s="131">
        <f t="shared" si="22"/>
        <v>0.32</v>
      </c>
      <c r="M739" s="131"/>
      <c r="N739" s="131">
        <v>0.32</v>
      </c>
      <c r="O739" s="131"/>
      <c r="P739" s="128" t="s">
        <v>117</v>
      </c>
      <c r="Q739" s="128" t="s">
        <v>37</v>
      </c>
      <c r="R739" s="128">
        <v>8</v>
      </c>
      <c r="S739" s="128">
        <v>36</v>
      </c>
      <c r="T739" s="128"/>
      <c r="U739" s="128"/>
      <c r="V739" s="128" t="s">
        <v>5</v>
      </c>
      <c r="W739" s="18">
        <v>5810</v>
      </c>
      <c r="X739" s="128"/>
    </row>
    <row r="740" s="118" customFormat="1" ht="24.95" customHeight="1" spans="1:24">
      <c r="A740" s="18">
        <v>5811</v>
      </c>
      <c r="B740" s="136" t="s">
        <v>1106</v>
      </c>
      <c r="C740" s="128" t="s">
        <v>43</v>
      </c>
      <c r="D740" s="128" t="s">
        <v>49</v>
      </c>
      <c r="E740" s="128" t="s">
        <v>75</v>
      </c>
      <c r="F740" s="128" t="s">
        <v>35</v>
      </c>
      <c r="G740" s="128">
        <v>2019</v>
      </c>
      <c r="H740" s="128" t="s">
        <v>952</v>
      </c>
      <c r="I740" s="129">
        <v>2</v>
      </c>
      <c r="J740" s="130" t="s">
        <v>1093</v>
      </c>
      <c r="K740" s="128">
        <v>0.04</v>
      </c>
      <c r="L740" s="131">
        <f t="shared" ref="L740:L803" si="23">M740+N740+O740</f>
        <v>0.08</v>
      </c>
      <c r="M740" s="131"/>
      <c r="N740" s="131">
        <v>0.08</v>
      </c>
      <c r="O740" s="131"/>
      <c r="P740" s="128" t="s">
        <v>117</v>
      </c>
      <c r="Q740" s="128" t="s">
        <v>37</v>
      </c>
      <c r="R740" s="128">
        <v>2</v>
      </c>
      <c r="S740" s="128">
        <v>8</v>
      </c>
      <c r="T740" s="128"/>
      <c r="U740" s="128"/>
      <c r="V740" s="128" t="s">
        <v>5</v>
      </c>
      <c r="W740" s="18">
        <v>5811</v>
      </c>
      <c r="X740" s="128"/>
    </row>
    <row r="741" s="118" customFormat="1" ht="24.95" customHeight="1" spans="1:24">
      <c r="A741" s="18">
        <v>5812</v>
      </c>
      <c r="B741" s="136" t="s">
        <v>1107</v>
      </c>
      <c r="C741" s="128" t="s">
        <v>43</v>
      </c>
      <c r="D741" s="128" t="s">
        <v>49</v>
      </c>
      <c r="E741" s="128" t="s">
        <v>84</v>
      </c>
      <c r="F741" s="128" t="s">
        <v>35</v>
      </c>
      <c r="G741" s="128">
        <v>2019</v>
      </c>
      <c r="H741" s="128" t="s">
        <v>952</v>
      </c>
      <c r="I741" s="129">
        <v>2</v>
      </c>
      <c r="J741" s="130" t="s">
        <v>1093</v>
      </c>
      <c r="K741" s="128">
        <v>0.04</v>
      </c>
      <c r="L741" s="131">
        <f t="shared" si="23"/>
        <v>0.08</v>
      </c>
      <c r="M741" s="131"/>
      <c r="N741" s="131">
        <v>0.08</v>
      </c>
      <c r="O741" s="131"/>
      <c r="P741" s="128" t="s">
        <v>117</v>
      </c>
      <c r="Q741" s="128" t="s">
        <v>37</v>
      </c>
      <c r="R741" s="128">
        <v>2</v>
      </c>
      <c r="S741" s="128">
        <v>9</v>
      </c>
      <c r="T741" s="128"/>
      <c r="U741" s="128"/>
      <c r="V741" s="128" t="s">
        <v>5</v>
      </c>
      <c r="W741" s="18">
        <v>5812</v>
      </c>
      <c r="X741" s="128"/>
    </row>
    <row r="742" s="118" customFormat="1" ht="24.95" customHeight="1" spans="1:24">
      <c r="A742" s="18">
        <v>5813</v>
      </c>
      <c r="B742" s="136" t="s">
        <v>1108</v>
      </c>
      <c r="C742" s="128" t="s">
        <v>43</v>
      </c>
      <c r="D742" s="128" t="s">
        <v>49</v>
      </c>
      <c r="E742" s="128" t="s">
        <v>77</v>
      </c>
      <c r="F742" s="128" t="s">
        <v>35</v>
      </c>
      <c r="G742" s="128">
        <v>2019</v>
      </c>
      <c r="H742" s="128" t="s">
        <v>952</v>
      </c>
      <c r="I742" s="129">
        <v>2</v>
      </c>
      <c r="J742" s="130" t="s">
        <v>1093</v>
      </c>
      <c r="K742" s="128">
        <v>0.04</v>
      </c>
      <c r="L742" s="131">
        <f t="shared" si="23"/>
        <v>0.08</v>
      </c>
      <c r="M742" s="131"/>
      <c r="N742" s="131">
        <v>0.08</v>
      </c>
      <c r="O742" s="131"/>
      <c r="P742" s="128" t="s">
        <v>117</v>
      </c>
      <c r="Q742" s="128" t="s">
        <v>37</v>
      </c>
      <c r="R742" s="128">
        <v>2</v>
      </c>
      <c r="S742" s="128">
        <v>12</v>
      </c>
      <c r="T742" s="128"/>
      <c r="U742" s="128"/>
      <c r="V742" s="128" t="s">
        <v>5</v>
      </c>
      <c r="W742" s="18">
        <v>5813</v>
      </c>
      <c r="X742" s="128"/>
    </row>
    <row r="743" s="118" customFormat="1" ht="24.95" customHeight="1" spans="1:24">
      <c r="A743" s="18">
        <v>5814</v>
      </c>
      <c r="B743" s="136" t="s">
        <v>1109</v>
      </c>
      <c r="C743" s="128" t="s">
        <v>43</v>
      </c>
      <c r="D743" s="128" t="s">
        <v>49</v>
      </c>
      <c r="E743" s="128" t="s">
        <v>76</v>
      </c>
      <c r="F743" s="128" t="s">
        <v>35</v>
      </c>
      <c r="G743" s="128">
        <v>2019</v>
      </c>
      <c r="H743" s="128" t="s">
        <v>952</v>
      </c>
      <c r="I743" s="129">
        <v>1</v>
      </c>
      <c r="J743" s="130" t="s">
        <v>1093</v>
      </c>
      <c r="K743" s="128">
        <v>0.04</v>
      </c>
      <c r="L743" s="131">
        <f t="shared" si="23"/>
        <v>0.04</v>
      </c>
      <c r="M743" s="131"/>
      <c r="N743" s="131">
        <v>0.04</v>
      </c>
      <c r="O743" s="131"/>
      <c r="P743" s="128" t="s">
        <v>117</v>
      </c>
      <c r="Q743" s="128" t="s">
        <v>37</v>
      </c>
      <c r="R743" s="128">
        <v>1</v>
      </c>
      <c r="S743" s="128">
        <v>4</v>
      </c>
      <c r="T743" s="128"/>
      <c r="U743" s="128"/>
      <c r="V743" s="128" t="s">
        <v>5</v>
      </c>
      <c r="W743" s="18">
        <v>5814</v>
      </c>
      <c r="X743" s="128"/>
    </row>
    <row r="744" s="118" customFormat="1" ht="24.95" customHeight="1" spans="1:24">
      <c r="A744" s="18">
        <v>5815</v>
      </c>
      <c r="B744" s="136" t="s">
        <v>1110</v>
      </c>
      <c r="C744" s="128" t="s">
        <v>43</v>
      </c>
      <c r="D744" s="128" t="s">
        <v>49</v>
      </c>
      <c r="E744" s="128" t="s">
        <v>50</v>
      </c>
      <c r="F744" s="128" t="s">
        <v>35</v>
      </c>
      <c r="G744" s="128">
        <v>2019</v>
      </c>
      <c r="H744" s="128" t="s">
        <v>952</v>
      </c>
      <c r="I744" s="129">
        <v>6</v>
      </c>
      <c r="J744" s="130" t="s">
        <v>1093</v>
      </c>
      <c r="K744" s="128">
        <v>0.04</v>
      </c>
      <c r="L744" s="131">
        <f t="shared" si="23"/>
        <v>0.24</v>
      </c>
      <c r="M744" s="131"/>
      <c r="N744" s="131">
        <v>0.24</v>
      </c>
      <c r="O744" s="131"/>
      <c r="P744" s="128" t="s">
        <v>117</v>
      </c>
      <c r="Q744" s="128" t="s">
        <v>37</v>
      </c>
      <c r="R744" s="128">
        <v>6</v>
      </c>
      <c r="S744" s="128">
        <v>24</v>
      </c>
      <c r="T744" s="128"/>
      <c r="U744" s="128"/>
      <c r="V744" s="128" t="s">
        <v>5</v>
      </c>
      <c r="W744" s="18">
        <v>5815</v>
      </c>
      <c r="X744" s="128"/>
    </row>
    <row r="745" s="118" customFormat="1" ht="24.95" customHeight="1" spans="1:24">
      <c r="A745" s="18">
        <v>5816</v>
      </c>
      <c r="B745" s="136" t="s">
        <v>1111</v>
      </c>
      <c r="C745" s="128" t="s">
        <v>43</v>
      </c>
      <c r="D745" s="128" t="s">
        <v>51</v>
      </c>
      <c r="E745" s="128" t="s">
        <v>270</v>
      </c>
      <c r="F745" s="128" t="s">
        <v>35</v>
      </c>
      <c r="G745" s="128">
        <v>2019</v>
      </c>
      <c r="H745" s="128" t="s">
        <v>952</v>
      </c>
      <c r="I745" s="129">
        <v>1</v>
      </c>
      <c r="J745" s="130" t="s">
        <v>1093</v>
      </c>
      <c r="K745" s="128">
        <v>0.04</v>
      </c>
      <c r="L745" s="131">
        <f t="shared" si="23"/>
        <v>0.04</v>
      </c>
      <c r="M745" s="131"/>
      <c r="N745" s="131">
        <v>0.04</v>
      </c>
      <c r="O745" s="131"/>
      <c r="P745" s="128" t="s">
        <v>117</v>
      </c>
      <c r="Q745" s="128" t="s">
        <v>37</v>
      </c>
      <c r="R745" s="128">
        <v>1</v>
      </c>
      <c r="S745" s="128">
        <v>5</v>
      </c>
      <c r="T745" s="128"/>
      <c r="U745" s="128"/>
      <c r="V745" s="128" t="s">
        <v>5</v>
      </c>
      <c r="W745" s="18">
        <v>5816</v>
      </c>
      <c r="X745" s="128"/>
    </row>
    <row r="746" s="118" customFormat="1" ht="24.95" customHeight="1" spans="1:24">
      <c r="A746" s="18">
        <v>5817</v>
      </c>
      <c r="B746" s="136" t="s">
        <v>1112</v>
      </c>
      <c r="C746" s="128" t="s">
        <v>43</v>
      </c>
      <c r="D746" s="128" t="s">
        <v>51</v>
      </c>
      <c r="E746" s="128" t="s">
        <v>994</v>
      </c>
      <c r="F746" s="128" t="s">
        <v>35</v>
      </c>
      <c r="G746" s="128">
        <v>2019</v>
      </c>
      <c r="H746" s="128" t="s">
        <v>952</v>
      </c>
      <c r="I746" s="129">
        <v>1</v>
      </c>
      <c r="J746" s="130" t="s">
        <v>1093</v>
      </c>
      <c r="K746" s="128">
        <v>0.04</v>
      </c>
      <c r="L746" s="131">
        <f t="shared" si="23"/>
        <v>0.04</v>
      </c>
      <c r="M746" s="131"/>
      <c r="N746" s="131">
        <v>0.04</v>
      </c>
      <c r="O746" s="131"/>
      <c r="P746" s="128" t="s">
        <v>117</v>
      </c>
      <c r="Q746" s="128" t="s">
        <v>37</v>
      </c>
      <c r="R746" s="128">
        <v>1</v>
      </c>
      <c r="S746" s="128">
        <v>4</v>
      </c>
      <c r="T746" s="128"/>
      <c r="U746" s="128"/>
      <c r="V746" s="128" t="s">
        <v>5</v>
      </c>
      <c r="W746" s="18">
        <v>5817</v>
      </c>
      <c r="X746" s="128"/>
    </row>
    <row r="747" s="118" customFormat="1" ht="24.95" customHeight="1" spans="1:24">
      <c r="A747" s="18">
        <v>5818</v>
      </c>
      <c r="B747" s="136" t="s">
        <v>1113</v>
      </c>
      <c r="C747" s="128" t="s">
        <v>43</v>
      </c>
      <c r="D747" s="128" t="s">
        <v>51</v>
      </c>
      <c r="E747" s="128" t="s">
        <v>996</v>
      </c>
      <c r="F747" s="128" t="s">
        <v>35</v>
      </c>
      <c r="G747" s="128">
        <v>2019</v>
      </c>
      <c r="H747" s="128" t="s">
        <v>952</v>
      </c>
      <c r="I747" s="129">
        <v>1</v>
      </c>
      <c r="J747" s="130" t="s">
        <v>1093</v>
      </c>
      <c r="K747" s="128">
        <v>0.04</v>
      </c>
      <c r="L747" s="131">
        <f t="shared" si="23"/>
        <v>0.04</v>
      </c>
      <c r="M747" s="131"/>
      <c r="N747" s="131">
        <v>0.04</v>
      </c>
      <c r="O747" s="131"/>
      <c r="P747" s="128" t="s">
        <v>117</v>
      </c>
      <c r="Q747" s="128" t="s">
        <v>37</v>
      </c>
      <c r="R747" s="128">
        <v>1</v>
      </c>
      <c r="S747" s="128">
        <v>3</v>
      </c>
      <c r="T747" s="128"/>
      <c r="U747" s="128"/>
      <c r="V747" s="128" t="s">
        <v>5</v>
      </c>
      <c r="W747" s="18">
        <v>5818</v>
      </c>
      <c r="X747" s="128"/>
    </row>
    <row r="748" s="118" customFormat="1" ht="24.95" customHeight="1" spans="1:24">
      <c r="A748" s="18">
        <v>5819</v>
      </c>
      <c r="B748" s="136" t="s">
        <v>1114</v>
      </c>
      <c r="C748" s="128" t="s">
        <v>43</v>
      </c>
      <c r="D748" s="128" t="s">
        <v>44</v>
      </c>
      <c r="E748" s="128" t="s">
        <v>270</v>
      </c>
      <c r="F748" s="128" t="s">
        <v>35</v>
      </c>
      <c r="G748" s="128">
        <v>2019</v>
      </c>
      <c r="H748" s="128" t="s">
        <v>952</v>
      </c>
      <c r="I748" s="129">
        <v>9</v>
      </c>
      <c r="J748" s="130" t="s">
        <v>1093</v>
      </c>
      <c r="K748" s="128">
        <v>0.04</v>
      </c>
      <c r="L748" s="131">
        <f t="shared" si="23"/>
        <v>0.36</v>
      </c>
      <c r="M748" s="131"/>
      <c r="N748" s="131">
        <v>0.36</v>
      </c>
      <c r="O748" s="131"/>
      <c r="P748" s="128" t="s">
        <v>117</v>
      </c>
      <c r="Q748" s="128" t="s">
        <v>37</v>
      </c>
      <c r="R748" s="128">
        <v>9</v>
      </c>
      <c r="S748" s="128">
        <v>37</v>
      </c>
      <c r="T748" s="128"/>
      <c r="U748" s="128"/>
      <c r="V748" s="128" t="s">
        <v>5</v>
      </c>
      <c r="W748" s="18">
        <v>5819</v>
      </c>
      <c r="X748" s="128"/>
    </row>
    <row r="749" s="118" customFormat="1" ht="24.95" customHeight="1" spans="1:24">
      <c r="A749" s="18">
        <v>5820</v>
      </c>
      <c r="B749" s="136" t="s">
        <v>1115</v>
      </c>
      <c r="C749" s="128" t="s">
        <v>43</v>
      </c>
      <c r="D749" s="128" t="s">
        <v>44</v>
      </c>
      <c r="E749" s="128" t="s">
        <v>992</v>
      </c>
      <c r="F749" s="128" t="s">
        <v>35</v>
      </c>
      <c r="G749" s="128">
        <v>2019</v>
      </c>
      <c r="H749" s="128" t="s">
        <v>952</v>
      </c>
      <c r="I749" s="129">
        <v>1</v>
      </c>
      <c r="J749" s="130" t="s">
        <v>1093</v>
      </c>
      <c r="K749" s="128">
        <v>0.04</v>
      </c>
      <c r="L749" s="131">
        <f t="shared" si="23"/>
        <v>0.04</v>
      </c>
      <c r="M749" s="131"/>
      <c r="N749" s="131">
        <v>0.04</v>
      </c>
      <c r="O749" s="131"/>
      <c r="P749" s="128" t="s">
        <v>117</v>
      </c>
      <c r="Q749" s="128" t="s">
        <v>37</v>
      </c>
      <c r="R749" s="128">
        <v>1</v>
      </c>
      <c r="S749" s="128">
        <v>5</v>
      </c>
      <c r="T749" s="128"/>
      <c r="U749" s="128"/>
      <c r="V749" s="128" t="s">
        <v>5</v>
      </c>
      <c r="W749" s="18">
        <v>5820</v>
      </c>
      <c r="X749" s="128"/>
    </row>
    <row r="750" s="118" customFormat="1" ht="24.95" customHeight="1" spans="1:24">
      <c r="A750" s="18">
        <v>5821</v>
      </c>
      <c r="B750" s="136" t="s">
        <v>1116</v>
      </c>
      <c r="C750" s="128" t="s">
        <v>43</v>
      </c>
      <c r="D750" s="128" t="s">
        <v>44</v>
      </c>
      <c r="E750" s="128" t="s">
        <v>994</v>
      </c>
      <c r="F750" s="128" t="s">
        <v>35</v>
      </c>
      <c r="G750" s="128">
        <v>2019</v>
      </c>
      <c r="H750" s="128" t="s">
        <v>952</v>
      </c>
      <c r="I750" s="129">
        <v>3</v>
      </c>
      <c r="J750" s="130" t="s">
        <v>1093</v>
      </c>
      <c r="K750" s="128">
        <v>0.04</v>
      </c>
      <c r="L750" s="131">
        <f t="shared" si="23"/>
        <v>0.12</v>
      </c>
      <c r="M750" s="131"/>
      <c r="N750" s="131">
        <v>0.12</v>
      </c>
      <c r="O750" s="131"/>
      <c r="P750" s="128" t="s">
        <v>117</v>
      </c>
      <c r="Q750" s="128" t="s">
        <v>37</v>
      </c>
      <c r="R750" s="128">
        <v>3</v>
      </c>
      <c r="S750" s="128">
        <v>15</v>
      </c>
      <c r="T750" s="128"/>
      <c r="U750" s="128"/>
      <c r="V750" s="128" t="s">
        <v>5</v>
      </c>
      <c r="W750" s="18">
        <v>5821</v>
      </c>
      <c r="X750" s="128"/>
    </row>
    <row r="751" s="118" customFormat="1" ht="24.95" customHeight="1" spans="1:24">
      <c r="A751" s="18">
        <v>5822</v>
      </c>
      <c r="B751" s="136" t="s">
        <v>1117</v>
      </c>
      <c r="C751" s="128" t="s">
        <v>43</v>
      </c>
      <c r="D751" s="128" t="s">
        <v>44</v>
      </c>
      <c r="E751" s="128" t="s">
        <v>1001</v>
      </c>
      <c r="F751" s="128" t="s">
        <v>35</v>
      </c>
      <c r="G751" s="128">
        <v>2019</v>
      </c>
      <c r="H751" s="128" t="s">
        <v>952</v>
      </c>
      <c r="I751" s="129">
        <v>2</v>
      </c>
      <c r="J751" s="130" t="s">
        <v>1093</v>
      </c>
      <c r="K751" s="128">
        <v>0.04</v>
      </c>
      <c r="L751" s="131">
        <f t="shared" si="23"/>
        <v>0.08</v>
      </c>
      <c r="M751" s="131"/>
      <c r="N751" s="131">
        <v>0.08</v>
      </c>
      <c r="O751" s="131"/>
      <c r="P751" s="128" t="s">
        <v>117</v>
      </c>
      <c r="Q751" s="128" t="s">
        <v>37</v>
      </c>
      <c r="R751" s="128">
        <v>2</v>
      </c>
      <c r="S751" s="128">
        <v>12</v>
      </c>
      <c r="T751" s="128"/>
      <c r="U751" s="128"/>
      <c r="V751" s="128" t="s">
        <v>5</v>
      </c>
      <c r="W751" s="18">
        <v>5822</v>
      </c>
      <c r="X751" s="128"/>
    </row>
    <row r="752" s="118" customFormat="1" ht="24.95" customHeight="1" spans="1:24">
      <c r="A752" s="18">
        <v>5823</v>
      </c>
      <c r="B752" s="136" t="s">
        <v>1118</v>
      </c>
      <c r="C752" s="128" t="s">
        <v>43</v>
      </c>
      <c r="D752" s="128" t="s">
        <v>155</v>
      </c>
      <c r="E752" s="128" t="s">
        <v>634</v>
      </c>
      <c r="F752" s="128" t="s">
        <v>1005</v>
      </c>
      <c r="G752" s="128">
        <v>2019</v>
      </c>
      <c r="H752" s="128" t="s">
        <v>952</v>
      </c>
      <c r="I752" s="129">
        <v>5</v>
      </c>
      <c r="J752" s="130" t="s">
        <v>1093</v>
      </c>
      <c r="K752" s="128">
        <v>0.04</v>
      </c>
      <c r="L752" s="131">
        <f t="shared" si="23"/>
        <v>0.2</v>
      </c>
      <c r="M752" s="131"/>
      <c r="N752" s="131">
        <v>0.2</v>
      </c>
      <c r="O752" s="131"/>
      <c r="P752" s="128" t="s">
        <v>117</v>
      </c>
      <c r="Q752" s="128" t="s">
        <v>37</v>
      </c>
      <c r="R752" s="128">
        <v>5</v>
      </c>
      <c r="S752" s="128">
        <v>22</v>
      </c>
      <c r="T752" s="128"/>
      <c r="U752" s="128"/>
      <c r="V752" s="128" t="s">
        <v>5</v>
      </c>
      <c r="W752" s="18">
        <v>5823</v>
      </c>
      <c r="X752" s="128"/>
    </row>
    <row r="753" s="118" customFormat="1" ht="24.95" customHeight="1" spans="1:24">
      <c r="A753" s="18">
        <v>5824</v>
      </c>
      <c r="B753" s="136" t="s">
        <v>1119</v>
      </c>
      <c r="C753" s="128" t="s">
        <v>43</v>
      </c>
      <c r="D753" s="128" t="s">
        <v>155</v>
      </c>
      <c r="E753" s="128" t="s">
        <v>388</v>
      </c>
      <c r="F753" s="128" t="s">
        <v>1005</v>
      </c>
      <c r="G753" s="128">
        <v>2019</v>
      </c>
      <c r="H753" s="128" t="s">
        <v>952</v>
      </c>
      <c r="I753" s="129">
        <v>4</v>
      </c>
      <c r="J753" s="130" t="s">
        <v>1093</v>
      </c>
      <c r="K753" s="128">
        <v>0.04</v>
      </c>
      <c r="L753" s="131">
        <f t="shared" si="23"/>
        <v>0.16</v>
      </c>
      <c r="M753" s="131"/>
      <c r="N753" s="131">
        <v>0.16</v>
      </c>
      <c r="O753" s="131"/>
      <c r="P753" s="128" t="s">
        <v>117</v>
      </c>
      <c r="Q753" s="128" t="s">
        <v>37</v>
      </c>
      <c r="R753" s="128">
        <v>4</v>
      </c>
      <c r="S753" s="128">
        <v>18</v>
      </c>
      <c r="T753" s="128"/>
      <c r="U753" s="128"/>
      <c r="V753" s="128" t="s">
        <v>5</v>
      </c>
      <c r="W753" s="18">
        <v>5824</v>
      </c>
      <c r="X753" s="128"/>
    </row>
    <row r="754" s="118" customFormat="1" ht="24.95" customHeight="1" spans="1:24">
      <c r="A754" s="18">
        <v>5825</v>
      </c>
      <c r="B754" s="136" t="s">
        <v>1120</v>
      </c>
      <c r="C754" s="128" t="s">
        <v>43</v>
      </c>
      <c r="D754" s="128" t="s">
        <v>155</v>
      </c>
      <c r="E754" s="128" t="s">
        <v>1008</v>
      </c>
      <c r="F754" s="128" t="s">
        <v>1005</v>
      </c>
      <c r="G754" s="128">
        <v>2019</v>
      </c>
      <c r="H754" s="128" t="s">
        <v>952</v>
      </c>
      <c r="I754" s="129">
        <v>4</v>
      </c>
      <c r="J754" s="130" t="s">
        <v>1093</v>
      </c>
      <c r="K754" s="128">
        <v>0.04</v>
      </c>
      <c r="L754" s="131">
        <f t="shared" si="23"/>
        <v>0.16</v>
      </c>
      <c r="M754" s="131"/>
      <c r="N754" s="131">
        <v>0.16</v>
      </c>
      <c r="O754" s="131"/>
      <c r="P754" s="128" t="s">
        <v>117</v>
      </c>
      <c r="Q754" s="128" t="s">
        <v>37</v>
      </c>
      <c r="R754" s="128">
        <v>4</v>
      </c>
      <c r="S754" s="128">
        <v>17</v>
      </c>
      <c r="T754" s="128"/>
      <c r="U754" s="128"/>
      <c r="V754" s="128" t="s">
        <v>5</v>
      </c>
      <c r="W754" s="18">
        <v>5825</v>
      </c>
      <c r="X754" s="128"/>
    </row>
    <row r="755" s="118" customFormat="1" ht="24.95" customHeight="1" spans="1:24">
      <c r="A755" s="18">
        <v>5826</v>
      </c>
      <c r="B755" s="136" t="s">
        <v>1121</v>
      </c>
      <c r="C755" s="128" t="s">
        <v>43</v>
      </c>
      <c r="D755" s="128" t="s">
        <v>155</v>
      </c>
      <c r="E755" s="128" t="s">
        <v>231</v>
      </c>
      <c r="F755" s="128" t="s">
        <v>1005</v>
      </c>
      <c r="G755" s="128">
        <v>2019</v>
      </c>
      <c r="H755" s="128" t="s">
        <v>952</v>
      </c>
      <c r="I755" s="129">
        <v>6</v>
      </c>
      <c r="J755" s="130" t="s">
        <v>1093</v>
      </c>
      <c r="K755" s="128">
        <v>0.04</v>
      </c>
      <c r="L755" s="131">
        <f t="shared" si="23"/>
        <v>0.24</v>
      </c>
      <c r="M755" s="131"/>
      <c r="N755" s="131">
        <v>0.24</v>
      </c>
      <c r="O755" s="131"/>
      <c r="P755" s="128" t="s">
        <v>117</v>
      </c>
      <c r="Q755" s="128" t="s">
        <v>37</v>
      </c>
      <c r="R755" s="128">
        <v>6</v>
      </c>
      <c r="S755" s="128">
        <v>28</v>
      </c>
      <c r="T755" s="128"/>
      <c r="U755" s="128"/>
      <c r="V755" s="128" t="s">
        <v>5</v>
      </c>
      <c r="W755" s="18">
        <v>5826</v>
      </c>
      <c r="X755" s="128"/>
    </row>
    <row r="756" s="118" customFormat="1" ht="24.95" customHeight="1" spans="1:24">
      <c r="A756" s="18">
        <v>5827</v>
      </c>
      <c r="B756" s="136" t="s">
        <v>1122</v>
      </c>
      <c r="C756" s="128" t="s">
        <v>43</v>
      </c>
      <c r="D756" s="128" t="s">
        <v>155</v>
      </c>
      <c r="E756" s="128" t="s">
        <v>637</v>
      </c>
      <c r="F756" s="128" t="s">
        <v>1005</v>
      </c>
      <c r="G756" s="128">
        <v>2019</v>
      </c>
      <c r="H756" s="128" t="s">
        <v>952</v>
      </c>
      <c r="I756" s="129">
        <v>4</v>
      </c>
      <c r="J756" s="130" t="s">
        <v>1093</v>
      </c>
      <c r="K756" s="128">
        <v>0.04</v>
      </c>
      <c r="L756" s="131">
        <f t="shared" si="23"/>
        <v>0.16</v>
      </c>
      <c r="M756" s="131"/>
      <c r="N756" s="131">
        <v>0.16</v>
      </c>
      <c r="O756" s="131"/>
      <c r="P756" s="128" t="s">
        <v>117</v>
      </c>
      <c r="Q756" s="128" t="s">
        <v>37</v>
      </c>
      <c r="R756" s="128">
        <v>4</v>
      </c>
      <c r="S756" s="128">
        <v>19</v>
      </c>
      <c r="T756" s="128"/>
      <c r="U756" s="128"/>
      <c r="V756" s="128" t="s">
        <v>5</v>
      </c>
      <c r="W756" s="18">
        <v>5827</v>
      </c>
      <c r="X756" s="128"/>
    </row>
    <row r="757" s="118" customFormat="1" ht="24.95" customHeight="1" spans="1:24">
      <c r="A757" s="18">
        <v>5828</v>
      </c>
      <c r="B757" s="136" t="s">
        <v>1123</v>
      </c>
      <c r="C757" s="128" t="s">
        <v>43</v>
      </c>
      <c r="D757" s="128" t="s">
        <v>155</v>
      </c>
      <c r="E757" s="128" t="s">
        <v>156</v>
      </c>
      <c r="F757" s="128" t="s">
        <v>1005</v>
      </c>
      <c r="G757" s="128">
        <v>2019</v>
      </c>
      <c r="H757" s="128" t="s">
        <v>952</v>
      </c>
      <c r="I757" s="129">
        <v>5</v>
      </c>
      <c r="J757" s="130" t="s">
        <v>1093</v>
      </c>
      <c r="K757" s="128">
        <v>0.04</v>
      </c>
      <c r="L757" s="131">
        <f t="shared" si="23"/>
        <v>0.2</v>
      </c>
      <c r="M757" s="131"/>
      <c r="N757" s="131">
        <v>0.2</v>
      </c>
      <c r="O757" s="131"/>
      <c r="P757" s="128" t="s">
        <v>117</v>
      </c>
      <c r="Q757" s="128" t="s">
        <v>37</v>
      </c>
      <c r="R757" s="128">
        <v>5</v>
      </c>
      <c r="S757" s="128">
        <v>22</v>
      </c>
      <c r="T757" s="128"/>
      <c r="U757" s="128"/>
      <c r="V757" s="128" t="s">
        <v>5</v>
      </c>
      <c r="W757" s="18">
        <v>5828</v>
      </c>
      <c r="X757" s="128"/>
    </row>
    <row r="758" s="118" customFormat="1" ht="24.95" customHeight="1" spans="1:24">
      <c r="A758" s="18">
        <v>5829</v>
      </c>
      <c r="B758" s="136" t="s">
        <v>1124</v>
      </c>
      <c r="C758" s="128" t="s">
        <v>43</v>
      </c>
      <c r="D758" s="128" t="s">
        <v>155</v>
      </c>
      <c r="E758" s="128" t="s">
        <v>1013</v>
      </c>
      <c r="F758" s="128" t="s">
        <v>1005</v>
      </c>
      <c r="G758" s="128">
        <v>2019</v>
      </c>
      <c r="H758" s="128" t="s">
        <v>952</v>
      </c>
      <c r="I758" s="129">
        <v>9</v>
      </c>
      <c r="J758" s="130" t="s">
        <v>1093</v>
      </c>
      <c r="K758" s="128">
        <v>0.04</v>
      </c>
      <c r="L758" s="131">
        <f t="shared" si="23"/>
        <v>0.36</v>
      </c>
      <c r="M758" s="131"/>
      <c r="N758" s="131">
        <v>0.36</v>
      </c>
      <c r="O758" s="131"/>
      <c r="P758" s="128" t="s">
        <v>117</v>
      </c>
      <c r="Q758" s="128" t="s">
        <v>37</v>
      </c>
      <c r="R758" s="128">
        <v>9</v>
      </c>
      <c r="S758" s="128">
        <v>41</v>
      </c>
      <c r="T758" s="128"/>
      <c r="U758" s="128"/>
      <c r="V758" s="128" t="s">
        <v>5</v>
      </c>
      <c r="W758" s="18">
        <v>5829</v>
      </c>
      <c r="X758" s="128"/>
    </row>
    <row r="759" s="118" customFormat="1" ht="24.95" customHeight="1" spans="1:24">
      <c r="A759" s="18">
        <v>5830</v>
      </c>
      <c r="B759" s="136" t="s">
        <v>1125</v>
      </c>
      <c r="C759" s="128" t="s">
        <v>43</v>
      </c>
      <c r="D759" s="128" t="s">
        <v>155</v>
      </c>
      <c r="E759" s="128" t="s">
        <v>643</v>
      </c>
      <c r="F759" s="128" t="s">
        <v>1005</v>
      </c>
      <c r="G759" s="128">
        <v>2019</v>
      </c>
      <c r="H759" s="128" t="s">
        <v>952</v>
      </c>
      <c r="I759" s="129">
        <v>1</v>
      </c>
      <c r="J759" s="130" t="s">
        <v>1093</v>
      </c>
      <c r="K759" s="128">
        <v>0.04</v>
      </c>
      <c r="L759" s="131">
        <f t="shared" si="23"/>
        <v>0.04</v>
      </c>
      <c r="M759" s="131"/>
      <c r="N759" s="131">
        <v>0.04</v>
      </c>
      <c r="O759" s="131"/>
      <c r="P759" s="128" t="s">
        <v>117</v>
      </c>
      <c r="Q759" s="128" t="s">
        <v>37</v>
      </c>
      <c r="R759" s="128">
        <v>1</v>
      </c>
      <c r="S759" s="128">
        <v>4</v>
      </c>
      <c r="T759" s="128"/>
      <c r="U759" s="128"/>
      <c r="V759" s="128" t="s">
        <v>5</v>
      </c>
      <c r="W759" s="18">
        <v>5830</v>
      </c>
      <c r="X759" s="128"/>
    </row>
    <row r="760" s="118" customFormat="1" ht="24.95" customHeight="1" spans="1:24">
      <c r="A760" s="18">
        <v>5831</v>
      </c>
      <c r="B760" s="136" t="s">
        <v>1126</v>
      </c>
      <c r="C760" s="128" t="s">
        <v>43</v>
      </c>
      <c r="D760" s="128" t="s">
        <v>155</v>
      </c>
      <c r="E760" s="128" t="s">
        <v>645</v>
      </c>
      <c r="F760" s="128" t="s">
        <v>1005</v>
      </c>
      <c r="G760" s="128">
        <v>2019</v>
      </c>
      <c r="H760" s="128" t="s">
        <v>952</v>
      </c>
      <c r="I760" s="129">
        <v>1</v>
      </c>
      <c r="J760" s="130" t="s">
        <v>1093</v>
      </c>
      <c r="K760" s="128">
        <v>0.04</v>
      </c>
      <c r="L760" s="131">
        <f t="shared" si="23"/>
        <v>0.04</v>
      </c>
      <c r="M760" s="131"/>
      <c r="N760" s="131">
        <v>0.04</v>
      </c>
      <c r="O760" s="131"/>
      <c r="P760" s="128" t="s">
        <v>117</v>
      </c>
      <c r="Q760" s="128" t="s">
        <v>37</v>
      </c>
      <c r="R760" s="128">
        <v>1</v>
      </c>
      <c r="S760" s="128">
        <v>4</v>
      </c>
      <c r="T760" s="128"/>
      <c r="U760" s="128"/>
      <c r="V760" s="128" t="s">
        <v>5</v>
      </c>
      <c r="W760" s="18">
        <v>5831</v>
      </c>
      <c r="X760" s="128"/>
    </row>
    <row r="761" s="118" customFormat="1" ht="24.95" customHeight="1" spans="1:24">
      <c r="A761" s="18">
        <v>5832</v>
      </c>
      <c r="B761" s="136" t="s">
        <v>1127</v>
      </c>
      <c r="C761" s="128" t="s">
        <v>43</v>
      </c>
      <c r="D761" s="128" t="s">
        <v>155</v>
      </c>
      <c r="E761" s="128" t="s">
        <v>233</v>
      </c>
      <c r="F761" s="128" t="s">
        <v>1005</v>
      </c>
      <c r="G761" s="128">
        <v>2019</v>
      </c>
      <c r="H761" s="128" t="s">
        <v>952</v>
      </c>
      <c r="I761" s="129">
        <v>5</v>
      </c>
      <c r="J761" s="130" t="s">
        <v>1093</v>
      </c>
      <c r="K761" s="128">
        <v>0.04</v>
      </c>
      <c r="L761" s="131">
        <f t="shared" si="23"/>
        <v>0.2</v>
      </c>
      <c r="M761" s="131"/>
      <c r="N761" s="131">
        <v>0.2</v>
      </c>
      <c r="O761" s="131"/>
      <c r="P761" s="128" t="s">
        <v>117</v>
      </c>
      <c r="Q761" s="128" t="s">
        <v>37</v>
      </c>
      <c r="R761" s="128">
        <v>5</v>
      </c>
      <c r="S761" s="128">
        <v>25</v>
      </c>
      <c r="T761" s="128"/>
      <c r="U761" s="128"/>
      <c r="V761" s="128" t="s">
        <v>5</v>
      </c>
      <c r="W761" s="18">
        <v>5832</v>
      </c>
      <c r="X761" s="128"/>
    </row>
    <row r="762" s="118" customFormat="1" ht="24.95" customHeight="1" spans="1:24">
      <c r="A762" s="18">
        <v>5833</v>
      </c>
      <c r="B762" s="136" t="s">
        <v>1128</v>
      </c>
      <c r="C762" s="128" t="s">
        <v>43</v>
      </c>
      <c r="D762" s="128" t="s">
        <v>155</v>
      </c>
      <c r="E762" s="128" t="s">
        <v>648</v>
      </c>
      <c r="F762" s="128" t="s">
        <v>1005</v>
      </c>
      <c r="G762" s="128">
        <v>2019</v>
      </c>
      <c r="H762" s="128" t="s">
        <v>952</v>
      </c>
      <c r="I762" s="129">
        <v>7</v>
      </c>
      <c r="J762" s="130" t="s">
        <v>1093</v>
      </c>
      <c r="K762" s="128">
        <v>0.04</v>
      </c>
      <c r="L762" s="131">
        <f t="shared" si="23"/>
        <v>0.28</v>
      </c>
      <c r="M762" s="131"/>
      <c r="N762" s="131">
        <v>0.28</v>
      </c>
      <c r="O762" s="131"/>
      <c r="P762" s="128" t="s">
        <v>117</v>
      </c>
      <c r="Q762" s="128" t="s">
        <v>37</v>
      </c>
      <c r="R762" s="128">
        <v>7</v>
      </c>
      <c r="S762" s="128">
        <v>31</v>
      </c>
      <c r="T762" s="128"/>
      <c r="U762" s="128"/>
      <c r="V762" s="128" t="s">
        <v>5</v>
      </c>
      <c r="W762" s="18">
        <v>5833</v>
      </c>
      <c r="X762" s="128"/>
    </row>
    <row r="763" s="118" customFormat="1" ht="24.95" customHeight="1" spans="1:24">
      <c r="A763" s="18">
        <v>5834</v>
      </c>
      <c r="B763" s="136" t="s">
        <v>1129</v>
      </c>
      <c r="C763" s="128" t="s">
        <v>43</v>
      </c>
      <c r="D763" s="128" t="s">
        <v>155</v>
      </c>
      <c r="E763" s="128" t="s">
        <v>229</v>
      </c>
      <c r="F763" s="128" t="s">
        <v>1005</v>
      </c>
      <c r="G763" s="128">
        <v>2019</v>
      </c>
      <c r="H763" s="128" t="s">
        <v>952</v>
      </c>
      <c r="I763" s="129">
        <v>1</v>
      </c>
      <c r="J763" s="130" t="s">
        <v>1093</v>
      </c>
      <c r="K763" s="128">
        <v>0.04</v>
      </c>
      <c r="L763" s="131">
        <f t="shared" si="23"/>
        <v>0.04</v>
      </c>
      <c r="M763" s="131"/>
      <c r="N763" s="131">
        <v>0.04</v>
      </c>
      <c r="O763" s="131"/>
      <c r="P763" s="128" t="s">
        <v>117</v>
      </c>
      <c r="Q763" s="128" t="s">
        <v>37</v>
      </c>
      <c r="R763" s="128">
        <v>1</v>
      </c>
      <c r="S763" s="128">
        <v>4</v>
      </c>
      <c r="T763" s="128"/>
      <c r="U763" s="128"/>
      <c r="V763" s="128" t="s">
        <v>5</v>
      </c>
      <c r="W763" s="18">
        <v>5834</v>
      </c>
      <c r="X763" s="128"/>
    </row>
    <row r="764" s="118" customFormat="1" ht="24.95" customHeight="1" spans="1:24">
      <c r="A764" s="18">
        <v>5835</v>
      </c>
      <c r="B764" s="136" t="s">
        <v>1130</v>
      </c>
      <c r="C764" s="128" t="s">
        <v>43</v>
      </c>
      <c r="D764" s="128" t="s">
        <v>155</v>
      </c>
      <c r="E764" s="128" t="s">
        <v>1131</v>
      </c>
      <c r="F764" s="128" t="s">
        <v>1005</v>
      </c>
      <c r="G764" s="128">
        <v>2019</v>
      </c>
      <c r="H764" s="128" t="s">
        <v>952</v>
      </c>
      <c r="I764" s="129">
        <v>2</v>
      </c>
      <c r="J764" s="130" t="s">
        <v>1093</v>
      </c>
      <c r="K764" s="128">
        <v>0.04</v>
      </c>
      <c r="L764" s="131">
        <f t="shared" si="23"/>
        <v>0.08</v>
      </c>
      <c r="M764" s="131"/>
      <c r="N764" s="131">
        <v>0.08</v>
      </c>
      <c r="O764" s="131"/>
      <c r="P764" s="128" t="s">
        <v>117</v>
      </c>
      <c r="Q764" s="128" t="s">
        <v>37</v>
      </c>
      <c r="R764" s="128">
        <v>2</v>
      </c>
      <c r="S764" s="128">
        <v>8</v>
      </c>
      <c r="T764" s="128"/>
      <c r="U764" s="128"/>
      <c r="V764" s="128" t="s">
        <v>5</v>
      </c>
      <c r="W764" s="18">
        <v>5835</v>
      </c>
      <c r="X764" s="128"/>
    </row>
    <row r="765" s="118" customFormat="1" ht="24.95" customHeight="1" spans="1:24">
      <c r="A765" s="18">
        <v>5836</v>
      </c>
      <c r="B765" s="136" t="s">
        <v>1132</v>
      </c>
      <c r="C765" s="128" t="s">
        <v>43</v>
      </c>
      <c r="D765" s="128" t="s">
        <v>54</v>
      </c>
      <c r="E765" s="128" t="s">
        <v>60</v>
      </c>
      <c r="F765" s="128" t="s">
        <v>35</v>
      </c>
      <c r="G765" s="128">
        <v>2019</v>
      </c>
      <c r="H765" s="128" t="s">
        <v>952</v>
      </c>
      <c r="I765" s="129">
        <v>4</v>
      </c>
      <c r="J765" s="130" t="s">
        <v>1093</v>
      </c>
      <c r="K765" s="128">
        <v>0.04</v>
      </c>
      <c r="L765" s="131">
        <f t="shared" si="23"/>
        <v>0.16</v>
      </c>
      <c r="M765" s="131"/>
      <c r="N765" s="131">
        <v>0.16</v>
      </c>
      <c r="O765" s="131"/>
      <c r="P765" s="128" t="s">
        <v>117</v>
      </c>
      <c r="Q765" s="128" t="s">
        <v>37</v>
      </c>
      <c r="R765" s="128">
        <v>4</v>
      </c>
      <c r="S765" s="128">
        <v>18</v>
      </c>
      <c r="T765" s="128"/>
      <c r="U765" s="128"/>
      <c r="V765" s="128" t="s">
        <v>5</v>
      </c>
      <c r="W765" s="18">
        <v>5836</v>
      </c>
      <c r="X765" s="128"/>
    </row>
    <row r="766" s="118" customFormat="1" ht="24.95" customHeight="1" spans="1:24">
      <c r="A766" s="18">
        <v>5837</v>
      </c>
      <c r="B766" s="136" t="s">
        <v>1133</v>
      </c>
      <c r="C766" s="128" t="s">
        <v>43</v>
      </c>
      <c r="D766" s="128" t="s">
        <v>54</v>
      </c>
      <c r="E766" s="128" t="s">
        <v>64</v>
      </c>
      <c r="F766" s="128" t="s">
        <v>35</v>
      </c>
      <c r="G766" s="128">
        <v>2019</v>
      </c>
      <c r="H766" s="128" t="s">
        <v>952</v>
      </c>
      <c r="I766" s="129">
        <v>7</v>
      </c>
      <c r="J766" s="130" t="s">
        <v>1093</v>
      </c>
      <c r="K766" s="128">
        <v>0.04</v>
      </c>
      <c r="L766" s="131">
        <f t="shared" si="23"/>
        <v>0.28</v>
      </c>
      <c r="M766" s="131"/>
      <c r="N766" s="131">
        <v>0.28</v>
      </c>
      <c r="O766" s="131"/>
      <c r="P766" s="128" t="s">
        <v>117</v>
      </c>
      <c r="Q766" s="128" t="s">
        <v>37</v>
      </c>
      <c r="R766" s="128">
        <v>7</v>
      </c>
      <c r="S766" s="128">
        <v>33</v>
      </c>
      <c r="T766" s="128"/>
      <c r="U766" s="128"/>
      <c r="V766" s="128" t="s">
        <v>5</v>
      </c>
      <c r="W766" s="18">
        <v>5837</v>
      </c>
      <c r="X766" s="128"/>
    </row>
    <row r="767" s="118" customFormat="1" ht="24.95" customHeight="1" spans="1:24">
      <c r="A767" s="18">
        <v>5838</v>
      </c>
      <c r="B767" s="136" t="s">
        <v>1134</v>
      </c>
      <c r="C767" s="128" t="s">
        <v>43</v>
      </c>
      <c r="D767" s="128" t="s">
        <v>54</v>
      </c>
      <c r="E767" s="128" t="s">
        <v>61</v>
      </c>
      <c r="F767" s="128" t="s">
        <v>35</v>
      </c>
      <c r="G767" s="128">
        <v>2019</v>
      </c>
      <c r="H767" s="128" t="s">
        <v>952</v>
      </c>
      <c r="I767" s="129">
        <v>7</v>
      </c>
      <c r="J767" s="130" t="s">
        <v>1093</v>
      </c>
      <c r="K767" s="128">
        <v>0.04</v>
      </c>
      <c r="L767" s="131">
        <f t="shared" si="23"/>
        <v>0.28</v>
      </c>
      <c r="M767" s="131"/>
      <c r="N767" s="131">
        <v>0.28</v>
      </c>
      <c r="O767" s="131"/>
      <c r="P767" s="128" t="s">
        <v>117</v>
      </c>
      <c r="Q767" s="128" t="s">
        <v>37</v>
      </c>
      <c r="R767" s="128">
        <v>7</v>
      </c>
      <c r="S767" s="128">
        <v>31</v>
      </c>
      <c r="T767" s="128"/>
      <c r="U767" s="128"/>
      <c r="V767" s="128" t="s">
        <v>5</v>
      </c>
      <c r="W767" s="18">
        <v>5838</v>
      </c>
      <c r="X767" s="128"/>
    </row>
    <row r="768" s="118" customFormat="1" ht="24.95" customHeight="1" spans="1:24">
      <c r="A768" s="18">
        <v>5839</v>
      </c>
      <c r="B768" s="136" t="s">
        <v>1135</v>
      </c>
      <c r="C768" s="128" t="s">
        <v>43</v>
      </c>
      <c r="D768" s="128" t="s">
        <v>54</v>
      </c>
      <c r="E768" s="128" t="s">
        <v>56</v>
      </c>
      <c r="F768" s="128" t="s">
        <v>35</v>
      </c>
      <c r="G768" s="128">
        <v>2019</v>
      </c>
      <c r="H768" s="128" t="s">
        <v>952</v>
      </c>
      <c r="I768" s="129">
        <v>1</v>
      </c>
      <c r="J768" s="130" t="s">
        <v>1093</v>
      </c>
      <c r="K768" s="128">
        <v>0.04</v>
      </c>
      <c r="L768" s="131">
        <f t="shared" si="23"/>
        <v>0.04</v>
      </c>
      <c r="M768" s="131"/>
      <c r="N768" s="131">
        <v>0.04</v>
      </c>
      <c r="O768" s="131"/>
      <c r="P768" s="128" t="s">
        <v>117</v>
      </c>
      <c r="Q768" s="128" t="s">
        <v>37</v>
      </c>
      <c r="R768" s="128">
        <v>1</v>
      </c>
      <c r="S768" s="128">
        <v>4</v>
      </c>
      <c r="T768" s="128"/>
      <c r="U768" s="128"/>
      <c r="V768" s="128" t="s">
        <v>5</v>
      </c>
      <c r="W768" s="18">
        <v>5839</v>
      </c>
      <c r="X768" s="128"/>
    </row>
    <row r="769" s="118" customFormat="1" ht="24.95" customHeight="1" spans="1:24">
      <c r="A769" s="18">
        <v>5840</v>
      </c>
      <c r="B769" s="136" t="s">
        <v>1136</v>
      </c>
      <c r="C769" s="128" t="s">
        <v>43</v>
      </c>
      <c r="D769" s="128" t="s">
        <v>54</v>
      </c>
      <c r="E769" s="128" t="s">
        <v>55</v>
      </c>
      <c r="F769" s="128" t="s">
        <v>35</v>
      </c>
      <c r="G769" s="128">
        <v>2019</v>
      </c>
      <c r="H769" s="128" t="s">
        <v>952</v>
      </c>
      <c r="I769" s="129">
        <v>2</v>
      </c>
      <c r="J769" s="130" t="s">
        <v>1093</v>
      </c>
      <c r="K769" s="128">
        <v>0.04</v>
      </c>
      <c r="L769" s="131">
        <f t="shared" si="23"/>
        <v>0.08</v>
      </c>
      <c r="M769" s="131"/>
      <c r="N769" s="131">
        <v>0.08</v>
      </c>
      <c r="O769" s="131"/>
      <c r="P769" s="128" t="s">
        <v>117</v>
      </c>
      <c r="Q769" s="128" t="s">
        <v>37</v>
      </c>
      <c r="R769" s="128">
        <v>2</v>
      </c>
      <c r="S769" s="128">
        <v>8</v>
      </c>
      <c r="T769" s="128"/>
      <c r="U769" s="128"/>
      <c r="V769" s="128" t="s">
        <v>5</v>
      </c>
      <c r="W769" s="18">
        <v>5840</v>
      </c>
      <c r="X769" s="128"/>
    </row>
    <row r="770" s="118" customFormat="1" ht="24.95" customHeight="1" spans="1:24">
      <c r="A770" s="18">
        <v>5841</v>
      </c>
      <c r="B770" s="136" t="s">
        <v>1137</v>
      </c>
      <c r="C770" s="128" t="s">
        <v>43</v>
      </c>
      <c r="D770" s="128" t="s">
        <v>54</v>
      </c>
      <c r="E770" s="128" t="s">
        <v>67</v>
      </c>
      <c r="F770" s="128" t="s">
        <v>35</v>
      </c>
      <c r="G770" s="128">
        <v>2019</v>
      </c>
      <c r="H770" s="128" t="s">
        <v>952</v>
      </c>
      <c r="I770" s="129">
        <v>4</v>
      </c>
      <c r="J770" s="130" t="s">
        <v>1093</v>
      </c>
      <c r="K770" s="128">
        <v>0.04</v>
      </c>
      <c r="L770" s="131">
        <f t="shared" si="23"/>
        <v>0.16</v>
      </c>
      <c r="M770" s="131"/>
      <c r="N770" s="131">
        <v>0.16</v>
      </c>
      <c r="O770" s="131"/>
      <c r="P770" s="128" t="s">
        <v>117</v>
      </c>
      <c r="Q770" s="128" t="s">
        <v>37</v>
      </c>
      <c r="R770" s="128">
        <v>4</v>
      </c>
      <c r="S770" s="128">
        <v>19</v>
      </c>
      <c r="T770" s="128"/>
      <c r="U770" s="128"/>
      <c r="V770" s="128" t="s">
        <v>5</v>
      </c>
      <c r="W770" s="18">
        <v>5841</v>
      </c>
      <c r="X770" s="128"/>
    </row>
    <row r="771" s="118" customFormat="1" ht="24.95" customHeight="1" spans="1:24">
      <c r="A771" s="18">
        <v>5842</v>
      </c>
      <c r="B771" s="136" t="s">
        <v>1138</v>
      </c>
      <c r="C771" s="128" t="s">
        <v>43</v>
      </c>
      <c r="D771" s="128" t="s">
        <v>54</v>
      </c>
      <c r="E771" s="128" t="s">
        <v>58</v>
      </c>
      <c r="F771" s="128" t="s">
        <v>35</v>
      </c>
      <c r="G771" s="128">
        <v>2019</v>
      </c>
      <c r="H771" s="128" t="s">
        <v>952</v>
      </c>
      <c r="I771" s="129">
        <v>1</v>
      </c>
      <c r="J771" s="130" t="s">
        <v>1093</v>
      </c>
      <c r="K771" s="128">
        <v>0.04</v>
      </c>
      <c r="L771" s="131">
        <f t="shared" si="23"/>
        <v>0.04</v>
      </c>
      <c r="M771" s="131"/>
      <c r="N771" s="131">
        <v>0.04</v>
      </c>
      <c r="O771" s="131"/>
      <c r="P771" s="128" t="s">
        <v>117</v>
      </c>
      <c r="Q771" s="128" t="s">
        <v>37</v>
      </c>
      <c r="R771" s="128">
        <v>1</v>
      </c>
      <c r="S771" s="128">
        <v>5</v>
      </c>
      <c r="T771" s="128"/>
      <c r="U771" s="128"/>
      <c r="V771" s="128" t="s">
        <v>5</v>
      </c>
      <c r="W771" s="18">
        <v>5842</v>
      </c>
      <c r="X771" s="128"/>
    </row>
    <row r="772" s="118" customFormat="1" ht="24.95" customHeight="1" spans="1:24">
      <c r="A772" s="18">
        <v>5843</v>
      </c>
      <c r="B772" s="136" t="s">
        <v>1139</v>
      </c>
      <c r="C772" s="128" t="s">
        <v>43</v>
      </c>
      <c r="D772" s="128" t="s">
        <v>54</v>
      </c>
      <c r="E772" s="128" t="s">
        <v>57</v>
      </c>
      <c r="F772" s="128" t="s">
        <v>35</v>
      </c>
      <c r="G772" s="128">
        <v>2019</v>
      </c>
      <c r="H772" s="128" t="s">
        <v>952</v>
      </c>
      <c r="I772" s="129">
        <v>4</v>
      </c>
      <c r="J772" s="130" t="s">
        <v>1093</v>
      </c>
      <c r="K772" s="128">
        <v>0.04</v>
      </c>
      <c r="L772" s="131">
        <f t="shared" si="23"/>
        <v>0.16</v>
      </c>
      <c r="M772" s="131"/>
      <c r="N772" s="131">
        <v>0.16</v>
      </c>
      <c r="O772" s="131"/>
      <c r="P772" s="128" t="s">
        <v>117</v>
      </c>
      <c r="Q772" s="128" t="s">
        <v>37</v>
      </c>
      <c r="R772" s="128">
        <v>4</v>
      </c>
      <c r="S772" s="128">
        <v>19</v>
      </c>
      <c r="T772" s="128"/>
      <c r="U772" s="128"/>
      <c r="V772" s="128" t="s">
        <v>5</v>
      </c>
      <c r="W772" s="18">
        <v>5843</v>
      </c>
      <c r="X772" s="128"/>
    </row>
    <row r="773" s="118" customFormat="1" ht="24.95" customHeight="1" spans="1:24">
      <c r="A773" s="18">
        <v>5844</v>
      </c>
      <c r="B773" s="136" t="s">
        <v>1140</v>
      </c>
      <c r="C773" s="128" t="s">
        <v>43</v>
      </c>
      <c r="D773" s="128" t="s">
        <v>54</v>
      </c>
      <c r="E773" s="128" t="s">
        <v>669</v>
      </c>
      <c r="F773" s="128" t="s">
        <v>35</v>
      </c>
      <c r="G773" s="128">
        <v>2019</v>
      </c>
      <c r="H773" s="128" t="s">
        <v>952</v>
      </c>
      <c r="I773" s="129">
        <v>1</v>
      </c>
      <c r="J773" s="130" t="s">
        <v>1093</v>
      </c>
      <c r="K773" s="128">
        <v>0.04</v>
      </c>
      <c r="L773" s="131">
        <f t="shared" si="23"/>
        <v>0.04</v>
      </c>
      <c r="M773" s="131"/>
      <c r="N773" s="131">
        <v>0.04</v>
      </c>
      <c r="O773" s="131"/>
      <c r="P773" s="128" t="s">
        <v>117</v>
      </c>
      <c r="Q773" s="128" t="s">
        <v>37</v>
      </c>
      <c r="R773" s="128">
        <v>1</v>
      </c>
      <c r="S773" s="128">
        <v>4</v>
      </c>
      <c r="T773" s="128"/>
      <c r="U773" s="128"/>
      <c r="V773" s="128" t="s">
        <v>5</v>
      </c>
      <c r="W773" s="18">
        <v>5844</v>
      </c>
      <c r="X773" s="128"/>
    </row>
    <row r="774" s="118" customFormat="1" ht="24.95" customHeight="1" spans="1:24">
      <c r="A774" s="18">
        <v>5845</v>
      </c>
      <c r="B774" s="136" t="s">
        <v>1141</v>
      </c>
      <c r="C774" s="128" t="s">
        <v>43</v>
      </c>
      <c r="D774" s="128" t="s">
        <v>101</v>
      </c>
      <c r="E774" s="128" t="s">
        <v>270</v>
      </c>
      <c r="F774" s="128" t="s">
        <v>35</v>
      </c>
      <c r="G774" s="128">
        <v>2019</v>
      </c>
      <c r="H774" s="128" t="s">
        <v>952</v>
      </c>
      <c r="I774" s="129">
        <v>2</v>
      </c>
      <c r="J774" s="130" t="s">
        <v>1093</v>
      </c>
      <c r="K774" s="128">
        <v>0.04</v>
      </c>
      <c r="L774" s="131">
        <f t="shared" si="23"/>
        <v>0.08</v>
      </c>
      <c r="M774" s="131"/>
      <c r="N774" s="131">
        <v>0.08</v>
      </c>
      <c r="O774" s="131"/>
      <c r="P774" s="128" t="s">
        <v>117</v>
      </c>
      <c r="Q774" s="128" t="s">
        <v>37</v>
      </c>
      <c r="R774" s="128">
        <v>2</v>
      </c>
      <c r="S774" s="128">
        <v>10</v>
      </c>
      <c r="T774" s="128"/>
      <c r="U774" s="128"/>
      <c r="V774" s="128" t="s">
        <v>5</v>
      </c>
      <c r="W774" s="18">
        <v>5845</v>
      </c>
      <c r="X774" s="128"/>
    </row>
    <row r="775" s="118" customFormat="1" ht="24.95" customHeight="1" spans="1:24">
      <c r="A775" s="18">
        <v>5846</v>
      </c>
      <c r="B775" s="136" t="s">
        <v>1142</v>
      </c>
      <c r="C775" s="128" t="s">
        <v>43</v>
      </c>
      <c r="D775" s="128" t="s">
        <v>101</v>
      </c>
      <c r="E775" s="128" t="s">
        <v>428</v>
      </c>
      <c r="F775" s="128" t="s">
        <v>35</v>
      </c>
      <c r="G775" s="128">
        <v>2019</v>
      </c>
      <c r="H775" s="128" t="s">
        <v>952</v>
      </c>
      <c r="I775" s="129">
        <v>4</v>
      </c>
      <c r="J775" s="130" t="s">
        <v>1093</v>
      </c>
      <c r="K775" s="128">
        <v>0.04</v>
      </c>
      <c r="L775" s="131">
        <f t="shared" si="23"/>
        <v>0.16</v>
      </c>
      <c r="M775" s="131"/>
      <c r="N775" s="131">
        <v>0.16</v>
      </c>
      <c r="O775" s="131"/>
      <c r="P775" s="128" t="s">
        <v>117</v>
      </c>
      <c r="Q775" s="128" t="s">
        <v>37</v>
      </c>
      <c r="R775" s="128">
        <v>4</v>
      </c>
      <c r="S775" s="128">
        <v>18</v>
      </c>
      <c r="T775" s="128"/>
      <c r="U775" s="128"/>
      <c r="V775" s="128" t="s">
        <v>5</v>
      </c>
      <c r="W775" s="18">
        <v>5846</v>
      </c>
      <c r="X775" s="128"/>
    </row>
    <row r="776" s="118" customFormat="1" ht="24.95" customHeight="1" spans="1:24">
      <c r="A776" s="18">
        <v>5847</v>
      </c>
      <c r="B776" s="136" t="s">
        <v>1143</v>
      </c>
      <c r="C776" s="128" t="s">
        <v>43</v>
      </c>
      <c r="D776" s="128" t="s">
        <v>101</v>
      </c>
      <c r="E776" s="128" t="s">
        <v>746</v>
      </c>
      <c r="F776" s="128" t="s">
        <v>35</v>
      </c>
      <c r="G776" s="128">
        <v>2019</v>
      </c>
      <c r="H776" s="128" t="s">
        <v>952</v>
      </c>
      <c r="I776" s="129">
        <v>3</v>
      </c>
      <c r="J776" s="130" t="s">
        <v>1093</v>
      </c>
      <c r="K776" s="128">
        <v>0.04</v>
      </c>
      <c r="L776" s="131">
        <f t="shared" si="23"/>
        <v>0.12</v>
      </c>
      <c r="M776" s="131"/>
      <c r="N776" s="131">
        <v>0.12</v>
      </c>
      <c r="O776" s="131"/>
      <c r="P776" s="128" t="s">
        <v>117</v>
      </c>
      <c r="Q776" s="128" t="s">
        <v>37</v>
      </c>
      <c r="R776" s="128">
        <v>3</v>
      </c>
      <c r="S776" s="128">
        <v>14</v>
      </c>
      <c r="T776" s="128"/>
      <c r="U776" s="128"/>
      <c r="V776" s="128" t="s">
        <v>5</v>
      </c>
      <c r="W776" s="18">
        <v>5847</v>
      </c>
      <c r="X776" s="128"/>
    </row>
    <row r="777" s="118" customFormat="1" ht="24.95" customHeight="1" spans="1:24">
      <c r="A777" s="18">
        <v>5848</v>
      </c>
      <c r="B777" s="136" t="s">
        <v>1144</v>
      </c>
      <c r="C777" s="128" t="s">
        <v>43</v>
      </c>
      <c r="D777" s="128" t="s">
        <v>101</v>
      </c>
      <c r="E777" s="128" t="s">
        <v>748</v>
      </c>
      <c r="F777" s="128" t="s">
        <v>35</v>
      </c>
      <c r="G777" s="128">
        <v>2019</v>
      </c>
      <c r="H777" s="128" t="s">
        <v>952</v>
      </c>
      <c r="I777" s="129">
        <v>1</v>
      </c>
      <c r="J777" s="130" t="s">
        <v>1093</v>
      </c>
      <c r="K777" s="128">
        <v>0.04</v>
      </c>
      <c r="L777" s="131">
        <f t="shared" si="23"/>
        <v>0.04</v>
      </c>
      <c r="M777" s="131"/>
      <c r="N777" s="131">
        <v>0.04</v>
      </c>
      <c r="O777" s="131"/>
      <c r="P777" s="128" t="s">
        <v>117</v>
      </c>
      <c r="Q777" s="128" t="s">
        <v>37</v>
      </c>
      <c r="R777" s="128">
        <v>1</v>
      </c>
      <c r="S777" s="128">
        <v>4</v>
      </c>
      <c r="T777" s="128"/>
      <c r="U777" s="128"/>
      <c r="V777" s="128" t="s">
        <v>5</v>
      </c>
      <c r="W777" s="18">
        <v>5848</v>
      </c>
      <c r="X777" s="128"/>
    </row>
    <row r="778" s="118" customFormat="1" ht="24.95" customHeight="1" spans="1:24">
      <c r="A778" s="18">
        <v>5849</v>
      </c>
      <c r="B778" s="136" t="s">
        <v>1145</v>
      </c>
      <c r="C778" s="128" t="s">
        <v>43</v>
      </c>
      <c r="D778" s="128" t="s">
        <v>101</v>
      </c>
      <c r="E778" s="128" t="s">
        <v>102</v>
      </c>
      <c r="F778" s="128" t="s">
        <v>35</v>
      </c>
      <c r="G778" s="128">
        <v>2019</v>
      </c>
      <c r="H778" s="128" t="s">
        <v>952</v>
      </c>
      <c r="I778" s="129">
        <v>1</v>
      </c>
      <c r="J778" s="130" t="s">
        <v>1093</v>
      </c>
      <c r="K778" s="128">
        <v>0.04</v>
      </c>
      <c r="L778" s="131">
        <f t="shared" si="23"/>
        <v>0.04</v>
      </c>
      <c r="M778" s="131"/>
      <c r="N778" s="131">
        <v>0.04</v>
      </c>
      <c r="O778" s="131"/>
      <c r="P778" s="128" t="s">
        <v>117</v>
      </c>
      <c r="Q778" s="128" t="s">
        <v>37</v>
      </c>
      <c r="R778" s="128">
        <v>1</v>
      </c>
      <c r="S778" s="128">
        <v>5</v>
      </c>
      <c r="T778" s="128"/>
      <c r="U778" s="128"/>
      <c r="V778" s="128" t="s">
        <v>5</v>
      </c>
      <c r="W778" s="18">
        <v>5849</v>
      </c>
      <c r="X778" s="128"/>
    </row>
    <row r="779" s="118" customFormat="1" ht="24.95" customHeight="1" spans="1:24">
      <c r="A779" s="18">
        <v>5850</v>
      </c>
      <c r="B779" s="136" t="s">
        <v>1146</v>
      </c>
      <c r="C779" s="128" t="s">
        <v>43</v>
      </c>
      <c r="D779" s="128" t="s">
        <v>101</v>
      </c>
      <c r="E779" s="128" t="s">
        <v>1035</v>
      </c>
      <c r="F779" s="128" t="s">
        <v>35</v>
      </c>
      <c r="G779" s="128">
        <v>2019</v>
      </c>
      <c r="H779" s="128" t="s">
        <v>952</v>
      </c>
      <c r="I779" s="129">
        <v>1</v>
      </c>
      <c r="J779" s="130" t="s">
        <v>1093</v>
      </c>
      <c r="K779" s="128">
        <v>0.04</v>
      </c>
      <c r="L779" s="131">
        <f t="shared" si="23"/>
        <v>0.04</v>
      </c>
      <c r="M779" s="131"/>
      <c r="N779" s="131">
        <v>0.04</v>
      </c>
      <c r="O779" s="131"/>
      <c r="P779" s="128" t="s">
        <v>117</v>
      </c>
      <c r="Q779" s="128" t="s">
        <v>37</v>
      </c>
      <c r="R779" s="128">
        <v>1</v>
      </c>
      <c r="S779" s="128">
        <v>4</v>
      </c>
      <c r="T779" s="128"/>
      <c r="U779" s="128"/>
      <c r="V779" s="128" t="s">
        <v>5</v>
      </c>
      <c r="W779" s="18">
        <v>5850</v>
      </c>
      <c r="X779" s="128"/>
    </row>
    <row r="780" s="118" customFormat="1" ht="24.95" customHeight="1" spans="1:24">
      <c r="A780" s="18">
        <v>5851</v>
      </c>
      <c r="B780" s="136" t="s">
        <v>1147</v>
      </c>
      <c r="C780" s="128" t="s">
        <v>43</v>
      </c>
      <c r="D780" s="128" t="s">
        <v>101</v>
      </c>
      <c r="E780" s="128" t="s">
        <v>1148</v>
      </c>
      <c r="F780" s="128" t="s">
        <v>35</v>
      </c>
      <c r="G780" s="128">
        <v>2019</v>
      </c>
      <c r="H780" s="128" t="s">
        <v>952</v>
      </c>
      <c r="I780" s="129">
        <v>2</v>
      </c>
      <c r="J780" s="130" t="s">
        <v>1093</v>
      </c>
      <c r="K780" s="128">
        <v>0.04</v>
      </c>
      <c r="L780" s="131">
        <f t="shared" si="23"/>
        <v>0.08</v>
      </c>
      <c r="M780" s="131"/>
      <c r="N780" s="131">
        <v>0.08</v>
      </c>
      <c r="O780" s="131"/>
      <c r="P780" s="128" t="s">
        <v>117</v>
      </c>
      <c r="Q780" s="128" t="s">
        <v>37</v>
      </c>
      <c r="R780" s="128">
        <v>2</v>
      </c>
      <c r="S780" s="128">
        <v>10</v>
      </c>
      <c r="T780" s="128"/>
      <c r="U780" s="128"/>
      <c r="V780" s="128" t="s">
        <v>5</v>
      </c>
      <c r="W780" s="18">
        <v>5851</v>
      </c>
      <c r="X780" s="128"/>
    </row>
    <row r="781" s="118" customFormat="1" ht="24.95" customHeight="1" spans="1:24">
      <c r="A781" s="18">
        <v>5852</v>
      </c>
      <c r="B781" s="136" t="s">
        <v>1149</v>
      </c>
      <c r="C781" s="128" t="s">
        <v>43</v>
      </c>
      <c r="D781" s="128" t="s">
        <v>98</v>
      </c>
      <c r="E781" s="128" t="s">
        <v>209</v>
      </c>
      <c r="F781" s="128" t="s">
        <v>35</v>
      </c>
      <c r="G781" s="128">
        <v>2019</v>
      </c>
      <c r="H781" s="128" t="s">
        <v>952</v>
      </c>
      <c r="I781" s="129">
        <v>5</v>
      </c>
      <c r="J781" s="130" t="s">
        <v>1093</v>
      </c>
      <c r="K781" s="128">
        <v>0.04</v>
      </c>
      <c r="L781" s="131">
        <f t="shared" si="23"/>
        <v>0.2</v>
      </c>
      <c r="M781" s="131"/>
      <c r="N781" s="131">
        <v>0.2</v>
      </c>
      <c r="O781" s="131"/>
      <c r="P781" s="128" t="s">
        <v>117</v>
      </c>
      <c r="Q781" s="128" t="s">
        <v>37</v>
      </c>
      <c r="R781" s="128">
        <v>5</v>
      </c>
      <c r="S781" s="128">
        <v>20</v>
      </c>
      <c r="T781" s="128"/>
      <c r="U781" s="128"/>
      <c r="V781" s="128" t="s">
        <v>5</v>
      </c>
      <c r="W781" s="18">
        <v>5852</v>
      </c>
      <c r="X781" s="128"/>
    </row>
    <row r="782" s="118" customFormat="1" ht="24.95" customHeight="1" spans="1:24">
      <c r="A782" s="18">
        <v>5853</v>
      </c>
      <c r="B782" s="136" t="s">
        <v>1150</v>
      </c>
      <c r="C782" s="128" t="s">
        <v>43</v>
      </c>
      <c r="D782" s="128" t="s">
        <v>98</v>
      </c>
      <c r="E782" s="128" t="s">
        <v>211</v>
      </c>
      <c r="F782" s="128" t="s">
        <v>35</v>
      </c>
      <c r="G782" s="128">
        <v>2019</v>
      </c>
      <c r="H782" s="128" t="s">
        <v>952</v>
      </c>
      <c r="I782" s="129">
        <v>4</v>
      </c>
      <c r="J782" s="130" t="s">
        <v>1093</v>
      </c>
      <c r="K782" s="128">
        <v>0.04</v>
      </c>
      <c r="L782" s="131">
        <f t="shared" si="23"/>
        <v>0.16</v>
      </c>
      <c r="M782" s="131"/>
      <c r="N782" s="131">
        <v>0.16</v>
      </c>
      <c r="O782" s="131"/>
      <c r="P782" s="128" t="s">
        <v>117</v>
      </c>
      <c r="Q782" s="128" t="s">
        <v>37</v>
      </c>
      <c r="R782" s="128">
        <v>4</v>
      </c>
      <c r="S782" s="128">
        <v>18</v>
      </c>
      <c r="T782" s="128"/>
      <c r="U782" s="128"/>
      <c r="V782" s="128" t="s">
        <v>5</v>
      </c>
      <c r="W782" s="18">
        <v>5853</v>
      </c>
      <c r="X782" s="128"/>
    </row>
    <row r="783" s="118" customFormat="1" ht="24.95" customHeight="1" spans="1:24">
      <c r="A783" s="18">
        <v>5854</v>
      </c>
      <c r="B783" s="136" t="s">
        <v>1151</v>
      </c>
      <c r="C783" s="128" t="s">
        <v>43</v>
      </c>
      <c r="D783" s="128" t="s">
        <v>98</v>
      </c>
      <c r="E783" s="128" t="s">
        <v>1039</v>
      </c>
      <c r="F783" s="128" t="s">
        <v>35</v>
      </c>
      <c r="G783" s="128">
        <v>2019</v>
      </c>
      <c r="H783" s="128" t="s">
        <v>952</v>
      </c>
      <c r="I783" s="129">
        <v>1</v>
      </c>
      <c r="J783" s="130" t="s">
        <v>1093</v>
      </c>
      <c r="K783" s="128">
        <v>0.04</v>
      </c>
      <c r="L783" s="131">
        <f t="shared" si="23"/>
        <v>0.04</v>
      </c>
      <c r="M783" s="131"/>
      <c r="N783" s="131">
        <v>0.04</v>
      </c>
      <c r="O783" s="131"/>
      <c r="P783" s="128" t="s">
        <v>117</v>
      </c>
      <c r="Q783" s="128" t="s">
        <v>37</v>
      </c>
      <c r="R783" s="128">
        <v>1</v>
      </c>
      <c r="S783" s="128">
        <v>4</v>
      </c>
      <c r="T783" s="128"/>
      <c r="U783" s="128"/>
      <c r="V783" s="128" t="s">
        <v>5</v>
      </c>
      <c r="W783" s="18">
        <v>5854</v>
      </c>
      <c r="X783" s="128"/>
    </row>
    <row r="784" s="118" customFormat="1" ht="24.95" customHeight="1" spans="1:24">
      <c r="A784" s="18">
        <v>5855</v>
      </c>
      <c r="B784" s="136" t="s">
        <v>1152</v>
      </c>
      <c r="C784" s="128" t="s">
        <v>43</v>
      </c>
      <c r="D784" s="128" t="s">
        <v>98</v>
      </c>
      <c r="E784" s="128" t="s">
        <v>1153</v>
      </c>
      <c r="F784" s="128" t="s">
        <v>35</v>
      </c>
      <c r="G784" s="128">
        <v>2019</v>
      </c>
      <c r="H784" s="128" t="s">
        <v>952</v>
      </c>
      <c r="I784" s="129">
        <v>1</v>
      </c>
      <c r="J784" s="130" t="s">
        <v>1093</v>
      </c>
      <c r="K784" s="128">
        <v>0.04</v>
      </c>
      <c r="L784" s="131">
        <f t="shared" si="23"/>
        <v>0.04</v>
      </c>
      <c r="M784" s="131"/>
      <c r="N784" s="131">
        <v>0.04</v>
      </c>
      <c r="O784" s="131"/>
      <c r="P784" s="128" t="s">
        <v>117</v>
      </c>
      <c r="Q784" s="128" t="s">
        <v>37</v>
      </c>
      <c r="R784" s="128">
        <v>1</v>
      </c>
      <c r="S784" s="128">
        <v>5</v>
      </c>
      <c r="T784" s="128"/>
      <c r="U784" s="128"/>
      <c r="V784" s="128" t="s">
        <v>5</v>
      </c>
      <c r="W784" s="18">
        <v>5855</v>
      </c>
      <c r="X784" s="128"/>
    </row>
    <row r="785" s="118" customFormat="1" ht="24.95" customHeight="1" spans="1:24">
      <c r="A785" s="18">
        <v>5856</v>
      </c>
      <c r="B785" s="136" t="s">
        <v>1154</v>
      </c>
      <c r="C785" s="128" t="s">
        <v>43</v>
      </c>
      <c r="D785" s="128" t="s">
        <v>98</v>
      </c>
      <c r="E785" s="128" t="s">
        <v>992</v>
      </c>
      <c r="F785" s="128" t="s">
        <v>35</v>
      </c>
      <c r="G785" s="128">
        <v>2019</v>
      </c>
      <c r="H785" s="128" t="s">
        <v>952</v>
      </c>
      <c r="I785" s="129">
        <v>1</v>
      </c>
      <c r="J785" s="130" t="s">
        <v>1093</v>
      </c>
      <c r="K785" s="128">
        <v>0.04</v>
      </c>
      <c r="L785" s="131">
        <f t="shared" si="23"/>
        <v>0.04</v>
      </c>
      <c r="M785" s="131"/>
      <c r="N785" s="131">
        <v>0.04</v>
      </c>
      <c r="O785" s="131"/>
      <c r="P785" s="128" t="s">
        <v>117</v>
      </c>
      <c r="Q785" s="128" t="s">
        <v>37</v>
      </c>
      <c r="R785" s="128">
        <v>1</v>
      </c>
      <c r="S785" s="128">
        <v>5</v>
      </c>
      <c r="T785" s="128"/>
      <c r="U785" s="128"/>
      <c r="V785" s="128" t="s">
        <v>5</v>
      </c>
      <c r="W785" s="18">
        <v>5856</v>
      </c>
      <c r="X785" s="128"/>
    </row>
    <row r="786" s="118" customFormat="1" ht="24.95" customHeight="1" spans="1:24">
      <c r="A786" s="18">
        <v>5857</v>
      </c>
      <c r="B786" s="136" t="s">
        <v>1155</v>
      </c>
      <c r="C786" s="128" t="s">
        <v>43</v>
      </c>
      <c r="D786" s="128" t="s">
        <v>98</v>
      </c>
      <c r="E786" s="128" t="s">
        <v>994</v>
      </c>
      <c r="F786" s="128" t="s">
        <v>35</v>
      </c>
      <c r="G786" s="128">
        <v>2019</v>
      </c>
      <c r="H786" s="128" t="s">
        <v>952</v>
      </c>
      <c r="I786" s="129">
        <v>2</v>
      </c>
      <c r="J786" s="130" t="s">
        <v>1093</v>
      </c>
      <c r="K786" s="128">
        <v>0.04</v>
      </c>
      <c r="L786" s="131">
        <f t="shared" si="23"/>
        <v>0.08</v>
      </c>
      <c r="M786" s="131"/>
      <c r="N786" s="131">
        <v>0.08</v>
      </c>
      <c r="O786" s="131"/>
      <c r="P786" s="128" t="s">
        <v>117</v>
      </c>
      <c r="Q786" s="128" t="s">
        <v>37</v>
      </c>
      <c r="R786" s="128">
        <v>2</v>
      </c>
      <c r="S786" s="128">
        <v>8</v>
      </c>
      <c r="T786" s="128"/>
      <c r="U786" s="128"/>
      <c r="V786" s="128" t="s">
        <v>5</v>
      </c>
      <c r="W786" s="18">
        <v>5857</v>
      </c>
      <c r="X786" s="128"/>
    </row>
    <row r="787" s="118" customFormat="1" ht="24.95" customHeight="1" spans="1:24">
      <c r="A787" s="18">
        <v>5858</v>
      </c>
      <c r="B787" s="136" t="s">
        <v>1156</v>
      </c>
      <c r="C787" s="128" t="s">
        <v>43</v>
      </c>
      <c r="D787" s="128" t="s">
        <v>98</v>
      </c>
      <c r="E787" s="128" t="s">
        <v>1003</v>
      </c>
      <c r="F787" s="128" t="s">
        <v>35</v>
      </c>
      <c r="G787" s="128">
        <v>2019</v>
      </c>
      <c r="H787" s="128" t="s">
        <v>952</v>
      </c>
      <c r="I787" s="129">
        <v>2</v>
      </c>
      <c r="J787" s="130" t="s">
        <v>1093</v>
      </c>
      <c r="K787" s="128">
        <v>0.04</v>
      </c>
      <c r="L787" s="131">
        <f t="shared" si="23"/>
        <v>0.08</v>
      </c>
      <c r="M787" s="131"/>
      <c r="N787" s="131">
        <v>0.08</v>
      </c>
      <c r="O787" s="131"/>
      <c r="P787" s="128" t="s">
        <v>117</v>
      </c>
      <c r="Q787" s="128" t="s">
        <v>37</v>
      </c>
      <c r="R787" s="128">
        <v>2</v>
      </c>
      <c r="S787" s="128">
        <v>10</v>
      </c>
      <c r="T787" s="128"/>
      <c r="U787" s="128"/>
      <c r="V787" s="128" t="s">
        <v>5</v>
      </c>
      <c r="W787" s="18">
        <v>5858</v>
      </c>
      <c r="X787" s="128"/>
    </row>
    <row r="788" s="118" customFormat="1" ht="24.95" customHeight="1" spans="1:24">
      <c r="A788" s="18">
        <v>5859</v>
      </c>
      <c r="B788" s="136" t="s">
        <v>1157</v>
      </c>
      <c r="C788" s="128" t="s">
        <v>43</v>
      </c>
      <c r="D788" s="128" t="s">
        <v>98</v>
      </c>
      <c r="E788" s="128" t="s">
        <v>1001</v>
      </c>
      <c r="F788" s="128" t="s">
        <v>35</v>
      </c>
      <c r="G788" s="128">
        <v>2019</v>
      </c>
      <c r="H788" s="128" t="s">
        <v>952</v>
      </c>
      <c r="I788" s="129">
        <v>2</v>
      </c>
      <c r="J788" s="130" t="s">
        <v>1093</v>
      </c>
      <c r="K788" s="128">
        <v>0.04</v>
      </c>
      <c r="L788" s="131">
        <f t="shared" si="23"/>
        <v>0.08</v>
      </c>
      <c r="M788" s="131"/>
      <c r="N788" s="131">
        <v>0.08</v>
      </c>
      <c r="O788" s="131"/>
      <c r="P788" s="128" t="s">
        <v>117</v>
      </c>
      <c r="Q788" s="128" t="s">
        <v>37</v>
      </c>
      <c r="R788" s="128">
        <v>2</v>
      </c>
      <c r="S788" s="128">
        <v>11</v>
      </c>
      <c r="T788" s="128"/>
      <c r="U788" s="128"/>
      <c r="V788" s="128" t="s">
        <v>5</v>
      </c>
      <c r="W788" s="18">
        <v>5859</v>
      </c>
      <c r="X788" s="128"/>
    </row>
    <row r="789" s="118" customFormat="1" ht="24.95" customHeight="1" spans="1:24">
      <c r="A789" s="18">
        <v>5860</v>
      </c>
      <c r="B789" s="136" t="s">
        <v>1158</v>
      </c>
      <c r="C789" s="128" t="s">
        <v>43</v>
      </c>
      <c r="D789" s="128" t="s">
        <v>98</v>
      </c>
      <c r="E789" s="128" t="s">
        <v>270</v>
      </c>
      <c r="F789" s="128" t="s">
        <v>35</v>
      </c>
      <c r="G789" s="128">
        <v>2019</v>
      </c>
      <c r="H789" s="128" t="s">
        <v>952</v>
      </c>
      <c r="I789" s="129">
        <v>1</v>
      </c>
      <c r="J789" s="130" t="s">
        <v>1093</v>
      </c>
      <c r="K789" s="128">
        <v>0.04</v>
      </c>
      <c r="L789" s="131">
        <f t="shared" si="23"/>
        <v>0.04</v>
      </c>
      <c r="M789" s="131"/>
      <c r="N789" s="131">
        <v>0.04</v>
      </c>
      <c r="O789" s="131"/>
      <c r="P789" s="128" t="s">
        <v>117</v>
      </c>
      <c r="Q789" s="128" t="s">
        <v>37</v>
      </c>
      <c r="R789" s="128">
        <v>1</v>
      </c>
      <c r="S789" s="128">
        <v>4</v>
      </c>
      <c r="T789" s="128"/>
      <c r="U789" s="128"/>
      <c r="V789" s="128" t="s">
        <v>5</v>
      </c>
      <c r="W789" s="18">
        <v>5860</v>
      </c>
      <c r="X789" s="128"/>
    </row>
    <row r="790" s="118" customFormat="1" ht="24.95" customHeight="1" spans="1:24">
      <c r="A790" s="18">
        <v>5861</v>
      </c>
      <c r="B790" s="136" t="s">
        <v>1159</v>
      </c>
      <c r="C790" s="128" t="s">
        <v>43</v>
      </c>
      <c r="D790" s="128" t="s">
        <v>98</v>
      </c>
      <c r="E790" s="128" t="s">
        <v>384</v>
      </c>
      <c r="F790" s="128" t="s">
        <v>35</v>
      </c>
      <c r="G790" s="128">
        <v>2019</v>
      </c>
      <c r="H790" s="128" t="s">
        <v>952</v>
      </c>
      <c r="I790" s="129">
        <v>4</v>
      </c>
      <c r="J790" s="130" t="s">
        <v>1093</v>
      </c>
      <c r="K790" s="128">
        <v>0.04</v>
      </c>
      <c r="L790" s="131">
        <f t="shared" si="23"/>
        <v>0.16</v>
      </c>
      <c r="M790" s="131"/>
      <c r="N790" s="131">
        <v>0.16</v>
      </c>
      <c r="O790" s="131"/>
      <c r="P790" s="128" t="s">
        <v>117</v>
      </c>
      <c r="Q790" s="128" t="s">
        <v>37</v>
      </c>
      <c r="R790" s="128">
        <v>4</v>
      </c>
      <c r="S790" s="128">
        <v>18</v>
      </c>
      <c r="T790" s="128"/>
      <c r="U790" s="128"/>
      <c r="V790" s="128" t="s">
        <v>5</v>
      </c>
      <c r="W790" s="18">
        <v>5861</v>
      </c>
      <c r="X790" s="128"/>
    </row>
    <row r="791" s="118" customFormat="1" ht="24.95" customHeight="1" spans="1:24">
      <c r="A791" s="18">
        <v>5862</v>
      </c>
      <c r="B791" s="136" t="s">
        <v>1160</v>
      </c>
      <c r="C791" s="128" t="s">
        <v>43</v>
      </c>
      <c r="D791" s="128" t="s">
        <v>98</v>
      </c>
      <c r="E791" s="128" t="s">
        <v>221</v>
      </c>
      <c r="F791" s="128" t="s">
        <v>35</v>
      </c>
      <c r="G791" s="128">
        <v>2019</v>
      </c>
      <c r="H791" s="128" t="s">
        <v>952</v>
      </c>
      <c r="I791" s="129">
        <v>6</v>
      </c>
      <c r="J791" s="130" t="s">
        <v>1093</v>
      </c>
      <c r="K791" s="128">
        <v>0.04</v>
      </c>
      <c r="L791" s="131">
        <f t="shared" si="23"/>
        <v>0.24</v>
      </c>
      <c r="M791" s="131"/>
      <c r="N791" s="131">
        <v>0.24</v>
      </c>
      <c r="O791" s="131"/>
      <c r="P791" s="128" t="s">
        <v>117</v>
      </c>
      <c r="Q791" s="128" t="s">
        <v>37</v>
      </c>
      <c r="R791" s="128">
        <v>6</v>
      </c>
      <c r="S791" s="128">
        <v>25</v>
      </c>
      <c r="T791" s="128"/>
      <c r="U791" s="128"/>
      <c r="V791" s="128" t="s">
        <v>5</v>
      </c>
      <c r="W791" s="18">
        <v>5862</v>
      </c>
      <c r="X791" s="128"/>
    </row>
    <row r="792" s="118" customFormat="1" ht="24.95" customHeight="1" spans="1:24">
      <c r="A792" s="18">
        <v>5863</v>
      </c>
      <c r="B792" s="136" t="s">
        <v>1161</v>
      </c>
      <c r="C792" s="128" t="s">
        <v>43</v>
      </c>
      <c r="D792" s="128" t="s">
        <v>98</v>
      </c>
      <c r="E792" s="128" t="s">
        <v>1053</v>
      </c>
      <c r="F792" s="128" t="s">
        <v>35</v>
      </c>
      <c r="G792" s="128">
        <v>2019</v>
      </c>
      <c r="H792" s="128" t="s">
        <v>952</v>
      </c>
      <c r="I792" s="129">
        <v>3</v>
      </c>
      <c r="J792" s="130" t="s">
        <v>1093</v>
      </c>
      <c r="K792" s="128">
        <v>0.04</v>
      </c>
      <c r="L792" s="131">
        <f t="shared" si="23"/>
        <v>0.12</v>
      </c>
      <c r="M792" s="131"/>
      <c r="N792" s="131">
        <v>0.12</v>
      </c>
      <c r="O792" s="131"/>
      <c r="P792" s="128" t="s">
        <v>117</v>
      </c>
      <c r="Q792" s="128" t="s">
        <v>37</v>
      </c>
      <c r="R792" s="128">
        <v>3</v>
      </c>
      <c r="S792" s="128">
        <v>14</v>
      </c>
      <c r="T792" s="128"/>
      <c r="U792" s="128"/>
      <c r="V792" s="128" t="s">
        <v>5</v>
      </c>
      <c r="W792" s="18">
        <v>5863</v>
      </c>
      <c r="X792" s="128"/>
    </row>
    <row r="793" s="118" customFormat="1" ht="24.95" customHeight="1" spans="1:24">
      <c r="A793" s="18">
        <v>5864</v>
      </c>
      <c r="B793" s="136" t="s">
        <v>1162</v>
      </c>
      <c r="C793" s="128" t="s">
        <v>43</v>
      </c>
      <c r="D793" s="128" t="s">
        <v>98</v>
      </c>
      <c r="E793" s="128" t="s">
        <v>1055</v>
      </c>
      <c r="F793" s="128" t="s">
        <v>35</v>
      </c>
      <c r="G793" s="128">
        <v>2019</v>
      </c>
      <c r="H793" s="128" t="s">
        <v>952</v>
      </c>
      <c r="I793" s="129">
        <v>2</v>
      </c>
      <c r="J793" s="130" t="s">
        <v>1093</v>
      </c>
      <c r="K793" s="128">
        <v>0.04</v>
      </c>
      <c r="L793" s="131">
        <f t="shared" si="23"/>
        <v>0.08</v>
      </c>
      <c r="M793" s="131"/>
      <c r="N793" s="131">
        <v>0.08</v>
      </c>
      <c r="O793" s="131"/>
      <c r="P793" s="128" t="s">
        <v>117</v>
      </c>
      <c r="Q793" s="128" t="s">
        <v>37</v>
      </c>
      <c r="R793" s="128">
        <v>2</v>
      </c>
      <c r="S793" s="128">
        <v>8</v>
      </c>
      <c r="T793" s="128"/>
      <c r="U793" s="128"/>
      <c r="V793" s="128" t="s">
        <v>5</v>
      </c>
      <c r="W793" s="18">
        <v>5864</v>
      </c>
      <c r="X793" s="128"/>
    </row>
    <row r="794" s="118" customFormat="1" ht="24.95" customHeight="1" spans="1:24">
      <c r="A794" s="18">
        <v>5865</v>
      </c>
      <c r="B794" s="136" t="s">
        <v>1163</v>
      </c>
      <c r="C794" s="128" t="s">
        <v>43</v>
      </c>
      <c r="D794" s="128" t="s">
        <v>98</v>
      </c>
      <c r="E794" s="128" t="s">
        <v>1057</v>
      </c>
      <c r="F794" s="128" t="s">
        <v>35</v>
      </c>
      <c r="G794" s="128">
        <v>2019</v>
      </c>
      <c r="H794" s="128" t="s">
        <v>952</v>
      </c>
      <c r="I794" s="129">
        <v>1</v>
      </c>
      <c r="J794" s="130" t="s">
        <v>1093</v>
      </c>
      <c r="K794" s="128">
        <v>0.04</v>
      </c>
      <c r="L794" s="131">
        <f t="shared" si="23"/>
        <v>0.04</v>
      </c>
      <c r="M794" s="131"/>
      <c r="N794" s="131">
        <v>0.04</v>
      </c>
      <c r="O794" s="131"/>
      <c r="P794" s="128" t="s">
        <v>117</v>
      </c>
      <c r="Q794" s="128" t="s">
        <v>37</v>
      </c>
      <c r="R794" s="128">
        <v>1</v>
      </c>
      <c r="S794" s="128">
        <v>4</v>
      </c>
      <c r="T794" s="128"/>
      <c r="U794" s="128"/>
      <c r="V794" s="128" t="s">
        <v>5</v>
      </c>
      <c r="W794" s="18">
        <v>5865</v>
      </c>
      <c r="X794" s="128"/>
    </row>
    <row r="795" s="118" customFormat="1" ht="24.95" customHeight="1" spans="1:24">
      <c r="A795" s="18">
        <v>5866</v>
      </c>
      <c r="B795" s="136" t="s">
        <v>1164</v>
      </c>
      <c r="C795" s="128" t="s">
        <v>43</v>
      </c>
      <c r="D795" s="128" t="s">
        <v>62</v>
      </c>
      <c r="E795" s="128" t="s">
        <v>992</v>
      </c>
      <c r="F795" s="128" t="s">
        <v>35</v>
      </c>
      <c r="G795" s="128">
        <v>2019</v>
      </c>
      <c r="H795" s="128" t="s">
        <v>952</v>
      </c>
      <c r="I795" s="129">
        <v>6</v>
      </c>
      <c r="J795" s="130" t="s">
        <v>1093</v>
      </c>
      <c r="K795" s="128">
        <v>0.04</v>
      </c>
      <c r="L795" s="131">
        <f t="shared" si="23"/>
        <v>0.24</v>
      </c>
      <c r="M795" s="131"/>
      <c r="N795" s="131">
        <v>0.24</v>
      </c>
      <c r="O795" s="131"/>
      <c r="P795" s="128" t="s">
        <v>117</v>
      </c>
      <c r="Q795" s="128" t="s">
        <v>37</v>
      </c>
      <c r="R795" s="128">
        <v>6</v>
      </c>
      <c r="S795" s="128">
        <v>27</v>
      </c>
      <c r="T795" s="128"/>
      <c r="U795" s="128"/>
      <c r="V795" s="128" t="s">
        <v>5</v>
      </c>
      <c r="W795" s="18">
        <v>5866</v>
      </c>
      <c r="X795" s="128"/>
    </row>
    <row r="796" s="118" customFormat="1" ht="24.95" customHeight="1" spans="1:24">
      <c r="A796" s="18">
        <v>5867</v>
      </c>
      <c r="B796" s="136" t="s">
        <v>1165</v>
      </c>
      <c r="C796" s="128" t="s">
        <v>43</v>
      </c>
      <c r="D796" s="128" t="s">
        <v>146</v>
      </c>
      <c r="E796" s="128" t="s">
        <v>1061</v>
      </c>
      <c r="F796" s="128" t="s">
        <v>1005</v>
      </c>
      <c r="G796" s="128">
        <v>2019</v>
      </c>
      <c r="H796" s="128" t="s">
        <v>952</v>
      </c>
      <c r="I796" s="129">
        <v>1</v>
      </c>
      <c r="J796" s="130" t="s">
        <v>1093</v>
      </c>
      <c r="K796" s="128">
        <v>0.04</v>
      </c>
      <c r="L796" s="131">
        <f t="shared" si="23"/>
        <v>0.04</v>
      </c>
      <c r="M796" s="131"/>
      <c r="N796" s="131">
        <v>0.04</v>
      </c>
      <c r="O796" s="131"/>
      <c r="P796" s="128" t="s">
        <v>117</v>
      </c>
      <c r="Q796" s="128" t="s">
        <v>37</v>
      </c>
      <c r="R796" s="128">
        <v>1</v>
      </c>
      <c r="S796" s="128">
        <v>4</v>
      </c>
      <c r="T796" s="128"/>
      <c r="U796" s="128"/>
      <c r="V796" s="128" t="s">
        <v>5</v>
      </c>
      <c r="W796" s="18">
        <v>5867</v>
      </c>
      <c r="X796" s="128"/>
    </row>
    <row r="797" s="118" customFormat="1" ht="24.95" customHeight="1" spans="1:24">
      <c r="A797" s="18">
        <v>5868</v>
      </c>
      <c r="B797" s="136" t="s">
        <v>1166</v>
      </c>
      <c r="C797" s="128" t="s">
        <v>43</v>
      </c>
      <c r="D797" s="128" t="s">
        <v>146</v>
      </c>
      <c r="E797" s="128" t="s">
        <v>149</v>
      </c>
      <c r="F797" s="128" t="s">
        <v>1005</v>
      </c>
      <c r="G797" s="128">
        <v>2019</v>
      </c>
      <c r="H797" s="128" t="s">
        <v>952</v>
      </c>
      <c r="I797" s="129">
        <v>1</v>
      </c>
      <c r="J797" s="130" t="s">
        <v>1093</v>
      </c>
      <c r="K797" s="128">
        <v>0.04</v>
      </c>
      <c r="L797" s="131">
        <f t="shared" si="23"/>
        <v>0.04</v>
      </c>
      <c r="M797" s="131"/>
      <c r="N797" s="131">
        <v>0.04</v>
      </c>
      <c r="O797" s="131"/>
      <c r="P797" s="128" t="s">
        <v>117</v>
      </c>
      <c r="Q797" s="128" t="s">
        <v>37</v>
      </c>
      <c r="R797" s="128">
        <v>1</v>
      </c>
      <c r="S797" s="128">
        <v>4</v>
      </c>
      <c r="T797" s="128"/>
      <c r="U797" s="128"/>
      <c r="V797" s="128" t="s">
        <v>5</v>
      </c>
      <c r="W797" s="18">
        <v>5868</v>
      </c>
      <c r="X797" s="128"/>
    </row>
    <row r="798" s="118" customFormat="1" ht="24.95" customHeight="1" spans="1:24">
      <c r="A798" s="18">
        <v>5869</v>
      </c>
      <c r="B798" s="136" t="s">
        <v>1167</v>
      </c>
      <c r="C798" s="128" t="s">
        <v>43</v>
      </c>
      <c r="D798" s="128" t="s">
        <v>146</v>
      </c>
      <c r="E798" s="128" t="s">
        <v>151</v>
      </c>
      <c r="F798" s="128" t="s">
        <v>1005</v>
      </c>
      <c r="G798" s="128">
        <v>2019</v>
      </c>
      <c r="H798" s="128" t="s">
        <v>952</v>
      </c>
      <c r="I798" s="129">
        <v>6</v>
      </c>
      <c r="J798" s="130" t="s">
        <v>1093</v>
      </c>
      <c r="K798" s="128">
        <v>0.04</v>
      </c>
      <c r="L798" s="131">
        <f t="shared" si="23"/>
        <v>0.24</v>
      </c>
      <c r="M798" s="131"/>
      <c r="N798" s="131">
        <v>0.24</v>
      </c>
      <c r="O798" s="131"/>
      <c r="P798" s="128" t="s">
        <v>117</v>
      </c>
      <c r="Q798" s="128" t="s">
        <v>37</v>
      </c>
      <c r="R798" s="128">
        <v>6</v>
      </c>
      <c r="S798" s="128">
        <v>27</v>
      </c>
      <c r="T798" s="128"/>
      <c r="U798" s="128"/>
      <c r="V798" s="128" t="s">
        <v>5</v>
      </c>
      <c r="W798" s="18">
        <v>5869</v>
      </c>
      <c r="X798" s="128"/>
    </row>
    <row r="799" s="118" customFormat="1" ht="24.95" customHeight="1" spans="1:24">
      <c r="A799" s="18">
        <v>5870</v>
      </c>
      <c r="B799" s="136" t="s">
        <v>1168</v>
      </c>
      <c r="C799" s="128" t="s">
        <v>43</v>
      </c>
      <c r="D799" s="128" t="s">
        <v>146</v>
      </c>
      <c r="E799" s="128" t="s">
        <v>992</v>
      </c>
      <c r="F799" s="128" t="s">
        <v>1005</v>
      </c>
      <c r="G799" s="128">
        <v>2019</v>
      </c>
      <c r="H799" s="128" t="s">
        <v>952</v>
      </c>
      <c r="I799" s="129">
        <v>1</v>
      </c>
      <c r="J799" s="130" t="s">
        <v>1093</v>
      </c>
      <c r="K799" s="128">
        <v>0.04</v>
      </c>
      <c r="L799" s="131">
        <f t="shared" si="23"/>
        <v>0.04</v>
      </c>
      <c r="M799" s="131"/>
      <c r="N799" s="131">
        <v>0.04</v>
      </c>
      <c r="O799" s="131"/>
      <c r="P799" s="128" t="s">
        <v>117</v>
      </c>
      <c r="Q799" s="128" t="s">
        <v>37</v>
      </c>
      <c r="R799" s="128">
        <v>1</v>
      </c>
      <c r="S799" s="128">
        <v>5</v>
      </c>
      <c r="T799" s="128"/>
      <c r="U799" s="128"/>
      <c r="V799" s="128" t="s">
        <v>5</v>
      </c>
      <c r="W799" s="18">
        <v>5870</v>
      </c>
      <c r="X799" s="128"/>
    </row>
    <row r="800" s="118" customFormat="1" ht="24.95" customHeight="1" spans="1:24">
      <c r="A800" s="18">
        <v>5871</v>
      </c>
      <c r="B800" s="136" t="s">
        <v>1169</v>
      </c>
      <c r="C800" s="128" t="s">
        <v>43</v>
      </c>
      <c r="D800" s="128" t="s">
        <v>146</v>
      </c>
      <c r="E800" s="128" t="s">
        <v>1044</v>
      </c>
      <c r="F800" s="128" t="s">
        <v>1005</v>
      </c>
      <c r="G800" s="128">
        <v>2019</v>
      </c>
      <c r="H800" s="128" t="s">
        <v>952</v>
      </c>
      <c r="I800" s="129">
        <v>1</v>
      </c>
      <c r="J800" s="130" t="s">
        <v>1093</v>
      </c>
      <c r="K800" s="128">
        <v>0.04</v>
      </c>
      <c r="L800" s="131">
        <f t="shared" si="23"/>
        <v>0.04</v>
      </c>
      <c r="M800" s="131"/>
      <c r="N800" s="131">
        <v>0.04</v>
      </c>
      <c r="O800" s="131"/>
      <c r="P800" s="128" t="s">
        <v>117</v>
      </c>
      <c r="Q800" s="128" t="s">
        <v>37</v>
      </c>
      <c r="R800" s="128">
        <v>1</v>
      </c>
      <c r="S800" s="128">
        <v>5</v>
      </c>
      <c r="T800" s="128"/>
      <c r="U800" s="128"/>
      <c r="V800" s="128" t="s">
        <v>5</v>
      </c>
      <c r="W800" s="18">
        <v>5871</v>
      </c>
      <c r="X800" s="128"/>
    </row>
    <row r="801" s="118" customFormat="1" ht="24.95" customHeight="1" spans="1:24">
      <c r="A801" s="18">
        <v>5872</v>
      </c>
      <c r="B801" s="136" t="s">
        <v>1170</v>
      </c>
      <c r="C801" s="128" t="s">
        <v>43</v>
      </c>
      <c r="D801" s="128" t="s">
        <v>146</v>
      </c>
      <c r="E801" s="128" t="s">
        <v>994</v>
      </c>
      <c r="F801" s="128" t="s">
        <v>1005</v>
      </c>
      <c r="G801" s="128">
        <v>2019</v>
      </c>
      <c r="H801" s="128" t="s">
        <v>952</v>
      </c>
      <c r="I801" s="129">
        <v>1</v>
      </c>
      <c r="J801" s="130" t="s">
        <v>1093</v>
      </c>
      <c r="K801" s="128">
        <v>0.04</v>
      </c>
      <c r="L801" s="131">
        <f t="shared" si="23"/>
        <v>0.04</v>
      </c>
      <c r="M801" s="131"/>
      <c r="N801" s="131">
        <v>0.04</v>
      </c>
      <c r="O801" s="131"/>
      <c r="P801" s="128" t="s">
        <v>117</v>
      </c>
      <c r="Q801" s="128" t="s">
        <v>37</v>
      </c>
      <c r="R801" s="128">
        <v>1</v>
      </c>
      <c r="S801" s="128">
        <v>4</v>
      </c>
      <c r="T801" s="128"/>
      <c r="U801" s="128"/>
      <c r="V801" s="128" t="s">
        <v>5</v>
      </c>
      <c r="W801" s="18">
        <v>5872</v>
      </c>
      <c r="X801" s="128"/>
    </row>
    <row r="802" s="118" customFormat="1" ht="24.95" customHeight="1" spans="1:24">
      <c r="A802" s="18">
        <v>5873</v>
      </c>
      <c r="B802" s="136" t="s">
        <v>1171</v>
      </c>
      <c r="C802" s="128" t="s">
        <v>43</v>
      </c>
      <c r="D802" s="128" t="s">
        <v>146</v>
      </c>
      <c r="E802" s="128" t="s">
        <v>1001</v>
      </c>
      <c r="F802" s="128" t="s">
        <v>1005</v>
      </c>
      <c r="G802" s="128">
        <v>2019</v>
      </c>
      <c r="H802" s="128" t="s">
        <v>952</v>
      </c>
      <c r="I802" s="129">
        <v>1</v>
      </c>
      <c r="J802" s="130" t="s">
        <v>1093</v>
      </c>
      <c r="K802" s="128">
        <v>0.04</v>
      </c>
      <c r="L802" s="131">
        <f t="shared" si="23"/>
        <v>0.04</v>
      </c>
      <c r="M802" s="131"/>
      <c r="N802" s="131">
        <v>0.04</v>
      </c>
      <c r="O802" s="131"/>
      <c r="P802" s="128" t="s">
        <v>117</v>
      </c>
      <c r="Q802" s="128" t="s">
        <v>37</v>
      </c>
      <c r="R802" s="128">
        <v>1</v>
      </c>
      <c r="S802" s="128">
        <v>3</v>
      </c>
      <c r="T802" s="128"/>
      <c r="U802" s="128"/>
      <c r="V802" s="128" t="s">
        <v>5</v>
      </c>
      <c r="W802" s="18">
        <v>5873</v>
      </c>
      <c r="X802" s="128"/>
    </row>
    <row r="803" s="118" customFormat="1" ht="24.95" customHeight="1" spans="1:24">
      <c r="A803" s="18">
        <v>5874</v>
      </c>
      <c r="B803" s="136" t="s">
        <v>1172</v>
      </c>
      <c r="C803" s="128" t="s">
        <v>43</v>
      </c>
      <c r="D803" s="128" t="s">
        <v>146</v>
      </c>
      <c r="E803" s="128" t="s">
        <v>1003</v>
      </c>
      <c r="F803" s="128" t="s">
        <v>1005</v>
      </c>
      <c r="G803" s="128">
        <v>2019</v>
      </c>
      <c r="H803" s="128" t="s">
        <v>952</v>
      </c>
      <c r="I803" s="129">
        <v>2</v>
      </c>
      <c r="J803" s="130" t="s">
        <v>1093</v>
      </c>
      <c r="K803" s="128">
        <v>0.04</v>
      </c>
      <c r="L803" s="131">
        <f t="shared" si="23"/>
        <v>0.08</v>
      </c>
      <c r="M803" s="131"/>
      <c r="N803" s="131">
        <v>0.08</v>
      </c>
      <c r="O803" s="131"/>
      <c r="P803" s="128" t="s">
        <v>117</v>
      </c>
      <c r="Q803" s="128" t="s">
        <v>37</v>
      </c>
      <c r="R803" s="128">
        <v>2</v>
      </c>
      <c r="S803" s="128">
        <v>12</v>
      </c>
      <c r="T803" s="128"/>
      <c r="U803" s="128"/>
      <c r="V803" s="128" t="s">
        <v>5</v>
      </c>
      <c r="W803" s="18">
        <v>5874</v>
      </c>
      <c r="X803" s="128"/>
    </row>
    <row r="804" s="118" customFormat="1" ht="24.95" customHeight="1" spans="1:24">
      <c r="A804" s="18">
        <v>5875</v>
      </c>
      <c r="B804" s="136" t="s">
        <v>1173</v>
      </c>
      <c r="C804" s="128" t="s">
        <v>43</v>
      </c>
      <c r="D804" s="128" t="s">
        <v>146</v>
      </c>
      <c r="E804" s="128" t="s">
        <v>270</v>
      </c>
      <c r="F804" s="128" t="s">
        <v>1005</v>
      </c>
      <c r="G804" s="128">
        <v>2019</v>
      </c>
      <c r="H804" s="128" t="s">
        <v>952</v>
      </c>
      <c r="I804" s="129">
        <v>3</v>
      </c>
      <c r="J804" s="130" t="s">
        <v>1093</v>
      </c>
      <c r="K804" s="128">
        <v>0.04</v>
      </c>
      <c r="L804" s="131">
        <f t="shared" ref="L804:L824" si="24">M804+N804+O804</f>
        <v>0.12</v>
      </c>
      <c r="M804" s="131"/>
      <c r="N804" s="131">
        <v>0.12</v>
      </c>
      <c r="O804" s="131"/>
      <c r="P804" s="128" t="s">
        <v>117</v>
      </c>
      <c r="Q804" s="128" t="s">
        <v>37</v>
      </c>
      <c r="R804" s="128">
        <v>3</v>
      </c>
      <c r="S804" s="128">
        <v>14</v>
      </c>
      <c r="T804" s="128"/>
      <c r="U804" s="128"/>
      <c r="V804" s="128" t="s">
        <v>5</v>
      </c>
      <c r="W804" s="18">
        <v>5875</v>
      </c>
      <c r="X804" s="128"/>
    </row>
    <row r="805" s="118" customFormat="1" ht="24.95" customHeight="1" spans="1:24">
      <c r="A805" s="18">
        <v>5876</v>
      </c>
      <c r="B805" s="136" t="s">
        <v>1174</v>
      </c>
      <c r="C805" s="128" t="s">
        <v>43</v>
      </c>
      <c r="D805" s="128" t="s">
        <v>146</v>
      </c>
      <c r="E805" s="128" t="s">
        <v>346</v>
      </c>
      <c r="F805" s="128" t="s">
        <v>1005</v>
      </c>
      <c r="G805" s="128">
        <v>2019</v>
      </c>
      <c r="H805" s="128" t="s">
        <v>952</v>
      </c>
      <c r="I805" s="129">
        <v>3</v>
      </c>
      <c r="J805" s="130" t="s">
        <v>1093</v>
      </c>
      <c r="K805" s="128">
        <v>0.04</v>
      </c>
      <c r="L805" s="131">
        <f t="shared" si="24"/>
        <v>0.12</v>
      </c>
      <c r="M805" s="131"/>
      <c r="N805" s="131">
        <v>0.12</v>
      </c>
      <c r="O805" s="131"/>
      <c r="P805" s="128" t="s">
        <v>117</v>
      </c>
      <c r="Q805" s="128" t="s">
        <v>37</v>
      </c>
      <c r="R805" s="128">
        <v>3</v>
      </c>
      <c r="S805" s="128">
        <v>13</v>
      </c>
      <c r="T805" s="128"/>
      <c r="U805" s="128"/>
      <c r="V805" s="128" t="s">
        <v>5</v>
      </c>
      <c r="W805" s="18">
        <v>5876</v>
      </c>
      <c r="X805" s="128"/>
    </row>
    <row r="806" s="118" customFormat="1" ht="24.95" customHeight="1" spans="1:24">
      <c r="A806" s="18">
        <v>5877</v>
      </c>
      <c r="B806" s="136" t="s">
        <v>1175</v>
      </c>
      <c r="C806" s="128" t="s">
        <v>43</v>
      </c>
      <c r="D806" s="128" t="s">
        <v>146</v>
      </c>
      <c r="E806" s="128" t="s">
        <v>348</v>
      </c>
      <c r="F806" s="128" t="s">
        <v>1005</v>
      </c>
      <c r="G806" s="128">
        <v>2019</v>
      </c>
      <c r="H806" s="128" t="s">
        <v>952</v>
      </c>
      <c r="I806" s="129">
        <v>6</v>
      </c>
      <c r="J806" s="130" t="s">
        <v>1093</v>
      </c>
      <c r="K806" s="128">
        <v>0.04</v>
      </c>
      <c r="L806" s="131">
        <f t="shared" si="24"/>
        <v>0.24</v>
      </c>
      <c r="M806" s="131"/>
      <c r="N806" s="131">
        <v>0.24</v>
      </c>
      <c r="O806" s="131"/>
      <c r="P806" s="128" t="s">
        <v>117</v>
      </c>
      <c r="Q806" s="128" t="s">
        <v>37</v>
      </c>
      <c r="R806" s="128">
        <v>6</v>
      </c>
      <c r="S806" s="128">
        <v>27</v>
      </c>
      <c r="T806" s="128"/>
      <c r="U806" s="128"/>
      <c r="V806" s="128" t="s">
        <v>5</v>
      </c>
      <c r="W806" s="18">
        <v>5877</v>
      </c>
      <c r="X806" s="128"/>
    </row>
    <row r="807" s="118" customFormat="1" ht="24.95" customHeight="1" spans="1:24">
      <c r="A807" s="18">
        <v>5878</v>
      </c>
      <c r="B807" s="136" t="s">
        <v>1176</v>
      </c>
      <c r="C807" s="128" t="s">
        <v>43</v>
      </c>
      <c r="D807" s="128" t="s">
        <v>146</v>
      </c>
      <c r="E807" s="128" t="s">
        <v>196</v>
      </c>
      <c r="F807" s="128" t="s">
        <v>1005</v>
      </c>
      <c r="G807" s="128">
        <v>2019</v>
      </c>
      <c r="H807" s="128" t="s">
        <v>952</v>
      </c>
      <c r="I807" s="129">
        <v>2</v>
      </c>
      <c r="J807" s="130" t="s">
        <v>1093</v>
      </c>
      <c r="K807" s="128">
        <v>0.04</v>
      </c>
      <c r="L807" s="131">
        <f t="shared" si="24"/>
        <v>0.08</v>
      </c>
      <c r="M807" s="131"/>
      <c r="N807" s="131">
        <v>0.08</v>
      </c>
      <c r="O807" s="131"/>
      <c r="P807" s="128" t="s">
        <v>117</v>
      </c>
      <c r="Q807" s="128" t="s">
        <v>37</v>
      </c>
      <c r="R807" s="128">
        <v>2</v>
      </c>
      <c r="S807" s="128">
        <v>10</v>
      </c>
      <c r="T807" s="128"/>
      <c r="U807" s="128"/>
      <c r="V807" s="128" t="s">
        <v>5</v>
      </c>
      <c r="W807" s="18">
        <v>5878</v>
      </c>
      <c r="X807" s="128"/>
    </row>
    <row r="808" s="118" customFormat="1" ht="24.95" customHeight="1" spans="1:24">
      <c r="A808" s="18">
        <v>5879</v>
      </c>
      <c r="B808" s="136" t="s">
        <v>1177</v>
      </c>
      <c r="C808" s="128" t="s">
        <v>43</v>
      </c>
      <c r="D808" s="128" t="s">
        <v>146</v>
      </c>
      <c r="E808" s="128" t="s">
        <v>1074</v>
      </c>
      <c r="F808" s="128" t="s">
        <v>1005</v>
      </c>
      <c r="G808" s="128">
        <v>2019</v>
      </c>
      <c r="H808" s="128" t="s">
        <v>952</v>
      </c>
      <c r="I808" s="129">
        <v>2</v>
      </c>
      <c r="J808" s="130" t="s">
        <v>1093</v>
      </c>
      <c r="K808" s="128">
        <v>0.04</v>
      </c>
      <c r="L808" s="131">
        <f t="shared" si="24"/>
        <v>0.08</v>
      </c>
      <c r="M808" s="131"/>
      <c r="N808" s="131">
        <v>0.08</v>
      </c>
      <c r="O808" s="131"/>
      <c r="P808" s="128" t="s">
        <v>117</v>
      </c>
      <c r="Q808" s="128" t="s">
        <v>37</v>
      </c>
      <c r="R808" s="128">
        <v>2</v>
      </c>
      <c r="S808" s="128">
        <v>8</v>
      </c>
      <c r="T808" s="128"/>
      <c r="U808" s="128"/>
      <c r="V808" s="128" t="s">
        <v>5</v>
      </c>
      <c r="W808" s="18">
        <v>5879</v>
      </c>
      <c r="X808" s="128"/>
    </row>
    <row r="809" s="118" customFormat="1" ht="24.95" customHeight="1" spans="1:24">
      <c r="A809" s="18">
        <v>5880</v>
      </c>
      <c r="B809" s="136" t="s">
        <v>1178</v>
      </c>
      <c r="C809" s="128" t="s">
        <v>43</v>
      </c>
      <c r="D809" s="128" t="s">
        <v>146</v>
      </c>
      <c r="E809" s="128" t="s">
        <v>1076</v>
      </c>
      <c r="F809" s="128" t="s">
        <v>1005</v>
      </c>
      <c r="G809" s="128">
        <v>2019</v>
      </c>
      <c r="H809" s="128" t="s">
        <v>952</v>
      </c>
      <c r="I809" s="129">
        <v>2</v>
      </c>
      <c r="J809" s="130" t="s">
        <v>1093</v>
      </c>
      <c r="K809" s="128">
        <v>0.04</v>
      </c>
      <c r="L809" s="131">
        <f t="shared" si="24"/>
        <v>0.08</v>
      </c>
      <c r="M809" s="131"/>
      <c r="N809" s="131">
        <v>0.08</v>
      </c>
      <c r="O809" s="131"/>
      <c r="P809" s="128" t="s">
        <v>117</v>
      </c>
      <c r="Q809" s="128" t="s">
        <v>37</v>
      </c>
      <c r="R809" s="128">
        <v>2</v>
      </c>
      <c r="S809" s="128">
        <v>9</v>
      </c>
      <c r="T809" s="128"/>
      <c r="U809" s="128"/>
      <c r="V809" s="128" t="s">
        <v>5</v>
      </c>
      <c r="W809" s="18">
        <v>5880</v>
      </c>
      <c r="X809" s="128"/>
    </row>
    <row r="810" s="118" customFormat="1" ht="24.95" customHeight="1" spans="1:24">
      <c r="A810" s="18">
        <v>5881</v>
      </c>
      <c r="B810" s="136" t="s">
        <v>1179</v>
      </c>
      <c r="C810" s="128" t="s">
        <v>43</v>
      </c>
      <c r="D810" s="128" t="s">
        <v>146</v>
      </c>
      <c r="E810" s="128" t="s">
        <v>205</v>
      </c>
      <c r="F810" s="128" t="s">
        <v>1005</v>
      </c>
      <c r="G810" s="128">
        <v>2019</v>
      </c>
      <c r="H810" s="128" t="s">
        <v>952</v>
      </c>
      <c r="I810" s="129">
        <v>4</v>
      </c>
      <c r="J810" s="130" t="s">
        <v>1093</v>
      </c>
      <c r="K810" s="128">
        <v>0.04</v>
      </c>
      <c r="L810" s="131">
        <f t="shared" si="24"/>
        <v>0.16</v>
      </c>
      <c r="M810" s="131"/>
      <c r="N810" s="131">
        <v>0.16</v>
      </c>
      <c r="O810" s="131"/>
      <c r="P810" s="128" t="s">
        <v>117</v>
      </c>
      <c r="Q810" s="128" t="s">
        <v>37</v>
      </c>
      <c r="R810" s="128">
        <v>4</v>
      </c>
      <c r="S810" s="128">
        <v>17</v>
      </c>
      <c r="T810" s="128"/>
      <c r="U810" s="128"/>
      <c r="V810" s="128" t="s">
        <v>5</v>
      </c>
      <c r="W810" s="18">
        <v>5881</v>
      </c>
      <c r="X810" s="128"/>
    </row>
    <row r="811" s="118" customFormat="1" ht="24.95" customHeight="1" spans="1:24">
      <c r="A811" s="18">
        <v>5882</v>
      </c>
      <c r="B811" s="136" t="s">
        <v>1179</v>
      </c>
      <c r="C811" s="128" t="s">
        <v>43</v>
      </c>
      <c r="D811" s="128" t="s">
        <v>146</v>
      </c>
      <c r="E811" s="128" t="s">
        <v>205</v>
      </c>
      <c r="F811" s="128" t="s">
        <v>1005</v>
      </c>
      <c r="G811" s="128">
        <v>2019</v>
      </c>
      <c r="H811" s="128" t="s">
        <v>952</v>
      </c>
      <c r="I811" s="129">
        <v>1</v>
      </c>
      <c r="J811" s="130" t="s">
        <v>1093</v>
      </c>
      <c r="K811" s="128">
        <v>0.04</v>
      </c>
      <c r="L811" s="131">
        <f t="shared" si="24"/>
        <v>0.04</v>
      </c>
      <c r="M811" s="131"/>
      <c r="N811" s="131">
        <v>0.04</v>
      </c>
      <c r="O811" s="131"/>
      <c r="P811" s="128" t="s">
        <v>117</v>
      </c>
      <c r="Q811" s="128" t="s">
        <v>37</v>
      </c>
      <c r="R811" s="128">
        <v>1</v>
      </c>
      <c r="S811" s="128">
        <v>5</v>
      </c>
      <c r="T811" s="128"/>
      <c r="U811" s="128"/>
      <c r="V811" s="128" t="s">
        <v>5</v>
      </c>
      <c r="W811" s="18">
        <v>5882</v>
      </c>
      <c r="X811" s="128"/>
    </row>
    <row r="812" s="118" customFormat="1" ht="24.95" customHeight="1" spans="1:24">
      <c r="A812" s="18">
        <v>5883</v>
      </c>
      <c r="B812" s="136" t="s">
        <v>1180</v>
      </c>
      <c r="C812" s="128" t="s">
        <v>43</v>
      </c>
      <c r="D812" s="128" t="s">
        <v>93</v>
      </c>
      <c r="E812" s="128" t="s">
        <v>270</v>
      </c>
      <c r="F812" s="128" t="s">
        <v>35</v>
      </c>
      <c r="G812" s="128">
        <v>2019</v>
      </c>
      <c r="H812" s="128" t="s">
        <v>952</v>
      </c>
      <c r="I812" s="129">
        <v>5</v>
      </c>
      <c r="J812" s="130" t="s">
        <v>1093</v>
      </c>
      <c r="K812" s="128">
        <v>0.04</v>
      </c>
      <c r="L812" s="131">
        <f t="shared" si="24"/>
        <v>0.2</v>
      </c>
      <c r="M812" s="131"/>
      <c r="N812" s="131">
        <v>0.2</v>
      </c>
      <c r="O812" s="131"/>
      <c r="P812" s="128" t="s">
        <v>117</v>
      </c>
      <c r="Q812" s="128" t="s">
        <v>37</v>
      </c>
      <c r="R812" s="128">
        <v>5</v>
      </c>
      <c r="S812" s="128">
        <v>22</v>
      </c>
      <c r="T812" s="128"/>
      <c r="U812" s="128"/>
      <c r="V812" s="128" t="s">
        <v>5</v>
      </c>
      <c r="W812" s="18">
        <v>5883</v>
      </c>
      <c r="X812" s="128"/>
    </row>
    <row r="813" s="118" customFormat="1" ht="24.95" customHeight="1" spans="1:24">
      <c r="A813" s="18">
        <v>5884</v>
      </c>
      <c r="B813" s="136" t="s">
        <v>1181</v>
      </c>
      <c r="C813" s="128" t="s">
        <v>43</v>
      </c>
      <c r="D813" s="128" t="s">
        <v>93</v>
      </c>
      <c r="E813" s="128" t="s">
        <v>992</v>
      </c>
      <c r="F813" s="128" t="s">
        <v>35</v>
      </c>
      <c r="G813" s="128">
        <v>2019</v>
      </c>
      <c r="H813" s="128" t="s">
        <v>952</v>
      </c>
      <c r="I813" s="129">
        <v>3</v>
      </c>
      <c r="J813" s="130" t="s">
        <v>1093</v>
      </c>
      <c r="K813" s="128">
        <v>0.04</v>
      </c>
      <c r="L813" s="131">
        <f t="shared" si="24"/>
        <v>0.12</v>
      </c>
      <c r="M813" s="131"/>
      <c r="N813" s="131">
        <v>0.12</v>
      </c>
      <c r="O813" s="131"/>
      <c r="P813" s="128" t="s">
        <v>117</v>
      </c>
      <c r="Q813" s="128" t="s">
        <v>37</v>
      </c>
      <c r="R813" s="128">
        <v>3</v>
      </c>
      <c r="S813" s="128">
        <v>14</v>
      </c>
      <c r="T813" s="128"/>
      <c r="U813" s="128"/>
      <c r="V813" s="128" t="s">
        <v>5</v>
      </c>
      <c r="W813" s="18">
        <v>5884</v>
      </c>
      <c r="X813" s="128"/>
    </row>
    <row r="814" s="118" customFormat="1" ht="24.95" customHeight="1" spans="1:24">
      <c r="A814" s="18">
        <v>5885</v>
      </c>
      <c r="B814" s="136" t="s">
        <v>1182</v>
      </c>
      <c r="C814" s="128" t="s">
        <v>43</v>
      </c>
      <c r="D814" s="128" t="s">
        <v>93</v>
      </c>
      <c r="E814" s="128" t="s">
        <v>994</v>
      </c>
      <c r="F814" s="128" t="s">
        <v>35</v>
      </c>
      <c r="G814" s="128">
        <v>2019</v>
      </c>
      <c r="H814" s="128" t="s">
        <v>952</v>
      </c>
      <c r="I814" s="129">
        <v>2</v>
      </c>
      <c r="J814" s="130" t="s">
        <v>1093</v>
      </c>
      <c r="K814" s="128">
        <v>0.04</v>
      </c>
      <c r="L814" s="131">
        <f t="shared" si="24"/>
        <v>0.08</v>
      </c>
      <c r="M814" s="131"/>
      <c r="N814" s="131">
        <v>0.08</v>
      </c>
      <c r="O814" s="131"/>
      <c r="P814" s="128" t="s">
        <v>117</v>
      </c>
      <c r="Q814" s="128" t="s">
        <v>37</v>
      </c>
      <c r="R814" s="128">
        <v>2</v>
      </c>
      <c r="S814" s="128">
        <v>8</v>
      </c>
      <c r="T814" s="128"/>
      <c r="U814" s="128"/>
      <c r="V814" s="128" t="s">
        <v>5</v>
      </c>
      <c r="W814" s="18">
        <v>5885</v>
      </c>
      <c r="X814" s="128"/>
    </row>
    <row r="815" s="118" customFormat="1" ht="24.95" customHeight="1" spans="1:24">
      <c r="A815" s="18">
        <v>5886</v>
      </c>
      <c r="B815" s="136" t="s">
        <v>1183</v>
      </c>
      <c r="C815" s="128" t="s">
        <v>43</v>
      </c>
      <c r="D815" s="128" t="s">
        <v>93</v>
      </c>
      <c r="E815" s="128" t="s">
        <v>1184</v>
      </c>
      <c r="F815" s="128" t="s">
        <v>35</v>
      </c>
      <c r="G815" s="128">
        <v>2019</v>
      </c>
      <c r="H815" s="128" t="s">
        <v>952</v>
      </c>
      <c r="I815" s="129">
        <v>1</v>
      </c>
      <c r="J815" s="130" t="s">
        <v>1093</v>
      </c>
      <c r="K815" s="128">
        <v>0.04</v>
      </c>
      <c r="L815" s="131">
        <f t="shared" si="24"/>
        <v>0.04</v>
      </c>
      <c r="M815" s="131"/>
      <c r="N815" s="131">
        <v>0.04</v>
      </c>
      <c r="O815" s="131"/>
      <c r="P815" s="128" t="s">
        <v>117</v>
      </c>
      <c r="Q815" s="128" t="s">
        <v>37</v>
      </c>
      <c r="R815" s="128">
        <v>1</v>
      </c>
      <c r="S815" s="128">
        <v>4</v>
      </c>
      <c r="T815" s="128"/>
      <c r="U815" s="128"/>
      <c r="V815" s="128" t="s">
        <v>5</v>
      </c>
      <c r="W815" s="18">
        <v>5886</v>
      </c>
      <c r="X815" s="128"/>
    </row>
    <row r="816" s="118" customFormat="1" ht="24.95" customHeight="1" spans="1:24">
      <c r="A816" s="18">
        <v>5887</v>
      </c>
      <c r="B816" s="136" t="s">
        <v>1185</v>
      </c>
      <c r="C816" s="128" t="s">
        <v>43</v>
      </c>
      <c r="D816" s="128" t="s">
        <v>93</v>
      </c>
      <c r="E816" s="128" t="s">
        <v>1186</v>
      </c>
      <c r="F816" s="128" t="s">
        <v>35</v>
      </c>
      <c r="G816" s="128">
        <v>2019</v>
      </c>
      <c r="H816" s="128" t="s">
        <v>952</v>
      </c>
      <c r="I816" s="129">
        <v>1</v>
      </c>
      <c r="J816" s="130" t="s">
        <v>1093</v>
      </c>
      <c r="K816" s="128">
        <v>0.04</v>
      </c>
      <c r="L816" s="131">
        <f t="shared" si="24"/>
        <v>0.04</v>
      </c>
      <c r="M816" s="131"/>
      <c r="N816" s="131">
        <v>0.04</v>
      </c>
      <c r="O816" s="131"/>
      <c r="P816" s="128" t="s">
        <v>117</v>
      </c>
      <c r="Q816" s="128" t="s">
        <v>37</v>
      </c>
      <c r="R816" s="128">
        <v>1</v>
      </c>
      <c r="S816" s="128">
        <v>5</v>
      </c>
      <c r="T816" s="128"/>
      <c r="U816" s="128"/>
      <c r="V816" s="128" t="s">
        <v>5</v>
      </c>
      <c r="W816" s="18">
        <v>5887</v>
      </c>
      <c r="X816" s="128"/>
    </row>
    <row r="817" s="118" customFormat="1" ht="24.95" customHeight="1" spans="1:24">
      <c r="A817" s="18">
        <v>5888</v>
      </c>
      <c r="B817" s="136" t="s">
        <v>1187</v>
      </c>
      <c r="C817" s="128" t="s">
        <v>43</v>
      </c>
      <c r="D817" s="128" t="s">
        <v>93</v>
      </c>
      <c r="E817" s="128" t="s">
        <v>1188</v>
      </c>
      <c r="F817" s="128" t="s">
        <v>35</v>
      </c>
      <c r="G817" s="128">
        <v>2019</v>
      </c>
      <c r="H817" s="128" t="s">
        <v>952</v>
      </c>
      <c r="I817" s="129">
        <v>2</v>
      </c>
      <c r="J817" s="130" t="s">
        <v>1093</v>
      </c>
      <c r="K817" s="128">
        <v>0.04</v>
      </c>
      <c r="L817" s="131">
        <f t="shared" si="24"/>
        <v>0.08</v>
      </c>
      <c r="M817" s="131"/>
      <c r="N817" s="131">
        <v>0.08</v>
      </c>
      <c r="O817" s="131"/>
      <c r="P817" s="128" t="s">
        <v>117</v>
      </c>
      <c r="Q817" s="128" t="s">
        <v>37</v>
      </c>
      <c r="R817" s="128">
        <v>2</v>
      </c>
      <c r="S817" s="128">
        <v>8</v>
      </c>
      <c r="T817" s="128"/>
      <c r="U817" s="128"/>
      <c r="V817" s="128" t="s">
        <v>5</v>
      </c>
      <c r="W817" s="18">
        <v>5888</v>
      </c>
      <c r="X817" s="128"/>
    </row>
    <row r="818" s="118" customFormat="1" ht="24.95" customHeight="1" spans="1:24">
      <c r="A818" s="18">
        <v>5889</v>
      </c>
      <c r="B818" s="136" t="s">
        <v>1189</v>
      </c>
      <c r="C818" s="128" t="s">
        <v>43</v>
      </c>
      <c r="D818" s="128" t="s">
        <v>93</v>
      </c>
      <c r="E818" s="128" t="s">
        <v>727</v>
      </c>
      <c r="F818" s="128" t="s">
        <v>35</v>
      </c>
      <c r="G818" s="128">
        <v>2019</v>
      </c>
      <c r="H818" s="128" t="s">
        <v>952</v>
      </c>
      <c r="I818" s="129">
        <v>4</v>
      </c>
      <c r="J818" s="130" t="s">
        <v>1093</v>
      </c>
      <c r="K818" s="128">
        <v>0.04</v>
      </c>
      <c r="L818" s="131">
        <f t="shared" si="24"/>
        <v>0.16</v>
      </c>
      <c r="M818" s="131"/>
      <c r="N818" s="131">
        <v>0.16</v>
      </c>
      <c r="O818" s="131"/>
      <c r="P818" s="128" t="s">
        <v>117</v>
      </c>
      <c r="Q818" s="128" t="s">
        <v>37</v>
      </c>
      <c r="R818" s="128">
        <v>4</v>
      </c>
      <c r="S818" s="128">
        <v>18</v>
      </c>
      <c r="T818" s="128"/>
      <c r="U818" s="128"/>
      <c r="V818" s="128" t="s">
        <v>5</v>
      </c>
      <c r="W818" s="18">
        <v>5889</v>
      </c>
      <c r="X818" s="128"/>
    </row>
    <row r="819" s="118" customFormat="1" ht="24.95" customHeight="1" spans="1:24">
      <c r="A819" s="18">
        <v>5890</v>
      </c>
      <c r="B819" s="136" t="s">
        <v>1190</v>
      </c>
      <c r="C819" s="128" t="s">
        <v>43</v>
      </c>
      <c r="D819" s="128" t="s">
        <v>93</v>
      </c>
      <c r="E819" s="128" t="s">
        <v>423</v>
      </c>
      <c r="F819" s="128" t="s">
        <v>35</v>
      </c>
      <c r="G819" s="128">
        <v>2019</v>
      </c>
      <c r="H819" s="128" t="s">
        <v>952</v>
      </c>
      <c r="I819" s="129">
        <v>6</v>
      </c>
      <c r="J819" s="130" t="s">
        <v>1093</v>
      </c>
      <c r="K819" s="128">
        <v>0.04</v>
      </c>
      <c r="L819" s="131">
        <f t="shared" si="24"/>
        <v>0.24</v>
      </c>
      <c r="M819" s="131"/>
      <c r="N819" s="131">
        <v>0.24</v>
      </c>
      <c r="O819" s="131"/>
      <c r="P819" s="128" t="s">
        <v>117</v>
      </c>
      <c r="Q819" s="128" t="s">
        <v>37</v>
      </c>
      <c r="R819" s="128">
        <v>6</v>
      </c>
      <c r="S819" s="128">
        <v>27</v>
      </c>
      <c r="T819" s="128"/>
      <c r="U819" s="128"/>
      <c r="V819" s="128" t="s">
        <v>5</v>
      </c>
      <c r="W819" s="18">
        <v>5890</v>
      </c>
      <c r="X819" s="128"/>
    </row>
    <row r="820" s="118" customFormat="1" ht="24.95" customHeight="1" spans="1:24">
      <c r="A820" s="18">
        <v>5891</v>
      </c>
      <c r="B820" s="136" t="s">
        <v>1191</v>
      </c>
      <c r="C820" s="128" t="s">
        <v>43</v>
      </c>
      <c r="D820" s="128" t="s">
        <v>93</v>
      </c>
      <c r="E820" s="128" t="s">
        <v>190</v>
      </c>
      <c r="F820" s="128" t="s">
        <v>35</v>
      </c>
      <c r="G820" s="128">
        <v>2019</v>
      </c>
      <c r="H820" s="128" t="s">
        <v>952</v>
      </c>
      <c r="I820" s="129">
        <v>3</v>
      </c>
      <c r="J820" s="130" t="s">
        <v>1093</v>
      </c>
      <c r="K820" s="128">
        <v>0.04</v>
      </c>
      <c r="L820" s="131">
        <f t="shared" si="24"/>
        <v>0.12</v>
      </c>
      <c r="M820" s="131"/>
      <c r="N820" s="131">
        <v>0.12</v>
      </c>
      <c r="O820" s="131"/>
      <c r="P820" s="128" t="s">
        <v>117</v>
      </c>
      <c r="Q820" s="128" t="s">
        <v>37</v>
      </c>
      <c r="R820" s="128">
        <v>3</v>
      </c>
      <c r="S820" s="128">
        <v>12</v>
      </c>
      <c r="T820" s="128"/>
      <c r="U820" s="128"/>
      <c r="V820" s="128" t="s">
        <v>5</v>
      </c>
      <c r="W820" s="18">
        <v>5891</v>
      </c>
      <c r="X820" s="128"/>
    </row>
    <row r="821" s="118" customFormat="1" ht="24.95" customHeight="1" spans="1:24">
      <c r="A821" s="18">
        <v>5892</v>
      </c>
      <c r="B821" s="136" t="s">
        <v>1192</v>
      </c>
      <c r="C821" s="128" t="s">
        <v>43</v>
      </c>
      <c r="D821" s="128" t="s">
        <v>93</v>
      </c>
      <c r="E821" s="128" t="s">
        <v>188</v>
      </c>
      <c r="F821" s="128" t="s">
        <v>35</v>
      </c>
      <c r="G821" s="128">
        <v>2019</v>
      </c>
      <c r="H821" s="128" t="s">
        <v>952</v>
      </c>
      <c r="I821" s="129">
        <v>8</v>
      </c>
      <c r="J821" s="130" t="s">
        <v>1093</v>
      </c>
      <c r="K821" s="128">
        <v>0.04</v>
      </c>
      <c r="L821" s="131">
        <f t="shared" si="24"/>
        <v>0.32</v>
      </c>
      <c r="M821" s="131"/>
      <c r="N821" s="131">
        <v>0.32</v>
      </c>
      <c r="O821" s="131"/>
      <c r="P821" s="128" t="s">
        <v>117</v>
      </c>
      <c r="Q821" s="128" t="s">
        <v>37</v>
      </c>
      <c r="R821" s="128">
        <v>8</v>
      </c>
      <c r="S821" s="128">
        <v>35</v>
      </c>
      <c r="T821" s="128"/>
      <c r="U821" s="128"/>
      <c r="V821" s="128" t="s">
        <v>5</v>
      </c>
      <c r="W821" s="18">
        <v>5892</v>
      </c>
      <c r="X821" s="128"/>
    </row>
    <row r="822" s="118" customFormat="1" ht="24.95" customHeight="1" spans="1:24">
      <c r="A822" s="18">
        <v>5893</v>
      </c>
      <c r="B822" s="136" t="s">
        <v>1193</v>
      </c>
      <c r="C822" s="128" t="s">
        <v>43</v>
      </c>
      <c r="D822" s="128" t="s">
        <v>93</v>
      </c>
      <c r="E822" s="128" t="s">
        <v>262</v>
      </c>
      <c r="F822" s="128" t="s">
        <v>35</v>
      </c>
      <c r="G822" s="128">
        <v>2019</v>
      </c>
      <c r="H822" s="128" t="s">
        <v>952</v>
      </c>
      <c r="I822" s="129">
        <v>1</v>
      </c>
      <c r="J822" s="130" t="s">
        <v>1093</v>
      </c>
      <c r="K822" s="128">
        <v>0.04</v>
      </c>
      <c r="L822" s="131">
        <f t="shared" si="24"/>
        <v>0.04</v>
      </c>
      <c r="M822" s="131"/>
      <c r="N822" s="131">
        <v>0.04</v>
      </c>
      <c r="O822" s="131"/>
      <c r="P822" s="128" t="s">
        <v>117</v>
      </c>
      <c r="Q822" s="128" t="s">
        <v>37</v>
      </c>
      <c r="R822" s="128">
        <v>1</v>
      </c>
      <c r="S822" s="128">
        <v>4</v>
      </c>
      <c r="T822" s="128"/>
      <c r="U822" s="128"/>
      <c r="V822" s="128" t="s">
        <v>5</v>
      </c>
      <c r="W822" s="18">
        <v>5893</v>
      </c>
      <c r="X822" s="128"/>
    </row>
    <row r="823" ht="24.95" customHeight="1" spans="1:24">
      <c r="A823" s="18">
        <v>6174</v>
      </c>
      <c r="B823" s="135" t="s">
        <v>1194</v>
      </c>
      <c r="C823" s="18" t="s">
        <v>43</v>
      </c>
      <c r="D823" s="18" t="s">
        <v>49</v>
      </c>
      <c r="E823" s="18" t="s">
        <v>553</v>
      </c>
      <c r="F823" s="18" t="s">
        <v>35</v>
      </c>
      <c r="G823" s="18">
        <v>2020</v>
      </c>
      <c r="H823" s="18" t="s">
        <v>952</v>
      </c>
      <c r="I823" s="41">
        <v>150</v>
      </c>
      <c r="J823" s="130" t="s">
        <v>1093</v>
      </c>
      <c r="K823" s="18" t="s">
        <v>1195</v>
      </c>
      <c r="L823" s="40">
        <f t="shared" si="24"/>
        <v>6</v>
      </c>
      <c r="M823" s="40"/>
      <c r="N823" s="40"/>
      <c r="O823" s="40">
        <v>6</v>
      </c>
      <c r="P823" s="18" t="s">
        <v>117</v>
      </c>
      <c r="Q823" s="18" t="s">
        <v>37</v>
      </c>
      <c r="R823" s="18">
        <v>150</v>
      </c>
      <c r="S823" s="18">
        <v>674</v>
      </c>
      <c r="T823" s="18"/>
      <c r="U823" s="18"/>
      <c r="V823" s="128" t="s">
        <v>5</v>
      </c>
      <c r="W823" s="18">
        <v>6174</v>
      </c>
      <c r="X823" s="18"/>
    </row>
    <row r="824" ht="24.95" customHeight="1" spans="1:24">
      <c r="A824" s="18">
        <v>6175</v>
      </c>
      <c r="B824" s="135" t="s">
        <v>1196</v>
      </c>
      <c r="C824" s="18" t="s">
        <v>43</v>
      </c>
      <c r="D824" s="18" t="s">
        <v>44</v>
      </c>
      <c r="E824" s="18" t="s">
        <v>1197</v>
      </c>
      <c r="F824" s="18" t="s">
        <v>35</v>
      </c>
      <c r="G824" s="18">
        <v>2020</v>
      </c>
      <c r="H824" s="18" t="s">
        <v>952</v>
      </c>
      <c r="I824" s="41">
        <v>100</v>
      </c>
      <c r="J824" s="130" t="s">
        <v>1093</v>
      </c>
      <c r="K824" s="18" t="s">
        <v>1195</v>
      </c>
      <c r="L824" s="40">
        <f t="shared" si="24"/>
        <v>4</v>
      </c>
      <c r="M824" s="40"/>
      <c r="N824" s="40"/>
      <c r="O824" s="40">
        <v>4</v>
      </c>
      <c r="P824" s="18" t="s">
        <v>117</v>
      </c>
      <c r="Q824" s="18" t="s">
        <v>37</v>
      </c>
      <c r="R824" s="18">
        <v>100</v>
      </c>
      <c r="S824" s="18">
        <v>461</v>
      </c>
      <c r="T824" s="18"/>
      <c r="U824" s="18"/>
      <c r="V824" s="128" t="s">
        <v>5</v>
      </c>
      <c r="W824" s="18">
        <v>6175</v>
      </c>
      <c r="X824" s="18"/>
    </row>
    <row r="825" ht="24.95" customHeight="1" spans="1:24">
      <c r="A825" s="16">
        <v>6179</v>
      </c>
      <c r="B825" s="17" t="s">
        <v>1198</v>
      </c>
      <c r="C825" s="16"/>
      <c r="D825" s="16"/>
      <c r="E825" s="16"/>
      <c r="F825" s="16"/>
      <c r="G825" s="16"/>
      <c r="H825" s="16"/>
      <c r="I825" s="37"/>
      <c r="J825" s="34"/>
      <c r="K825" s="16"/>
      <c r="L825" s="35"/>
      <c r="M825" s="35"/>
      <c r="N825" s="35"/>
      <c r="O825" s="35"/>
      <c r="P825" s="16"/>
      <c r="Q825" s="16"/>
      <c r="R825" s="47"/>
      <c r="S825" s="47"/>
      <c r="T825" s="47"/>
      <c r="U825" s="47"/>
      <c r="V825" s="16"/>
      <c r="W825" s="16">
        <v>6179</v>
      </c>
      <c r="X825" s="16"/>
    </row>
    <row r="826" ht="24.95" customHeight="1" spans="1:24">
      <c r="A826" s="14">
        <v>6180</v>
      </c>
      <c r="B826" s="15" t="s">
        <v>1199</v>
      </c>
      <c r="C826" s="14"/>
      <c r="D826" s="14"/>
      <c r="E826" s="14"/>
      <c r="F826" s="14" t="s">
        <v>32</v>
      </c>
      <c r="G826" s="14" t="s">
        <v>32</v>
      </c>
      <c r="H826" s="14" t="s">
        <v>32</v>
      </c>
      <c r="I826" s="30">
        <f>I827+I909+I910+I1037</f>
        <v>345</v>
      </c>
      <c r="J826" s="31"/>
      <c r="K826" s="14"/>
      <c r="L826" s="32">
        <f>L827+L909+L910+L1037</f>
        <v>130.8</v>
      </c>
      <c r="M826" s="32">
        <f>M827+M909+M910+M1037</f>
        <v>43.6</v>
      </c>
      <c r="N826" s="32">
        <f>N827+N909+N910+N1037</f>
        <v>43.6</v>
      </c>
      <c r="O826" s="32">
        <f>O827+O909+O910+O1037</f>
        <v>43.6</v>
      </c>
      <c r="P826" s="14"/>
      <c r="Q826" s="14" t="s">
        <v>32</v>
      </c>
      <c r="R826" s="46">
        <f>R827+R909+R910+R1037</f>
        <v>345</v>
      </c>
      <c r="S826" s="46">
        <f>S827+S909+S910+S1037</f>
        <v>996</v>
      </c>
      <c r="T826" s="46" t="s">
        <v>1200</v>
      </c>
      <c r="U826" s="46" t="s">
        <v>947</v>
      </c>
      <c r="V826" s="14" t="s">
        <v>32</v>
      </c>
      <c r="W826" s="14">
        <v>6180</v>
      </c>
      <c r="X826" s="14"/>
    </row>
    <row r="827" ht="24.95" customHeight="1" spans="1:24">
      <c r="A827" s="16">
        <v>6181</v>
      </c>
      <c r="B827" s="17" t="s">
        <v>1201</v>
      </c>
      <c r="C827" s="16"/>
      <c r="D827" s="16"/>
      <c r="E827" s="16"/>
      <c r="F827" s="16" t="s">
        <v>35</v>
      </c>
      <c r="G827" s="16" t="s">
        <v>32</v>
      </c>
      <c r="H827" s="16" t="s">
        <v>36</v>
      </c>
      <c r="I827" s="33">
        <f>SUM(I828:I908)</f>
        <v>93</v>
      </c>
      <c r="J827" s="34"/>
      <c r="K827" s="16"/>
      <c r="L827" s="35">
        <f>SUM(L828:L908)</f>
        <v>93</v>
      </c>
      <c r="M827" s="35">
        <f>SUM(M828:M908)</f>
        <v>31</v>
      </c>
      <c r="N827" s="35">
        <f>SUM(N828:N908)</f>
        <v>31</v>
      </c>
      <c r="O827" s="35">
        <f>SUM(O828:O908)</f>
        <v>31</v>
      </c>
      <c r="P827" s="16"/>
      <c r="Q827" s="16" t="s">
        <v>37</v>
      </c>
      <c r="R827" s="47">
        <f>SUM(R828:R908)</f>
        <v>93</v>
      </c>
      <c r="S827" s="47">
        <f>SUM(S828:S908)</f>
        <v>93</v>
      </c>
      <c r="T827" s="47" t="s">
        <v>1202</v>
      </c>
      <c r="U827" s="47" t="s">
        <v>947</v>
      </c>
      <c r="V827" s="16" t="s">
        <v>32</v>
      </c>
      <c r="W827" s="16">
        <v>6181</v>
      </c>
      <c r="X827" s="48" t="s">
        <v>872</v>
      </c>
    </row>
    <row r="828" ht="24.95" customHeight="1" spans="1:256">
      <c r="A828" s="18">
        <v>6198</v>
      </c>
      <c r="B828" s="135" t="s">
        <v>1203</v>
      </c>
      <c r="C828" s="18" t="s">
        <v>43</v>
      </c>
      <c r="D828" s="18" t="s">
        <v>155</v>
      </c>
      <c r="E828" s="18" t="s">
        <v>1204</v>
      </c>
      <c r="F828" s="18" t="s">
        <v>35</v>
      </c>
      <c r="G828" s="18">
        <v>2018</v>
      </c>
      <c r="H828" s="18" t="s">
        <v>36</v>
      </c>
      <c r="I828" s="41">
        <v>1</v>
      </c>
      <c r="J828" s="39" t="s">
        <v>1205</v>
      </c>
      <c r="K828" s="18" t="s">
        <v>1206</v>
      </c>
      <c r="L828" s="40">
        <f t="shared" ref="L828:L854" si="25">M828+N828+O828</f>
        <v>1</v>
      </c>
      <c r="M828" s="40">
        <v>1</v>
      </c>
      <c r="N828" s="40"/>
      <c r="O828" s="40"/>
      <c r="P828" s="18" t="s">
        <v>47</v>
      </c>
      <c r="Q828" s="18" t="s">
        <v>37</v>
      </c>
      <c r="R828" s="18">
        <v>1</v>
      </c>
      <c r="S828" s="18">
        <v>1</v>
      </c>
      <c r="T828" s="18"/>
      <c r="U828" s="18"/>
      <c r="V828" s="18" t="s">
        <v>956</v>
      </c>
      <c r="W828" s="18">
        <v>6198</v>
      </c>
      <c r="X828" s="18"/>
      <c r="Y828"/>
      <c r="Z828"/>
      <c r="AA828"/>
      <c r="AB828"/>
      <c r="AC828"/>
      <c r="AD828"/>
      <c r="AE828"/>
      <c r="AF828"/>
      <c r="AG828"/>
      <c r="AH828"/>
      <c r="AI828"/>
      <c r="AJ828"/>
      <c r="AK828"/>
      <c r="AL828"/>
      <c r="AM828"/>
      <c r="AN828"/>
      <c r="AO828"/>
      <c r="AP828"/>
      <c r="AQ828"/>
      <c r="AR828"/>
      <c r="AS828"/>
      <c r="AT828"/>
      <c r="AU828"/>
      <c r="AV828"/>
      <c r="AW828"/>
      <c r="AX828"/>
      <c r="AY828"/>
      <c r="AZ828"/>
      <c r="BA828"/>
      <c r="BB828"/>
      <c r="BC828"/>
      <c r="BD828"/>
      <c r="BE828"/>
      <c r="BF828"/>
      <c r="BG828"/>
      <c r="BH828"/>
      <c r="BI828"/>
      <c r="BJ828"/>
      <c r="BK828"/>
      <c r="BL828"/>
      <c r="BM828"/>
      <c r="BN828"/>
      <c r="BO828"/>
      <c r="BP828"/>
      <c r="BQ828"/>
      <c r="BR828"/>
      <c r="BS828"/>
      <c r="BT828"/>
      <c r="BU828"/>
      <c r="BV828"/>
      <c r="BW828"/>
      <c r="BX828"/>
      <c r="BY828"/>
      <c r="BZ828"/>
      <c r="CA828"/>
      <c r="CB828"/>
      <c r="CC828"/>
      <c r="CD828"/>
      <c r="CE828"/>
      <c r="CF828"/>
      <c r="CG828"/>
      <c r="CH828"/>
      <c r="CI828"/>
      <c r="CJ828"/>
      <c r="CK828"/>
      <c r="CL828"/>
      <c r="CM828"/>
      <c r="CN828"/>
      <c r="CO828"/>
      <c r="CP828"/>
      <c r="CQ828"/>
      <c r="CR828"/>
      <c r="CS828"/>
      <c r="CT828"/>
      <c r="CU828"/>
      <c r="CV828"/>
      <c r="CW828"/>
      <c r="CX828"/>
      <c r="CY828"/>
      <c r="CZ828"/>
      <c r="DA828"/>
      <c r="DB828"/>
      <c r="DC828"/>
      <c r="DD828"/>
      <c r="DE828"/>
      <c r="DF828"/>
      <c r="DG828"/>
      <c r="DH828"/>
      <c r="DI828"/>
      <c r="DJ828"/>
      <c r="DK828"/>
      <c r="DL828"/>
      <c r="DM828"/>
      <c r="DN828"/>
      <c r="DO828"/>
      <c r="DP828"/>
      <c r="DQ828"/>
      <c r="DR828"/>
      <c r="DS828"/>
      <c r="DT828"/>
      <c r="DU828"/>
      <c r="DV828"/>
      <c r="DW828"/>
      <c r="DX828"/>
      <c r="DY828"/>
      <c r="DZ828"/>
      <c r="EA828"/>
      <c r="EB828"/>
      <c r="EC828"/>
      <c r="ED828"/>
      <c r="EE828"/>
      <c r="EF828"/>
      <c r="EG828"/>
      <c r="EH828"/>
      <c r="EI828"/>
      <c r="EJ828"/>
      <c r="EK828"/>
      <c r="EL828"/>
      <c r="EM828"/>
      <c r="EN828"/>
      <c r="EO828"/>
      <c r="EP828"/>
      <c r="EQ828"/>
      <c r="ER828"/>
      <c r="ES828"/>
      <c r="ET828"/>
      <c r="EU828"/>
      <c r="EV828"/>
      <c r="EW828"/>
      <c r="EX828"/>
      <c r="EY828"/>
      <c r="EZ828"/>
      <c r="FA828"/>
      <c r="FB828"/>
      <c r="FC828"/>
      <c r="FD828"/>
      <c r="FE828"/>
      <c r="FF828"/>
      <c r="FG828"/>
      <c r="FH828"/>
      <c r="FI828"/>
      <c r="FJ828"/>
      <c r="FK828"/>
      <c r="FL828"/>
      <c r="FM828"/>
      <c r="FN828"/>
      <c r="FO828"/>
      <c r="FP828"/>
      <c r="FQ828"/>
      <c r="FR828"/>
      <c r="FS828"/>
      <c r="FT828"/>
      <c r="FU828"/>
      <c r="FV828"/>
      <c r="FW828"/>
      <c r="FX828"/>
      <c r="FY828"/>
      <c r="FZ828"/>
      <c r="GA828"/>
      <c r="GB828"/>
      <c r="GC828"/>
      <c r="GD828"/>
      <c r="GE828"/>
      <c r="GF828"/>
      <c r="GG828"/>
      <c r="GH828"/>
      <c r="GI828"/>
      <c r="GJ828"/>
      <c r="GK828"/>
      <c r="GL828"/>
      <c r="GM828"/>
      <c r="GN828"/>
      <c r="GO828"/>
      <c r="GP828"/>
      <c r="GQ828"/>
      <c r="GR828"/>
      <c r="GS828"/>
      <c r="GT828"/>
      <c r="GU828"/>
      <c r="GV828"/>
      <c r="GW828"/>
      <c r="GX828"/>
      <c r="GY828"/>
      <c r="GZ828"/>
      <c r="HA828"/>
      <c r="HB828"/>
      <c r="HC828"/>
      <c r="HD828"/>
      <c r="HE828"/>
      <c r="HF828"/>
      <c r="HG828"/>
      <c r="HH828"/>
      <c r="HI828"/>
      <c r="HJ828"/>
      <c r="HK828"/>
      <c r="HL828"/>
      <c r="HM828"/>
      <c r="HN828"/>
      <c r="HO828"/>
      <c r="HP828"/>
      <c r="HQ828"/>
      <c r="HR828"/>
      <c r="HS828"/>
      <c r="HT828"/>
      <c r="HU828"/>
      <c r="HV828"/>
      <c r="HW828"/>
      <c r="HX828"/>
      <c r="HY828"/>
      <c r="HZ828"/>
      <c r="IA828"/>
      <c r="IB828"/>
      <c r="IC828"/>
      <c r="ID828"/>
      <c r="IE828"/>
      <c r="IF828"/>
      <c r="IG828"/>
      <c r="IH828"/>
      <c r="II828"/>
      <c r="IJ828"/>
      <c r="IK828"/>
      <c r="IL828"/>
      <c r="IM828"/>
      <c r="IN828"/>
      <c r="IO828"/>
      <c r="IP828"/>
      <c r="IQ828"/>
      <c r="IR828"/>
      <c r="IS828"/>
      <c r="IT828"/>
      <c r="IU828"/>
      <c r="IV828"/>
    </row>
    <row r="829" ht="24.95" customHeight="1" spans="1:256">
      <c r="A829" s="18">
        <v>6199</v>
      </c>
      <c r="B829" s="135" t="s">
        <v>1203</v>
      </c>
      <c r="C829" s="18" t="s">
        <v>43</v>
      </c>
      <c r="D829" s="18" t="s">
        <v>101</v>
      </c>
      <c r="E829" s="18" t="s">
        <v>1207</v>
      </c>
      <c r="F829" s="18" t="s">
        <v>35</v>
      </c>
      <c r="G829" s="18">
        <v>2018</v>
      </c>
      <c r="H829" s="18" t="s">
        <v>36</v>
      </c>
      <c r="I829" s="41">
        <v>1</v>
      </c>
      <c r="J829" s="39" t="s">
        <v>1205</v>
      </c>
      <c r="K829" s="18" t="s">
        <v>1206</v>
      </c>
      <c r="L829" s="40">
        <f t="shared" si="25"/>
        <v>1</v>
      </c>
      <c r="M829" s="40">
        <v>1</v>
      </c>
      <c r="N829" s="40"/>
      <c r="O829" s="40"/>
      <c r="P829" s="18" t="s">
        <v>47</v>
      </c>
      <c r="Q829" s="18" t="s">
        <v>37</v>
      </c>
      <c r="R829" s="18">
        <v>1</v>
      </c>
      <c r="S829" s="18">
        <v>1</v>
      </c>
      <c r="T829" s="18"/>
      <c r="U829" s="18"/>
      <c r="V829" s="18" t="s">
        <v>956</v>
      </c>
      <c r="W829" s="18">
        <v>6199</v>
      </c>
      <c r="X829" s="18"/>
      <c r="Y829"/>
      <c r="Z829"/>
      <c r="AA829"/>
      <c r="AB829"/>
      <c r="AC829"/>
      <c r="AD829"/>
      <c r="AE829"/>
      <c r="AF829"/>
      <c r="AG829"/>
      <c r="AH829"/>
      <c r="AI829"/>
      <c r="AJ829"/>
      <c r="AK829"/>
      <c r="AL829"/>
      <c r="AM829"/>
      <c r="AN829"/>
      <c r="AO829"/>
      <c r="AP829"/>
      <c r="AQ829"/>
      <c r="AR829"/>
      <c r="AS829"/>
      <c r="AT829"/>
      <c r="AU829"/>
      <c r="AV829"/>
      <c r="AW829"/>
      <c r="AX829"/>
      <c r="AY829"/>
      <c r="AZ829"/>
      <c r="BA829"/>
      <c r="BB829"/>
      <c r="BC829"/>
      <c r="BD829"/>
      <c r="BE829"/>
      <c r="BF829"/>
      <c r="BG829"/>
      <c r="BH829"/>
      <c r="BI829"/>
      <c r="BJ829"/>
      <c r="BK829"/>
      <c r="BL829"/>
      <c r="BM829"/>
      <c r="BN829"/>
      <c r="BO829"/>
      <c r="BP829"/>
      <c r="BQ829"/>
      <c r="BR829"/>
      <c r="BS829"/>
      <c r="BT829"/>
      <c r="BU829"/>
      <c r="BV829"/>
      <c r="BW829"/>
      <c r="BX829"/>
      <c r="BY829"/>
      <c r="BZ829"/>
      <c r="CA829"/>
      <c r="CB829"/>
      <c r="CC829"/>
      <c r="CD829"/>
      <c r="CE829"/>
      <c r="CF829"/>
      <c r="CG829"/>
      <c r="CH829"/>
      <c r="CI829"/>
      <c r="CJ829"/>
      <c r="CK829"/>
      <c r="CL829"/>
      <c r="CM829"/>
      <c r="CN829"/>
      <c r="CO829"/>
      <c r="CP829"/>
      <c r="CQ829"/>
      <c r="CR829"/>
      <c r="CS829"/>
      <c r="CT829"/>
      <c r="CU829"/>
      <c r="CV829"/>
      <c r="CW829"/>
      <c r="CX829"/>
      <c r="CY829"/>
      <c r="CZ829"/>
      <c r="DA829"/>
      <c r="DB829"/>
      <c r="DC829"/>
      <c r="DD829"/>
      <c r="DE829"/>
      <c r="DF829"/>
      <c r="DG829"/>
      <c r="DH829"/>
      <c r="DI829"/>
      <c r="DJ829"/>
      <c r="DK829"/>
      <c r="DL829"/>
      <c r="DM829"/>
      <c r="DN829"/>
      <c r="DO829"/>
      <c r="DP829"/>
      <c r="DQ829"/>
      <c r="DR829"/>
      <c r="DS829"/>
      <c r="DT829"/>
      <c r="DU829"/>
      <c r="DV829"/>
      <c r="DW829"/>
      <c r="DX829"/>
      <c r="DY829"/>
      <c r="DZ829"/>
      <c r="EA829"/>
      <c r="EB829"/>
      <c r="EC829"/>
      <c r="ED829"/>
      <c r="EE829"/>
      <c r="EF829"/>
      <c r="EG829"/>
      <c r="EH829"/>
      <c r="EI829"/>
      <c r="EJ829"/>
      <c r="EK829"/>
      <c r="EL829"/>
      <c r="EM829"/>
      <c r="EN829"/>
      <c r="EO829"/>
      <c r="EP829"/>
      <c r="EQ829"/>
      <c r="ER829"/>
      <c r="ES829"/>
      <c r="ET829"/>
      <c r="EU829"/>
      <c r="EV829"/>
      <c r="EW829"/>
      <c r="EX829"/>
      <c r="EY829"/>
      <c r="EZ829"/>
      <c r="FA829"/>
      <c r="FB829"/>
      <c r="FC829"/>
      <c r="FD829"/>
      <c r="FE829"/>
      <c r="FF829"/>
      <c r="FG829"/>
      <c r="FH829"/>
      <c r="FI829"/>
      <c r="FJ829"/>
      <c r="FK829"/>
      <c r="FL829"/>
      <c r="FM829"/>
      <c r="FN829"/>
      <c r="FO829"/>
      <c r="FP829"/>
      <c r="FQ829"/>
      <c r="FR829"/>
      <c r="FS829"/>
      <c r="FT829"/>
      <c r="FU829"/>
      <c r="FV829"/>
      <c r="FW829"/>
      <c r="FX829"/>
      <c r="FY829"/>
      <c r="FZ829"/>
      <c r="GA829"/>
      <c r="GB829"/>
      <c r="GC829"/>
      <c r="GD829"/>
      <c r="GE829"/>
      <c r="GF829"/>
      <c r="GG829"/>
      <c r="GH829"/>
      <c r="GI829"/>
      <c r="GJ829"/>
      <c r="GK829"/>
      <c r="GL829"/>
      <c r="GM829"/>
      <c r="GN829"/>
      <c r="GO829"/>
      <c r="GP829"/>
      <c r="GQ829"/>
      <c r="GR829"/>
      <c r="GS829"/>
      <c r="GT829"/>
      <c r="GU829"/>
      <c r="GV829"/>
      <c r="GW829"/>
      <c r="GX829"/>
      <c r="GY829"/>
      <c r="GZ829"/>
      <c r="HA829"/>
      <c r="HB829"/>
      <c r="HC829"/>
      <c r="HD829"/>
      <c r="HE829"/>
      <c r="HF829"/>
      <c r="HG829"/>
      <c r="HH829"/>
      <c r="HI829"/>
      <c r="HJ829"/>
      <c r="HK829"/>
      <c r="HL829"/>
      <c r="HM829"/>
      <c r="HN829"/>
      <c r="HO829"/>
      <c r="HP829"/>
      <c r="HQ829"/>
      <c r="HR829"/>
      <c r="HS829"/>
      <c r="HT829"/>
      <c r="HU829"/>
      <c r="HV829"/>
      <c r="HW829"/>
      <c r="HX829"/>
      <c r="HY829"/>
      <c r="HZ829"/>
      <c r="IA829"/>
      <c r="IB829"/>
      <c r="IC829"/>
      <c r="ID829"/>
      <c r="IE829"/>
      <c r="IF829"/>
      <c r="IG829"/>
      <c r="IH829"/>
      <c r="II829"/>
      <c r="IJ829"/>
      <c r="IK829"/>
      <c r="IL829"/>
      <c r="IM829"/>
      <c r="IN829"/>
      <c r="IO829"/>
      <c r="IP829"/>
      <c r="IQ829"/>
      <c r="IR829"/>
      <c r="IS829"/>
      <c r="IT829"/>
      <c r="IU829"/>
      <c r="IV829"/>
    </row>
    <row r="830" ht="24.95" customHeight="1" spans="1:256">
      <c r="A830" s="18">
        <v>6200</v>
      </c>
      <c r="B830" s="135" t="s">
        <v>1203</v>
      </c>
      <c r="C830" s="18" t="s">
        <v>43</v>
      </c>
      <c r="D830" s="18" t="s">
        <v>299</v>
      </c>
      <c r="E830" s="18" t="s">
        <v>303</v>
      </c>
      <c r="F830" s="18" t="s">
        <v>35</v>
      </c>
      <c r="G830" s="18">
        <v>2018</v>
      </c>
      <c r="H830" s="18" t="s">
        <v>36</v>
      </c>
      <c r="I830" s="41">
        <v>1</v>
      </c>
      <c r="J830" s="39" t="s">
        <v>1205</v>
      </c>
      <c r="K830" s="18" t="s">
        <v>1206</v>
      </c>
      <c r="L830" s="40">
        <f t="shared" si="25"/>
        <v>1</v>
      </c>
      <c r="M830" s="40">
        <v>1</v>
      </c>
      <c r="N830" s="40"/>
      <c r="O830" s="40"/>
      <c r="P830" s="18" t="s">
        <v>47</v>
      </c>
      <c r="Q830" s="18" t="s">
        <v>37</v>
      </c>
      <c r="R830" s="18">
        <v>1</v>
      </c>
      <c r="S830" s="18">
        <v>1</v>
      </c>
      <c r="T830" s="18"/>
      <c r="U830" s="18"/>
      <c r="V830" s="18" t="s">
        <v>956</v>
      </c>
      <c r="W830" s="18">
        <v>6200</v>
      </c>
      <c r="X830" s="18"/>
      <c r="Y830"/>
      <c r="Z830"/>
      <c r="AA830"/>
      <c r="AB830"/>
      <c r="AC830"/>
      <c r="AD830"/>
      <c r="AE830"/>
      <c r="AF830"/>
      <c r="AG830"/>
      <c r="AH830"/>
      <c r="AI830"/>
      <c r="AJ830"/>
      <c r="AK830"/>
      <c r="AL830"/>
      <c r="AM830"/>
      <c r="AN830"/>
      <c r="AO830"/>
      <c r="AP830"/>
      <c r="AQ830"/>
      <c r="AR830"/>
      <c r="AS830"/>
      <c r="AT830"/>
      <c r="AU830"/>
      <c r="AV830"/>
      <c r="AW830"/>
      <c r="AX830"/>
      <c r="AY830"/>
      <c r="AZ830"/>
      <c r="BA830"/>
      <c r="BB830"/>
      <c r="BC830"/>
      <c r="BD830"/>
      <c r="BE830"/>
      <c r="BF830"/>
      <c r="BG830"/>
      <c r="BH830"/>
      <c r="BI830"/>
      <c r="BJ830"/>
      <c r="BK830"/>
      <c r="BL830"/>
      <c r="BM830"/>
      <c r="BN830"/>
      <c r="BO830"/>
      <c r="BP830"/>
      <c r="BQ830"/>
      <c r="BR830"/>
      <c r="BS830"/>
      <c r="BT830"/>
      <c r="BU830"/>
      <c r="BV830"/>
      <c r="BW830"/>
      <c r="BX830"/>
      <c r="BY830"/>
      <c r="BZ830"/>
      <c r="CA830"/>
      <c r="CB830"/>
      <c r="CC830"/>
      <c r="CD830"/>
      <c r="CE830"/>
      <c r="CF830"/>
      <c r="CG830"/>
      <c r="CH830"/>
      <c r="CI830"/>
      <c r="CJ830"/>
      <c r="CK830"/>
      <c r="CL830"/>
      <c r="CM830"/>
      <c r="CN830"/>
      <c r="CO830"/>
      <c r="CP830"/>
      <c r="CQ830"/>
      <c r="CR830"/>
      <c r="CS830"/>
      <c r="CT830"/>
      <c r="CU830"/>
      <c r="CV830"/>
      <c r="CW830"/>
      <c r="CX830"/>
      <c r="CY830"/>
      <c r="CZ830"/>
      <c r="DA830"/>
      <c r="DB830"/>
      <c r="DC830"/>
      <c r="DD830"/>
      <c r="DE830"/>
      <c r="DF830"/>
      <c r="DG830"/>
      <c r="DH830"/>
      <c r="DI830"/>
      <c r="DJ830"/>
      <c r="DK830"/>
      <c r="DL830"/>
      <c r="DM830"/>
      <c r="DN830"/>
      <c r="DO830"/>
      <c r="DP830"/>
      <c r="DQ830"/>
      <c r="DR830"/>
      <c r="DS830"/>
      <c r="DT830"/>
      <c r="DU830"/>
      <c r="DV830"/>
      <c r="DW830"/>
      <c r="DX830"/>
      <c r="DY830"/>
      <c r="DZ830"/>
      <c r="EA830"/>
      <c r="EB830"/>
      <c r="EC830"/>
      <c r="ED830"/>
      <c r="EE830"/>
      <c r="EF830"/>
      <c r="EG830"/>
      <c r="EH830"/>
      <c r="EI830"/>
      <c r="EJ830"/>
      <c r="EK830"/>
      <c r="EL830"/>
      <c r="EM830"/>
      <c r="EN830"/>
      <c r="EO830"/>
      <c r="EP830"/>
      <c r="EQ830"/>
      <c r="ER830"/>
      <c r="ES830"/>
      <c r="ET830"/>
      <c r="EU830"/>
      <c r="EV830"/>
      <c r="EW830"/>
      <c r="EX830"/>
      <c r="EY830"/>
      <c r="EZ830"/>
      <c r="FA830"/>
      <c r="FB830"/>
      <c r="FC830"/>
      <c r="FD830"/>
      <c r="FE830"/>
      <c r="FF830"/>
      <c r="FG830"/>
      <c r="FH830"/>
      <c r="FI830"/>
      <c r="FJ830"/>
      <c r="FK830"/>
      <c r="FL830"/>
      <c r="FM830"/>
      <c r="FN830"/>
      <c r="FO830"/>
      <c r="FP830"/>
      <c r="FQ830"/>
      <c r="FR830"/>
      <c r="FS830"/>
      <c r="FT830"/>
      <c r="FU830"/>
      <c r="FV830"/>
      <c r="FW830"/>
      <c r="FX830"/>
      <c r="FY830"/>
      <c r="FZ830"/>
      <c r="GA830"/>
      <c r="GB830"/>
      <c r="GC830"/>
      <c r="GD830"/>
      <c r="GE830"/>
      <c r="GF830"/>
      <c r="GG830"/>
      <c r="GH830"/>
      <c r="GI830"/>
      <c r="GJ830"/>
      <c r="GK830"/>
      <c r="GL830"/>
      <c r="GM830"/>
      <c r="GN830"/>
      <c r="GO830"/>
      <c r="GP830"/>
      <c r="GQ830"/>
      <c r="GR830"/>
      <c r="GS830"/>
      <c r="GT830"/>
      <c r="GU830"/>
      <c r="GV830"/>
      <c r="GW830"/>
      <c r="GX830"/>
      <c r="GY830"/>
      <c r="GZ830"/>
      <c r="HA830"/>
      <c r="HB830"/>
      <c r="HC830"/>
      <c r="HD830"/>
      <c r="HE830"/>
      <c r="HF830"/>
      <c r="HG830"/>
      <c r="HH830"/>
      <c r="HI830"/>
      <c r="HJ830"/>
      <c r="HK830"/>
      <c r="HL830"/>
      <c r="HM830"/>
      <c r="HN830"/>
      <c r="HO830"/>
      <c r="HP830"/>
      <c r="HQ830"/>
      <c r="HR830"/>
      <c r="HS830"/>
      <c r="HT830"/>
      <c r="HU830"/>
      <c r="HV830"/>
      <c r="HW830"/>
      <c r="HX830"/>
      <c r="HY830"/>
      <c r="HZ830"/>
      <c r="IA830"/>
      <c r="IB830"/>
      <c r="IC830"/>
      <c r="ID830"/>
      <c r="IE830"/>
      <c r="IF830"/>
      <c r="IG830"/>
      <c r="IH830"/>
      <c r="II830"/>
      <c r="IJ830"/>
      <c r="IK830"/>
      <c r="IL830"/>
      <c r="IM830"/>
      <c r="IN830"/>
      <c r="IO830"/>
      <c r="IP830"/>
      <c r="IQ830"/>
      <c r="IR830"/>
      <c r="IS830"/>
      <c r="IT830"/>
      <c r="IU830"/>
      <c r="IV830"/>
    </row>
    <row r="831" ht="24.95" customHeight="1" spans="1:256">
      <c r="A831" s="18">
        <v>6201</v>
      </c>
      <c r="B831" s="135" t="s">
        <v>1203</v>
      </c>
      <c r="C831" s="18" t="s">
        <v>43</v>
      </c>
      <c r="D831" s="18" t="s">
        <v>44</v>
      </c>
      <c r="E831" s="18" t="s">
        <v>674</v>
      </c>
      <c r="F831" s="18" t="s">
        <v>35</v>
      </c>
      <c r="G831" s="18">
        <v>2018</v>
      </c>
      <c r="H831" s="18" t="s">
        <v>36</v>
      </c>
      <c r="I831" s="41">
        <v>1</v>
      </c>
      <c r="J831" s="39" t="s">
        <v>1205</v>
      </c>
      <c r="K831" s="18" t="s">
        <v>1206</v>
      </c>
      <c r="L831" s="40">
        <f t="shared" si="25"/>
        <v>1</v>
      </c>
      <c r="M831" s="40">
        <v>1</v>
      </c>
      <c r="N831" s="40"/>
      <c r="O831" s="40"/>
      <c r="P831" s="18" t="s">
        <v>47</v>
      </c>
      <c r="Q831" s="18" t="s">
        <v>37</v>
      </c>
      <c r="R831" s="18">
        <v>1</v>
      </c>
      <c r="S831" s="18">
        <v>1</v>
      </c>
      <c r="T831" s="18"/>
      <c r="U831" s="18"/>
      <c r="V831" s="18" t="s">
        <v>956</v>
      </c>
      <c r="W831" s="18">
        <v>6201</v>
      </c>
      <c r="X831" s="18"/>
      <c r="Y831"/>
      <c r="Z831"/>
      <c r="AA831"/>
      <c r="AB831"/>
      <c r="AC831"/>
      <c r="AD831"/>
      <c r="AE831"/>
      <c r="AF831"/>
      <c r="AG831"/>
      <c r="AH831"/>
      <c r="AI831"/>
      <c r="AJ831"/>
      <c r="AK831"/>
      <c r="AL831"/>
      <c r="AM831"/>
      <c r="AN831"/>
      <c r="AO831"/>
      <c r="AP831"/>
      <c r="AQ831"/>
      <c r="AR831"/>
      <c r="AS831"/>
      <c r="AT831"/>
      <c r="AU831"/>
      <c r="AV831"/>
      <c r="AW831"/>
      <c r="AX831"/>
      <c r="AY831"/>
      <c r="AZ831"/>
      <c r="BA831"/>
      <c r="BB831"/>
      <c r="BC831"/>
      <c r="BD831"/>
      <c r="BE831"/>
      <c r="BF831"/>
      <c r="BG831"/>
      <c r="BH831"/>
      <c r="BI831"/>
      <c r="BJ831"/>
      <c r="BK831"/>
      <c r="BL831"/>
      <c r="BM831"/>
      <c r="BN831"/>
      <c r="BO831"/>
      <c r="BP831"/>
      <c r="BQ831"/>
      <c r="BR831"/>
      <c r="BS831"/>
      <c r="BT831"/>
      <c r="BU831"/>
      <c r="BV831"/>
      <c r="BW831"/>
      <c r="BX831"/>
      <c r="BY831"/>
      <c r="BZ831"/>
      <c r="CA831"/>
      <c r="CB831"/>
      <c r="CC831"/>
      <c r="CD831"/>
      <c r="CE831"/>
      <c r="CF831"/>
      <c r="CG831"/>
      <c r="CH831"/>
      <c r="CI831"/>
      <c r="CJ831"/>
      <c r="CK831"/>
      <c r="CL831"/>
      <c r="CM831"/>
      <c r="CN831"/>
      <c r="CO831"/>
      <c r="CP831"/>
      <c r="CQ831"/>
      <c r="CR831"/>
      <c r="CS831"/>
      <c r="CT831"/>
      <c r="CU831"/>
      <c r="CV831"/>
      <c r="CW831"/>
      <c r="CX831"/>
      <c r="CY831"/>
      <c r="CZ831"/>
      <c r="DA831"/>
      <c r="DB831"/>
      <c r="DC831"/>
      <c r="DD831"/>
      <c r="DE831"/>
      <c r="DF831"/>
      <c r="DG831"/>
      <c r="DH831"/>
      <c r="DI831"/>
      <c r="DJ831"/>
      <c r="DK831"/>
      <c r="DL831"/>
      <c r="DM831"/>
      <c r="DN831"/>
      <c r="DO831"/>
      <c r="DP831"/>
      <c r="DQ831"/>
      <c r="DR831"/>
      <c r="DS831"/>
      <c r="DT831"/>
      <c r="DU831"/>
      <c r="DV831"/>
      <c r="DW831"/>
      <c r="DX831"/>
      <c r="DY831"/>
      <c r="DZ831"/>
      <c r="EA831"/>
      <c r="EB831"/>
      <c r="EC831"/>
      <c r="ED831"/>
      <c r="EE831"/>
      <c r="EF831"/>
      <c r="EG831"/>
      <c r="EH831"/>
      <c r="EI831"/>
      <c r="EJ831"/>
      <c r="EK831"/>
      <c r="EL831"/>
      <c r="EM831"/>
      <c r="EN831"/>
      <c r="EO831"/>
      <c r="EP831"/>
      <c r="EQ831"/>
      <c r="ER831"/>
      <c r="ES831"/>
      <c r="ET831"/>
      <c r="EU831"/>
      <c r="EV831"/>
      <c r="EW831"/>
      <c r="EX831"/>
      <c r="EY831"/>
      <c r="EZ831"/>
      <c r="FA831"/>
      <c r="FB831"/>
      <c r="FC831"/>
      <c r="FD831"/>
      <c r="FE831"/>
      <c r="FF831"/>
      <c r="FG831"/>
      <c r="FH831"/>
      <c r="FI831"/>
      <c r="FJ831"/>
      <c r="FK831"/>
      <c r="FL831"/>
      <c r="FM831"/>
      <c r="FN831"/>
      <c r="FO831"/>
      <c r="FP831"/>
      <c r="FQ831"/>
      <c r="FR831"/>
      <c r="FS831"/>
      <c r="FT831"/>
      <c r="FU831"/>
      <c r="FV831"/>
      <c r="FW831"/>
      <c r="FX831"/>
      <c r="FY831"/>
      <c r="FZ831"/>
      <c r="GA831"/>
      <c r="GB831"/>
      <c r="GC831"/>
      <c r="GD831"/>
      <c r="GE831"/>
      <c r="GF831"/>
      <c r="GG831"/>
      <c r="GH831"/>
      <c r="GI831"/>
      <c r="GJ831"/>
      <c r="GK831"/>
      <c r="GL831"/>
      <c r="GM831"/>
      <c r="GN831"/>
      <c r="GO831"/>
      <c r="GP831"/>
      <c r="GQ831"/>
      <c r="GR831"/>
      <c r="GS831"/>
      <c r="GT831"/>
      <c r="GU831"/>
      <c r="GV831"/>
      <c r="GW831"/>
      <c r="GX831"/>
      <c r="GY831"/>
      <c r="GZ831"/>
      <c r="HA831"/>
      <c r="HB831"/>
      <c r="HC831"/>
      <c r="HD831"/>
      <c r="HE831"/>
      <c r="HF831"/>
      <c r="HG831"/>
      <c r="HH831"/>
      <c r="HI831"/>
      <c r="HJ831"/>
      <c r="HK831"/>
      <c r="HL831"/>
      <c r="HM831"/>
      <c r="HN831"/>
      <c r="HO831"/>
      <c r="HP831"/>
      <c r="HQ831"/>
      <c r="HR831"/>
      <c r="HS831"/>
      <c r="HT831"/>
      <c r="HU831"/>
      <c r="HV831"/>
      <c r="HW831"/>
      <c r="HX831"/>
      <c r="HY831"/>
      <c r="HZ831"/>
      <c r="IA831"/>
      <c r="IB831"/>
      <c r="IC831"/>
      <c r="ID831"/>
      <c r="IE831"/>
      <c r="IF831"/>
      <c r="IG831"/>
      <c r="IH831"/>
      <c r="II831"/>
      <c r="IJ831"/>
      <c r="IK831"/>
      <c r="IL831"/>
      <c r="IM831"/>
      <c r="IN831"/>
      <c r="IO831"/>
      <c r="IP831"/>
      <c r="IQ831"/>
      <c r="IR831"/>
      <c r="IS831"/>
      <c r="IT831"/>
      <c r="IU831"/>
      <c r="IV831"/>
    </row>
    <row r="832" ht="24.95" customHeight="1" spans="1:256">
      <c r="A832" s="18">
        <v>6202</v>
      </c>
      <c r="B832" s="135" t="s">
        <v>1203</v>
      </c>
      <c r="C832" s="18" t="s">
        <v>43</v>
      </c>
      <c r="D832" s="18" t="s">
        <v>250</v>
      </c>
      <c r="E832" s="18" t="s">
        <v>251</v>
      </c>
      <c r="F832" s="18" t="s">
        <v>35</v>
      </c>
      <c r="G832" s="18">
        <v>2018</v>
      </c>
      <c r="H832" s="18" t="s">
        <v>36</v>
      </c>
      <c r="I832" s="41">
        <v>1</v>
      </c>
      <c r="J832" s="39" t="s">
        <v>1205</v>
      </c>
      <c r="K832" s="18" t="s">
        <v>1206</v>
      </c>
      <c r="L832" s="40">
        <f t="shared" si="25"/>
        <v>1</v>
      </c>
      <c r="M832" s="40">
        <v>1</v>
      </c>
      <c r="N832" s="40"/>
      <c r="O832" s="40"/>
      <c r="P832" s="18" t="s">
        <v>47</v>
      </c>
      <c r="Q832" s="18" t="s">
        <v>37</v>
      </c>
      <c r="R832" s="18">
        <v>1</v>
      </c>
      <c r="S832" s="18">
        <v>1</v>
      </c>
      <c r="T832" s="18"/>
      <c r="U832" s="18"/>
      <c r="V832" s="18" t="s">
        <v>956</v>
      </c>
      <c r="W832" s="18">
        <v>6202</v>
      </c>
      <c r="X832" s="18"/>
      <c r="Y832"/>
      <c r="Z832"/>
      <c r="AA832"/>
      <c r="AB832"/>
      <c r="AC832"/>
      <c r="AD832"/>
      <c r="AE832"/>
      <c r="AF832"/>
      <c r="AG832"/>
      <c r="AH832"/>
      <c r="AI832"/>
      <c r="AJ832"/>
      <c r="AK832"/>
      <c r="AL832"/>
      <c r="AM832"/>
      <c r="AN832"/>
      <c r="AO832"/>
      <c r="AP832"/>
      <c r="AQ832"/>
      <c r="AR832"/>
      <c r="AS832"/>
      <c r="AT832"/>
      <c r="AU832"/>
      <c r="AV832"/>
      <c r="AW832"/>
      <c r="AX832"/>
      <c r="AY832"/>
      <c r="AZ832"/>
      <c r="BA832"/>
      <c r="BB832"/>
      <c r="BC832"/>
      <c r="BD832"/>
      <c r="BE832"/>
      <c r="BF832"/>
      <c r="BG832"/>
      <c r="BH832"/>
      <c r="BI832"/>
      <c r="BJ832"/>
      <c r="BK832"/>
      <c r="BL832"/>
      <c r="BM832"/>
      <c r="BN832"/>
      <c r="BO832"/>
      <c r="BP832"/>
      <c r="BQ832"/>
      <c r="BR832"/>
      <c r="BS832"/>
      <c r="BT832"/>
      <c r="BU832"/>
      <c r="BV832"/>
      <c r="BW832"/>
      <c r="BX832"/>
      <c r="BY832"/>
      <c r="BZ832"/>
      <c r="CA832"/>
      <c r="CB832"/>
      <c r="CC832"/>
      <c r="CD832"/>
      <c r="CE832"/>
      <c r="CF832"/>
      <c r="CG832"/>
      <c r="CH832"/>
      <c r="CI832"/>
      <c r="CJ832"/>
      <c r="CK832"/>
      <c r="CL832"/>
      <c r="CM832"/>
      <c r="CN832"/>
      <c r="CO832"/>
      <c r="CP832"/>
      <c r="CQ832"/>
      <c r="CR832"/>
      <c r="CS832"/>
      <c r="CT832"/>
      <c r="CU832"/>
      <c r="CV832"/>
      <c r="CW832"/>
      <c r="CX832"/>
      <c r="CY832"/>
      <c r="CZ832"/>
      <c r="DA832"/>
      <c r="DB832"/>
      <c r="DC832"/>
      <c r="DD832"/>
      <c r="DE832"/>
      <c r="DF832"/>
      <c r="DG832"/>
      <c r="DH832"/>
      <c r="DI832"/>
      <c r="DJ832"/>
      <c r="DK832"/>
      <c r="DL832"/>
      <c r="DM832"/>
      <c r="DN832"/>
      <c r="DO832"/>
      <c r="DP832"/>
      <c r="DQ832"/>
      <c r="DR832"/>
      <c r="DS832"/>
      <c r="DT832"/>
      <c r="DU832"/>
      <c r="DV832"/>
      <c r="DW832"/>
      <c r="DX832"/>
      <c r="DY832"/>
      <c r="DZ832"/>
      <c r="EA832"/>
      <c r="EB832"/>
      <c r="EC832"/>
      <c r="ED832"/>
      <c r="EE832"/>
      <c r="EF832"/>
      <c r="EG832"/>
      <c r="EH832"/>
      <c r="EI832"/>
      <c r="EJ832"/>
      <c r="EK832"/>
      <c r="EL832"/>
      <c r="EM832"/>
      <c r="EN832"/>
      <c r="EO832"/>
      <c r="EP832"/>
      <c r="EQ832"/>
      <c r="ER832"/>
      <c r="ES832"/>
      <c r="ET832"/>
      <c r="EU832"/>
      <c r="EV832"/>
      <c r="EW832"/>
      <c r="EX832"/>
      <c r="EY832"/>
      <c r="EZ832"/>
      <c r="FA832"/>
      <c r="FB832"/>
      <c r="FC832"/>
      <c r="FD832"/>
      <c r="FE832"/>
      <c r="FF832"/>
      <c r="FG832"/>
      <c r="FH832"/>
      <c r="FI832"/>
      <c r="FJ832"/>
      <c r="FK832"/>
      <c r="FL832"/>
      <c r="FM832"/>
      <c r="FN832"/>
      <c r="FO832"/>
      <c r="FP832"/>
      <c r="FQ832"/>
      <c r="FR832"/>
      <c r="FS832"/>
      <c r="FT832"/>
      <c r="FU832"/>
      <c r="FV832"/>
      <c r="FW832"/>
      <c r="FX832"/>
      <c r="FY832"/>
      <c r="FZ832"/>
      <c r="GA832"/>
      <c r="GB832"/>
      <c r="GC832"/>
      <c r="GD832"/>
      <c r="GE832"/>
      <c r="GF832"/>
      <c r="GG832"/>
      <c r="GH832"/>
      <c r="GI832"/>
      <c r="GJ832"/>
      <c r="GK832"/>
      <c r="GL832"/>
      <c r="GM832"/>
      <c r="GN832"/>
      <c r="GO832"/>
      <c r="GP832"/>
      <c r="GQ832"/>
      <c r="GR832"/>
      <c r="GS832"/>
      <c r="GT832"/>
      <c r="GU832"/>
      <c r="GV832"/>
      <c r="GW832"/>
      <c r="GX832"/>
      <c r="GY832"/>
      <c r="GZ832"/>
      <c r="HA832"/>
      <c r="HB832"/>
      <c r="HC832"/>
      <c r="HD832"/>
      <c r="HE832"/>
      <c r="HF832"/>
      <c r="HG832"/>
      <c r="HH832"/>
      <c r="HI832"/>
      <c r="HJ832"/>
      <c r="HK832"/>
      <c r="HL832"/>
      <c r="HM832"/>
      <c r="HN832"/>
      <c r="HO832"/>
      <c r="HP832"/>
      <c r="HQ832"/>
      <c r="HR832"/>
      <c r="HS832"/>
      <c r="HT832"/>
      <c r="HU832"/>
      <c r="HV832"/>
      <c r="HW832"/>
      <c r="HX832"/>
      <c r="HY832"/>
      <c r="HZ832"/>
      <c r="IA832"/>
      <c r="IB832"/>
      <c r="IC832"/>
      <c r="ID832"/>
      <c r="IE832"/>
      <c r="IF832"/>
      <c r="IG832"/>
      <c r="IH832"/>
      <c r="II832"/>
      <c r="IJ832"/>
      <c r="IK832"/>
      <c r="IL832"/>
      <c r="IM832"/>
      <c r="IN832"/>
      <c r="IO832"/>
      <c r="IP832"/>
      <c r="IQ832"/>
      <c r="IR832"/>
      <c r="IS832"/>
      <c r="IT832"/>
      <c r="IU832"/>
      <c r="IV832"/>
    </row>
    <row r="833" ht="24.95" customHeight="1" spans="1:256">
      <c r="A833" s="18">
        <v>6203</v>
      </c>
      <c r="B833" s="135" t="s">
        <v>1203</v>
      </c>
      <c r="C833" s="18" t="s">
        <v>43</v>
      </c>
      <c r="D833" s="18" t="s">
        <v>54</v>
      </c>
      <c r="E833" s="18" t="s">
        <v>60</v>
      </c>
      <c r="F833" s="18" t="s">
        <v>35</v>
      </c>
      <c r="G833" s="18">
        <v>2018</v>
      </c>
      <c r="H833" s="18" t="s">
        <v>36</v>
      </c>
      <c r="I833" s="41">
        <v>1</v>
      </c>
      <c r="J833" s="39" t="s">
        <v>1205</v>
      </c>
      <c r="K833" s="18" t="s">
        <v>1206</v>
      </c>
      <c r="L833" s="40">
        <f t="shared" si="25"/>
        <v>1</v>
      </c>
      <c r="M833" s="40">
        <v>1</v>
      </c>
      <c r="N833" s="40"/>
      <c r="O833" s="40"/>
      <c r="P833" s="18" t="s">
        <v>47</v>
      </c>
      <c r="Q833" s="18" t="s">
        <v>37</v>
      </c>
      <c r="R833" s="18">
        <v>1</v>
      </c>
      <c r="S833" s="18">
        <v>1</v>
      </c>
      <c r="T833" s="18"/>
      <c r="U833" s="18"/>
      <c r="V833" s="18" t="s">
        <v>956</v>
      </c>
      <c r="W833" s="18">
        <v>6203</v>
      </c>
      <c r="X833" s="18"/>
      <c r="Y833"/>
      <c r="Z833"/>
      <c r="AA833"/>
      <c r="AB833"/>
      <c r="AC833"/>
      <c r="AD833"/>
      <c r="AE833"/>
      <c r="AF833"/>
      <c r="AG833"/>
      <c r="AH833"/>
      <c r="AI833"/>
      <c r="AJ833"/>
      <c r="AK833"/>
      <c r="AL833"/>
      <c r="AM833"/>
      <c r="AN833"/>
      <c r="AO833"/>
      <c r="AP833"/>
      <c r="AQ833"/>
      <c r="AR833"/>
      <c r="AS833"/>
      <c r="AT833"/>
      <c r="AU833"/>
      <c r="AV833"/>
      <c r="AW833"/>
      <c r="AX833"/>
      <c r="AY833"/>
      <c r="AZ833"/>
      <c r="BA833"/>
      <c r="BB833"/>
      <c r="BC833"/>
      <c r="BD833"/>
      <c r="BE833"/>
      <c r="BF833"/>
      <c r="BG833"/>
      <c r="BH833"/>
      <c r="BI833"/>
      <c r="BJ833"/>
      <c r="BK833"/>
      <c r="BL833"/>
      <c r="BM833"/>
      <c r="BN833"/>
      <c r="BO833"/>
      <c r="BP833"/>
      <c r="BQ833"/>
      <c r="BR833"/>
      <c r="BS833"/>
      <c r="BT833"/>
      <c r="BU833"/>
      <c r="BV833"/>
      <c r="BW833"/>
      <c r="BX833"/>
      <c r="BY833"/>
      <c r="BZ833"/>
      <c r="CA833"/>
      <c r="CB833"/>
      <c r="CC833"/>
      <c r="CD833"/>
      <c r="CE833"/>
      <c r="CF833"/>
      <c r="CG833"/>
      <c r="CH833"/>
      <c r="CI833"/>
      <c r="CJ833"/>
      <c r="CK833"/>
      <c r="CL833"/>
      <c r="CM833"/>
      <c r="CN833"/>
      <c r="CO833"/>
      <c r="CP833"/>
      <c r="CQ833"/>
      <c r="CR833"/>
      <c r="CS833"/>
      <c r="CT833"/>
      <c r="CU833"/>
      <c r="CV833"/>
      <c r="CW833"/>
      <c r="CX833"/>
      <c r="CY833"/>
      <c r="CZ833"/>
      <c r="DA833"/>
      <c r="DB833"/>
      <c r="DC833"/>
      <c r="DD833"/>
      <c r="DE833"/>
      <c r="DF833"/>
      <c r="DG833"/>
      <c r="DH833"/>
      <c r="DI833"/>
      <c r="DJ833"/>
      <c r="DK833"/>
      <c r="DL833"/>
      <c r="DM833"/>
      <c r="DN833"/>
      <c r="DO833"/>
      <c r="DP833"/>
      <c r="DQ833"/>
      <c r="DR833"/>
      <c r="DS833"/>
      <c r="DT833"/>
      <c r="DU833"/>
      <c r="DV833"/>
      <c r="DW833"/>
      <c r="DX833"/>
      <c r="DY833"/>
      <c r="DZ833"/>
      <c r="EA833"/>
      <c r="EB833"/>
      <c r="EC833"/>
      <c r="ED833"/>
      <c r="EE833"/>
      <c r="EF833"/>
      <c r="EG833"/>
      <c r="EH833"/>
      <c r="EI833"/>
      <c r="EJ833"/>
      <c r="EK833"/>
      <c r="EL833"/>
      <c r="EM833"/>
      <c r="EN833"/>
      <c r="EO833"/>
      <c r="EP833"/>
      <c r="EQ833"/>
      <c r="ER833"/>
      <c r="ES833"/>
      <c r="ET833"/>
      <c r="EU833"/>
      <c r="EV833"/>
      <c r="EW833"/>
      <c r="EX833"/>
      <c r="EY833"/>
      <c r="EZ833"/>
      <c r="FA833"/>
      <c r="FB833"/>
      <c r="FC833"/>
      <c r="FD833"/>
      <c r="FE833"/>
      <c r="FF833"/>
      <c r="FG833"/>
      <c r="FH833"/>
      <c r="FI833"/>
      <c r="FJ833"/>
      <c r="FK833"/>
      <c r="FL833"/>
      <c r="FM833"/>
      <c r="FN833"/>
      <c r="FO833"/>
      <c r="FP833"/>
      <c r="FQ833"/>
      <c r="FR833"/>
      <c r="FS833"/>
      <c r="FT833"/>
      <c r="FU833"/>
      <c r="FV833"/>
      <c r="FW833"/>
      <c r="FX833"/>
      <c r="FY833"/>
      <c r="FZ833"/>
      <c r="GA833"/>
      <c r="GB833"/>
      <c r="GC833"/>
      <c r="GD833"/>
      <c r="GE833"/>
      <c r="GF833"/>
      <c r="GG833"/>
      <c r="GH833"/>
      <c r="GI833"/>
      <c r="GJ833"/>
      <c r="GK833"/>
      <c r="GL833"/>
      <c r="GM833"/>
      <c r="GN833"/>
      <c r="GO833"/>
      <c r="GP833"/>
      <c r="GQ833"/>
      <c r="GR833"/>
      <c r="GS833"/>
      <c r="GT833"/>
      <c r="GU833"/>
      <c r="GV833"/>
      <c r="GW833"/>
      <c r="GX833"/>
      <c r="GY833"/>
      <c r="GZ833"/>
      <c r="HA833"/>
      <c r="HB833"/>
      <c r="HC833"/>
      <c r="HD833"/>
      <c r="HE833"/>
      <c r="HF833"/>
      <c r="HG833"/>
      <c r="HH833"/>
      <c r="HI833"/>
      <c r="HJ833"/>
      <c r="HK833"/>
      <c r="HL833"/>
      <c r="HM833"/>
      <c r="HN833"/>
      <c r="HO833"/>
      <c r="HP833"/>
      <c r="HQ833"/>
      <c r="HR833"/>
      <c r="HS833"/>
      <c r="HT833"/>
      <c r="HU833"/>
      <c r="HV833"/>
      <c r="HW833"/>
      <c r="HX833"/>
      <c r="HY833"/>
      <c r="HZ833"/>
      <c r="IA833"/>
      <c r="IB833"/>
      <c r="IC833"/>
      <c r="ID833"/>
      <c r="IE833"/>
      <c r="IF833"/>
      <c r="IG833"/>
      <c r="IH833"/>
      <c r="II833"/>
      <c r="IJ833"/>
      <c r="IK833"/>
      <c r="IL833"/>
      <c r="IM833"/>
      <c r="IN833"/>
      <c r="IO833"/>
      <c r="IP833"/>
      <c r="IQ833"/>
      <c r="IR833"/>
      <c r="IS833"/>
      <c r="IT833"/>
      <c r="IU833"/>
      <c r="IV833"/>
    </row>
    <row r="834" ht="24.95" customHeight="1" spans="1:256">
      <c r="A834" s="18">
        <v>6204</v>
      </c>
      <c r="B834" s="135" t="s">
        <v>1203</v>
      </c>
      <c r="C834" s="18" t="s">
        <v>43</v>
      </c>
      <c r="D834" s="18" t="s">
        <v>146</v>
      </c>
      <c r="E834" s="18" t="s">
        <v>196</v>
      </c>
      <c r="F834" s="18" t="s">
        <v>35</v>
      </c>
      <c r="G834" s="18">
        <v>2018</v>
      </c>
      <c r="H834" s="18" t="s">
        <v>36</v>
      </c>
      <c r="I834" s="41">
        <v>1</v>
      </c>
      <c r="J834" s="39" t="s">
        <v>1205</v>
      </c>
      <c r="K834" s="18" t="s">
        <v>1206</v>
      </c>
      <c r="L834" s="40">
        <f t="shared" si="25"/>
        <v>1</v>
      </c>
      <c r="M834" s="40">
        <v>1</v>
      </c>
      <c r="N834" s="40"/>
      <c r="O834" s="40"/>
      <c r="P834" s="18" t="s">
        <v>47</v>
      </c>
      <c r="Q834" s="18" t="s">
        <v>37</v>
      </c>
      <c r="R834" s="18">
        <v>1</v>
      </c>
      <c r="S834" s="18">
        <v>1</v>
      </c>
      <c r="T834" s="18"/>
      <c r="U834" s="18"/>
      <c r="V834" s="18" t="s">
        <v>956</v>
      </c>
      <c r="W834" s="18">
        <v>6204</v>
      </c>
      <c r="X834" s="18"/>
      <c r="Y834"/>
      <c r="Z834"/>
      <c r="AA834"/>
      <c r="AB834"/>
      <c r="AC834"/>
      <c r="AD834"/>
      <c r="AE834"/>
      <c r="AF834"/>
      <c r="AG834"/>
      <c r="AH834"/>
      <c r="AI834"/>
      <c r="AJ834"/>
      <c r="AK834"/>
      <c r="AL834"/>
      <c r="AM834"/>
      <c r="AN834"/>
      <c r="AO834"/>
      <c r="AP834"/>
      <c r="AQ834"/>
      <c r="AR834"/>
      <c r="AS834"/>
      <c r="AT834"/>
      <c r="AU834"/>
      <c r="AV834"/>
      <c r="AW834"/>
      <c r="AX834"/>
      <c r="AY834"/>
      <c r="AZ834"/>
      <c r="BA834"/>
      <c r="BB834"/>
      <c r="BC834"/>
      <c r="BD834"/>
      <c r="BE834"/>
      <c r="BF834"/>
      <c r="BG834"/>
      <c r="BH834"/>
      <c r="BI834"/>
      <c r="BJ834"/>
      <c r="BK834"/>
      <c r="BL834"/>
      <c r="BM834"/>
      <c r="BN834"/>
      <c r="BO834"/>
      <c r="BP834"/>
      <c r="BQ834"/>
      <c r="BR834"/>
      <c r="BS834"/>
      <c r="BT834"/>
      <c r="BU834"/>
      <c r="BV834"/>
      <c r="BW834"/>
      <c r="BX834"/>
      <c r="BY834"/>
      <c r="BZ834"/>
      <c r="CA834"/>
      <c r="CB834"/>
      <c r="CC834"/>
      <c r="CD834"/>
      <c r="CE834"/>
      <c r="CF834"/>
      <c r="CG834"/>
      <c r="CH834"/>
      <c r="CI834"/>
      <c r="CJ834"/>
      <c r="CK834"/>
      <c r="CL834"/>
      <c r="CM834"/>
      <c r="CN834"/>
      <c r="CO834"/>
      <c r="CP834"/>
      <c r="CQ834"/>
      <c r="CR834"/>
      <c r="CS834"/>
      <c r="CT834"/>
      <c r="CU834"/>
      <c r="CV834"/>
      <c r="CW834"/>
      <c r="CX834"/>
      <c r="CY834"/>
      <c r="CZ834"/>
      <c r="DA834"/>
      <c r="DB834"/>
      <c r="DC834"/>
      <c r="DD834"/>
      <c r="DE834"/>
      <c r="DF834"/>
      <c r="DG834"/>
      <c r="DH834"/>
      <c r="DI834"/>
      <c r="DJ834"/>
      <c r="DK834"/>
      <c r="DL834"/>
      <c r="DM834"/>
      <c r="DN834"/>
      <c r="DO834"/>
      <c r="DP834"/>
      <c r="DQ834"/>
      <c r="DR834"/>
      <c r="DS834"/>
      <c r="DT834"/>
      <c r="DU834"/>
      <c r="DV834"/>
      <c r="DW834"/>
      <c r="DX834"/>
      <c r="DY834"/>
      <c r="DZ834"/>
      <c r="EA834"/>
      <c r="EB834"/>
      <c r="EC834"/>
      <c r="ED834"/>
      <c r="EE834"/>
      <c r="EF834"/>
      <c r="EG834"/>
      <c r="EH834"/>
      <c r="EI834"/>
      <c r="EJ834"/>
      <c r="EK834"/>
      <c r="EL834"/>
      <c r="EM834"/>
      <c r="EN834"/>
      <c r="EO834"/>
      <c r="EP834"/>
      <c r="EQ834"/>
      <c r="ER834"/>
      <c r="ES834"/>
      <c r="ET834"/>
      <c r="EU834"/>
      <c r="EV834"/>
      <c r="EW834"/>
      <c r="EX834"/>
      <c r="EY834"/>
      <c r="EZ834"/>
      <c r="FA834"/>
      <c r="FB834"/>
      <c r="FC834"/>
      <c r="FD834"/>
      <c r="FE834"/>
      <c r="FF834"/>
      <c r="FG834"/>
      <c r="FH834"/>
      <c r="FI834"/>
      <c r="FJ834"/>
      <c r="FK834"/>
      <c r="FL834"/>
      <c r="FM834"/>
      <c r="FN834"/>
      <c r="FO834"/>
      <c r="FP834"/>
      <c r="FQ834"/>
      <c r="FR834"/>
      <c r="FS834"/>
      <c r="FT834"/>
      <c r="FU834"/>
      <c r="FV834"/>
      <c r="FW834"/>
      <c r="FX834"/>
      <c r="FY834"/>
      <c r="FZ834"/>
      <c r="GA834"/>
      <c r="GB834"/>
      <c r="GC834"/>
      <c r="GD834"/>
      <c r="GE834"/>
      <c r="GF834"/>
      <c r="GG834"/>
      <c r="GH834"/>
      <c r="GI834"/>
      <c r="GJ834"/>
      <c r="GK834"/>
      <c r="GL834"/>
      <c r="GM834"/>
      <c r="GN834"/>
      <c r="GO834"/>
      <c r="GP834"/>
      <c r="GQ834"/>
      <c r="GR834"/>
      <c r="GS834"/>
      <c r="GT834"/>
      <c r="GU834"/>
      <c r="GV834"/>
      <c r="GW834"/>
      <c r="GX834"/>
      <c r="GY834"/>
      <c r="GZ834"/>
      <c r="HA834"/>
      <c r="HB834"/>
      <c r="HC834"/>
      <c r="HD834"/>
      <c r="HE834"/>
      <c r="HF834"/>
      <c r="HG834"/>
      <c r="HH834"/>
      <c r="HI834"/>
      <c r="HJ834"/>
      <c r="HK834"/>
      <c r="HL834"/>
      <c r="HM834"/>
      <c r="HN834"/>
      <c r="HO834"/>
      <c r="HP834"/>
      <c r="HQ834"/>
      <c r="HR834"/>
      <c r="HS834"/>
      <c r="HT834"/>
      <c r="HU834"/>
      <c r="HV834"/>
      <c r="HW834"/>
      <c r="HX834"/>
      <c r="HY834"/>
      <c r="HZ834"/>
      <c r="IA834"/>
      <c r="IB834"/>
      <c r="IC834"/>
      <c r="ID834"/>
      <c r="IE834"/>
      <c r="IF834"/>
      <c r="IG834"/>
      <c r="IH834"/>
      <c r="II834"/>
      <c r="IJ834"/>
      <c r="IK834"/>
      <c r="IL834"/>
      <c r="IM834"/>
      <c r="IN834"/>
      <c r="IO834"/>
      <c r="IP834"/>
      <c r="IQ834"/>
      <c r="IR834"/>
      <c r="IS834"/>
      <c r="IT834"/>
      <c r="IU834"/>
      <c r="IV834"/>
    </row>
    <row r="835" ht="24.95" customHeight="1" spans="1:256">
      <c r="A835" s="18">
        <v>6205</v>
      </c>
      <c r="B835" s="135" t="s">
        <v>1203</v>
      </c>
      <c r="C835" s="18" t="s">
        <v>43</v>
      </c>
      <c r="D835" s="18" t="s">
        <v>146</v>
      </c>
      <c r="E835" s="18" t="s">
        <v>160</v>
      </c>
      <c r="F835" s="18" t="s">
        <v>35</v>
      </c>
      <c r="G835" s="18">
        <v>2018</v>
      </c>
      <c r="H835" s="18" t="s">
        <v>36</v>
      </c>
      <c r="I835" s="41">
        <v>1</v>
      </c>
      <c r="J835" s="39" t="s">
        <v>1205</v>
      </c>
      <c r="K835" s="18" t="s">
        <v>1206</v>
      </c>
      <c r="L835" s="40">
        <f t="shared" si="25"/>
        <v>1</v>
      </c>
      <c r="M835" s="40">
        <v>1</v>
      </c>
      <c r="N835" s="40"/>
      <c r="O835" s="40"/>
      <c r="P835" s="18" t="s">
        <v>47</v>
      </c>
      <c r="Q835" s="18" t="s">
        <v>37</v>
      </c>
      <c r="R835" s="18">
        <v>1</v>
      </c>
      <c r="S835" s="18">
        <v>1</v>
      </c>
      <c r="T835" s="18"/>
      <c r="U835" s="18"/>
      <c r="V835" s="18" t="s">
        <v>956</v>
      </c>
      <c r="W835" s="18">
        <v>6205</v>
      </c>
      <c r="X835" s="18"/>
      <c r="Y835"/>
      <c r="Z835"/>
      <c r="AA835"/>
      <c r="AB835"/>
      <c r="AC835"/>
      <c r="AD835"/>
      <c r="AE835"/>
      <c r="AF835"/>
      <c r="AG835"/>
      <c r="AH835"/>
      <c r="AI835"/>
      <c r="AJ835"/>
      <c r="AK835"/>
      <c r="AL835"/>
      <c r="AM835"/>
      <c r="AN835"/>
      <c r="AO835"/>
      <c r="AP835"/>
      <c r="AQ835"/>
      <c r="AR835"/>
      <c r="AS835"/>
      <c r="AT835"/>
      <c r="AU835"/>
      <c r="AV835"/>
      <c r="AW835"/>
      <c r="AX835"/>
      <c r="AY835"/>
      <c r="AZ835"/>
      <c r="BA835"/>
      <c r="BB835"/>
      <c r="BC835"/>
      <c r="BD835"/>
      <c r="BE835"/>
      <c r="BF835"/>
      <c r="BG835"/>
      <c r="BH835"/>
      <c r="BI835"/>
      <c r="BJ835"/>
      <c r="BK835"/>
      <c r="BL835"/>
      <c r="BM835"/>
      <c r="BN835"/>
      <c r="BO835"/>
      <c r="BP835"/>
      <c r="BQ835"/>
      <c r="BR835"/>
      <c r="BS835"/>
      <c r="BT835"/>
      <c r="BU835"/>
      <c r="BV835"/>
      <c r="BW835"/>
      <c r="BX835"/>
      <c r="BY835"/>
      <c r="BZ835"/>
      <c r="CA835"/>
      <c r="CB835"/>
      <c r="CC835"/>
      <c r="CD835"/>
      <c r="CE835"/>
      <c r="CF835"/>
      <c r="CG835"/>
      <c r="CH835"/>
      <c r="CI835"/>
      <c r="CJ835"/>
      <c r="CK835"/>
      <c r="CL835"/>
      <c r="CM835"/>
      <c r="CN835"/>
      <c r="CO835"/>
      <c r="CP835"/>
      <c r="CQ835"/>
      <c r="CR835"/>
      <c r="CS835"/>
      <c r="CT835"/>
      <c r="CU835"/>
      <c r="CV835"/>
      <c r="CW835"/>
      <c r="CX835"/>
      <c r="CY835"/>
      <c r="CZ835"/>
      <c r="DA835"/>
      <c r="DB835"/>
      <c r="DC835"/>
      <c r="DD835"/>
      <c r="DE835"/>
      <c r="DF835"/>
      <c r="DG835"/>
      <c r="DH835"/>
      <c r="DI835"/>
      <c r="DJ835"/>
      <c r="DK835"/>
      <c r="DL835"/>
      <c r="DM835"/>
      <c r="DN835"/>
      <c r="DO835"/>
      <c r="DP835"/>
      <c r="DQ835"/>
      <c r="DR835"/>
      <c r="DS835"/>
      <c r="DT835"/>
      <c r="DU835"/>
      <c r="DV835"/>
      <c r="DW835"/>
      <c r="DX835"/>
      <c r="DY835"/>
      <c r="DZ835"/>
      <c r="EA835"/>
      <c r="EB835"/>
      <c r="EC835"/>
      <c r="ED835"/>
      <c r="EE835"/>
      <c r="EF835"/>
      <c r="EG835"/>
      <c r="EH835"/>
      <c r="EI835"/>
      <c r="EJ835"/>
      <c r="EK835"/>
      <c r="EL835"/>
      <c r="EM835"/>
      <c r="EN835"/>
      <c r="EO835"/>
      <c r="EP835"/>
      <c r="EQ835"/>
      <c r="ER835"/>
      <c r="ES835"/>
      <c r="ET835"/>
      <c r="EU835"/>
      <c r="EV835"/>
      <c r="EW835"/>
      <c r="EX835"/>
      <c r="EY835"/>
      <c r="EZ835"/>
      <c r="FA835"/>
      <c r="FB835"/>
      <c r="FC835"/>
      <c r="FD835"/>
      <c r="FE835"/>
      <c r="FF835"/>
      <c r="FG835"/>
      <c r="FH835"/>
      <c r="FI835"/>
      <c r="FJ835"/>
      <c r="FK835"/>
      <c r="FL835"/>
      <c r="FM835"/>
      <c r="FN835"/>
      <c r="FO835"/>
      <c r="FP835"/>
      <c r="FQ835"/>
      <c r="FR835"/>
      <c r="FS835"/>
      <c r="FT835"/>
      <c r="FU835"/>
      <c r="FV835"/>
      <c r="FW835"/>
      <c r="FX835"/>
      <c r="FY835"/>
      <c r="FZ835"/>
      <c r="GA835"/>
      <c r="GB835"/>
      <c r="GC835"/>
      <c r="GD835"/>
      <c r="GE835"/>
      <c r="GF835"/>
      <c r="GG835"/>
      <c r="GH835"/>
      <c r="GI835"/>
      <c r="GJ835"/>
      <c r="GK835"/>
      <c r="GL835"/>
      <c r="GM835"/>
      <c r="GN835"/>
      <c r="GO835"/>
      <c r="GP835"/>
      <c r="GQ835"/>
      <c r="GR835"/>
      <c r="GS835"/>
      <c r="GT835"/>
      <c r="GU835"/>
      <c r="GV835"/>
      <c r="GW835"/>
      <c r="GX835"/>
      <c r="GY835"/>
      <c r="GZ835"/>
      <c r="HA835"/>
      <c r="HB835"/>
      <c r="HC835"/>
      <c r="HD835"/>
      <c r="HE835"/>
      <c r="HF835"/>
      <c r="HG835"/>
      <c r="HH835"/>
      <c r="HI835"/>
      <c r="HJ835"/>
      <c r="HK835"/>
      <c r="HL835"/>
      <c r="HM835"/>
      <c r="HN835"/>
      <c r="HO835"/>
      <c r="HP835"/>
      <c r="HQ835"/>
      <c r="HR835"/>
      <c r="HS835"/>
      <c r="HT835"/>
      <c r="HU835"/>
      <c r="HV835"/>
      <c r="HW835"/>
      <c r="HX835"/>
      <c r="HY835"/>
      <c r="HZ835"/>
      <c r="IA835"/>
      <c r="IB835"/>
      <c r="IC835"/>
      <c r="ID835"/>
      <c r="IE835"/>
      <c r="IF835"/>
      <c r="IG835"/>
      <c r="IH835"/>
      <c r="II835"/>
      <c r="IJ835"/>
      <c r="IK835"/>
      <c r="IL835"/>
      <c r="IM835"/>
      <c r="IN835"/>
      <c r="IO835"/>
      <c r="IP835"/>
      <c r="IQ835"/>
      <c r="IR835"/>
      <c r="IS835"/>
      <c r="IT835"/>
      <c r="IU835"/>
      <c r="IV835"/>
    </row>
    <row r="836" ht="24.95" customHeight="1" spans="1:256">
      <c r="A836" s="18">
        <v>6206</v>
      </c>
      <c r="B836" s="135" t="s">
        <v>1203</v>
      </c>
      <c r="C836" s="18" t="s">
        <v>43</v>
      </c>
      <c r="D836" s="18" t="s">
        <v>124</v>
      </c>
      <c r="E836" s="18" t="s">
        <v>176</v>
      </c>
      <c r="F836" s="18" t="s">
        <v>35</v>
      </c>
      <c r="G836" s="18">
        <v>2018</v>
      </c>
      <c r="H836" s="18" t="s">
        <v>36</v>
      </c>
      <c r="I836" s="41">
        <v>1</v>
      </c>
      <c r="J836" s="39" t="s">
        <v>1205</v>
      </c>
      <c r="K836" s="18" t="s">
        <v>1206</v>
      </c>
      <c r="L836" s="40">
        <f t="shared" si="25"/>
        <v>1</v>
      </c>
      <c r="M836" s="40">
        <v>1</v>
      </c>
      <c r="N836" s="40"/>
      <c r="O836" s="40"/>
      <c r="P836" s="18" t="s">
        <v>47</v>
      </c>
      <c r="Q836" s="18" t="s">
        <v>37</v>
      </c>
      <c r="R836" s="18">
        <v>1</v>
      </c>
      <c r="S836" s="18">
        <v>1</v>
      </c>
      <c r="T836" s="18"/>
      <c r="U836" s="18"/>
      <c r="V836" s="18" t="s">
        <v>956</v>
      </c>
      <c r="W836" s="18">
        <v>6206</v>
      </c>
      <c r="X836" s="18"/>
      <c r="Y836"/>
      <c r="Z836"/>
      <c r="AA836"/>
      <c r="AB836"/>
      <c r="AC836"/>
      <c r="AD836"/>
      <c r="AE836"/>
      <c r="AF836"/>
      <c r="AG836"/>
      <c r="AH836"/>
      <c r="AI836"/>
      <c r="AJ836"/>
      <c r="AK836"/>
      <c r="AL836"/>
      <c r="AM836"/>
      <c r="AN836"/>
      <c r="AO836"/>
      <c r="AP836"/>
      <c r="AQ836"/>
      <c r="AR836"/>
      <c r="AS836"/>
      <c r="AT836"/>
      <c r="AU836"/>
      <c r="AV836"/>
      <c r="AW836"/>
      <c r="AX836"/>
      <c r="AY836"/>
      <c r="AZ836"/>
      <c r="BA836"/>
      <c r="BB836"/>
      <c r="BC836"/>
      <c r="BD836"/>
      <c r="BE836"/>
      <c r="BF836"/>
      <c r="BG836"/>
      <c r="BH836"/>
      <c r="BI836"/>
      <c r="BJ836"/>
      <c r="BK836"/>
      <c r="BL836"/>
      <c r="BM836"/>
      <c r="BN836"/>
      <c r="BO836"/>
      <c r="BP836"/>
      <c r="BQ836"/>
      <c r="BR836"/>
      <c r="BS836"/>
      <c r="BT836"/>
      <c r="BU836"/>
      <c r="BV836"/>
      <c r="BW836"/>
      <c r="BX836"/>
      <c r="BY836"/>
      <c r="BZ836"/>
      <c r="CA836"/>
      <c r="CB836"/>
      <c r="CC836"/>
      <c r="CD836"/>
      <c r="CE836"/>
      <c r="CF836"/>
      <c r="CG836"/>
      <c r="CH836"/>
      <c r="CI836"/>
      <c r="CJ836"/>
      <c r="CK836"/>
      <c r="CL836"/>
      <c r="CM836"/>
      <c r="CN836"/>
      <c r="CO836"/>
      <c r="CP836"/>
      <c r="CQ836"/>
      <c r="CR836"/>
      <c r="CS836"/>
      <c r="CT836"/>
      <c r="CU836"/>
      <c r="CV836"/>
      <c r="CW836"/>
      <c r="CX836"/>
      <c r="CY836"/>
      <c r="CZ836"/>
      <c r="DA836"/>
      <c r="DB836"/>
      <c r="DC836"/>
      <c r="DD836"/>
      <c r="DE836"/>
      <c r="DF836"/>
      <c r="DG836"/>
      <c r="DH836"/>
      <c r="DI836"/>
      <c r="DJ836"/>
      <c r="DK836"/>
      <c r="DL836"/>
      <c r="DM836"/>
      <c r="DN836"/>
      <c r="DO836"/>
      <c r="DP836"/>
      <c r="DQ836"/>
      <c r="DR836"/>
      <c r="DS836"/>
      <c r="DT836"/>
      <c r="DU836"/>
      <c r="DV836"/>
      <c r="DW836"/>
      <c r="DX836"/>
      <c r="DY836"/>
      <c r="DZ836"/>
      <c r="EA836"/>
      <c r="EB836"/>
      <c r="EC836"/>
      <c r="ED836"/>
      <c r="EE836"/>
      <c r="EF836"/>
      <c r="EG836"/>
      <c r="EH836"/>
      <c r="EI836"/>
      <c r="EJ836"/>
      <c r="EK836"/>
      <c r="EL836"/>
      <c r="EM836"/>
      <c r="EN836"/>
      <c r="EO836"/>
      <c r="EP836"/>
      <c r="EQ836"/>
      <c r="ER836"/>
      <c r="ES836"/>
      <c r="ET836"/>
      <c r="EU836"/>
      <c r="EV836"/>
      <c r="EW836"/>
      <c r="EX836"/>
      <c r="EY836"/>
      <c r="EZ836"/>
      <c r="FA836"/>
      <c r="FB836"/>
      <c r="FC836"/>
      <c r="FD836"/>
      <c r="FE836"/>
      <c r="FF836"/>
      <c r="FG836"/>
      <c r="FH836"/>
      <c r="FI836"/>
      <c r="FJ836"/>
      <c r="FK836"/>
      <c r="FL836"/>
      <c r="FM836"/>
      <c r="FN836"/>
      <c r="FO836"/>
      <c r="FP836"/>
      <c r="FQ836"/>
      <c r="FR836"/>
      <c r="FS836"/>
      <c r="FT836"/>
      <c r="FU836"/>
      <c r="FV836"/>
      <c r="FW836"/>
      <c r="FX836"/>
      <c r="FY836"/>
      <c r="FZ836"/>
      <c r="GA836"/>
      <c r="GB836"/>
      <c r="GC836"/>
      <c r="GD836"/>
      <c r="GE836"/>
      <c r="GF836"/>
      <c r="GG836"/>
      <c r="GH836"/>
      <c r="GI836"/>
      <c r="GJ836"/>
      <c r="GK836"/>
      <c r="GL836"/>
      <c r="GM836"/>
      <c r="GN836"/>
      <c r="GO836"/>
      <c r="GP836"/>
      <c r="GQ836"/>
      <c r="GR836"/>
      <c r="GS836"/>
      <c r="GT836"/>
      <c r="GU836"/>
      <c r="GV836"/>
      <c r="GW836"/>
      <c r="GX836"/>
      <c r="GY836"/>
      <c r="GZ836"/>
      <c r="HA836"/>
      <c r="HB836"/>
      <c r="HC836"/>
      <c r="HD836"/>
      <c r="HE836"/>
      <c r="HF836"/>
      <c r="HG836"/>
      <c r="HH836"/>
      <c r="HI836"/>
      <c r="HJ836"/>
      <c r="HK836"/>
      <c r="HL836"/>
      <c r="HM836"/>
      <c r="HN836"/>
      <c r="HO836"/>
      <c r="HP836"/>
      <c r="HQ836"/>
      <c r="HR836"/>
      <c r="HS836"/>
      <c r="HT836"/>
      <c r="HU836"/>
      <c r="HV836"/>
      <c r="HW836"/>
      <c r="HX836"/>
      <c r="HY836"/>
      <c r="HZ836"/>
      <c r="IA836"/>
      <c r="IB836"/>
      <c r="IC836"/>
      <c r="ID836"/>
      <c r="IE836"/>
      <c r="IF836"/>
      <c r="IG836"/>
      <c r="IH836"/>
      <c r="II836"/>
      <c r="IJ836"/>
      <c r="IK836"/>
      <c r="IL836"/>
      <c r="IM836"/>
      <c r="IN836"/>
      <c r="IO836"/>
      <c r="IP836"/>
      <c r="IQ836"/>
      <c r="IR836"/>
      <c r="IS836"/>
      <c r="IT836"/>
      <c r="IU836"/>
      <c r="IV836"/>
    </row>
    <row r="837" ht="24.95" customHeight="1" spans="1:256">
      <c r="A837" s="18">
        <v>6207</v>
      </c>
      <c r="B837" s="135" t="s">
        <v>1203</v>
      </c>
      <c r="C837" s="18" t="s">
        <v>43</v>
      </c>
      <c r="D837" s="18" t="s">
        <v>124</v>
      </c>
      <c r="E837" s="18" t="s">
        <v>169</v>
      </c>
      <c r="F837" s="18" t="s">
        <v>35</v>
      </c>
      <c r="G837" s="18">
        <v>2018</v>
      </c>
      <c r="H837" s="18" t="s">
        <v>36</v>
      </c>
      <c r="I837" s="41">
        <v>1</v>
      </c>
      <c r="J837" s="39" t="s">
        <v>1205</v>
      </c>
      <c r="K837" s="18" t="s">
        <v>1206</v>
      </c>
      <c r="L837" s="40">
        <f t="shared" si="25"/>
        <v>1</v>
      </c>
      <c r="M837" s="40">
        <v>1</v>
      </c>
      <c r="N837" s="40"/>
      <c r="O837" s="40"/>
      <c r="P837" s="18" t="s">
        <v>47</v>
      </c>
      <c r="Q837" s="18" t="s">
        <v>37</v>
      </c>
      <c r="R837" s="18">
        <v>1</v>
      </c>
      <c r="S837" s="18">
        <v>1</v>
      </c>
      <c r="T837" s="18"/>
      <c r="U837" s="18"/>
      <c r="V837" s="18" t="s">
        <v>956</v>
      </c>
      <c r="W837" s="18">
        <v>6207</v>
      </c>
      <c r="X837" s="18"/>
      <c r="Y837"/>
      <c r="Z837"/>
      <c r="AA837"/>
      <c r="AB837"/>
      <c r="AC837"/>
      <c r="AD837"/>
      <c r="AE837"/>
      <c r="AF837"/>
      <c r="AG837"/>
      <c r="AH837"/>
      <c r="AI837"/>
      <c r="AJ837"/>
      <c r="AK837"/>
      <c r="AL837"/>
      <c r="AM837"/>
      <c r="AN837"/>
      <c r="AO837"/>
      <c r="AP837"/>
      <c r="AQ837"/>
      <c r="AR837"/>
      <c r="AS837"/>
      <c r="AT837"/>
      <c r="AU837"/>
      <c r="AV837"/>
      <c r="AW837"/>
      <c r="AX837"/>
      <c r="AY837"/>
      <c r="AZ837"/>
      <c r="BA837"/>
      <c r="BB837"/>
      <c r="BC837"/>
      <c r="BD837"/>
      <c r="BE837"/>
      <c r="BF837"/>
      <c r="BG837"/>
      <c r="BH837"/>
      <c r="BI837"/>
      <c r="BJ837"/>
      <c r="BK837"/>
      <c r="BL837"/>
      <c r="BM837"/>
      <c r="BN837"/>
      <c r="BO837"/>
      <c r="BP837"/>
      <c r="BQ837"/>
      <c r="BR837"/>
      <c r="BS837"/>
      <c r="BT837"/>
      <c r="BU837"/>
      <c r="BV837"/>
      <c r="BW837"/>
      <c r="BX837"/>
      <c r="BY837"/>
      <c r="BZ837"/>
      <c r="CA837"/>
      <c r="CB837"/>
      <c r="CC837"/>
      <c r="CD837"/>
      <c r="CE837"/>
      <c r="CF837"/>
      <c r="CG837"/>
      <c r="CH837"/>
      <c r="CI837"/>
      <c r="CJ837"/>
      <c r="CK837"/>
      <c r="CL837"/>
      <c r="CM837"/>
      <c r="CN837"/>
      <c r="CO837"/>
      <c r="CP837"/>
      <c r="CQ837"/>
      <c r="CR837"/>
      <c r="CS837"/>
      <c r="CT837"/>
      <c r="CU837"/>
      <c r="CV837"/>
      <c r="CW837"/>
      <c r="CX837"/>
      <c r="CY837"/>
      <c r="CZ837"/>
      <c r="DA837"/>
      <c r="DB837"/>
      <c r="DC837"/>
      <c r="DD837"/>
      <c r="DE837"/>
      <c r="DF837"/>
      <c r="DG837"/>
      <c r="DH837"/>
      <c r="DI837"/>
      <c r="DJ837"/>
      <c r="DK837"/>
      <c r="DL837"/>
      <c r="DM837"/>
      <c r="DN837"/>
      <c r="DO837"/>
      <c r="DP837"/>
      <c r="DQ837"/>
      <c r="DR837"/>
      <c r="DS837"/>
      <c r="DT837"/>
      <c r="DU837"/>
      <c r="DV837"/>
      <c r="DW837"/>
      <c r="DX837"/>
      <c r="DY837"/>
      <c r="DZ837"/>
      <c r="EA837"/>
      <c r="EB837"/>
      <c r="EC837"/>
      <c r="ED837"/>
      <c r="EE837"/>
      <c r="EF837"/>
      <c r="EG837"/>
      <c r="EH837"/>
      <c r="EI837"/>
      <c r="EJ837"/>
      <c r="EK837"/>
      <c r="EL837"/>
      <c r="EM837"/>
      <c r="EN837"/>
      <c r="EO837"/>
      <c r="EP837"/>
      <c r="EQ837"/>
      <c r="ER837"/>
      <c r="ES837"/>
      <c r="ET837"/>
      <c r="EU837"/>
      <c r="EV837"/>
      <c r="EW837"/>
      <c r="EX837"/>
      <c r="EY837"/>
      <c r="EZ837"/>
      <c r="FA837"/>
      <c r="FB837"/>
      <c r="FC837"/>
      <c r="FD837"/>
      <c r="FE837"/>
      <c r="FF837"/>
      <c r="FG837"/>
      <c r="FH837"/>
      <c r="FI837"/>
      <c r="FJ837"/>
      <c r="FK837"/>
      <c r="FL837"/>
      <c r="FM837"/>
      <c r="FN837"/>
      <c r="FO837"/>
      <c r="FP837"/>
      <c r="FQ837"/>
      <c r="FR837"/>
      <c r="FS837"/>
      <c r="FT837"/>
      <c r="FU837"/>
      <c r="FV837"/>
      <c r="FW837"/>
      <c r="FX837"/>
      <c r="FY837"/>
      <c r="FZ837"/>
      <c r="GA837"/>
      <c r="GB837"/>
      <c r="GC837"/>
      <c r="GD837"/>
      <c r="GE837"/>
      <c r="GF837"/>
      <c r="GG837"/>
      <c r="GH837"/>
      <c r="GI837"/>
      <c r="GJ837"/>
      <c r="GK837"/>
      <c r="GL837"/>
      <c r="GM837"/>
      <c r="GN837"/>
      <c r="GO837"/>
      <c r="GP837"/>
      <c r="GQ837"/>
      <c r="GR837"/>
      <c r="GS837"/>
      <c r="GT837"/>
      <c r="GU837"/>
      <c r="GV837"/>
      <c r="GW837"/>
      <c r="GX837"/>
      <c r="GY837"/>
      <c r="GZ837"/>
      <c r="HA837"/>
      <c r="HB837"/>
      <c r="HC837"/>
      <c r="HD837"/>
      <c r="HE837"/>
      <c r="HF837"/>
      <c r="HG837"/>
      <c r="HH837"/>
      <c r="HI837"/>
      <c r="HJ837"/>
      <c r="HK837"/>
      <c r="HL837"/>
      <c r="HM837"/>
      <c r="HN837"/>
      <c r="HO837"/>
      <c r="HP837"/>
      <c r="HQ837"/>
      <c r="HR837"/>
      <c r="HS837"/>
      <c r="HT837"/>
      <c r="HU837"/>
      <c r="HV837"/>
      <c r="HW837"/>
      <c r="HX837"/>
      <c r="HY837"/>
      <c r="HZ837"/>
      <c r="IA837"/>
      <c r="IB837"/>
      <c r="IC837"/>
      <c r="ID837"/>
      <c r="IE837"/>
      <c r="IF837"/>
      <c r="IG837"/>
      <c r="IH837"/>
      <c r="II837"/>
      <c r="IJ837"/>
      <c r="IK837"/>
      <c r="IL837"/>
      <c r="IM837"/>
      <c r="IN837"/>
      <c r="IO837"/>
      <c r="IP837"/>
      <c r="IQ837"/>
      <c r="IR837"/>
      <c r="IS837"/>
      <c r="IT837"/>
      <c r="IU837"/>
      <c r="IV837"/>
    </row>
    <row r="838" ht="24.95" customHeight="1" spans="1:256">
      <c r="A838" s="18">
        <v>6208</v>
      </c>
      <c r="B838" s="135" t="s">
        <v>1203</v>
      </c>
      <c r="C838" s="18" t="s">
        <v>43</v>
      </c>
      <c r="D838" s="18" t="s">
        <v>98</v>
      </c>
      <c r="E838" s="18" t="s">
        <v>217</v>
      </c>
      <c r="F838" s="18" t="s">
        <v>35</v>
      </c>
      <c r="G838" s="18">
        <v>2018</v>
      </c>
      <c r="H838" s="18" t="s">
        <v>36</v>
      </c>
      <c r="I838" s="41">
        <v>1</v>
      </c>
      <c r="J838" s="39" t="s">
        <v>1205</v>
      </c>
      <c r="K838" s="18" t="s">
        <v>1206</v>
      </c>
      <c r="L838" s="40">
        <f t="shared" si="25"/>
        <v>1</v>
      </c>
      <c r="M838" s="40">
        <v>1</v>
      </c>
      <c r="N838" s="40"/>
      <c r="O838" s="40"/>
      <c r="P838" s="18" t="s">
        <v>47</v>
      </c>
      <c r="Q838" s="18" t="s">
        <v>37</v>
      </c>
      <c r="R838" s="18">
        <v>1</v>
      </c>
      <c r="S838" s="18">
        <v>1</v>
      </c>
      <c r="T838" s="18"/>
      <c r="U838" s="18"/>
      <c r="V838" s="18" t="s">
        <v>956</v>
      </c>
      <c r="W838" s="18">
        <v>6208</v>
      </c>
      <c r="X838" s="18"/>
      <c r="Y838"/>
      <c r="Z838"/>
      <c r="AA838"/>
      <c r="AB838"/>
      <c r="AC838"/>
      <c r="AD838"/>
      <c r="AE838"/>
      <c r="AF838"/>
      <c r="AG838"/>
      <c r="AH838"/>
      <c r="AI838"/>
      <c r="AJ838"/>
      <c r="AK838"/>
      <c r="AL838"/>
      <c r="AM838"/>
      <c r="AN838"/>
      <c r="AO838"/>
      <c r="AP838"/>
      <c r="AQ838"/>
      <c r="AR838"/>
      <c r="AS838"/>
      <c r="AT838"/>
      <c r="AU838"/>
      <c r="AV838"/>
      <c r="AW838"/>
      <c r="AX838"/>
      <c r="AY838"/>
      <c r="AZ838"/>
      <c r="BA838"/>
      <c r="BB838"/>
      <c r="BC838"/>
      <c r="BD838"/>
      <c r="BE838"/>
      <c r="BF838"/>
      <c r="BG838"/>
      <c r="BH838"/>
      <c r="BI838"/>
      <c r="BJ838"/>
      <c r="BK838"/>
      <c r="BL838"/>
      <c r="BM838"/>
      <c r="BN838"/>
      <c r="BO838"/>
      <c r="BP838"/>
      <c r="BQ838"/>
      <c r="BR838"/>
      <c r="BS838"/>
      <c r="BT838"/>
      <c r="BU838"/>
      <c r="BV838"/>
      <c r="BW838"/>
      <c r="BX838"/>
      <c r="BY838"/>
      <c r="BZ838"/>
      <c r="CA838"/>
      <c r="CB838"/>
      <c r="CC838"/>
      <c r="CD838"/>
      <c r="CE838"/>
      <c r="CF838"/>
      <c r="CG838"/>
      <c r="CH838"/>
      <c r="CI838"/>
      <c r="CJ838"/>
      <c r="CK838"/>
      <c r="CL838"/>
      <c r="CM838"/>
      <c r="CN838"/>
      <c r="CO838"/>
      <c r="CP838"/>
      <c r="CQ838"/>
      <c r="CR838"/>
      <c r="CS838"/>
      <c r="CT838"/>
      <c r="CU838"/>
      <c r="CV838"/>
      <c r="CW838"/>
      <c r="CX838"/>
      <c r="CY838"/>
      <c r="CZ838"/>
      <c r="DA838"/>
      <c r="DB838"/>
      <c r="DC838"/>
      <c r="DD838"/>
      <c r="DE838"/>
      <c r="DF838"/>
      <c r="DG838"/>
      <c r="DH838"/>
      <c r="DI838"/>
      <c r="DJ838"/>
      <c r="DK838"/>
      <c r="DL838"/>
      <c r="DM838"/>
      <c r="DN838"/>
      <c r="DO838"/>
      <c r="DP838"/>
      <c r="DQ838"/>
      <c r="DR838"/>
      <c r="DS838"/>
      <c r="DT838"/>
      <c r="DU838"/>
      <c r="DV838"/>
      <c r="DW838"/>
      <c r="DX838"/>
      <c r="DY838"/>
      <c r="DZ838"/>
      <c r="EA838"/>
      <c r="EB838"/>
      <c r="EC838"/>
      <c r="ED838"/>
      <c r="EE838"/>
      <c r="EF838"/>
      <c r="EG838"/>
      <c r="EH838"/>
      <c r="EI838"/>
      <c r="EJ838"/>
      <c r="EK838"/>
      <c r="EL838"/>
      <c r="EM838"/>
      <c r="EN838"/>
      <c r="EO838"/>
      <c r="EP838"/>
      <c r="EQ838"/>
      <c r="ER838"/>
      <c r="ES838"/>
      <c r="ET838"/>
      <c r="EU838"/>
      <c r="EV838"/>
      <c r="EW838"/>
      <c r="EX838"/>
      <c r="EY838"/>
      <c r="EZ838"/>
      <c r="FA838"/>
      <c r="FB838"/>
      <c r="FC838"/>
      <c r="FD838"/>
      <c r="FE838"/>
      <c r="FF838"/>
      <c r="FG838"/>
      <c r="FH838"/>
      <c r="FI838"/>
      <c r="FJ838"/>
      <c r="FK838"/>
      <c r="FL838"/>
      <c r="FM838"/>
      <c r="FN838"/>
      <c r="FO838"/>
      <c r="FP838"/>
      <c r="FQ838"/>
      <c r="FR838"/>
      <c r="FS838"/>
      <c r="FT838"/>
      <c r="FU838"/>
      <c r="FV838"/>
      <c r="FW838"/>
      <c r="FX838"/>
      <c r="FY838"/>
      <c r="FZ838"/>
      <c r="GA838"/>
      <c r="GB838"/>
      <c r="GC838"/>
      <c r="GD838"/>
      <c r="GE838"/>
      <c r="GF838"/>
      <c r="GG838"/>
      <c r="GH838"/>
      <c r="GI838"/>
      <c r="GJ838"/>
      <c r="GK838"/>
      <c r="GL838"/>
      <c r="GM838"/>
      <c r="GN838"/>
      <c r="GO838"/>
      <c r="GP838"/>
      <c r="GQ838"/>
      <c r="GR838"/>
      <c r="GS838"/>
      <c r="GT838"/>
      <c r="GU838"/>
      <c r="GV838"/>
      <c r="GW838"/>
      <c r="GX838"/>
      <c r="GY838"/>
      <c r="GZ838"/>
      <c r="HA838"/>
      <c r="HB838"/>
      <c r="HC838"/>
      <c r="HD838"/>
      <c r="HE838"/>
      <c r="HF838"/>
      <c r="HG838"/>
      <c r="HH838"/>
      <c r="HI838"/>
      <c r="HJ838"/>
      <c r="HK838"/>
      <c r="HL838"/>
      <c r="HM838"/>
      <c r="HN838"/>
      <c r="HO838"/>
      <c r="HP838"/>
      <c r="HQ838"/>
      <c r="HR838"/>
      <c r="HS838"/>
      <c r="HT838"/>
      <c r="HU838"/>
      <c r="HV838"/>
      <c r="HW838"/>
      <c r="HX838"/>
      <c r="HY838"/>
      <c r="HZ838"/>
      <c r="IA838"/>
      <c r="IB838"/>
      <c r="IC838"/>
      <c r="ID838"/>
      <c r="IE838"/>
      <c r="IF838"/>
      <c r="IG838"/>
      <c r="IH838"/>
      <c r="II838"/>
      <c r="IJ838"/>
      <c r="IK838"/>
      <c r="IL838"/>
      <c r="IM838"/>
      <c r="IN838"/>
      <c r="IO838"/>
      <c r="IP838"/>
      <c r="IQ838"/>
      <c r="IR838"/>
      <c r="IS838"/>
      <c r="IT838"/>
      <c r="IU838"/>
      <c r="IV838"/>
    </row>
    <row r="839" ht="24.95" customHeight="1" spans="1:256">
      <c r="A839" s="18">
        <v>6209</v>
      </c>
      <c r="B839" s="135" t="s">
        <v>1203</v>
      </c>
      <c r="C839" s="18" t="s">
        <v>43</v>
      </c>
      <c r="D839" s="18" t="s">
        <v>98</v>
      </c>
      <c r="E839" s="18" t="s">
        <v>219</v>
      </c>
      <c r="F839" s="18" t="s">
        <v>35</v>
      </c>
      <c r="G839" s="18">
        <v>2018</v>
      </c>
      <c r="H839" s="18" t="s">
        <v>36</v>
      </c>
      <c r="I839" s="41">
        <v>1</v>
      </c>
      <c r="J839" s="39" t="s">
        <v>1205</v>
      </c>
      <c r="K839" s="18" t="s">
        <v>1206</v>
      </c>
      <c r="L839" s="40">
        <f t="shared" si="25"/>
        <v>1</v>
      </c>
      <c r="M839" s="40">
        <v>1</v>
      </c>
      <c r="N839" s="40"/>
      <c r="O839" s="40"/>
      <c r="P839" s="18" t="s">
        <v>47</v>
      </c>
      <c r="Q839" s="18" t="s">
        <v>37</v>
      </c>
      <c r="R839" s="18">
        <v>1</v>
      </c>
      <c r="S839" s="18">
        <v>1</v>
      </c>
      <c r="T839" s="18"/>
      <c r="U839" s="18"/>
      <c r="V839" s="18" t="s">
        <v>956</v>
      </c>
      <c r="W839" s="18">
        <v>6209</v>
      </c>
      <c r="X839" s="18"/>
      <c r="Y839"/>
      <c r="Z839"/>
      <c r="AA839"/>
      <c r="AB839"/>
      <c r="AC839"/>
      <c r="AD839"/>
      <c r="AE839"/>
      <c r="AF839"/>
      <c r="AG839"/>
      <c r="AH839"/>
      <c r="AI839"/>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c r="BO839"/>
      <c r="BP839"/>
      <c r="BQ839"/>
      <c r="BR839"/>
      <c r="BS839"/>
      <c r="BT839"/>
      <c r="BU839"/>
      <c r="BV839"/>
      <c r="BW839"/>
      <c r="BX839"/>
      <c r="BY839"/>
      <c r="BZ839"/>
      <c r="CA839"/>
      <c r="CB839"/>
      <c r="CC839"/>
      <c r="CD839"/>
      <c r="CE839"/>
      <c r="CF839"/>
      <c r="CG839"/>
      <c r="CH839"/>
      <c r="CI839"/>
      <c r="CJ839"/>
      <c r="CK839"/>
      <c r="CL839"/>
      <c r="CM839"/>
      <c r="CN839"/>
      <c r="CO839"/>
      <c r="CP839"/>
      <c r="CQ839"/>
      <c r="CR839"/>
      <c r="CS839"/>
      <c r="CT839"/>
      <c r="CU839"/>
      <c r="CV839"/>
      <c r="CW839"/>
      <c r="CX839"/>
      <c r="CY839"/>
      <c r="CZ839"/>
      <c r="DA839"/>
      <c r="DB839"/>
      <c r="DC839"/>
      <c r="DD839"/>
      <c r="DE839"/>
      <c r="DF839"/>
      <c r="DG839"/>
      <c r="DH839"/>
      <c r="DI839"/>
      <c r="DJ839"/>
      <c r="DK839"/>
      <c r="DL839"/>
      <c r="DM839"/>
      <c r="DN839"/>
      <c r="DO839"/>
      <c r="DP839"/>
      <c r="DQ839"/>
      <c r="DR839"/>
      <c r="DS839"/>
      <c r="DT839"/>
      <c r="DU839"/>
      <c r="DV839"/>
      <c r="DW839"/>
      <c r="DX839"/>
      <c r="DY839"/>
      <c r="DZ839"/>
      <c r="EA839"/>
      <c r="EB839"/>
      <c r="EC839"/>
      <c r="ED839"/>
      <c r="EE839"/>
      <c r="EF839"/>
      <c r="EG839"/>
      <c r="EH839"/>
      <c r="EI839"/>
      <c r="EJ839"/>
      <c r="EK839"/>
      <c r="EL839"/>
      <c r="EM839"/>
      <c r="EN839"/>
      <c r="EO839"/>
      <c r="EP839"/>
      <c r="EQ839"/>
      <c r="ER839"/>
      <c r="ES839"/>
      <c r="ET839"/>
      <c r="EU839"/>
      <c r="EV839"/>
      <c r="EW839"/>
      <c r="EX839"/>
      <c r="EY839"/>
      <c r="EZ839"/>
      <c r="FA839"/>
      <c r="FB839"/>
      <c r="FC839"/>
      <c r="FD839"/>
      <c r="FE839"/>
      <c r="FF839"/>
      <c r="FG839"/>
      <c r="FH839"/>
      <c r="FI839"/>
      <c r="FJ839"/>
      <c r="FK839"/>
      <c r="FL839"/>
      <c r="FM839"/>
      <c r="FN839"/>
      <c r="FO839"/>
      <c r="FP839"/>
      <c r="FQ839"/>
      <c r="FR839"/>
      <c r="FS839"/>
      <c r="FT839"/>
      <c r="FU839"/>
      <c r="FV839"/>
      <c r="FW839"/>
      <c r="FX839"/>
      <c r="FY839"/>
      <c r="FZ839"/>
      <c r="GA839"/>
      <c r="GB839"/>
      <c r="GC839"/>
      <c r="GD839"/>
      <c r="GE839"/>
      <c r="GF839"/>
      <c r="GG839"/>
      <c r="GH839"/>
      <c r="GI839"/>
      <c r="GJ839"/>
      <c r="GK839"/>
      <c r="GL839"/>
      <c r="GM839"/>
      <c r="GN839"/>
      <c r="GO839"/>
      <c r="GP839"/>
      <c r="GQ839"/>
      <c r="GR839"/>
      <c r="GS839"/>
      <c r="GT839"/>
      <c r="GU839"/>
      <c r="GV839"/>
      <c r="GW839"/>
      <c r="GX839"/>
      <c r="GY839"/>
      <c r="GZ839"/>
      <c r="HA839"/>
      <c r="HB839"/>
      <c r="HC839"/>
      <c r="HD839"/>
      <c r="HE839"/>
      <c r="HF839"/>
      <c r="HG839"/>
      <c r="HH839"/>
      <c r="HI839"/>
      <c r="HJ839"/>
      <c r="HK839"/>
      <c r="HL839"/>
      <c r="HM839"/>
      <c r="HN839"/>
      <c r="HO839"/>
      <c r="HP839"/>
      <c r="HQ839"/>
      <c r="HR839"/>
      <c r="HS839"/>
      <c r="HT839"/>
      <c r="HU839"/>
      <c r="HV839"/>
      <c r="HW839"/>
      <c r="HX839"/>
      <c r="HY839"/>
      <c r="HZ839"/>
      <c r="IA839"/>
      <c r="IB839"/>
      <c r="IC839"/>
      <c r="ID839"/>
      <c r="IE839"/>
      <c r="IF839"/>
      <c r="IG839"/>
      <c r="IH839"/>
      <c r="II839"/>
      <c r="IJ839"/>
      <c r="IK839"/>
      <c r="IL839"/>
      <c r="IM839"/>
      <c r="IN839"/>
      <c r="IO839"/>
      <c r="IP839"/>
      <c r="IQ839"/>
      <c r="IR839"/>
      <c r="IS839"/>
      <c r="IT839"/>
      <c r="IU839"/>
      <c r="IV839"/>
    </row>
    <row r="840" ht="24.95" customHeight="1" spans="1:256">
      <c r="A840" s="18">
        <v>6210</v>
      </c>
      <c r="B840" s="135" t="s">
        <v>1203</v>
      </c>
      <c r="C840" s="18" t="s">
        <v>43</v>
      </c>
      <c r="D840" s="18" t="s">
        <v>93</v>
      </c>
      <c r="E840" s="18" t="s">
        <v>190</v>
      </c>
      <c r="F840" s="18" t="s">
        <v>35</v>
      </c>
      <c r="G840" s="18">
        <v>2018</v>
      </c>
      <c r="H840" s="18" t="s">
        <v>36</v>
      </c>
      <c r="I840" s="41">
        <v>1</v>
      </c>
      <c r="J840" s="39" t="s">
        <v>1205</v>
      </c>
      <c r="K840" s="18" t="s">
        <v>1206</v>
      </c>
      <c r="L840" s="40">
        <f t="shared" si="25"/>
        <v>1</v>
      </c>
      <c r="M840" s="40">
        <v>1</v>
      </c>
      <c r="N840" s="40"/>
      <c r="O840" s="40"/>
      <c r="P840" s="18" t="s">
        <v>47</v>
      </c>
      <c r="Q840" s="18" t="s">
        <v>37</v>
      </c>
      <c r="R840" s="18">
        <v>1</v>
      </c>
      <c r="S840" s="18">
        <v>1</v>
      </c>
      <c r="T840" s="18"/>
      <c r="U840" s="18"/>
      <c r="V840" s="18" t="s">
        <v>956</v>
      </c>
      <c r="W840" s="18">
        <v>6210</v>
      </c>
      <c r="X840" s="18"/>
      <c r="Y840"/>
      <c r="Z840"/>
      <c r="AA840"/>
      <c r="AB840"/>
      <c r="AC840"/>
      <c r="AD840"/>
      <c r="AE840"/>
      <c r="AF840"/>
      <c r="AG840"/>
      <c r="AH840"/>
      <c r="AI840"/>
      <c r="AJ840"/>
      <c r="AK840"/>
      <c r="AL840"/>
      <c r="AM840"/>
      <c r="AN840"/>
      <c r="AO840"/>
      <c r="AP840"/>
      <c r="AQ840"/>
      <c r="AR840"/>
      <c r="AS840"/>
      <c r="AT840"/>
      <c r="AU840"/>
      <c r="AV840"/>
      <c r="AW840"/>
      <c r="AX840"/>
      <c r="AY840"/>
      <c r="AZ840"/>
      <c r="BA840"/>
      <c r="BB840"/>
      <c r="BC840"/>
      <c r="BD840"/>
      <c r="BE840"/>
      <c r="BF840"/>
      <c r="BG840"/>
      <c r="BH840"/>
      <c r="BI840"/>
      <c r="BJ840"/>
      <c r="BK840"/>
      <c r="BL840"/>
      <c r="BM840"/>
      <c r="BN840"/>
      <c r="BO840"/>
      <c r="BP840"/>
      <c r="BQ840"/>
      <c r="BR840"/>
      <c r="BS840"/>
      <c r="BT840"/>
      <c r="BU840"/>
      <c r="BV840"/>
      <c r="BW840"/>
      <c r="BX840"/>
      <c r="BY840"/>
      <c r="BZ840"/>
      <c r="CA840"/>
      <c r="CB840"/>
      <c r="CC840"/>
      <c r="CD840"/>
      <c r="CE840"/>
      <c r="CF840"/>
      <c r="CG840"/>
      <c r="CH840"/>
      <c r="CI840"/>
      <c r="CJ840"/>
      <c r="CK840"/>
      <c r="CL840"/>
      <c r="CM840"/>
      <c r="CN840"/>
      <c r="CO840"/>
      <c r="CP840"/>
      <c r="CQ840"/>
      <c r="CR840"/>
      <c r="CS840"/>
      <c r="CT840"/>
      <c r="CU840"/>
      <c r="CV840"/>
      <c r="CW840"/>
      <c r="CX840"/>
      <c r="CY840"/>
      <c r="CZ840"/>
      <c r="DA840"/>
      <c r="DB840"/>
      <c r="DC840"/>
      <c r="DD840"/>
      <c r="DE840"/>
      <c r="DF840"/>
      <c r="DG840"/>
      <c r="DH840"/>
      <c r="DI840"/>
      <c r="DJ840"/>
      <c r="DK840"/>
      <c r="DL840"/>
      <c r="DM840"/>
      <c r="DN840"/>
      <c r="DO840"/>
      <c r="DP840"/>
      <c r="DQ840"/>
      <c r="DR840"/>
      <c r="DS840"/>
      <c r="DT840"/>
      <c r="DU840"/>
      <c r="DV840"/>
      <c r="DW840"/>
      <c r="DX840"/>
      <c r="DY840"/>
      <c r="DZ840"/>
      <c r="EA840"/>
      <c r="EB840"/>
      <c r="EC840"/>
      <c r="ED840"/>
      <c r="EE840"/>
      <c r="EF840"/>
      <c r="EG840"/>
      <c r="EH840"/>
      <c r="EI840"/>
      <c r="EJ840"/>
      <c r="EK840"/>
      <c r="EL840"/>
      <c r="EM840"/>
      <c r="EN840"/>
      <c r="EO840"/>
      <c r="EP840"/>
      <c r="EQ840"/>
      <c r="ER840"/>
      <c r="ES840"/>
      <c r="ET840"/>
      <c r="EU840"/>
      <c r="EV840"/>
      <c r="EW840"/>
      <c r="EX840"/>
      <c r="EY840"/>
      <c r="EZ840"/>
      <c r="FA840"/>
      <c r="FB840"/>
      <c r="FC840"/>
      <c r="FD840"/>
      <c r="FE840"/>
      <c r="FF840"/>
      <c r="FG840"/>
      <c r="FH840"/>
      <c r="FI840"/>
      <c r="FJ840"/>
      <c r="FK840"/>
      <c r="FL840"/>
      <c r="FM840"/>
      <c r="FN840"/>
      <c r="FO840"/>
      <c r="FP840"/>
      <c r="FQ840"/>
      <c r="FR840"/>
      <c r="FS840"/>
      <c r="FT840"/>
      <c r="FU840"/>
      <c r="FV840"/>
      <c r="FW840"/>
      <c r="FX840"/>
      <c r="FY840"/>
      <c r="FZ840"/>
      <c r="GA840"/>
      <c r="GB840"/>
      <c r="GC840"/>
      <c r="GD840"/>
      <c r="GE840"/>
      <c r="GF840"/>
      <c r="GG840"/>
      <c r="GH840"/>
      <c r="GI840"/>
      <c r="GJ840"/>
      <c r="GK840"/>
      <c r="GL840"/>
      <c r="GM840"/>
      <c r="GN840"/>
      <c r="GO840"/>
      <c r="GP840"/>
      <c r="GQ840"/>
      <c r="GR840"/>
      <c r="GS840"/>
      <c r="GT840"/>
      <c r="GU840"/>
      <c r="GV840"/>
      <c r="GW840"/>
      <c r="GX840"/>
      <c r="GY840"/>
      <c r="GZ840"/>
      <c r="HA840"/>
      <c r="HB840"/>
      <c r="HC840"/>
      <c r="HD840"/>
      <c r="HE840"/>
      <c r="HF840"/>
      <c r="HG840"/>
      <c r="HH840"/>
      <c r="HI840"/>
      <c r="HJ840"/>
      <c r="HK840"/>
      <c r="HL840"/>
      <c r="HM840"/>
      <c r="HN840"/>
      <c r="HO840"/>
      <c r="HP840"/>
      <c r="HQ840"/>
      <c r="HR840"/>
      <c r="HS840"/>
      <c r="HT840"/>
      <c r="HU840"/>
      <c r="HV840"/>
      <c r="HW840"/>
      <c r="HX840"/>
      <c r="HY840"/>
      <c r="HZ840"/>
      <c r="IA840"/>
      <c r="IB840"/>
      <c r="IC840"/>
      <c r="ID840"/>
      <c r="IE840"/>
      <c r="IF840"/>
      <c r="IG840"/>
      <c r="IH840"/>
      <c r="II840"/>
      <c r="IJ840"/>
      <c r="IK840"/>
      <c r="IL840"/>
      <c r="IM840"/>
      <c r="IN840"/>
      <c r="IO840"/>
      <c r="IP840"/>
      <c r="IQ840"/>
      <c r="IR840"/>
      <c r="IS840"/>
      <c r="IT840"/>
      <c r="IU840"/>
      <c r="IV840"/>
    </row>
    <row r="841" ht="24.95" customHeight="1" spans="1:256">
      <c r="A841" s="18">
        <v>6211</v>
      </c>
      <c r="B841" s="135" t="s">
        <v>1203</v>
      </c>
      <c r="C841" s="18" t="s">
        <v>43</v>
      </c>
      <c r="D841" s="18" t="s">
        <v>62</v>
      </c>
      <c r="E841" s="18" t="s">
        <v>66</v>
      </c>
      <c r="F841" s="18" t="s">
        <v>35</v>
      </c>
      <c r="G841" s="18">
        <v>2018</v>
      </c>
      <c r="H841" s="18" t="s">
        <v>36</v>
      </c>
      <c r="I841" s="41">
        <v>2</v>
      </c>
      <c r="J841" s="39" t="s">
        <v>1205</v>
      </c>
      <c r="K841" s="18" t="s">
        <v>1206</v>
      </c>
      <c r="L841" s="40">
        <f t="shared" si="25"/>
        <v>2</v>
      </c>
      <c r="M841" s="40">
        <v>2</v>
      </c>
      <c r="N841" s="40"/>
      <c r="O841" s="40"/>
      <c r="P841" s="18" t="s">
        <v>47</v>
      </c>
      <c r="Q841" s="18" t="s">
        <v>37</v>
      </c>
      <c r="R841" s="18">
        <v>2</v>
      </c>
      <c r="S841" s="18">
        <v>2</v>
      </c>
      <c r="T841" s="18"/>
      <c r="U841" s="18"/>
      <c r="V841" s="18" t="s">
        <v>956</v>
      </c>
      <c r="W841" s="18">
        <v>6211</v>
      </c>
      <c r="X841" s="18"/>
      <c r="Y841"/>
      <c r="Z841"/>
      <c r="AA841"/>
      <c r="AB841"/>
      <c r="AC841"/>
      <c r="AD841"/>
      <c r="AE841"/>
      <c r="AF841"/>
      <c r="AG841"/>
      <c r="AH841"/>
      <c r="AI841"/>
      <c r="AJ841"/>
      <c r="AK841"/>
      <c r="AL841"/>
      <c r="AM841"/>
      <c r="AN841"/>
      <c r="AO841"/>
      <c r="AP841"/>
      <c r="AQ841"/>
      <c r="AR841"/>
      <c r="AS841"/>
      <c r="AT841"/>
      <c r="AU841"/>
      <c r="AV841"/>
      <c r="AW841"/>
      <c r="AX841"/>
      <c r="AY841"/>
      <c r="AZ841"/>
      <c r="BA841"/>
      <c r="BB841"/>
      <c r="BC841"/>
      <c r="BD841"/>
      <c r="BE841"/>
      <c r="BF841"/>
      <c r="BG841"/>
      <c r="BH841"/>
      <c r="BI841"/>
      <c r="BJ841"/>
      <c r="BK841"/>
      <c r="BL841"/>
      <c r="BM841"/>
      <c r="BN841"/>
      <c r="BO841"/>
      <c r="BP841"/>
      <c r="BQ841"/>
      <c r="BR841"/>
      <c r="BS841"/>
      <c r="BT841"/>
      <c r="BU841"/>
      <c r="BV841"/>
      <c r="BW841"/>
      <c r="BX841"/>
      <c r="BY841"/>
      <c r="BZ841"/>
      <c r="CA841"/>
      <c r="CB841"/>
      <c r="CC841"/>
      <c r="CD841"/>
      <c r="CE841"/>
      <c r="CF841"/>
      <c r="CG841"/>
      <c r="CH841"/>
      <c r="CI841"/>
      <c r="CJ841"/>
      <c r="CK841"/>
      <c r="CL841"/>
      <c r="CM841"/>
      <c r="CN841"/>
      <c r="CO841"/>
      <c r="CP841"/>
      <c r="CQ841"/>
      <c r="CR841"/>
      <c r="CS841"/>
      <c r="CT841"/>
      <c r="CU841"/>
      <c r="CV841"/>
      <c r="CW841"/>
      <c r="CX841"/>
      <c r="CY841"/>
      <c r="CZ841"/>
      <c r="DA841"/>
      <c r="DB841"/>
      <c r="DC841"/>
      <c r="DD841"/>
      <c r="DE841"/>
      <c r="DF841"/>
      <c r="DG841"/>
      <c r="DH841"/>
      <c r="DI841"/>
      <c r="DJ841"/>
      <c r="DK841"/>
      <c r="DL841"/>
      <c r="DM841"/>
      <c r="DN841"/>
      <c r="DO841"/>
      <c r="DP841"/>
      <c r="DQ841"/>
      <c r="DR841"/>
      <c r="DS841"/>
      <c r="DT841"/>
      <c r="DU841"/>
      <c r="DV841"/>
      <c r="DW841"/>
      <c r="DX841"/>
      <c r="DY841"/>
      <c r="DZ841"/>
      <c r="EA841"/>
      <c r="EB841"/>
      <c r="EC841"/>
      <c r="ED841"/>
      <c r="EE841"/>
      <c r="EF841"/>
      <c r="EG841"/>
      <c r="EH841"/>
      <c r="EI841"/>
      <c r="EJ841"/>
      <c r="EK841"/>
      <c r="EL841"/>
      <c r="EM841"/>
      <c r="EN841"/>
      <c r="EO841"/>
      <c r="EP841"/>
      <c r="EQ841"/>
      <c r="ER841"/>
      <c r="ES841"/>
      <c r="ET841"/>
      <c r="EU841"/>
      <c r="EV841"/>
      <c r="EW841"/>
      <c r="EX841"/>
      <c r="EY841"/>
      <c r="EZ841"/>
      <c r="FA841"/>
      <c r="FB841"/>
      <c r="FC841"/>
      <c r="FD841"/>
      <c r="FE841"/>
      <c r="FF841"/>
      <c r="FG841"/>
      <c r="FH841"/>
      <c r="FI841"/>
      <c r="FJ841"/>
      <c r="FK841"/>
      <c r="FL841"/>
      <c r="FM841"/>
      <c r="FN841"/>
      <c r="FO841"/>
      <c r="FP841"/>
      <c r="FQ841"/>
      <c r="FR841"/>
      <c r="FS841"/>
      <c r="FT841"/>
      <c r="FU841"/>
      <c r="FV841"/>
      <c r="FW841"/>
      <c r="FX841"/>
      <c r="FY841"/>
      <c r="FZ841"/>
      <c r="GA841"/>
      <c r="GB841"/>
      <c r="GC841"/>
      <c r="GD841"/>
      <c r="GE841"/>
      <c r="GF841"/>
      <c r="GG841"/>
      <c r="GH841"/>
      <c r="GI841"/>
      <c r="GJ841"/>
      <c r="GK841"/>
      <c r="GL841"/>
      <c r="GM841"/>
      <c r="GN841"/>
      <c r="GO841"/>
      <c r="GP841"/>
      <c r="GQ841"/>
      <c r="GR841"/>
      <c r="GS841"/>
      <c r="GT841"/>
      <c r="GU841"/>
      <c r="GV841"/>
      <c r="GW841"/>
      <c r="GX841"/>
      <c r="GY841"/>
      <c r="GZ841"/>
      <c r="HA841"/>
      <c r="HB841"/>
      <c r="HC841"/>
      <c r="HD841"/>
      <c r="HE841"/>
      <c r="HF841"/>
      <c r="HG841"/>
      <c r="HH841"/>
      <c r="HI841"/>
      <c r="HJ841"/>
      <c r="HK841"/>
      <c r="HL841"/>
      <c r="HM841"/>
      <c r="HN841"/>
      <c r="HO841"/>
      <c r="HP841"/>
      <c r="HQ841"/>
      <c r="HR841"/>
      <c r="HS841"/>
      <c r="HT841"/>
      <c r="HU841"/>
      <c r="HV841"/>
      <c r="HW841"/>
      <c r="HX841"/>
      <c r="HY841"/>
      <c r="HZ841"/>
      <c r="IA841"/>
      <c r="IB841"/>
      <c r="IC841"/>
      <c r="ID841"/>
      <c r="IE841"/>
      <c r="IF841"/>
      <c r="IG841"/>
      <c r="IH841"/>
      <c r="II841"/>
      <c r="IJ841"/>
      <c r="IK841"/>
      <c r="IL841"/>
      <c r="IM841"/>
      <c r="IN841"/>
      <c r="IO841"/>
      <c r="IP841"/>
      <c r="IQ841"/>
      <c r="IR841"/>
      <c r="IS841"/>
      <c r="IT841"/>
      <c r="IU841"/>
      <c r="IV841"/>
    </row>
    <row r="842" ht="24.95" customHeight="1" spans="1:256">
      <c r="A842" s="18">
        <v>6212</v>
      </c>
      <c r="B842" s="135" t="s">
        <v>1203</v>
      </c>
      <c r="C842" s="18" t="s">
        <v>43</v>
      </c>
      <c r="D842" s="158" t="s">
        <v>93</v>
      </c>
      <c r="E842" s="18" t="s">
        <v>270</v>
      </c>
      <c r="F842" s="18" t="s">
        <v>35</v>
      </c>
      <c r="G842" s="18">
        <v>2018</v>
      </c>
      <c r="H842" s="18" t="s">
        <v>36</v>
      </c>
      <c r="I842" s="41">
        <v>2</v>
      </c>
      <c r="J842" s="39" t="s">
        <v>1205</v>
      </c>
      <c r="K842" s="18" t="s">
        <v>1206</v>
      </c>
      <c r="L842" s="40">
        <f t="shared" si="25"/>
        <v>2</v>
      </c>
      <c r="M842" s="40">
        <v>2</v>
      </c>
      <c r="N842" s="40"/>
      <c r="O842" s="40"/>
      <c r="P842" s="18" t="s">
        <v>47</v>
      </c>
      <c r="Q842" s="18" t="s">
        <v>37</v>
      </c>
      <c r="R842" s="18">
        <v>2</v>
      </c>
      <c r="S842" s="18">
        <v>2</v>
      </c>
      <c r="T842" s="18"/>
      <c r="U842" s="18"/>
      <c r="V842" s="18" t="s">
        <v>956</v>
      </c>
      <c r="W842" s="18">
        <v>6212</v>
      </c>
      <c r="X842" s="18"/>
      <c r="Y842"/>
      <c r="Z842"/>
      <c r="AA842"/>
      <c r="AB842"/>
      <c r="AC842"/>
      <c r="AD842"/>
      <c r="AE842"/>
      <c r="AF842"/>
      <c r="AG842"/>
      <c r="AH842"/>
      <c r="AI842"/>
      <c r="AJ842"/>
      <c r="AK842"/>
      <c r="AL842"/>
      <c r="AM842"/>
      <c r="AN842"/>
      <c r="AO842"/>
      <c r="AP842"/>
      <c r="AQ842"/>
      <c r="AR842"/>
      <c r="AS842"/>
      <c r="AT842"/>
      <c r="AU842"/>
      <c r="AV842"/>
      <c r="AW842"/>
      <c r="AX842"/>
      <c r="AY842"/>
      <c r="AZ842"/>
      <c r="BA842"/>
      <c r="BB842"/>
      <c r="BC842"/>
      <c r="BD842"/>
      <c r="BE842"/>
      <c r="BF842"/>
      <c r="BG842"/>
      <c r="BH842"/>
      <c r="BI842"/>
      <c r="BJ842"/>
      <c r="BK842"/>
      <c r="BL842"/>
      <c r="BM842"/>
      <c r="BN842"/>
      <c r="BO842"/>
      <c r="BP842"/>
      <c r="BQ842"/>
      <c r="BR842"/>
      <c r="BS842"/>
      <c r="BT842"/>
      <c r="BU842"/>
      <c r="BV842"/>
      <c r="BW842"/>
      <c r="BX842"/>
      <c r="BY842"/>
      <c r="BZ842"/>
      <c r="CA842"/>
      <c r="CB842"/>
      <c r="CC842"/>
      <c r="CD842"/>
      <c r="CE842"/>
      <c r="CF842"/>
      <c r="CG842"/>
      <c r="CH842"/>
      <c r="CI842"/>
      <c r="CJ842"/>
      <c r="CK842"/>
      <c r="CL842"/>
      <c r="CM842"/>
      <c r="CN842"/>
      <c r="CO842"/>
      <c r="CP842"/>
      <c r="CQ842"/>
      <c r="CR842"/>
      <c r="CS842"/>
      <c r="CT842"/>
      <c r="CU842"/>
      <c r="CV842"/>
      <c r="CW842"/>
      <c r="CX842"/>
      <c r="CY842"/>
      <c r="CZ842"/>
      <c r="DA842"/>
      <c r="DB842"/>
      <c r="DC842"/>
      <c r="DD842"/>
      <c r="DE842"/>
      <c r="DF842"/>
      <c r="DG842"/>
      <c r="DH842"/>
      <c r="DI842"/>
      <c r="DJ842"/>
      <c r="DK842"/>
      <c r="DL842"/>
      <c r="DM842"/>
      <c r="DN842"/>
      <c r="DO842"/>
      <c r="DP842"/>
      <c r="DQ842"/>
      <c r="DR842"/>
      <c r="DS842"/>
      <c r="DT842"/>
      <c r="DU842"/>
      <c r="DV842"/>
      <c r="DW842"/>
      <c r="DX842"/>
      <c r="DY842"/>
      <c r="DZ842"/>
      <c r="EA842"/>
      <c r="EB842"/>
      <c r="EC842"/>
      <c r="ED842"/>
      <c r="EE842"/>
      <c r="EF842"/>
      <c r="EG842"/>
      <c r="EH842"/>
      <c r="EI842"/>
      <c r="EJ842"/>
      <c r="EK842"/>
      <c r="EL842"/>
      <c r="EM842"/>
      <c r="EN842"/>
      <c r="EO842"/>
      <c r="EP842"/>
      <c r="EQ842"/>
      <c r="ER842"/>
      <c r="ES842"/>
      <c r="ET842"/>
      <c r="EU842"/>
      <c r="EV842"/>
      <c r="EW842"/>
      <c r="EX842"/>
      <c r="EY842"/>
      <c r="EZ842"/>
      <c r="FA842"/>
      <c r="FB842"/>
      <c r="FC842"/>
      <c r="FD842"/>
      <c r="FE842"/>
      <c r="FF842"/>
      <c r="FG842"/>
      <c r="FH842"/>
      <c r="FI842"/>
      <c r="FJ842"/>
      <c r="FK842"/>
      <c r="FL842"/>
      <c r="FM842"/>
      <c r="FN842"/>
      <c r="FO842"/>
      <c r="FP842"/>
      <c r="FQ842"/>
      <c r="FR842"/>
      <c r="FS842"/>
      <c r="FT842"/>
      <c r="FU842"/>
      <c r="FV842"/>
      <c r="FW842"/>
      <c r="FX842"/>
      <c r="FY842"/>
      <c r="FZ842"/>
      <c r="GA842"/>
      <c r="GB842"/>
      <c r="GC842"/>
      <c r="GD842"/>
      <c r="GE842"/>
      <c r="GF842"/>
      <c r="GG842"/>
      <c r="GH842"/>
      <c r="GI842"/>
      <c r="GJ842"/>
      <c r="GK842"/>
      <c r="GL842"/>
      <c r="GM842"/>
      <c r="GN842"/>
      <c r="GO842"/>
      <c r="GP842"/>
      <c r="GQ842"/>
      <c r="GR842"/>
      <c r="GS842"/>
      <c r="GT842"/>
      <c r="GU842"/>
      <c r="GV842"/>
      <c r="GW842"/>
      <c r="GX842"/>
      <c r="GY842"/>
      <c r="GZ842"/>
      <c r="HA842"/>
      <c r="HB842"/>
      <c r="HC842"/>
      <c r="HD842"/>
      <c r="HE842"/>
      <c r="HF842"/>
      <c r="HG842"/>
      <c r="HH842"/>
      <c r="HI842"/>
      <c r="HJ842"/>
      <c r="HK842"/>
      <c r="HL842"/>
      <c r="HM842"/>
      <c r="HN842"/>
      <c r="HO842"/>
      <c r="HP842"/>
      <c r="HQ842"/>
      <c r="HR842"/>
      <c r="HS842"/>
      <c r="HT842"/>
      <c r="HU842"/>
      <c r="HV842"/>
      <c r="HW842"/>
      <c r="HX842"/>
      <c r="HY842"/>
      <c r="HZ842"/>
      <c r="IA842"/>
      <c r="IB842"/>
      <c r="IC842"/>
      <c r="ID842"/>
      <c r="IE842"/>
      <c r="IF842"/>
      <c r="IG842"/>
      <c r="IH842"/>
      <c r="II842"/>
      <c r="IJ842"/>
      <c r="IK842"/>
      <c r="IL842"/>
      <c r="IM842"/>
      <c r="IN842"/>
      <c r="IO842"/>
      <c r="IP842"/>
      <c r="IQ842"/>
      <c r="IR842"/>
      <c r="IS842"/>
      <c r="IT842"/>
      <c r="IU842"/>
      <c r="IV842"/>
    </row>
    <row r="843" ht="24.95" customHeight="1" spans="1:256">
      <c r="A843" s="18">
        <v>6213</v>
      </c>
      <c r="B843" s="135" t="s">
        <v>1203</v>
      </c>
      <c r="C843" s="18" t="s">
        <v>43</v>
      </c>
      <c r="D843" s="18" t="s">
        <v>98</v>
      </c>
      <c r="E843" s="18" t="s">
        <v>211</v>
      </c>
      <c r="F843" s="18" t="s">
        <v>35</v>
      </c>
      <c r="G843" s="18">
        <v>2018</v>
      </c>
      <c r="H843" s="18" t="s">
        <v>36</v>
      </c>
      <c r="I843" s="41">
        <v>1</v>
      </c>
      <c r="J843" s="39" t="s">
        <v>1205</v>
      </c>
      <c r="K843" s="18" t="s">
        <v>1206</v>
      </c>
      <c r="L843" s="40">
        <f t="shared" si="25"/>
        <v>1</v>
      </c>
      <c r="M843" s="40">
        <v>1</v>
      </c>
      <c r="N843" s="40"/>
      <c r="O843" s="40"/>
      <c r="P843" s="18" t="s">
        <v>47</v>
      </c>
      <c r="Q843" s="18" t="s">
        <v>37</v>
      </c>
      <c r="R843" s="18">
        <v>1</v>
      </c>
      <c r="S843" s="18">
        <v>1</v>
      </c>
      <c r="T843" s="18"/>
      <c r="U843" s="18"/>
      <c r="V843" s="18" t="s">
        <v>956</v>
      </c>
      <c r="W843" s="18">
        <v>6213</v>
      </c>
      <c r="X843" s="18"/>
      <c r="Y843"/>
      <c r="Z843"/>
      <c r="AA843"/>
      <c r="AB843"/>
      <c r="AC843"/>
      <c r="AD843"/>
      <c r="AE843"/>
      <c r="AF843"/>
      <c r="AG843"/>
      <c r="AH843"/>
      <c r="AI843"/>
      <c r="AJ843"/>
      <c r="AK843"/>
      <c r="AL843"/>
      <c r="AM843"/>
      <c r="AN843"/>
      <c r="AO843"/>
      <c r="AP843"/>
      <c r="AQ843"/>
      <c r="AR843"/>
      <c r="AS843"/>
      <c r="AT843"/>
      <c r="AU843"/>
      <c r="AV843"/>
      <c r="AW843"/>
      <c r="AX843"/>
      <c r="AY843"/>
      <c r="AZ843"/>
      <c r="BA843"/>
      <c r="BB843"/>
      <c r="BC843"/>
      <c r="BD843"/>
      <c r="BE843"/>
      <c r="BF843"/>
      <c r="BG843"/>
      <c r="BH843"/>
      <c r="BI843"/>
      <c r="BJ843"/>
      <c r="BK843"/>
      <c r="BL843"/>
      <c r="BM843"/>
      <c r="BN843"/>
      <c r="BO843"/>
      <c r="BP843"/>
      <c r="BQ843"/>
      <c r="BR843"/>
      <c r="BS843"/>
      <c r="BT843"/>
      <c r="BU843"/>
      <c r="BV843"/>
      <c r="BW843"/>
      <c r="BX843"/>
      <c r="BY843"/>
      <c r="BZ843"/>
      <c r="CA843"/>
      <c r="CB843"/>
      <c r="CC843"/>
      <c r="CD843"/>
      <c r="CE843"/>
      <c r="CF843"/>
      <c r="CG843"/>
      <c r="CH843"/>
      <c r="CI843"/>
      <c r="CJ843"/>
      <c r="CK843"/>
      <c r="CL843"/>
      <c r="CM843"/>
      <c r="CN843"/>
      <c r="CO843"/>
      <c r="CP843"/>
      <c r="CQ843"/>
      <c r="CR843"/>
      <c r="CS843"/>
      <c r="CT843"/>
      <c r="CU843"/>
      <c r="CV843"/>
      <c r="CW843"/>
      <c r="CX843"/>
      <c r="CY843"/>
      <c r="CZ843"/>
      <c r="DA843"/>
      <c r="DB843"/>
      <c r="DC843"/>
      <c r="DD843"/>
      <c r="DE843"/>
      <c r="DF843"/>
      <c r="DG843"/>
      <c r="DH843"/>
      <c r="DI843"/>
      <c r="DJ843"/>
      <c r="DK843"/>
      <c r="DL843"/>
      <c r="DM843"/>
      <c r="DN843"/>
      <c r="DO843"/>
      <c r="DP843"/>
      <c r="DQ843"/>
      <c r="DR843"/>
      <c r="DS843"/>
      <c r="DT843"/>
      <c r="DU843"/>
      <c r="DV843"/>
      <c r="DW843"/>
      <c r="DX843"/>
      <c r="DY843"/>
      <c r="DZ843"/>
      <c r="EA843"/>
      <c r="EB843"/>
      <c r="EC843"/>
      <c r="ED843"/>
      <c r="EE843"/>
      <c r="EF843"/>
      <c r="EG843"/>
      <c r="EH843"/>
      <c r="EI843"/>
      <c r="EJ843"/>
      <c r="EK843"/>
      <c r="EL843"/>
      <c r="EM843"/>
      <c r="EN843"/>
      <c r="EO843"/>
      <c r="EP843"/>
      <c r="EQ843"/>
      <c r="ER843"/>
      <c r="ES843"/>
      <c r="ET843"/>
      <c r="EU843"/>
      <c r="EV843"/>
      <c r="EW843"/>
      <c r="EX843"/>
      <c r="EY843"/>
      <c r="EZ843"/>
      <c r="FA843"/>
      <c r="FB843"/>
      <c r="FC843"/>
      <c r="FD843"/>
      <c r="FE843"/>
      <c r="FF843"/>
      <c r="FG843"/>
      <c r="FH843"/>
      <c r="FI843"/>
      <c r="FJ843"/>
      <c r="FK843"/>
      <c r="FL843"/>
      <c r="FM843"/>
      <c r="FN843"/>
      <c r="FO843"/>
      <c r="FP843"/>
      <c r="FQ843"/>
      <c r="FR843"/>
      <c r="FS843"/>
      <c r="FT843"/>
      <c r="FU843"/>
      <c r="FV843"/>
      <c r="FW843"/>
      <c r="FX843"/>
      <c r="FY843"/>
      <c r="FZ843"/>
      <c r="GA843"/>
      <c r="GB843"/>
      <c r="GC843"/>
      <c r="GD843"/>
      <c r="GE843"/>
      <c r="GF843"/>
      <c r="GG843"/>
      <c r="GH843"/>
      <c r="GI843"/>
      <c r="GJ843"/>
      <c r="GK843"/>
      <c r="GL843"/>
      <c r="GM843"/>
      <c r="GN843"/>
      <c r="GO843"/>
      <c r="GP843"/>
      <c r="GQ843"/>
      <c r="GR843"/>
      <c r="GS843"/>
      <c r="GT843"/>
      <c r="GU843"/>
      <c r="GV843"/>
      <c r="GW843"/>
      <c r="GX843"/>
      <c r="GY843"/>
      <c r="GZ843"/>
      <c r="HA843"/>
      <c r="HB843"/>
      <c r="HC843"/>
      <c r="HD843"/>
      <c r="HE843"/>
      <c r="HF843"/>
      <c r="HG843"/>
      <c r="HH843"/>
      <c r="HI843"/>
      <c r="HJ843"/>
      <c r="HK843"/>
      <c r="HL843"/>
      <c r="HM843"/>
      <c r="HN843"/>
      <c r="HO843"/>
      <c r="HP843"/>
      <c r="HQ843"/>
      <c r="HR843"/>
      <c r="HS843"/>
      <c r="HT843"/>
      <c r="HU843"/>
      <c r="HV843"/>
      <c r="HW843"/>
      <c r="HX843"/>
      <c r="HY843"/>
      <c r="HZ843"/>
      <c r="IA843"/>
      <c r="IB843"/>
      <c r="IC843"/>
      <c r="ID843"/>
      <c r="IE843"/>
      <c r="IF843"/>
      <c r="IG843"/>
      <c r="IH843"/>
      <c r="II843"/>
      <c r="IJ843"/>
      <c r="IK843"/>
      <c r="IL843"/>
      <c r="IM843"/>
      <c r="IN843"/>
      <c r="IO843"/>
      <c r="IP843"/>
      <c r="IQ843"/>
      <c r="IR843"/>
      <c r="IS843"/>
      <c r="IT843"/>
      <c r="IU843"/>
      <c r="IV843"/>
    </row>
    <row r="844" ht="24.95" customHeight="1" spans="1:256">
      <c r="A844" s="18">
        <v>6214</v>
      </c>
      <c r="B844" s="135" t="s">
        <v>1203</v>
      </c>
      <c r="C844" s="18" t="s">
        <v>43</v>
      </c>
      <c r="D844" s="18" t="s">
        <v>93</v>
      </c>
      <c r="E844" s="18" t="s">
        <v>1208</v>
      </c>
      <c r="F844" s="18" t="s">
        <v>35</v>
      </c>
      <c r="G844" s="18">
        <v>2018</v>
      </c>
      <c r="H844" s="18" t="s">
        <v>36</v>
      </c>
      <c r="I844" s="41">
        <v>1</v>
      </c>
      <c r="J844" s="39" t="s">
        <v>1205</v>
      </c>
      <c r="K844" s="18" t="s">
        <v>1206</v>
      </c>
      <c r="L844" s="40">
        <f t="shared" si="25"/>
        <v>1</v>
      </c>
      <c r="M844" s="40">
        <v>1</v>
      </c>
      <c r="N844" s="40"/>
      <c r="O844" s="40"/>
      <c r="P844" s="18" t="s">
        <v>47</v>
      </c>
      <c r="Q844" s="18" t="s">
        <v>37</v>
      </c>
      <c r="R844" s="18">
        <v>1</v>
      </c>
      <c r="S844" s="18">
        <v>1</v>
      </c>
      <c r="T844" s="18"/>
      <c r="U844" s="18"/>
      <c r="V844" s="18" t="s">
        <v>956</v>
      </c>
      <c r="W844" s="18">
        <v>6214</v>
      </c>
      <c r="X844" s="18"/>
      <c r="Y844"/>
      <c r="Z844"/>
      <c r="AA844"/>
      <c r="AB844"/>
      <c r="AC844"/>
      <c r="AD844"/>
      <c r="AE844"/>
      <c r="AF844"/>
      <c r="AG844"/>
      <c r="AH844"/>
      <c r="AI844"/>
      <c r="AJ844"/>
      <c r="AK844"/>
      <c r="AL844"/>
      <c r="AM844"/>
      <c r="AN844"/>
      <c r="AO844"/>
      <c r="AP844"/>
      <c r="AQ844"/>
      <c r="AR844"/>
      <c r="AS844"/>
      <c r="AT844"/>
      <c r="AU844"/>
      <c r="AV844"/>
      <c r="AW844"/>
      <c r="AX844"/>
      <c r="AY844"/>
      <c r="AZ844"/>
      <c r="BA844"/>
      <c r="BB844"/>
      <c r="BC844"/>
      <c r="BD844"/>
      <c r="BE844"/>
      <c r="BF844"/>
      <c r="BG844"/>
      <c r="BH844"/>
      <c r="BI844"/>
      <c r="BJ844"/>
      <c r="BK844"/>
      <c r="BL844"/>
      <c r="BM844"/>
      <c r="BN844"/>
      <c r="BO844"/>
      <c r="BP844"/>
      <c r="BQ844"/>
      <c r="BR844"/>
      <c r="BS844"/>
      <c r="BT844"/>
      <c r="BU844"/>
      <c r="BV844"/>
      <c r="BW844"/>
      <c r="BX844"/>
      <c r="BY844"/>
      <c r="BZ844"/>
      <c r="CA844"/>
      <c r="CB844"/>
      <c r="CC844"/>
      <c r="CD844"/>
      <c r="CE844"/>
      <c r="CF844"/>
      <c r="CG844"/>
      <c r="CH844"/>
      <c r="CI844"/>
      <c r="CJ844"/>
      <c r="CK844"/>
      <c r="CL844"/>
      <c r="CM844"/>
      <c r="CN844"/>
      <c r="CO844"/>
      <c r="CP844"/>
      <c r="CQ844"/>
      <c r="CR844"/>
      <c r="CS844"/>
      <c r="CT844"/>
      <c r="CU844"/>
      <c r="CV844"/>
      <c r="CW844"/>
      <c r="CX844"/>
      <c r="CY844"/>
      <c r="CZ844"/>
      <c r="DA844"/>
      <c r="DB844"/>
      <c r="DC844"/>
      <c r="DD844"/>
      <c r="DE844"/>
      <c r="DF844"/>
      <c r="DG844"/>
      <c r="DH844"/>
      <c r="DI844"/>
      <c r="DJ844"/>
      <c r="DK844"/>
      <c r="DL844"/>
      <c r="DM844"/>
      <c r="DN844"/>
      <c r="DO844"/>
      <c r="DP844"/>
      <c r="DQ844"/>
      <c r="DR844"/>
      <c r="DS844"/>
      <c r="DT844"/>
      <c r="DU844"/>
      <c r="DV844"/>
      <c r="DW844"/>
      <c r="DX844"/>
      <c r="DY844"/>
      <c r="DZ844"/>
      <c r="EA844"/>
      <c r="EB844"/>
      <c r="EC844"/>
      <c r="ED844"/>
      <c r="EE844"/>
      <c r="EF844"/>
      <c r="EG844"/>
      <c r="EH844"/>
      <c r="EI844"/>
      <c r="EJ844"/>
      <c r="EK844"/>
      <c r="EL844"/>
      <c r="EM844"/>
      <c r="EN844"/>
      <c r="EO844"/>
      <c r="EP844"/>
      <c r="EQ844"/>
      <c r="ER844"/>
      <c r="ES844"/>
      <c r="ET844"/>
      <c r="EU844"/>
      <c r="EV844"/>
      <c r="EW844"/>
      <c r="EX844"/>
      <c r="EY844"/>
      <c r="EZ844"/>
      <c r="FA844"/>
      <c r="FB844"/>
      <c r="FC844"/>
      <c r="FD844"/>
      <c r="FE844"/>
      <c r="FF844"/>
      <c r="FG844"/>
      <c r="FH844"/>
      <c r="FI844"/>
      <c r="FJ844"/>
      <c r="FK844"/>
      <c r="FL844"/>
      <c r="FM844"/>
      <c r="FN844"/>
      <c r="FO844"/>
      <c r="FP844"/>
      <c r="FQ844"/>
      <c r="FR844"/>
      <c r="FS844"/>
      <c r="FT844"/>
      <c r="FU844"/>
      <c r="FV844"/>
      <c r="FW844"/>
      <c r="FX844"/>
      <c r="FY844"/>
      <c r="FZ844"/>
      <c r="GA844"/>
      <c r="GB844"/>
      <c r="GC844"/>
      <c r="GD844"/>
      <c r="GE844"/>
      <c r="GF844"/>
      <c r="GG844"/>
      <c r="GH844"/>
      <c r="GI844"/>
      <c r="GJ844"/>
      <c r="GK844"/>
      <c r="GL844"/>
      <c r="GM844"/>
      <c r="GN844"/>
      <c r="GO844"/>
      <c r="GP844"/>
      <c r="GQ844"/>
      <c r="GR844"/>
      <c r="GS844"/>
      <c r="GT844"/>
      <c r="GU844"/>
      <c r="GV844"/>
      <c r="GW844"/>
      <c r="GX844"/>
      <c r="GY844"/>
      <c r="GZ844"/>
      <c r="HA844"/>
      <c r="HB844"/>
      <c r="HC844"/>
      <c r="HD844"/>
      <c r="HE844"/>
      <c r="HF844"/>
      <c r="HG844"/>
      <c r="HH844"/>
      <c r="HI844"/>
      <c r="HJ844"/>
      <c r="HK844"/>
      <c r="HL844"/>
      <c r="HM844"/>
      <c r="HN844"/>
      <c r="HO844"/>
      <c r="HP844"/>
      <c r="HQ844"/>
      <c r="HR844"/>
      <c r="HS844"/>
      <c r="HT844"/>
      <c r="HU844"/>
      <c r="HV844"/>
      <c r="HW844"/>
      <c r="HX844"/>
      <c r="HY844"/>
      <c r="HZ844"/>
      <c r="IA844"/>
      <c r="IB844"/>
      <c r="IC844"/>
      <c r="ID844"/>
      <c r="IE844"/>
      <c r="IF844"/>
      <c r="IG844"/>
      <c r="IH844"/>
      <c r="II844"/>
      <c r="IJ844"/>
      <c r="IK844"/>
      <c r="IL844"/>
      <c r="IM844"/>
      <c r="IN844"/>
      <c r="IO844"/>
      <c r="IP844"/>
      <c r="IQ844"/>
      <c r="IR844"/>
      <c r="IS844"/>
      <c r="IT844"/>
      <c r="IU844"/>
      <c r="IV844"/>
    </row>
    <row r="845" ht="24.95" customHeight="1" spans="1:256">
      <c r="A845" s="18">
        <v>6215</v>
      </c>
      <c r="B845" s="135" t="s">
        <v>1203</v>
      </c>
      <c r="C845" s="18" t="s">
        <v>43</v>
      </c>
      <c r="D845" s="18" t="s">
        <v>146</v>
      </c>
      <c r="E845" s="18" t="s">
        <v>160</v>
      </c>
      <c r="F845" s="18" t="s">
        <v>35</v>
      </c>
      <c r="G845" s="18">
        <v>2018</v>
      </c>
      <c r="H845" s="18" t="s">
        <v>36</v>
      </c>
      <c r="I845" s="41">
        <v>1</v>
      </c>
      <c r="J845" s="39" t="s">
        <v>1205</v>
      </c>
      <c r="K845" s="18" t="s">
        <v>1206</v>
      </c>
      <c r="L845" s="40">
        <f t="shared" si="25"/>
        <v>1</v>
      </c>
      <c r="M845" s="40">
        <v>1</v>
      </c>
      <c r="N845" s="40"/>
      <c r="O845" s="40"/>
      <c r="P845" s="18" t="s">
        <v>47</v>
      </c>
      <c r="Q845" s="18" t="s">
        <v>37</v>
      </c>
      <c r="R845" s="18">
        <v>1</v>
      </c>
      <c r="S845" s="18">
        <v>1</v>
      </c>
      <c r="T845" s="18"/>
      <c r="U845" s="18"/>
      <c r="V845" s="18" t="s">
        <v>956</v>
      </c>
      <c r="W845" s="18">
        <v>6215</v>
      </c>
      <c r="X845" s="18"/>
      <c r="Y845"/>
      <c r="Z845"/>
      <c r="AA845"/>
      <c r="AB845"/>
      <c r="AC845"/>
      <c r="AD845"/>
      <c r="AE845"/>
      <c r="AF845"/>
      <c r="AG845"/>
      <c r="AH845"/>
      <c r="AI845"/>
      <c r="AJ845"/>
      <c r="AK845"/>
      <c r="AL845"/>
      <c r="AM845"/>
      <c r="AN845"/>
      <c r="AO845"/>
      <c r="AP845"/>
      <c r="AQ845"/>
      <c r="AR845"/>
      <c r="AS845"/>
      <c r="AT845"/>
      <c r="AU845"/>
      <c r="AV845"/>
      <c r="AW845"/>
      <c r="AX845"/>
      <c r="AY845"/>
      <c r="AZ845"/>
      <c r="BA845"/>
      <c r="BB845"/>
      <c r="BC845"/>
      <c r="BD845"/>
      <c r="BE845"/>
      <c r="BF845"/>
      <c r="BG845"/>
      <c r="BH845"/>
      <c r="BI845"/>
      <c r="BJ845"/>
      <c r="BK845"/>
      <c r="BL845"/>
      <c r="BM845"/>
      <c r="BN845"/>
      <c r="BO845"/>
      <c r="BP845"/>
      <c r="BQ845"/>
      <c r="BR845"/>
      <c r="BS845"/>
      <c r="BT845"/>
      <c r="BU845"/>
      <c r="BV845"/>
      <c r="BW845"/>
      <c r="BX845"/>
      <c r="BY845"/>
      <c r="BZ845"/>
      <c r="CA845"/>
      <c r="CB845"/>
      <c r="CC845"/>
      <c r="CD845"/>
      <c r="CE845"/>
      <c r="CF845"/>
      <c r="CG845"/>
      <c r="CH845"/>
      <c r="CI845"/>
      <c r="CJ845"/>
      <c r="CK845"/>
      <c r="CL845"/>
      <c r="CM845"/>
      <c r="CN845"/>
      <c r="CO845"/>
      <c r="CP845"/>
      <c r="CQ845"/>
      <c r="CR845"/>
      <c r="CS845"/>
      <c r="CT845"/>
      <c r="CU845"/>
      <c r="CV845"/>
      <c r="CW845"/>
      <c r="CX845"/>
      <c r="CY845"/>
      <c r="CZ845"/>
      <c r="DA845"/>
      <c r="DB845"/>
      <c r="DC845"/>
      <c r="DD845"/>
      <c r="DE845"/>
      <c r="DF845"/>
      <c r="DG845"/>
      <c r="DH845"/>
      <c r="DI845"/>
      <c r="DJ845"/>
      <c r="DK845"/>
      <c r="DL845"/>
      <c r="DM845"/>
      <c r="DN845"/>
      <c r="DO845"/>
      <c r="DP845"/>
      <c r="DQ845"/>
      <c r="DR845"/>
      <c r="DS845"/>
      <c r="DT845"/>
      <c r="DU845"/>
      <c r="DV845"/>
      <c r="DW845"/>
      <c r="DX845"/>
      <c r="DY845"/>
      <c r="DZ845"/>
      <c r="EA845"/>
      <c r="EB845"/>
      <c r="EC845"/>
      <c r="ED845"/>
      <c r="EE845"/>
      <c r="EF845"/>
      <c r="EG845"/>
      <c r="EH845"/>
      <c r="EI845"/>
      <c r="EJ845"/>
      <c r="EK845"/>
      <c r="EL845"/>
      <c r="EM845"/>
      <c r="EN845"/>
      <c r="EO845"/>
      <c r="EP845"/>
      <c r="EQ845"/>
      <c r="ER845"/>
      <c r="ES845"/>
      <c r="ET845"/>
      <c r="EU845"/>
      <c r="EV845"/>
      <c r="EW845"/>
      <c r="EX845"/>
      <c r="EY845"/>
      <c r="EZ845"/>
      <c r="FA845"/>
      <c r="FB845"/>
      <c r="FC845"/>
      <c r="FD845"/>
      <c r="FE845"/>
      <c r="FF845"/>
      <c r="FG845"/>
      <c r="FH845"/>
      <c r="FI845"/>
      <c r="FJ845"/>
      <c r="FK845"/>
      <c r="FL845"/>
      <c r="FM845"/>
      <c r="FN845"/>
      <c r="FO845"/>
      <c r="FP845"/>
      <c r="FQ845"/>
      <c r="FR845"/>
      <c r="FS845"/>
      <c r="FT845"/>
      <c r="FU845"/>
      <c r="FV845"/>
      <c r="FW845"/>
      <c r="FX845"/>
      <c r="FY845"/>
      <c r="FZ845"/>
      <c r="GA845"/>
      <c r="GB845"/>
      <c r="GC845"/>
      <c r="GD845"/>
      <c r="GE845"/>
      <c r="GF845"/>
      <c r="GG845"/>
      <c r="GH845"/>
      <c r="GI845"/>
      <c r="GJ845"/>
      <c r="GK845"/>
      <c r="GL845"/>
      <c r="GM845"/>
      <c r="GN845"/>
      <c r="GO845"/>
      <c r="GP845"/>
      <c r="GQ845"/>
      <c r="GR845"/>
      <c r="GS845"/>
      <c r="GT845"/>
      <c r="GU845"/>
      <c r="GV845"/>
      <c r="GW845"/>
      <c r="GX845"/>
      <c r="GY845"/>
      <c r="GZ845"/>
      <c r="HA845"/>
      <c r="HB845"/>
      <c r="HC845"/>
      <c r="HD845"/>
      <c r="HE845"/>
      <c r="HF845"/>
      <c r="HG845"/>
      <c r="HH845"/>
      <c r="HI845"/>
      <c r="HJ845"/>
      <c r="HK845"/>
      <c r="HL845"/>
      <c r="HM845"/>
      <c r="HN845"/>
      <c r="HO845"/>
      <c r="HP845"/>
      <c r="HQ845"/>
      <c r="HR845"/>
      <c r="HS845"/>
      <c r="HT845"/>
      <c r="HU845"/>
      <c r="HV845"/>
      <c r="HW845"/>
      <c r="HX845"/>
      <c r="HY845"/>
      <c r="HZ845"/>
      <c r="IA845"/>
      <c r="IB845"/>
      <c r="IC845"/>
      <c r="ID845"/>
      <c r="IE845"/>
      <c r="IF845"/>
      <c r="IG845"/>
      <c r="IH845"/>
      <c r="II845"/>
      <c r="IJ845"/>
      <c r="IK845"/>
      <c r="IL845"/>
      <c r="IM845"/>
      <c r="IN845"/>
      <c r="IO845"/>
      <c r="IP845"/>
      <c r="IQ845"/>
      <c r="IR845"/>
      <c r="IS845"/>
      <c r="IT845"/>
      <c r="IU845"/>
      <c r="IV845"/>
    </row>
    <row r="846" ht="24.95" customHeight="1" spans="1:256">
      <c r="A846" s="18">
        <v>6216</v>
      </c>
      <c r="B846" s="135" t="s">
        <v>1203</v>
      </c>
      <c r="C846" s="18" t="s">
        <v>43</v>
      </c>
      <c r="D846" s="18" t="s">
        <v>98</v>
      </c>
      <c r="E846" s="18" t="s">
        <v>376</v>
      </c>
      <c r="F846" s="18" t="s">
        <v>35</v>
      </c>
      <c r="G846" s="18">
        <v>2018</v>
      </c>
      <c r="H846" s="18" t="s">
        <v>36</v>
      </c>
      <c r="I846" s="41">
        <v>1</v>
      </c>
      <c r="J846" s="39" t="s">
        <v>1205</v>
      </c>
      <c r="K846" s="18" t="s">
        <v>1206</v>
      </c>
      <c r="L846" s="40">
        <f t="shared" si="25"/>
        <v>1</v>
      </c>
      <c r="M846" s="40">
        <v>1</v>
      </c>
      <c r="N846" s="40"/>
      <c r="O846" s="40"/>
      <c r="P846" s="18" t="s">
        <v>47</v>
      </c>
      <c r="Q846" s="18" t="s">
        <v>37</v>
      </c>
      <c r="R846" s="18">
        <v>1</v>
      </c>
      <c r="S846" s="18">
        <v>1</v>
      </c>
      <c r="T846" s="18"/>
      <c r="U846" s="18"/>
      <c r="V846" s="18" t="s">
        <v>956</v>
      </c>
      <c r="W846" s="18">
        <v>6216</v>
      </c>
      <c r="X846" s="18"/>
      <c r="Y846"/>
      <c r="Z846"/>
      <c r="AA846"/>
      <c r="AB846"/>
      <c r="AC846"/>
      <c r="AD846"/>
      <c r="AE846"/>
      <c r="AF846"/>
      <c r="AG846"/>
      <c r="AH846"/>
      <c r="AI846"/>
      <c r="AJ846"/>
      <c r="AK846"/>
      <c r="AL846"/>
      <c r="AM846"/>
      <c r="AN846"/>
      <c r="AO846"/>
      <c r="AP846"/>
      <c r="AQ846"/>
      <c r="AR846"/>
      <c r="AS846"/>
      <c r="AT846"/>
      <c r="AU846"/>
      <c r="AV846"/>
      <c r="AW846"/>
      <c r="AX846"/>
      <c r="AY846"/>
      <c r="AZ846"/>
      <c r="BA846"/>
      <c r="BB846"/>
      <c r="BC846"/>
      <c r="BD846"/>
      <c r="BE846"/>
      <c r="BF846"/>
      <c r="BG846"/>
      <c r="BH846"/>
      <c r="BI846"/>
      <c r="BJ846"/>
      <c r="BK846"/>
      <c r="BL846"/>
      <c r="BM846"/>
      <c r="BN846"/>
      <c r="BO846"/>
      <c r="BP846"/>
      <c r="BQ846"/>
      <c r="BR846"/>
      <c r="BS846"/>
      <c r="BT846"/>
      <c r="BU846"/>
      <c r="BV846"/>
      <c r="BW846"/>
      <c r="BX846"/>
      <c r="BY846"/>
      <c r="BZ846"/>
      <c r="CA846"/>
      <c r="CB846"/>
      <c r="CC846"/>
      <c r="CD846"/>
      <c r="CE846"/>
      <c r="CF846"/>
      <c r="CG846"/>
      <c r="CH846"/>
      <c r="CI846"/>
      <c r="CJ846"/>
      <c r="CK846"/>
      <c r="CL846"/>
      <c r="CM846"/>
      <c r="CN846"/>
      <c r="CO846"/>
      <c r="CP846"/>
      <c r="CQ846"/>
      <c r="CR846"/>
      <c r="CS846"/>
      <c r="CT846"/>
      <c r="CU846"/>
      <c r="CV846"/>
      <c r="CW846"/>
      <c r="CX846"/>
      <c r="CY846"/>
      <c r="CZ846"/>
      <c r="DA846"/>
      <c r="DB846"/>
      <c r="DC846"/>
      <c r="DD846"/>
      <c r="DE846"/>
      <c r="DF846"/>
      <c r="DG846"/>
      <c r="DH846"/>
      <c r="DI846"/>
      <c r="DJ846"/>
      <c r="DK846"/>
      <c r="DL846"/>
      <c r="DM846"/>
      <c r="DN846"/>
      <c r="DO846"/>
      <c r="DP846"/>
      <c r="DQ846"/>
      <c r="DR846"/>
      <c r="DS846"/>
      <c r="DT846"/>
      <c r="DU846"/>
      <c r="DV846"/>
      <c r="DW846"/>
      <c r="DX846"/>
      <c r="DY846"/>
      <c r="DZ846"/>
      <c r="EA846"/>
      <c r="EB846"/>
      <c r="EC846"/>
      <c r="ED846"/>
      <c r="EE846"/>
      <c r="EF846"/>
      <c r="EG846"/>
      <c r="EH846"/>
      <c r="EI846"/>
      <c r="EJ846"/>
      <c r="EK846"/>
      <c r="EL846"/>
      <c r="EM846"/>
      <c r="EN846"/>
      <c r="EO846"/>
      <c r="EP846"/>
      <c r="EQ846"/>
      <c r="ER846"/>
      <c r="ES846"/>
      <c r="ET846"/>
      <c r="EU846"/>
      <c r="EV846"/>
      <c r="EW846"/>
      <c r="EX846"/>
      <c r="EY846"/>
      <c r="EZ846"/>
      <c r="FA846"/>
      <c r="FB846"/>
      <c r="FC846"/>
      <c r="FD846"/>
      <c r="FE846"/>
      <c r="FF846"/>
      <c r="FG846"/>
      <c r="FH846"/>
      <c r="FI846"/>
      <c r="FJ846"/>
      <c r="FK846"/>
      <c r="FL846"/>
      <c r="FM846"/>
      <c r="FN846"/>
      <c r="FO846"/>
      <c r="FP846"/>
      <c r="FQ846"/>
      <c r="FR846"/>
      <c r="FS846"/>
      <c r="FT846"/>
      <c r="FU846"/>
      <c r="FV846"/>
      <c r="FW846"/>
      <c r="FX846"/>
      <c r="FY846"/>
      <c r="FZ846"/>
      <c r="GA846"/>
      <c r="GB846"/>
      <c r="GC846"/>
      <c r="GD846"/>
      <c r="GE846"/>
      <c r="GF846"/>
      <c r="GG846"/>
      <c r="GH846"/>
      <c r="GI846"/>
      <c r="GJ846"/>
      <c r="GK846"/>
      <c r="GL846"/>
      <c r="GM846"/>
      <c r="GN846"/>
      <c r="GO846"/>
      <c r="GP846"/>
      <c r="GQ846"/>
      <c r="GR846"/>
      <c r="GS846"/>
      <c r="GT846"/>
      <c r="GU846"/>
      <c r="GV846"/>
      <c r="GW846"/>
      <c r="GX846"/>
      <c r="GY846"/>
      <c r="GZ846"/>
      <c r="HA846"/>
      <c r="HB846"/>
      <c r="HC846"/>
      <c r="HD846"/>
      <c r="HE846"/>
      <c r="HF846"/>
      <c r="HG846"/>
      <c r="HH846"/>
      <c r="HI846"/>
      <c r="HJ846"/>
      <c r="HK846"/>
      <c r="HL846"/>
      <c r="HM846"/>
      <c r="HN846"/>
      <c r="HO846"/>
      <c r="HP846"/>
      <c r="HQ846"/>
      <c r="HR846"/>
      <c r="HS846"/>
      <c r="HT846"/>
      <c r="HU846"/>
      <c r="HV846"/>
      <c r="HW846"/>
      <c r="HX846"/>
      <c r="HY846"/>
      <c r="HZ846"/>
      <c r="IA846"/>
      <c r="IB846"/>
      <c r="IC846"/>
      <c r="ID846"/>
      <c r="IE846"/>
      <c r="IF846"/>
      <c r="IG846"/>
      <c r="IH846"/>
      <c r="II846"/>
      <c r="IJ846"/>
      <c r="IK846"/>
      <c r="IL846"/>
      <c r="IM846"/>
      <c r="IN846"/>
      <c r="IO846"/>
      <c r="IP846"/>
      <c r="IQ846"/>
      <c r="IR846"/>
      <c r="IS846"/>
      <c r="IT846"/>
      <c r="IU846"/>
      <c r="IV846"/>
    </row>
    <row r="847" ht="24.95" customHeight="1" spans="1:256">
      <c r="A847" s="18">
        <v>6217</v>
      </c>
      <c r="B847" s="135" t="s">
        <v>1203</v>
      </c>
      <c r="C847" s="18" t="s">
        <v>43</v>
      </c>
      <c r="D847" s="18" t="s">
        <v>124</v>
      </c>
      <c r="E847" s="18" t="s">
        <v>125</v>
      </c>
      <c r="F847" s="18" t="s">
        <v>35</v>
      </c>
      <c r="G847" s="18">
        <v>2018</v>
      </c>
      <c r="H847" s="18" t="s">
        <v>36</v>
      </c>
      <c r="I847" s="41">
        <v>1</v>
      </c>
      <c r="J847" s="39" t="s">
        <v>1205</v>
      </c>
      <c r="K847" s="18" t="s">
        <v>1206</v>
      </c>
      <c r="L847" s="40">
        <f t="shared" si="25"/>
        <v>1</v>
      </c>
      <c r="M847" s="40">
        <v>1</v>
      </c>
      <c r="N847" s="40"/>
      <c r="O847" s="40"/>
      <c r="P847" s="18" t="s">
        <v>47</v>
      </c>
      <c r="Q847" s="18" t="s">
        <v>37</v>
      </c>
      <c r="R847" s="18">
        <v>1</v>
      </c>
      <c r="S847" s="18">
        <v>1</v>
      </c>
      <c r="T847" s="18"/>
      <c r="U847" s="18"/>
      <c r="V847" s="18" t="s">
        <v>956</v>
      </c>
      <c r="W847" s="18">
        <v>6217</v>
      </c>
      <c r="X847" s="18"/>
      <c r="Y847"/>
      <c r="Z847"/>
      <c r="AA847"/>
      <c r="AB847"/>
      <c r="AC847"/>
      <c r="AD847"/>
      <c r="AE847"/>
      <c r="AF847"/>
      <c r="AG847"/>
      <c r="AH847"/>
      <c r="AI847"/>
      <c r="AJ847"/>
      <c r="AK847"/>
      <c r="AL847"/>
      <c r="AM847"/>
      <c r="AN847"/>
      <c r="AO847"/>
      <c r="AP847"/>
      <c r="AQ847"/>
      <c r="AR847"/>
      <c r="AS847"/>
      <c r="AT847"/>
      <c r="AU847"/>
      <c r="AV847"/>
      <c r="AW847"/>
      <c r="AX847"/>
      <c r="AY847"/>
      <c r="AZ847"/>
      <c r="BA847"/>
      <c r="BB847"/>
      <c r="BC847"/>
      <c r="BD847"/>
      <c r="BE847"/>
      <c r="BF847"/>
      <c r="BG847"/>
      <c r="BH847"/>
      <c r="BI847"/>
      <c r="BJ847"/>
      <c r="BK847"/>
      <c r="BL847"/>
      <c r="BM847"/>
      <c r="BN847"/>
      <c r="BO847"/>
      <c r="BP847"/>
      <c r="BQ847"/>
      <c r="BR847"/>
      <c r="BS847"/>
      <c r="BT847"/>
      <c r="BU847"/>
      <c r="BV847"/>
      <c r="BW847"/>
      <c r="BX847"/>
      <c r="BY847"/>
      <c r="BZ847"/>
      <c r="CA847"/>
      <c r="CB847"/>
      <c r="CC847"/>
      <c r="CD847"/>
      <c r="CE847"/>
      <c r="CF847"/>
      <c r="CG847"/>
      <c r="CH847"/>
      <c r="CI847"/>
      <c r="CJ847"/>
      <c r="CK847"/>
      <c r="CL847"/>
      <c r="CM847"/>
      <c r="CN847"/>
      <c r="CO847"/>
      <c r="CP847"/>
      <c r="CQ847"/>
      <c r="CR847"/>
      <c r="CS847"/>
      <c r="CT847"/>
      <c r="CU847"/>
      <c r="CV847"/>
      <c r="CW847"/>
      <c r="CX847"/>
      <c r="CY847"/>
      <c r="CZ847"/>
      <c r="DA847"/>
      <c r="DB847"/>
      <c r="DC847"/>
      <c r="DD847"/>
      <c r="DE847"/>
      <c r="DF847"/>
      <c r="DG847"/>
      <c r="DH847"/>
      <c r="DI847"/>
      <c r="DJ847"/>
      <c r="DK847"/>
      <c r="DL847"/>
      <c r="DM847"/>
      <c r="DN847"/>
      <c r="DO847"/>
      <c r="DP847"/>
      <c r="DQ847"/>
      <c r="DR847"/>
      <c r="DS847"/>
      <c r="DT847"/>
      <c r="DU847"/>
      <c r="DV847"/>
      <c r="DW847"/>
      <c r="DX847"/>
      <c r="DY847"/>
      <c r="DZ847"/>
      <c r="EA847"/>
      <c r="EB847"/>
      <c r="EC847"/>
      <c r="ED847"/>
      <c r="EE847"/>
      <c r="EF847"/>
      <c r="EG847"/>
      <c r="EH847"/>
      <c r="EI847"/>
      <c r="EJ847"/>
      <c r="EK847"/>
      <c r="EL847"/>
      <c r="EM847"/>
      <c r="EN847"/>
      <c r="EO847"/>
      <c r="EP847"/>
      <c r="EQ847"/>
      <c r="ER847"/>
      <c r="ES847"/>
      <c r="ET847"/>
      <c r="EU847"/>
      <c r="EV847"/>
      <c r="EW847"/>
      <c r="EX847"/>
      <c r="EY847"/>
      <c r="EZ847"/>
      <c r="FA847"/>
      <c r="FB847"/>
      <c r="FC847"/>
      <c r="FD847"/>
      <c r="FE847"/>
      <c r="FF847"/>
      <c r="FG847"/>
      <c r="FH847"/>
      <c r="FI847"/>
      <c r="FJ847"/>
      <c r="FK847"/>
      <c r="FL847"/>
      <c r="FM847"/>
      <c r="FN847"/>
      <c r="FO847"/>
      <c r="FP847"/>
      <c r="FQ847"/>
      <c r="FR847"/>
      <c r="FS847"/>
      <c r="FT847"/>
      <c r="FU847"/>
      <c r="FV847"/>
      <c r="FW847"/>
      <c r="FX847"/>
      <c r="FY847"/>
      <c r="FZ847"/>
      <c r="GA847"/>
      <c r="GB847"/>
      <c r="GC847"/>
      <c r="GD847"/>
      <c r="GE847"/>
      <c r="GF847"/>
      <c r="GG847"/>
      <c r="GH847"/>
      <c r="GI847"/>
      <c r="GJ847"/>
      <c r="GK847"/>
      <c r="GL847"/>
      <c r="GM847"/>
      <c r="GN847"/>
      <c r="GO847"/>
      <c r="GP847"/>
      <c r="GQ847"/>
      <c r="GR847"/>
      <c r="GS847"/>
      <c r="GT847"/>
      <c r="GU847"/>
      <c r="GV847"/>
      <c r="GW847"/>
      <c r="GX847"/>
      <c r="GY847"/>
      <c r="GZ847"/>
      <c r="HA847"/>
      <c r="HB847"/>
      <c r="HC847"/>
      <c r="HD847"/>
      <c r="HE847"/>
      <c r="HF847"/>
      <c r="HG847"/>
      <c r="HH847"/>
      <c r="HI847"/>
      <c r="HJ847"/>
      <c r="HK847"/>
      <c r="HL847"/>
      <c r="HM847"/>
      <c r="HN847"/>
      <c r="HO847"/>
      <c r="HP847"/>
      <c r="HQ847"/>
      <c r="HR847"/>
      <c r="HS847"/>
      <c r="HT847"/>
      <c r="HU847"/>
      <c r="HV847"/>
      <c r="HW847"/>
      <c r="HX847"/>
      <c r="HY847"/>
      <c r="HZ847"/>
      <c r="IA847"/>
      <c r="IB847"/>
      <c r="IC847"/>
      <c r="ID847"/>
      <c r="IE847"/>
      <c r="IF847"/>
      <c r="IG847"/>
      <c r="IH847"/>
      <c r="II847"/>
      <c r="IJ847"/>
      <c r="IK847"/>
      <c r="IL847"/>
      <c r="IM847"/>
      <c r="IN847"/>
      <c r="IO847"/>
      <c r="IP847"/>
      <c r="IQ847"/>
      <c r="IR847"/>
      <c r="IS847"/>
      <c r="IT847"/>
      <c r="IU847"/>
      <c r="IV847"/>
    </row>
    <row r="848" ht="24.95" customHeight="1" spans="1:256">
      <c r="A848" s="18">
        <v>6218</v>
      </c>
      <c r="B848" s="135" t="s">
        <v>1203</v>
      </c>
      <c r="C848" s="18" t="s">
        <v>43</v>
      </c>
      <c r="D848" s="18" t="s">
        <v>146</v>
      </c>
      <c r="E848" s="18" t="s">
        <v>205</v>
      </c>
      <c r="F848" s="18" t="s">
        <v>35</v>
      </c>
      <c r="G848" s="18">
        <v>2018</v>
      </c>
      <c r="H848" s="18" t="s">
        <v>36</v>
      </c>
      <c r="I848" s="41">
        <v>1</v>
      </c>
      <c r="J848" s="39" t="s">
        <v>1205</v>
      </c>
      <c r="K848" s="18" t="s">
        <v>1206</v>
      </c>
      <c r="L848" s="40">
        <f t="shared" si="25"/>
        <v>1</v>
      </c>
      <c r="M848" s="40">
        <v>1</v>
      </c>
      <c r="N848" s="40"/>
      <c r="O848" s="40"/>
      <c r="P848" s="18" t="s">
        <v>47</v>
      </c>
      <c r="Q848" s="18" t="s">
        <v>37</v>
      </c>
      <c r="R848" s="18">
        <v>1</v>
      </c>
      <c r="S848" s="18">
        <v>1</v>
      </c>
      <c r="T848" s="18"/>
      <c r="U848" s="18"/>
      <c r="V848" s="18" t="s">
        <v>956</v>
      </c>
      <c r="W848" s="18">
        <v>6218</v>
      </c>
      <c r="X848" s="18"/>
      <c r="Y848"/>
      <c r="Z848"/>
      <c r="AA848"/>
      <c r="AB848"/>
      <c r="AC848"/>
      <c r="AD848"/>
      <c r="AE848"/>
      <c r="AF848"/>
      <c r="AG848"/>
      <c r="AH848"/>
      <c r="AI848"/>
      <c r="AJ848"/>
      <c r="AK848"/>
      <c r="AL848"/>
      <c r="AM848"/>
      <c r="AN848"/>
      <c r="AO848"/>
      <c r="AP848"/>
      <c r="AQ848"/>
      <c r="AR848"/>
      <c r="AS848"/>
      <c r="AT848"/>
      <c r="AU848"/>
      <c r="AV848"/>
      <c r="AW848"/>
      <c r="AX848"/>
      <c r="AY848"/>
      <c r="AZ848"/>
      <c r="BA848"/>
      <c r="BB848"/>
      <c r="BC848"/>
      <c r="BD848"/>
      <c r="BE848"/>
      <c r="BF848"/>
      <c r="BG848"/>
      <c r="BH848"/>
      <c r="BI848"/>
      <c r="BJ848"/>
      <c r="BK848"/>
      <c r="BL848"/>
      <c r="BM848"/>
      <c r="BN848"/>
      <c r="BO848"/>
      <c r="BP848"/>
      <c r="BQ848"/>
      <c r="BR848"/>
      <c r="BS848"/>
      <c r="BT848"/>
      <c r="BU848"/>
      <c r="BV848"/>
      <c r="BW848"/>
      <c r="BX848"/>
      <c r="BY848"/>
      <c r="BZ848"/>
      <c r="CA848"/>
      <c r="CB848"/>
      <c r="CC848"/>
      <c r="CD848"/>
      <c r="CE848"/>
      <c r="CF848"/>
      <c r="CG848"/>
      <c r="CH848"/>
      <c r="CI848"/>
      <c r="CJ848"/>
      <c r="CK848"/>
      <c r="CL848"/>
      <c r="CM848"/>
      <c r="CN848"/>
      <c r="CO848"/>
      <c r="CP848"/>
      <c r="CQ848"/>
      <c r="CR848"/>
      <c r="CS848"/>
      <c r="CT848"/>
      <c r="CU848"/>
      <c r="CV848"/>
      <c r="CW848"/>
      <c r="CX848"/>
      <c r="CY848"/>
      <c r="CZ848"/>
      <c r="DA848"/>
      <c r="DB848"/>
      <c r="DC848"/>
      <c r="DD848"/>
      <c r="DE848"/>
      <c r="DF848"/>
      <c r="DG848"/>
      <c r="DH848"/>
      <c r="DI848"/>
      <c r="DJ848"/>
      <c r="DK848"/>
      <c r="DL848"/>
      <c r="DM848"/>
      <c r="DN848"/>
      <c r="DO848"/>
      <c r="DP848"/>
      <c r="DQ848"/>
      <c r="DR848"/>
      <c r="DS848"/>
      <c r="DT848"/>
      <c r="DU848"/>
      <c r="DV848"/>
      <c r="DW848"/>
      <c r="DX848"/>
      <c r="DY848"/>
      <c r="DZ848"/>
      <c r="EA848"/>
      <c r="EB848"/>
      <c r="EC848"/>
      <c r="ED848"/>
      <c r="EE848"/>
      <c r="EF848"/>
      <c r="EG848"/>
      <c r="EH848"/>
      <c r="EI848"/>
      <c r="EJ848"/>
      <c r="EK848"/>
      <c r="EL848"/>
      <c r="EM848"/>
      <c r="EN848"/>
      <c r="EO848"/>
      <c r="EP848"/>
      <c r="EQ848"/>
      <c r="ER848"/>
      <c r="ES848"/>
      <c r="ET848"/>
      <c r="EU848"/>
      <c r="EV848"/>
      <c r="EW848"/>
      <c r="EX848"/>
      <c r="EY848"/>
      <c r="EZ848"/>
      <c r="FA848"/>
      <c r="FB848"/>
      <c r="FC848"/>
      <c r="FD848"/>
      <c r="FE848"/>
      <c r="FF848"/>
      <c r="FG848"/>
      <c r="FH848"/>
      <c r="FI848"/>
      <c r="FJ848"/>
      <c r="FK848"/>
      <c r="FL848"/>
      <c r="FM848"/>
      <c r="FN848"/>
      <c r="FO848"/>
      <c r="FP848"/>
      <c r="FQ848"/>
      <c r="FR848"/>
      <c r="FS848"/>
      <c r="FT848"/>
      <c r="FU848"/>
      <c r="FV848"/>
      <c r="FW848"/>
      <c r="FX848"/>
      <c r="FY848"/>
      <c r="FZ848"/>
      <c r="GA848"/>
      <c r="GB848"/>
      <c r="GC848"/>
      <c r="GD848"/>
      <c r="GE848"/>
      <c r="GF848"/>
      <c r="GG848"/>
      <c r="GH848"/>
      <c r="GI848"/>
      <c r="GJ848"/>
      <c r="GK848"/>
      <c r="GL848"/>
      <c r="GM848"/>
      <c r="GN848"/>
      <c r="GO848"/>
      <c r="GP848"/>
      <c r="GQ848"/>
      <c r="GR848"/>
      <c r="GS848"/>
      <c r="GT848"/>
      <c r="GU848"/>
      <c r="GV848"/>
      <c r="GW848"/>
      <c r="GX848"/>
      <c r="GY848"/>
      <c r="GZ848"/>
      <c r="HA848"/>
      <c r="HB848"/>
      <c r="HC848"/>
      <c r="HD848"/>
      <c r="HE848"/>
      <c r="HF848"/>
      <c r="HG848"/>
      <c r="HH848"/>
      <c r="HI848"/>
      <c r="HJ848"/>
      <c r="HK848"/>
      <c r="HL848"/>
      <c r="HM848"/>
      <c r="HN848"/>
      <c r="HO848"/>
      <c r="HP848"/>
      <c r="HQ848"/>
      <c r="HR848"/>
      <c r="HS848"/>
      <c r="HT848"/>
      <c r="HU848"/>
      <c r="HV848"/>
      <c r="HW848"/>
      <c r="HX848"/>
      <c r="HY848"/>
      <c r="HZ848"/>
      <c r="IA848"/>
      <c r="IB848"/>
      <c r="IC848"/>
      <c r="ID848"/>
      <c r="IE848"/>
      <c r="IF848"/>
      <c r="IG848"/>
      <c r="IH848"/>
      <c r="II848"/>
      <c r="IJ848"/>
      <c r="IK848"/>
      <c r="IL848"/>
      <c r="IM848"/>
      <c r="IN848"/>
      <c r="IO848"/>
      <c r="IP848"/>
      <c r="IQ848"/>
      <c r="IR848"/>
      <c r="IS848"/>
      <c r="IT848"/>
      <c r="IU848"/>
      <c r="IV848"/>
    </row>
    <row r="849" ht="24.95" customHeight="1" spans="1:256">
      <c r="A849" s="18">
        <v>6219</v>
      </c>
      <c r="B849" s="135" t="s">
        <v>1203</v>
      </c>
      <c r="C849" s="18" t="s">
        <v>43</v>
      </c>
      <c r="D849" s="18" t="s">
        <v>124</v>
      </c>
      <c r="E849" s="18" t="s">
        <v>134</v>
      </c>
      <c r="F849" s="18" t="s">
        <v>35</v>
      </c>
      <c r="G849" s="18">
        <v>2018</v>
      </c>
      <c r="H849" s="18" t="s">
        <v>36</v>
      </c>
      <c r="I849" s="41">
        <v>1</v>
      </c>
      <c r="J849" s="39" t="s">
        <v>1205</v>
      </c>
      <c r="K849" s="18" t="s">
        <v>1206</v>
      </c>
      <c r="L849" s="40">
        <f t="shared" si="25"/>
        <v>1</v>
      </c>
      <c r="M849" s="40">
        <v>1</v>
      </c>
      <c r="N849" s="40"/>
      <c r="O849" s="40"/>
      <c r="P849" s="18" t="s">
        <v>47</v>
      </c>
      <c r="Q849" s="18" t="s">
        <v>37</v>
      </c>
      <c r="R849" s="18">
        <v>1</v>
      </c>
      <c r="S849" s="18">
        <v>1</v>
      </c>
      <c r="T849" s="18"/>
      <c r="U849" s="18"/>
      <c r="V849" s="18" t="s">
        <v>956</v>
      </c>
      <c r="W849" s="18">
        <v>6219</v>
      </c>
      <c r="X849" s="18"/>
      <c r="Y849"/>
      <c r="Z849"/>
      <c r="AA849"/>
      <c r="AB849"/>
      <c r="AC849"/>
      <c r="AD849"/>
      <c r="AE849"/>
      <c r="AF849"/>
      <c r="AG849"/>
      <c r="AH849"/>
      <c r="AI849"/>
      <c r="AJ849"/>
      <c r="AK849"/>
      <c r="AL849"/>
      <c r="AM849"/>
      <c r="AN849"/>
      <c r="AO849"/>
      <c r="AP849"/>
      <c r="AQ849"/>
      <c r="AR849"/>
      <c r="AS849"/>
      <c r="AT849"/>
      <c r="AU849"/>
      <c r="AV849"/>
      <c r="AW849"/>
      <c r="AX849"/>
      <c r="AY849"/>
      <c r="AZ849"/>
      <c r="BA849"/>
      <c r="BB849"/>
      <c r="BC849"/>
      <c r="BD849"/>
      <c r="BE849"/>
      <c r="BF849"/>
      <c r="BG849"/>
      <c r="BH849"/>
      <c r="BI849"/>
      <c r="BJ849"/>
      <c r="BK849"/>
      <c r="BL849"/>
      <c r="BM849"/>
      <c r="BN849"/>
      <c r="BO849"/>
      <c r="BP849"/>
      <c r="BQ849"/>
      <c r="BR849"/>
      <c r="BS849"/>
      <c r="BT849"/>
      <c r="BU849"/>
      <c r="BV849"/>
      <c r="BW849"/>
      <c r="BX849"/>
      <c r="BY849"/>
      <c r="BZ849"/>
      <c r="CA849"/>
      <c r="CB849"/>
      <c r="CC849"/>
      <c r="CD849"/>
      <c r="CE849"/>
      <c r="CF849"/>
      <c r="CG849"/>
      <c r="CH849"/>
      <c r="CI849"/>
      <c r="CJ849"/>
      <c r="CK849"/>
      <c r="CL849"/>
      <c r="CM849"/>
      <c r="CN849"/>
      <c r="CO849"/>
      <c r="CP849"/>
      <c r="CQ849"/>
      <c r="CR849"/>
      <c r="CS849"/>
      <c r="CT849"/>
      <c r="CU849"/>
      <c r="CV849"/>
      <c r="CW849"/>
      <c r="CX849"/>
      <c r="CY849"/>
      <c r="CZ849"/>
      <c r="DA849"/>
      <c r="DB849"/>
      <c r="DC849"/>
      <c r="DD849"/>
      <c r="DE849"/>
      <c r="DF849"/>
      <c r="DG849"/>
      <c r="DH849"/>
      <c r="DI849"/>
      <c r="DJ849"/>
      <c r="DK849"/>
      <c r="DL849"/>
      <c r="DM849"/>
      <c r="DN849"/>
      <c r="DO849"/>
      <c r="DP849"/>
      <c r="DQ849"/>
      <c r="DR849"/>
      <c r="DS849"/>
      <c r="DT849"/>
      <c r="DU849"/>
      <c r="DV849"/>
      <c r="DW849"/>
      <c r="DX849"/>
      <c r="DY849"/>
      <c r="DZ849"/>
      <c r="EA849"/>
      <c r="EB849"/>
      <c r="EC849"/>
      <c r="ED849"/>
      <c r="EE849"/>
      <c r="EF849"/>
      <c r="EG849"/>
      <c r="EH849"/>
      <c r="EI849"/>
      <c r="EJ849"/>
      <c r="EK849"/>
      <c r="EL849"/>
      <c r="EM849"/>
      <c r="EN849"/>
      <c r="EO849"/>
      <c r="EP849"/>
      <c r="EQ849"/>
      <c r="ER849"/>
      <c r="ES849"/>
      <c r="ET849"/>
      <c r="EU849"/>
      <c r="EV849"/>
      <c r="EW849"/>
      <c r="EX849"/>
      <c r="EY849"/>
      <c r="EZ849"/>
      <c r="FA849"/>
      <c r="FB849"/>
      <c r="FC849"/>
      <c r="FD849"/>
      <c r="FE849"/>
      <c r="FF849"/>
      <c r="FG849"/>
      <c r="FH849"/>
      <c r="FI849"/>
      <c r="FJ849"/>
      <c r="FK849"/>
      <c r="FL849"/>
      <c r="FM849"/>
      <c r="FN849"/>
      <c r="FO849"/>
      <c r="FP849"/>
      <c r="FQ849"/>
      <c r="FR849"/>
      <c r="FS849"/>
      <c r="FT849"/>
      <c r="FU849"/>
      <c r="FV849"/>
      <c r="FW849"/>
      <c r="FX849"/>
      <c r="FY849"/>
      <c r="FZ849"/>
      <c r="GA849"/>
      <c r="GB849"/>
      <c r="GC849"/>
      <c r="GD849"/>
      <c r="GE849"/>
      <c r="GF849"/>
      <c r="GG849"/>
      <c r="GH849"/>
      <c r="GI849"/>
      <c r="GJ849"/>
      <c r="GK849"/>
      <c r="GL849"/>
      <c r="GM849"/>
      <c r="GN849"/>
      <c r="GO849"/>
      <c r="GP849"/>
      <c r="GQ849"/>
      <c r="GR849"/>
      <c r="GS849"/>
      <c r="GT849"/>
      <c r="GU849"/>
      <c r="GV849"/>
      <c r="GW849"/>
      <c r="GX849"/>
      <c r="GY849"/>
      <c r="GZ849"/>
      <c r="HA849"/>
      <c r="HB849"/>
      <c r="HC849"/>
      <c r="HD849"/>
      <c r="HE849"/>
      <c r="HF849"/>
      <c r="HG849"/>
      <c r="HH849"/>
      <c r="HI849"/>
      <c r="HJ849"/>
      <c r="HK849"/>
      <c r="HL849"/>
      <c r="HM849"/>
      <c r="HN849"/>
      <c r="HO849"/>
      <c r="HP849"/>
      <c r="HQ849"/>
      <c r="HR849"/>
      <c r="HS849"/>
      <c r="HT849"/>
      <c r="HU849"/>
      <c r="HV849"/>
      <c r="HW849"/>
      <c r="HX849"/>
      <c r="HY849"/>
      <c r="HZ849"/>
      <c r="IA849"/>
      <c r="IB849"/>
      <c r="IC849"/>
      <c r="ID849"/>
      <c r="IE849"/>
      <c r="IF849"/>
      <c r="IG849"/>
      <c r="IH849"/>
      <c r="II849"/>
      <c r="IJ849"/>
      <c r="IK849"/>
      <c r="IL849"/>
      <c r="IM849"/>
      <c r="IN849"/>
      <c r="IO849"/>
      <c r="IP849"/>
      <c r="IQ849"/>
      <c r="IR849"/>
      <c r="IS849"/>
      <c r="IT849"/>
      <c r="IU849"/>
      <c r="IV849"/>
    </row>
    <row r="850" ht="24.95" customHeight="1" spans="1:256">
      <c r="A850" s="18">
        <v>6220</v>
      </c>
      <c r="B850" s="135" t="s">
        <v>1203</v>
      </c>
      <c r="C850" s="18" t="s">
        <v>43</v>
      </c>
      <c r="D850" s="18" t="s">
        <v>101</v>
      </c>
      <c r="E850" s="18" t="s">
        <v>1209</v>
      </c>
      <c r="F850" s="18" t="s">
        <v>35</v>
      </c>
      <c r="G850" s="18">
        <v>2018</v>
      </c>
      <c r="H850" s="18" t="s">
        <v>36</v>
      </c>
      <c r="I850" s="41">
        <v>1</v>
      </c>
      <c r="J850" s="39" t="s">
        <v>1205</v>
      </c>
      <c r="K850" s="18" t="s">
        <v>1206</v>
      </c>
      <c r="L850" s="40">
        <f t="shared" si="25"/>
        <v>1</v>
      </c>
      <c r="M850" s="40">
        <v>1</v>
      </c>
      <c r="N850" s="40"/>
      <c r="O850" s="40"/>
      <c r="P850" s="18" t="s">
        <v>47</v>
      </c>
      <c r="Q850" s="18" t="s">
        <v>37</v>
      </c>
      <c r="R850" s="18">
        <v>1</v>
      </c>
      <c r="S850" s="18">
        <v>1</v>
      </c>
      <c r="T850" s="18"/>
      <c r="U850" s="18"/>
      <c r="V850" s="18" t="s">
        <v>956</v>
      </c>
      <c r="W850" s="18">
        <v>6220</v>
      </c>
      <c r="X850" s="18"/>
      <c r="Y850"/>
      <c r="Z850"/>
      <c r="AA850"/>
      <c r="AB850"/>
      <c r="AC850"/>
      <c r="AD850"/>
      <c r="AE850"/>
      <c r="AF850"/>
      <c r="AG850"/>
      <c r="AH850"/>
      <c r="AI850"/>
      <c r="AJ850"/>
      <c r="AK850"/>
      <c r="AL850"/>
      <c r="AM850"/>
      <c r="AN850"/>
      <c r="AO850"/>
      <c r="AP850"/>
      <c r="AQ850"/>
      <c r="AR850"/>
      <c r="AS850"/>
      <c r="AT850"/>
      <c r="AU850"/>
      <c r="AV850"/>
      <c r="AW850"/>
      <c r="AX850"/>
      <c r="AY850"/>
      <c r="AZ850"/>
      <c r="BA850"/>
      <c r="BB850"/>
      <c r="BC850"/>
      <c r="BD850"/>
      <c r="BE850"/>
      <c r="BF850"/>
      <c r="BG850"/>
      <c r="BH850"/>
      <c r="BI850"/>
      <c r="BJ850"/>
      <c r="BK850"/>
      <c r="BL850"/>
      <c r="BM850"/>
      <c r="BN850"/>
      <c r="BO850"/>
      <c r="BP850"/>
      <c r="BQ850"/>
      <c r="BR850"/>
      <c r="BS850"/>
      <c r="BT850"/>
      <c r="BU850"/>
      <c r="BV850"/>
      <c r="BW850"/>
      <c r="BX850"/>
      <c r="BY850"/>
      <c r="BZ850"/>
      <c r="CA850"/>
      <c r="CB850"/>
      <c r="CC850"/>
      <c r="CD850"/>
      <c r="CE850"/>
      <c r="CF850"/>
      <c r="CG850"/>
      <c r="CH850"/>
      <c r="CI850"/>
      <c r="CJ850"/>
      <c r="CK850"/>
      <c r="CL850"/>
      <c r="CM850"/>
      <c r="CN850"/>
      <c r="CO850"/>
      <c r="CP850"/>
      <c r="CQ850"/>
      <c r="CR850"/>
      <c r="CS850"/>
      <c r="CT850"/>
      <c r="CU850"/>
      <c r="CV850"/>
      <c r="CW850"/>
      <c r="CX850"/>
      <c r="CY850"/>
      <c r="CZ850"/>
      <c r="DA850"/>
      <c r="DB850"/>
      <c r="DC850"/>
      <c r="DD850"/>
      <c r="DE850"/>
      <c r="DF850"/>
      <c r="DG850"/>
      <c r="DH850"/>
      <c r="DI850"/>
      <c r="DJ850"/>
      <c r="DK850"/>
      <c r="DL850"/>
      <c r="DM850"/>
      <c r="DN850"/>
      <c r="DO850"/>
      <c r="DP850"/>
      <c r="DQ850"/>
      <c r="DR850"/>
      <c r="DS850"/>
      <c r="DT850"/>
      <c r="DU850"/>
      <c r="DV850"/>
      <c r="DW850"/>
      <c r="DX850"/>
      <c r="DY850"/>
      <c r="DZ850"/>
      <c r="EA850"/>
      <c r="EB850"/>
      <c r="EC850"/>
      <c r="ED850"/>
      <c r="EE850"/>
      <c r="EF850"/>
      <c r="EG850"/>
      <c r="EH850"/>
      <c r="EI850"/>
      <c r="EJ850"/>
      <c r="EK850"/>
      <c r="EL850"/>
      <c r="EM850"/>
      <c r="EN850"/>
      <c r="EO850"/>
      <c r="EP850"/>
      <c r="EQ850"/>
      <c r="ER850"/>
      <c r="ES850"/>
      <c r="ET850"/>
      <c r="EU850"/>
      <c r="EV850"/>
      <c r="EW850"/>
      <c r="EX850"/>
      <c r="EY850"/>
      <c r="EZ850"/>
      <c r="FA850"/>
      <c r="FB850"/>
      <c r="FC850"/>
      <c r="FD850"/>
      <c r="FE850"/>
      <c r="FF850"/>
      <c r="FG850"/>
      <c r="FH850"/>
      <c r="FI850"/>
      <c r="FJ850"/>
      <c r="FK850"/>
      <c r="FL850"/>
      <c r="FM850"/>
      <c r="FN850"/>
      <c r="FO850"/>
      <c r="FP850"/>
      <c r="FQ850"/>
      <c r="FR850"/>
      <c r="FS850"/>
      <c r="FT850"/>
      <c r="FU850"/>
      <c r="FV850"/>
      <c r="FW850"/>
      <c r="FX850"/>
      <c r="FY850"/>
      <c r="FZ850"/>
      <c r="GA850"/>
      <c r="GB850"/>
      <c r="GC850"/>
      <c r="GD850"/>
      <c r="GE850"/>
      <c r="GF850"/>
      <c r="GG850"/>
      <c r="GH850"/>
      <c r="GI850"/>
      <c r="GJ850"/>
      <c r="GK850"/>
      <c r="GL850"/>
      <c r="GM850"/>
      <c r="GN850"/>
      <c r="GO850"/>
      <c r="GP850"/>
      <c r="GQ850"/>
      <c r="GR850"/>
      <c r="GS850"/>
      <c r="GT850"/>
      <c r="GU850"/>
      <c r="GV850"/>
      <c r="GW850"/>
      <c r="GX850"/>
      <c r="GY850"/>
      <c r="GZ850"/>
      <c r="HA850"/>
      <c r="HB850"/>
      <c r="HC850"/>
      <c r="HD850"/>
      <c r="HE850"/>
      <c r="HF850"/>
      <c r="HG850"/>
      <c r="HH850"/>
      <c r="HI850"/>
      <c r="HJ850"/>
      <c r="HK850"/>
      <c r="HL850"/>
      <c r="HM850"/>
      <c r="HN850"/>
      <c r="HO850"/>
      <c r="HP850"/>
      <c r="HQ850"/>
      <c r="HR850"/>
      <c r="HS850"/>
      <c r="HT850"/>
      <c r="HU850"/>
      <c r="HV850"/>
      <c r="HW850"/>
      <c r="HX850"/>
      <c r="HY850"/>
      <c r="HZ850"/>
      <c r="IA850"/>
      <c r="IB850"/>
      <c r="IC850"/>
      <c r="ID850"/>
      <c r="IE850"/>
      <c r="IF850"/>
      <c r="IG850"/>
      <c r="IH850"/>
      <c r="II850"/>
      <c r="IJ850"/>
      <c r="IK850"/>
      <c r="IL850"/>
      <c r="IM850"/>
      <c r="IN850"/>
      <c r="IO850"/>
      <c r="IP850"/>
      <c r="IQ850"/>
      <c r="IR850"/>
      <c r="IS850"/>
      <c r="IT850"/>
      <c r="IU850"/>
      <c r="IV850"/>
    </row>
    <row r="851" ht="24.95" customHeight="1" spans="1:256">
      <c r="A851" s="18">
        <v>6221</v>
      </c>
      <c r="B851" s="135" t="s">
        <v>1203</v>
      </c>
      <c r="C851" s="18" t="s">
        <v>43</v>
      </c>
      <c r="D851" s="18" t="s">
        <v>44</v>
      </c>
      <c r="E851" s="18" t="s">
        <v>65</v>
      </c>
      <c r="F851" s="18" t="s">
        <v>35</v>
      </c>
      <c r="G851" s="18">
        <v>2018</v>
      </c>
      <c r="H851" s="18" t="s">
        <v>36</v>
      </c>
      <c r="I851" s="41">
        <v>1</v>
      </c>
      <c r="J851" s="39" t="s">
        <v>1205</v>
      </c>
      <c r="K851" s="18" t="s">
        <v>1206</v>
      </c>
      <c r="L851" s="40">
        <f t="shared" si="25"/>
        <v>1</v>
      </c>
      <c r="M851" s="40">
        <v>1</v>
      </c>
      <c r="N851" s="40"/>
      <c r="O851" s="40"/>
      <c r="P851" s="18" t="s">
        <v>47</v>
      </c>
      <c r="Q851" s="18" t="s">
        <v>37</v>
      </c>
      <c r="R851" s="18">
        <v>1</v>
      </c>
      <c r="S851" s="18">
        <v>1</v>
      </c>
      <c r="T851" s="18"/>
      <c r="U851" s="18"/>
      <c r="V851" s="18" t="s">
        <v>956</v>
      </c>
      <c r="W851" s="18">
        <v>6221</v>
      </c>
      <c r="X851" s="18"/>
      <c r="Y851"/>
      <c r="Z851"/>
      <c r="AA851"/>
      <c r="AB851"/>
      <c r="AC851"/>
      <c r="AD851"/>
      <c r="AE851"/>
      <c r="AF851"/>
      <c r="AG851"/>
      <c r="AH851"/>
      <c r="AI851"/>
      <c r="AJ851"/>
      <c r="AK851"/>
      <c r="AL851"/>
      <c r="AM851"/>
      <c r="AN851"/>
      <c r="AO851"/>
      <c r="AP851"/>
      <c r="AQ851"/>
      <c r="AR851"/>
      <c r="AS851"/>
      <c r="AT851"/>
      <c r="AU851"/>
      <c r="AV851"/>
      <c r="AW851"/>
      <c r="AX851"/>
      <c r="AY851"/>
      <c r="AZ851"/>
      <c r="BA851"/>
      <c r="BB851"/>
      <c r="BC851"/>
      <c r="BD851"/>
      <c r="BE851"/>
      <c r="BF851"/>
      <c r="BG851"/>
      <c r="BH851"/>
      <c r="BI851"/>
      <c r="BJ851"/>
      <c r="BK851"/>
      <c r="BL851"/>
      <c r="BM851"/>
      <c r="BN851"/>
      <c r="BO851"/>
      <c r="BP851"/>
      <c r="BQ851"/>
      <c r="BR851"/>
      <c r="BS851"/>
      <c r="BT851"/>
      <c r="BU851"/>
      <c r="BV851"/>
      <c r="BW851"/>
      <c r="BX851"/>
      <c r="BY851"/>
      <c r="BZ851"/>
      <c r="CA851"/>
      <c r="CB851"/>
      <c r="CC851"/>
      <c r="CD851"/>
      <c r="CE851"/>
      <c r="CF851"/>
      <c r="CG851"/>
      <c r="CH851"/>
      <c r="CI851"/>
      <c r="CJ851"/>
      <c r="CK851"/>
      <c r="CL851"/>
      <c r="CM851"/>
      <c r="CN851"/>
      <c r="CO851"/>
      <c r="CP851"/>
      <c r="CQ851"/>
      <c r="CR851"/>
      <c r="CS851"/>
      <c r="CT851"/>
      <c r="CU851"/>
      <c r="CV851"/>
      <c r="CW851"/>
      <c r="CX851"/>
      <c r="CY851"/>
      <c r="CZ851"/>
      <c r="DA851"/>
      <c r="DB851"/>
      <c r="DC851"/>
      <c r="DD851"/>
      <c r="DE851"/>
      <c r="DF851"/>
      <c r="DG851"/>
      <c r="DH851"/>
      <c r="DI851"/>
      <c r="DJ851"/>
      <c r="DK851"/>
      <c r="DL851"/>
      <c r="DM851"/>
      <c r="DN851"/>
      <c r="DO851"/>
      <c r="DP851"/>
      <c r="DQ851"/>
      <c r="DR851"/>
      <c r="DS851"/>
      <c r="DT851"/>
      <c r="DU851"/>
      <c r="DV851"/>
      <c r="DW851"/>
      <c r="DX851"/>
      <c r="DY851"/>
      <c r="DZ851"/>
      <c r="EA851"/>
      <c r="EB851"/>
      <c r="EC851"/>
      <c r="ED851"/>
      <c r="EE851"/>
      <c r="EF851"/>
      <c r="EG851"/>
      <c r="EH851"/>
      <c r="EI851"/>
      <c r="EJ851"/>
      <c r="EK851"/>
      <c r="EL851"/>
      <c r="EM851"/>
      <c r="EN851"/>
      <c r="EO851"/>
      <c r="EP851"/>
      <c r="EQ851"/>
      <c r="ER851"/>
      <c r="ES851"/>
      <c r="ET851"/>
      <c r="EU851"/>
      <c r="EV851"/>
      <c r="EW851"/>
      <c r="EX851"/>
      <c r="EY851"/>
      <c r="EZ851"/>
      <c r="FA851"/>
      <c r="FB851"/>
      <c r="FC851"/>
      <c r="FD851"/>
      <c r="FE851"/>
      <c r="FF851"/>
      <c r="FG851"/>
      <c r="FH851"/>
      <c r="FI851"/>
      <c r="FJ851"/>
      <c r="FK851"/>
      <c r="FL851"/>
      <c r="FM851"/>
      <c r="FN851"/>
      <c r="FO851"/>
      <c r="FP851"/>
      <c r="FQ851"/>
      <c r="FR851"/>
      <c r="FS851"/>
      <c r="FT851"/>
      <c r="FU851"/>
      <c r="FV851"/>
      <c r="FW851"/>
      <c r="FX851"/>
      <c r="FY851"/>
      <c r="FZ851"/>
      <c r="GA851"/>
      <c r="GB851"/>
      <c r="GC851"/>
      <c r="GD851"/>
      <c r="GE851"/>
      <c r="GF851"/>
      <c r="GG851"/>
      <c r="GH851"/>
      <c r="GI851"/>
      <c r="GJ851"/>
      <c r="GK851"/>
      <c r="GL851"/>
      <c r="GM851"/>
      <c r="GN851"/>
      <c r="GO851"/>
      <c r="GP851"/>
      <c r="GQ851"/>
      <c r="GR851"/>
      <c r="GS851"/>
      <c r="GT851"/>
      <c r="GU851"/>
      <c r="GV851"/>
      <c r="GW851"/>
      <c r="GX851"/>
      <c r="GY851"/>
      <c r="GZ851"/>
      <c r="HA851"/>
      <c r="HB851"/>
      <c r="HC851"/>
      <c r="HD851"/>
      <c r="HE851"/>
      <c r="HF851"/>
      <c r="HG851"/>
      <c r="HH851"/>
      <c r="HI851"/>
      <c r="HJ851"/>
      <c r="HK851"/>
      <c r="HL851"/>
      <c r="HM851"/>
      <c r="HN851"/>
      <c r="HO851"/>
      <c r="HP851"/>
      <c r="HQ851"/>
      <c r="HR851"/>
      <c r="HS851"/>
      <c r="HT851"/>
      <c r="HU851"/>
      <c r="HV851"/>
      <c r="HW851"/>
      <c r="HX851"/>
      <c r="HY851"/>
      <c r="HZ851"/>
      <c r="IA851"/>
      <c r="IB851"/>
      <c r="IC851"/>
      <c r="ID851"/>
      <c r="IE851"/>
      <c r="IF851"/>
      <c r="IG851"/>
      <c r="IH851"/>
      <c r="II851"/>
      <c r="IJ851"/>
      <c r="IK851"/>
      <c r="IL851"/>
      <c r="IM851"/>
      <c r="IN851"/>
      <c r="IO851"/>
      <c r="IP851"/>
      <c r="IQ851"/>
      <c r="IR851"/>
      <c r="IS851"/>
      <c r="IT851"/>
      <c r="IU851"/>
      <c r="IV851"/>
    </row>
    <row r="852" ht="24.95" customHeight="1" spans="1:256">
      <c r="A852" s="18">
        <v>6222</v>
      </c>
      <c r="B852" s="135" t="s">
        <v>1203</v>
      </c>
      <c r="C852" s="18" t="s">
        <v>43</v>
      </c>
      <c r="D852" s="18" t="s">
        <v>299</v>
      </c>
      <c r="E852" s="18" t="s">
        <v>793</v>
      </c>
      <c r="F852" s="18" t="s">
        <v>35</v>
      </c>
      <c r="G852" s="18">
        <v>2018</v>
      </c>
      <c r="H852" s="18" t="s">
        <v>36</v>
      </c>
      <c r="I852" s="41">
        <v>1</v>
      </c>
      <c r="J852" s="39" t="s">
        <v>1205</v>
      </c>
      <c r="K852" s="18" t="s">
        <v>1206</v>
      </c>
      <c r="L852" s="40">
        <f t="shared" si="25"/>
        <v>1</v>
      </c>
      <c r="M852" s="40">
        <v>1</v>
      </c>
      <c r="N852" s="40"/>
      <c r="O852" s="40"/>
      <c r="P852" s="18" t="s">
        <v>47</v>
      </c>
      <c r="Q852" s="18" t="s">
        <v>37</v>
      </c>
      <c r="R852" s="18">
        <v>1</v>
      </c>
      <c r="S852" s="18">
        <v>1</v>
      </c>
      <c r="T852" s="18"/>
      <c r="U852" s="18"/>
      <c r="V852" s="18" t="s">
        <v>956</v>
      </c>
      <c r="W852" s="18">
        <v>6222</v>
      </c>
      <c r="X852" s="18"/>
      <c r="Y852"/>
      <c r="Z852"/>
      <c r="AA852"/>
      <c r="AB852"/>
      <c r="AC852"/>
      <c r="AD852"/>
      <c r="AE852"/>
      <c r="AF852"/>
      <c r="AG852"/>
      <c r="AH852"/>
      <c r="AI852"/>
      <c r="AJ852"/>
      <c r="AK852"/>
      <c r="AL852"/>
      <c r="AM852"/>
      <c r="AN852"/>
      <c r="AO852"/>
      <c r="AP852"/>
      <c r="AQ852"/>
      <c r="AR852"/>
      <c r="AS852"/>
      <c r="AT852"/>
      <c r="AU852"/>
      <c r="AV852"/>
      <c r="AW852"/>
      <c r="AX852"/>
      <c r="AY852"/>
      <c r="AZ852"/>
      <c r="BA852"/>
      <c r="BB852"/>
      <c r="BC852"/>
      <c r="BD852"/>
      <c r="BE852"/>
      <c r="BF852"/>
      <c r="BG852"/>
      <c r="BH852"/>
      <c r="BI852"/>
      <c r="BJ852"/>
      <c r="BK852"/>
      <c r="BL852"/>
      <c r="BM852"/>
      <c r="BN852"/>
      <c r="BO852"/>
      <c r="BP852"/>
      <c r="BQ852"/>
      <c r="BR852"/>
      <c r="BS852"/>
      <c r="BT852"/>
      <c r="BU852"/>
      <c r="BV852"/>
      <c r="BW852"/>
      <c r="BX852"/>
      <c r="BY852"/>
      <c r="BZ852"/>
      <c r="CA852"/>
      <c r="CB852"/>
      <c r="CC852"/>
      <c r="CD852"/>
      <c r="CE852"/>
      <c r="CF852"/>
      <c r="CG852"/>
      <c r="CH852"/>
      <c r="CI852"/>
      <c r="CJ852"/>
      <c r="CK852"/>
      <c r="CL852"/>
      <c r="CM852"/>
      <c r="CN852"/>
      <c r="CO852"/>
      <c r="CP852"/>
      <c r="CQ852"/>
      <c r="CR852"/>
      <c r="CS852"/>
      <c r="CT852"/>
      <c r="CU852"/>
      <c r="CV852"/>
      <c r="CW852"/>
      <c r="CX852"/>
      <c r="CY852"/>
      <c r="CZ852"/>
      <c r="DA852"/>
      <c r="DB852"/>
      <c r="DC852"/>
      <c r="DD852"/>
      <c r="DE852"/>
      <c r="DF852"/>
      <c r="DG852"/>
      <c r="DH852"/>
      <c r="DI852"/>
      <c r="DJ852"/>
      <c r="DK852"/>
      <c r="DL852"/>
      <c r="DM852"/>
      <c r="DN852"/>
      <c r="DO852"/>
      <c r="DP852"/>
      <c r="DQ852"/>
      <c r="DR852"/>
      <c r="DS852"/>
      <c r="DT852"/>
      <c r="DU852"/>
      <c r="DV852"/>
      <c r="DW852"/>
      <c r="DX852"/>
      <c r="DY852"/>
      <c r="DZ852"/>
      <c r="EA852"/>
      <c r="EB852"/>
      <c r="EC852"/>
      <c r="ED852"/>
      <c r="EE852"/>
      <c r="EF852"/>
      <c r="EG852"/>
      <c r="EH852"/>
      <c r="EI852"/>
      <c r="EJ852"/>
      <c r="EK852"/>
      <c r="EL852"/>
      <c r="EM852"/>
      <c r="EN852"/>
      <c r="EO852"/>
      <c r="EP852"/>
      <c r="EQ852"/>
      <c r="ER852"/>
      <c r="ES852"/>
      <c r="ET852"/>
      <c r="EU852"/>
      <c r="EV852"/>
      <c r="EW852"/>
      <c r="EX852"/>
      <c r="EY852"/>
      <c r="EZ852"/>
      <c r="FA852"/>
      <c r="FB852"/>
      <c r="FC852"/>
      <c r="FD852"/>
      <c r="FE852"/>
      <c r="FF852"/>
      <c r="FG852"/>
      <c r="FH852"/>
      <c r="FI852"/>
      <c r="FJ852"/>
      <c r="FK852"/>
      <c r="FL852"/>
      <c r="FM852"/>
      <c r="FN852"/>
      <c r="FO852"/>
      <c r="FP852"/>
      <c r="FQ852"/>
      <c r="FR852"/>
      <c r="FS852"/>
      <c r="FT852"/>
      <c r="FU852"/>
      <c r="FV852"/>
      <c r="FW852"/>
      <c r="FX852"/>
      <c r="FY852"/>
      <c r="FZ852"/>
      <c r="GA852"/>
      <c r="GB852"/>
      <c r="GC852"/>
      <c r="GD852"/>
      <c r="GE852"/>
      <c r="GF852"/>
      <c r="GG852"/>
      <c r="GH852"/>
      <c r="GI852"/>
      <c r="GJ852"/>
      <c r="GK852"/>
      <c r="GL852"/>
      <c r="GM852"/>
      <c r="GN852"/>
      <c r="GO852"/>
      <c r="GP852"/>
      <c r="GQ852"/>
      <c r="GR852"/>
      <c r="GS852"/>
      <c r="GT852"/>
      <c r="GU852"/>
      <c r="GV852"/>
      <c r="GW852"/>
      <c r="GX852"/>
      <c r="GY852"/>
      <c r="GZ852"/>
      <c r="HA852"/>
      <c r="HB852"/>
      <c r="HC852"/>
      <c r="HD852"/>
      <c r="HE852"/>
      <c r="HF852"/>
      <c r="HG852"/>
      <c r="HH852"/>
      <c r="HI852"/>
      <c r="HJ852"/>
      <c r="HK852"/>
      <c r="HL852"/>
      <c r="HM852"/>
      <c r="HN852"/>
      <c r="HO852"/>
      <c r="HP852"/>
      <c r="HQ852"/>
      <c r="HR852"/>
      <c r="HS852"/>
      <c r="HT852"/>
      <c r="HU852"/>
      <c r="HV852"/>
      <c r="HW852"/>
      <c r="HX852"/>
      <c r="HY852"/>
      <c r="HZ852"/>
      <c r="IA852"/>
      <c r="IB852"/>
      <c r="IC852"/>
      <c r="ID852"/>
      <c r="IE852"/>
      <c r="IF852"/>
      <c r="IG852"/>
      <c r="IH852"/>
      <c r="II852"/>
      <c r="IJ852"/>
      <c r="IK852"/>
      <c r="IL852"/>
      <c r="IM852"/>
      <c r="IN852"/>
      <c r="IO852"/>
      <c r="IP852"/>
      <c r="IQ852"/>
      <c r="IR852"/>
      <c r="IS852"/>
      <c r="IT852"/>
      <c r="IU852"/>
      <c r="IV852"/>
    </row>
    <row r="853" ht="24.95" customHeight="1" spans="1:256">
      <c r="A853" s="18">
        <v>6223</v>
      </c>
      <c r="B853" s="135" t="s">
        <v>1203</v>
      </c>
      <c r="C853" s="18" t="s">
        <v>43</v>
      </c>
      <c r="D853" s="18" t="s">
        <v>51</v>
      </c>
      <c r="E853" s="18" t="s">
        <v>791</v>
      </c>
      <c r="F853" s="18" t="s">
        <v>35</v>
      </c>
      <c r="G853" s="18">
        <v>2018</v>
      </c>
      <c r="H853" s="18" t="s">
        <v>36</v>
      </c>
      <c r="I853" s="41">
        <v>2</v>
      </c>
      <c r="J853" s="39" t="s">
        <v>1205</v>
      </c>
      <c r="K853" s="18" t="s">
        <v>1206</v>
      </c>
      <c r="L853" s="40">
        <f t="shared" si="25"/>
        <v>2</v>
      </c>
      <c r="M853" s="40">
        <v>2</v>
      </c>
      <c r="N853" s="40"/>
      <c r="O853" s="40"/>
      <c r="P853" s="18" t="s">
        <v>47</v>
      </c>
      <c r="Q853" s="18" t="s">
        <v>37</v>
      </c>
      <c r="R853" s="18">
        <v>2</v>
      </c>
      <c r="S853" s="18">
        <v>2</v>
      </c>
      <c r="T853" s="18"/>
      <c r="U853" s="18"/>
      <c r="V853" s="18" t="s">
        <v>956</v>
      </c>
      <c r="W853" s="18">
        <v>6223</v>
      </c>
      <c r="X853" s="18"/>
      <c r="Y853"/>
      <c r="Z853"/>
      <c r="AA853"/>
      <c r="AB853"/>
      <c r="AC853"/>
      <c r="AD853"/>
      <c r="AE853"/>
      <c r="AF853"/>
      <c r="AG853"/>
      <c r="AH853"/>
      <c r="AI853"/>
      <c r="AJ853"/>
      <c r="AK853"/>
      <c r="AL853"/>
      <c r="AM853"/>
      <c r="AN853"/>
      <c r="AO853"/>
      <c r="AP853"/>
      <c r="AQ853"/>
      <c r="AR853"/>
      <c r="AS853"/>
      <c r="AT853"/>
      <c r="AU853"/>
      <c r="AV853"/>
      <c r="AW853"/>
      <c r="AX853"/>
      <c r="AY853"/>
      <c r="AZ853"/>
      <c r="BA853"/>
      <c r="BB853"/>
      <c r="BC853"/>
      <c r="BD853"/>
      <c r="BE853"/>
      <c r="BF853"/>
      <c r="BG853"/>
      <c r="BH853"/>
      <c r="BI853"/>
      <c r="BJ853"/>
      <c r="BK853"/>
      <c r="BL853"/>
      <c r="BM853"/>
      <c r="BN853"/>
      <c r="BO853"/>
      <c r="BP853"/>
      <c r="BQ853"/>
      <c r="BR853"/>
      <c r="BS853"/>
      <c r="BT853"/>
      <c r="BU853"/>
      <c r="BV853"/>
      <c r="BW853"/>
      <c r="BX853"/>
      <c r="BY853"/>
      <c r="BZ853"/>
      <c r="CA853"/>
      <c r="CB853"/>
      <c r="CC853"/>
      <c r="CD853"/>
      <c r="CE853"/>
      <c r="CF853"/>
      <c r="CG853"/>
      <c r="CH853"/>
      <c r="CI853"/>
      <c r="CJ853"/>
      <c r="CK853"/>
      <c r="CL853"/>
      <c r="CM853"/>
      <c r="CN853"/>
      <c r="CO853"/>
      <c r="CP853"/>
      <c r="CQ853"/>
      <c r="CR853"/>
      <c r="CS853"/>
      <c r="CT853"/>
      <c r="CU853"/>
      <c r="CV853"/>
      <c r="CW853"/>
      <c r="CX853"/>
      <c r="CY853"/>
      <c r="CZ853"/>
      <c r="DA853"/>
      <c r="DB853"/>
      <c r="DC853"/>
      <c r="DD853"/>
      <c r="DE853"/>
      <c r="DF853"/>
      <c r="DG853"/>
      <c r="DH853"/>
      <c r="DI853"/>
      <c r="DJ853"/>
      <c r="DK853"/>
      <c r="DL853"/>
      <c r="DM853"/>
      <c r="DN853"/>
      <c r="DO853"/>
      <c r="DP853"/>
      <c r="DQ853"/>
      <c r="DR853"/>
      <c r="DS853"/>
      <c r="DT853"/>
      <c r="DU853"/>
      <c r="DV853"/>
      <c r="DW853"/>
      <c r="DX853"/>
      <c r="DY853"/>
      <c r="DZ853"/>
      <c r="EA853"/>
      <c r="EB853"/>
      <c r="EC853"/>
      <c r="ED853"/>
      <c r="EE853"/>
      <c r="EF853"/>
      <c r="EG853"/>
      <c r="EH853"/>
      <c r="EI853"/>
      <c r="EJ853"/>
      <c r="EK853"/>
      <c r="EL853"/>
      <c r="EM853"/>
      <c r="EN853"/>
      <c r="EO853"/>
      <c r="EP853"/>
      <c r="EQ853"/>
      <c r="ER853"/>
      <c r="ES853"/>
      <c r="ET853"/>
      <c r="EU853"/>
      <c r="EV853"/>
      <c r="EW853"/>
      <c r="EX853"/>
      <c r="EY853"/>
      <c r="EZ853"/>
      <c r="FA853"/>
      <c r="FB853"/>
      <c r="FC853"/>
      <c r="FD853"/>
      <c r="FE853"/>
      <c r="FF853"/>
      <c r="FG853"/>
      <c r="FH853"/>
      <c r="FI853"/>
      <c r="FJ853"/>
      <c r="FK853"/>
      <c r="FL853"/>
      <c r="FM853"/>
      <c r="FN853"/>
      <c r="FO853"/>
      <c r="FP853"/>
      <c r="FQ853"/>
      <c r="FR853"/>
      <c r="FS853"/>
      <c r="FT853"/>
      <c r="FU853"/>
      <c r="FV853"/>
      <c r="FW853"/>
      <c r="FX853"/>
      <c r="FY853"/>
      <c r="FZ853"/>
      <c r="GA853"/>
      <c r="GB853"/>
      <c r="GC853"/>
      <c r="GD853"/>
      <c r="GE853"/>
      <c r="GF853"/>
      <c r="GG853"/>
      <c r="GH853"/>
      <c r="GI853"/>
      <c r="GJ853"/>
      <c r="GK853"/>
      <c r="GL853"/>
      <c r="GM853"/>
      <c r="GN853"/>
      <c r="GO853"/>
      <c r="GP853"/>
      <c r="GQ853"/>
      <c r="GR853"/>
      <c r="GS853"/>
      <c r="GT853"/>
      <c r="GU853"/>
      <c r="GV853"/>
      <c r="GW853"/>
      <c r="GX853"/>
      <c r="GY853"/>
      <c r="GZ853"/>
      <c r="HA853"/>
      <c r="HB853"/>
      <c r="HC853"/>
      <c r="HD853"/>
      <c r="HE853"/>
      <c r="HF853"/>
      <c r="HG853"/>
      <c r="HH853"/>
      <c r="HI853"/>
      <c r="HJ853"/>
      <c r="HK853"/>
      <c r="HL853"/>
      <c r="HM853"/>
      <c r="HN853"/>
      <c r="HO853"/>
      <c r="HP853"/>
      <c r="HQ853"/>
      <c r="HR853"/>
      <c r="HS853"/>
      <c r="HT853"/>
      <c r="HU853"/>
      <c r="HV853"/>
      <c r="HW853"/>
      <c r="HX853"/>
      <c r="HY853"/>
      <c r="HZ853"/>
      <c r="IA853"/>
      <c r="IB853"/>
      <c r="IC853"/>
      <c r="ID853"/>
      <c r="IE853"/>
      <c r="IF853"/>
      <c r="IG853"/>
      <c r="IH853"/>
      <c r="II853"/>
      <c r="IJ853"/>
      <c r="IK853"/>
      <c r="IL853"/>
      <c r="IM853"/>
      <c r="IN853"/>
      <c r="IO853"/>
      <c r="IP853"/>
      <c r="IQ853"/>
      <c r="IR853"/>
      <c r="IS853"/>
      <c r="IT853"/>
      <c r="IU853"/>
      <c r="IV853"/>
    </row>
    <row r="854" ht="24.95" customHeight="1" spans="1:256">
      <c r="A854" s="18">
        <v>6224</v>
      </c>
      <c r="B854" s="135" t="s">
        <v>1203</v>
      </c>
      <c r="C854" s="18" t="s">
        <v>43</v>
      </c>
      <c r="D854" s="18" t="s">
        <v>49</v>
      </c>
      <c r="E854" s="18" t="s">
        <v>77</v>
      </c>
      <c r="F854" s="18" t="s">
        <v>35</v>
      </c>
      <c r="G854" s="18">
        <v>2018</v>
      </c>
      <c r="H854" s="18" t="s">
        <v>36</v>
      </c>
      <c r="I854" s="41">
        <v>2</v>
      </c>
      <c r="J854" s="39" t="s">
        <v>1205</v>
      </c>
      <c r="K854" s="18" t="s">
        <v>1206</v>
      </c>
      <c r="L854" s="40">
        <f t="shared" si="25"/>
        <v>2</v>
      </c>
      <c r="M854" s="40">
        <v>2</v>
      </c>
      <c r="N854" s="40"/>
      <c r="O854" s="40"/>
      <c r="P854" s="18" t="s">
        <v>47</v>
      </c>
      <c r="Q854" s="18" t="s">
        <v>37</v>
      </c>
      <c r="R854" s="18">
        <v>2</v>
      </c>
      <c r="S854" s="18">
        <v>2</v>
      </c>
      <c r="T854" s="18"/>
      <c r="U854" s="18"/>
      <c r="V854" s="18" t="s">
        <v>956</v>
      </c>
      <c r="W854" s="18">
        <v>6224</v>
      </c>
      <c r="X854" s="18"/>
      <c r="Y854"/>
      <c r="Z854"/>
      <c r="AA854"/>
      <c r="AB854"/>
      <c r="AC854"/>
      <c r="AD854"/>
      <c r="AE854"/>
      <c r="AF854"/>
      <c r="AG854"/>
      <c r="AH854"/>
      <c r="AI854"/>
      <c r="AJ854"/>
      <c r="AK854"/>
      <c r="AL854"/>
      <c r="AM854"/>
      <c r="AN854"/>
      <c r="AO854"/>
      <c r="AP854"/>
      <c r="AQ854"/>
      <c r="AR854"/>
      <c r="AS854"/>
      <c r="AT854"/>
      <c r="AU854"/>
      <c r="AV854"/>
      <c r="AW854"/>
      <c r="AX854"/>
      <c r="AY854"/>
      <c r="AZ854"/>
      <c r="BA854"/>
      <c r="BB854"/>
      <c r="BC854"/>
      <c r="BD854"/>
      <c r="BE854"/>
      <c r="BF854"/>
      <c r="BG854"/>
      <c r="BH854"/>
      <c r="BI854"/>
      <c r="BJ854"/>
      <c r="BK854"/>
      <c r="BL854"/>
      <c r="BM854"/>
      <c r="BN854"/>
      <c r="BO854"/>
      <c r="BP854"/>
      <c r="BQ854"/>
      <c r="BR854"/>
      <c r="BS854"/>
      <c r="BT854"/>
      <c r="BU854"/>
      <c r="BV854"/>
      <c r="BW854"/>
      <c r="BX854"/>
      <c r="BY854"/>
      <c r="BZ854"/>
      <c r="CA854"/>
      <c r="CB854"/>
      <c r="CC854"/>
      <c r="CD854"/>
      <c r="CE854"/>
      <c r="CF854"/>
      <c r="CG854"/>
      <c r="CH854"/>
      <c r="CI854"/>
      <c r="CJ854"/>
      <c r="CK854"/>
      <c r="CL854"/>
      <c r="CM854"/>
      <c r="CN854"/>
      <c r="CO854"/>
      <c r="CP854"/>
      <c r="CQ854"/>
      <c r="CR854"/>
      <c r="CS854"/>
      <c r="CT854"/>
      <c r="CU854"/>
      <c r="CV854"/>
      <c r="CW854"/>
      <c r="CX854"/>
      <c r="CY854"/>
      <c r="CZ854"/>
      <c r="DA854"/>
      <c r="DB854"/>
      <c r="DC854"/>
      <c r="DD854"/>
      <c r="DE854"/>
      <c r="DF854"/>
      <c r="DG854"/>
      <c r="DH854"/>
      <c r="DI854"/>
      <c r="DJ854"/>
      <c r="DK854"/>
      <c r="DL854"/>
      <c r="DM854"/>
      <c r="DN854"/>
      <c r="DO854"/>
      <c r="DP854"/>
      <c r="DQ854"/>
      <c r="DR854"/>
      <c r="DS854"/>
      <c r="DT854"/>
      <c r="DU854"/>
      <c r="DV854"/>
      <c r="DW854"/>
      <c r="DX854"/>
      <c r="DY854"/>
      <c r="DZ854"/>
      <c r="EA854"/>
      <c r="EB854"/>
      <c r="EC854"/>
      <c r="ED854"/>
      <c r="EE854"/>
      <c r="EF854"/>
      <c r="EG854"/>
      <c r="EH854"/>
      <c r="EI854"/>
      <c r="EJ854"/>
      <c r="EK854"/>
      <c r="EL854"/>
      <c r="EM854"/>
      <c r="EN854"/>
      <c r="EO854"/>
      <c r="EP854"/>
      <c r="EQ854"/>
      <c r="ER854"/>
      <c r="ES854"/>
      <c r="ET854"/>
      <c r="EU854"/>
      <c r="EV854"/>
      <c r="EW854"/>
      <c r="EX854"/>
      <c r="EY854"/>
      <c r="EZ854"/>
      <c r="FA854"/>
      <c r="FB854"/>
      <c r="FC854"/>
      <c r="FD854"/>
      <c r="FE854"/>
      <c r="FF854"/>
      <c r="FG854"/>
      <c r="FH854"/>
      <c r="FI854"/>
      <c r="FJ854"/>
      <c r="FK854"/>
      <c r="FL854"/>
      <c r="FM854"/>
      <c r="FN854"/>
      <c r="FO854"/>
      <c r="FP854"/>
      <c r="FQ854"/>
      <c r="FR854"/>
      <c r="FS854"/>
      <c r="FT854"/>
      <c r="FU854"/>
      <c r="FV854"/>
      <c r="FW854"/>
      <c r="FX854"/>
      <c r="FY854"/>
      <c r="FZ854"/>
      <c r="GA854"/>
      <c r="GB854"/>
      <c r="GC854"/>
      <c r="GD854"/>
      <c r="GE854"/>
      <c r="GF854"/>
      <c r="GG854"/>
      <c r="GH854"/>
      <c r="GI854"/>
      <c r="GJ854"/>
      <c r="GK854"/>
      <c r="GL854"/>
      <c r="GM854"/>
      <c r="GN854"/>
      <c r="GO854"/>
      <c r="GP854"/>
      <c r="GQ854"/>
      <c r="GR854"/>
      <c r="GS854"/>
      <c r="GT854"/>
      <c r="GU854"/>
      <c r="GV854"/>
      <c r="GW854"/>
      <c r="GX854"/>
      <c r="GY854"/>
      <c r="GZ854"/>
      <c r="HA854"/>
      <c r="HB854"/>
      <c r="HC854"/>
      <c r="HD854"/>
      <c r="HE854"/>
      <c r="HF854"/>
      <c r="HG854"/>
      <c r="HH854"/>
      <c r="HI854"/>
      <c r="HJ854"/>
      <c r="HK854"/>
      <c r="HL854"/>
      <c r="HM854"/>
      <c r="HN854"/>
      <c r="HO854"/>
      <c r="HP854"/>
      <c r="HQ854"/>
      <c r="HR854"/>
      <c r="HS854"/>
      <c r="HT854"/>
      <c r="HU854"/>
      <c r="HV854"/>
      <c r="HW854"/>
      <c r="HX854"/>
      <c r="HY854"/>
      <c r="HZ854"/>
      <c r="IA854"/>
      <c r="IB854"/>
      <c r="IC854"/>
      <c r="ID854"/>
      <c r="IE854"/>
      <c r="IF854"/>
      <c r="IG854"/>
      <c r="IH854"/>
      <c r="II854"/>
      <c r="IJ854"/>
      <c r="IK854"/>
      <c r="IL854"/>
      <c r="IM854"/>
      <c r="IN854"/>
      <c r="IO854"/>
      <c r="IP854"/>
      <c r="IQ854"/>
      <c r="IR854"/>
      <c r="IS854"/>
      <c r="IT854"/>
      <c r="IU854"/>
      <c r="IV854"/>
    </row>
    <row r="855" ht="24.95" customHeight="1" spans="1:256">
      <c r="A855" s="18">
        <v>6334</v>
      </c>
      <c r="B855" s="135" t="s">
        <v>1203</v>
      </c>
      <c r="C855" s="18" t="s">
        <v>43</v>
      </c>
      <c r="D855" s="18" t="s">
        <v>155</v>
      </c>
      <c r="E855" s="18" t="s">
        <v>1204</v>
      </c>
      <c r="F855" s="18" t="s">
        <v>35</v>
      </c>
      <c r="G855" s="18">
        <v>2019</v>
      </c>
      <c r="H855" s="18" t="s">
        <v>36</v>
      </c>
      <c r="I855" s="41">
        <v>1</v>
      </c>
      <c r="J855" s="39" t="s">
        <v>1205</v>
      </c>
      <c r="K855" s="18" t="s">
        <v>1206</v>
      </c>
      <c r="L855" s="40">
        <f t="shared" ref="L855:L881" si="26">M855+N855+O855</f>
        <v>1</v>
      </c>
      <c r="M855" s="40"/>
      <c r="N855" s="40">
        <v>1</v>
      </c>
      <c r="O855" s="40"/>
      <c r="P855" s="18" t="s">
        <v>47</v>
      </c>
      <c r="Q855" s="18" t="s">
        <v>37</v>
      </c>
      <c r="R855" s="18">
        <v>1</v>
      </c>
      <c r="S855" s="18">
        <v>1</v>
      </c>
      <c r="T855" s="18"/>
      <c r="U855" s="18"/>
      <c r="V855" s="18" t="s">
        <v>956</v>
      </c>
      <c r="W855" s="18">
        <v>6334</v>
      </c>
      <c r="X855" s="18"/>
      <c r="Y855"/>
      <c r="Z855"/>
      <c r="AA855"/>
      <c r="AB855"/>
      <c r="AC855"/>
      <c r="AD855"/>
      <c r="AE855"/>
      <c r="AF855"/>
      <c r="AG855"/>
      <c r="AH855"/>
      <c r="AI855"/>
      <c r="AJ855"/>
      <c r="AK855"/>
      <c r="AL855"/>
      <c r="AM855"/>
      <c r="AN855"/>
      <c r="AO855"/>
      <c r="AP855"/>
      <c r="AQ855"/>
      <c r="AR855"/>
      <c r="AS855"/>
      <c r="AT855"/>
      <c r="AU855"/>
      <c r="AV855"/>
      <c r="AW855"/>
      <c r="AX855"/>
      <c r="AY855"/>
      <c r="AZ855"/>
      <c r="BA855"/>
      <c r="BB855"/>
      <c r="BC855"/>
      <c r="BD855"/>
      <c r="BE855"/>
      <c r="BF855"/>
      <c r="BG855"/>
      <c r="BH855"/>
      <c r="BI855"/>
      <c r="BJ855"/>
      <c r="BK855"/>
      <c r="BL855"/>
      <c r="BM855"/>
      <c r="BN855"/>
      <c r="BO855"/>
      <c r="BP855"/>
      <c r="BQ855"/>
      <c r="BR855"/>
      <c r="BS855"/>
      <c r="BT855"/>
      <c r="BU855"/>
      <c r="BV855"/>
      <c r="BW855"/>
      <c r="BX855"/>
      <c r="BY855"/>
      <c r="BZ855"/>
      <c r="CA855"/>
      <c r="CB855"/>
      <c r="CC855"/>
      <c r="CD855"/>
      <c r="CE855"/>
      <c r="CF855"/>
      <c r="CG855"/>
      <c r="CH855"/>
      <c r="CI855"/>
      <c r="CJ855"/>
      <c r="CK855"/>
      <c r="CL855"/>
      <c r="CM855"/>
      <c r="CN855"/>
      <c r="CO855"/>
      <c r="CP855"/>
      <c r="CQ855"/>
      <c r="CR855"/>
      <c r="CS855"/>
      <c r="CT855"/>
      <c r="CU855"/>
      <c r="CV855"/>
      <c r="CW855"/>
      <c r="CX855"/>
      <c r="CY855"/>
      <c r="CZ855"/>
      <c r="DA855"/>
      <c r="DB855"/>
      <c r="DC855"/>
      <c r="DD855"/>
      <c r="DE855"/>
      <c r="DF855"/>
      <c r="DG855"/>
      <c r="DH855"/>
      <c r="DI855"/>
      <c r="DJ855"/>
      <c r="DK855"/>
      <c r="DL855"/>
      <c r="DM855"/>
      <c r="DN855"/>
      <c r="DO855"/>
      <c r="DP855"/>
      <c r="DQ855"/>
      <c r="DR855"/>
      <c r="DS855"/>
      <c r="DT855"/>
      <c r="DU855"/>
      <c r="DV855"/>
      <c r="DW855"/>
      <c r="DX855"/>
      <c r="DY855"/>
      <c r="DZ855"/>
      <c r="EA855"/>
      <c r="EB855"/>
      <c r="EC855"/>
      <c r="ED855"/>
      <c r="EE855"/>
      <c r="EF855"/>
      <c r="EG855"/>
      <c r="EH855"/>
      <c r="EI855"/>
      <c r="EJ855"/>
      <c r="EK855"/>
      <c r="EL855"/>
      <c r="EM855"/>
      <c r="EN855"/>
      <c r="EO855"/>
      <c r="EP855"/>
      <c r="EQ855"/>
      <c r="ER855"/>
      <c r="ES855"/>
      <c r="ET855"/>
      <c r="EU855"/>
      <c r="EV855"/>
      <c r="EW855"/>
      <c r="EX855"/>
      <c r="EY855"/>
      <c r="EZ855"/>
      <c r="FA855"/>
      <c r="FB855"/>
      <c r="FC855"/>
      <c r="FD855"/>
      <c r="FE855"/>
      <c r="FF855"/>
      <c r="FG855"/>
      <c r="FH855"/>
      <c r="FI855"/>
      <c r="FJ855"/>
      <c r="FK855"/>
      <c r="FL855"/>
      <c r="FM855"/>
      <c r="FN855"/>
      <c r="FO855"/>
      <c r="FP855"/>
      <c r="FQ855"/>
      <c r="FR855"/>
      <c r="FS855"/>
      <c r="FT855"/>
      <c r="FU855"/>
      <c r="FV855"/>
      <c r="FW855"/>
      <c r="FX855"/>
      <c r="FY855"/>
      <c r="FZ855"/>
      <c r="GA855"/>
      <c r="GB855"/>
      <c r="GC855"/>
      <c r="GD855"/>
      <c r="GE855"/>
      <c r="GF855"/>
      <c r="GG855"/>
      <c r="GH855"/>
      <c r="GI855"/>
      <c r="GJ855"/>
      <c r="GK855"/>
      <c r="GL855"/>
      <c r="GM855"/>
      <c r="GN855"/>
      <c r="GO855"/>
      <c r="GP855"/>
      <c r="GQ855"/>
      <c r="GR855"/>
      <c r="GS855"/>
      <c r="GT855"/>
      <c r="GU855"/>
      <c r="GV855"/>
      <c r="GW855"/>
      <c r="GX855"/>
      <c r="GY855"/>
      <c r="GZ855"/>
      <c r="HA855"/>
      <c r="HB855"/>
      <c r="HC855"/>
      <c r="HD855"/>
      <c r="HE855"/>
      <c r="HF855"/>
      <c r="HG855"/>
      <c r="HH855"/>
      <c r="HI855"/>
      <c r="HJ855"/>
      <c r="HK855"/>
      <c r="HL855"/>
      <c r="HM855"/>
      <c r="HN855"/>
      <c r="HO855"/>
      <c r="HP855"/>
      <c r="HQ855"/>
      <c r="HR855"/>
      <c r="HS855"/>
      <c r="HT855"/>
      <c r="HU855"/>
      <c r="HV855"/>
      <c r="HW855"/>
      <c r="HX855"/>
      <c r="HY855"/>
      <c r="HZ855"/>
      <c r="IA855"/>
      <c r="IB855"/>
      <c r="IC855"/>
      <c r="ID855"/>
      <c r="IE855"/>
      <c r="IF855"/>
      <c r="IG855"/>
      <c r="IH855"/>
      <c r="II855"/>
      <c r="IJ855"/>
      <c r="IK855"/>
      <c r="IL855"/>
      <c r="IM855"/>
      <c r="IN855"/>
      <c r="IO855"/>
      <c r="IP855"/>
      <c r="IQ855"/>
      <c r="IR855"/>
      <c r="IS855"/>
      <c r="IT855"/>
      <c r="IU855"/>
      <c r="IV855"/>
    </row>
    <row r="856" ht="24.95" customHeight="1" spans="1:256">
      <c r="A856" s="18">
        <v>6335</v>
      </c>
      <c r="B856" s="135" t="s">
        <v>1203</v>
      </c>
      <c r="C856" s="18" t="s">
        <v>43</v>
      </c>
      <c r="D856" s="18" t="s">
        <v>101</v>
      </c>
      <c r="E856" s="18" t="s">
        <v>1207</v>
      </c>
      <c r="F856" s="18" t="s">
        <v>35</v>
      </c>
      <c r="G856" s="18">
        <v>2019</v>
      </c>
      <c r="H856" s="18" t="s">
        <v>36</v>
      </c>
      <c r="I856" s="41">
        <v>1</v>
      </c>
      <c r="J856" s="39" t="s">
        <v>1205</v>
      </c>
      <c r="K856" s="18" t="s">
        <v>1206</v>
      </c>
      <c r="L856" s="40">
        <f t="shared" si="26"/>
        <v>1</v>
      </c>
      <c r="M856" s="40"/>
      <c r="N856" s="40">
        <v>1</v>
      </c>
      <c r="O856" s="40"/>
      <c r="P856" s="18" t="s">
        <v>47</v>
      </c>
      <c r="Q856" s="18" t="s">
        <v>37</v>
      </c>
      <c r="R856" s="18">
        <v>1</v>
      </c>
      <c r="S856" s="18">
        <v>1</v>
      </c>
      <c r="T856" s="18"/>
      <c r="U856" s="18"/>
      <c r="V856" s="18" t="s">
        <v>956</v>
      </c>
      <c r="W856" s="18">
        <v>6335</v>
      </c>
      <c r="X856" s="18"/>
      <c r="Y856"/>
      <c r="Z856"/>
      <c r="AA856"/>
      <c r="AB856"/>
      <c r="AC856"/>
      <c r="AD856"/>
      <c r="AE856"/>
      <c r="AF856"/>
      <c r="AG856"/>
      <c r="AH856"/>
      <c r="AI856"/>
      <c r="AJ856"/>
      <c r="AK856"/>
      <c r="AL856"/>
      <c r="AM856"/>
      <c r="AN856"/>
      <c r="AO856"/>
      <c r="AP856"/>
      <c r="AQ856"/>
      <c r="AR856"/>
      <c r="AS856"/>
      <c r="AT856"/>
      <c r="AU856"/>
      <c r="AV856"/>
      <c r="AW856"/>
      <c r="AX856"/>
      <c r="AY856"/>
      <c r="AZ856"/>
      <c r="BA856"/>
      <c r="BB856"/>
      <c r="BC856"/>
      <c r="BD856"/>
      <c r="BE856"/>
      <c r="BF856"/>
      <c r="BG856"/>
      <c r="BH856"/>
      <c r="BI856"/>
      <c r="BJ856"/>
      <c r="BK856"/>
      <c r="BL856"/>
      <c r="BM856"/>
      <c r="BN856"/>
      <c r="BO856"/>
      <c r="BP856"/>
      <c r="BQ856"/>
      <c r="BR856"/>
      <c r="BS856"/>
      <c r="BT856"/>
      <c r="BU856"/>
      <c r="BV856"/>
      <c r="BW856"/>
      <c r="BX856"/>
      <c r="BY856"/>
      <c r="BZ856"/>
      <c r="CA856"/>
      <c r="CB856"/>
      <c r="CC856"/>
      <c r="CD856"/>
      <c r="CE856"/>
      <c r="CF856"/>
      <c r="CG856"/>
      <c r="CH856"/>
      <c r="CI856"/>
      <c r="CJ856"/>
      <c r="CK856"/>
      <c r="CL856"/>
      <c r="CM856"/>
      <c r="CN856"/>
      <c r="CO856"/>
      <c r="CP856"/>
      <c r="CQ856"/>
      <c r="CR856"/>
      <c r="CS856"/>
      <c r="CT856"/>
      <c r="CU856"/>
      <c r="CV856"/>
      <c r="CW856"/>
      <c r="CX856"/>
      <c r="CY856"/>
      <c r="CZ856"/>
      <c r="DA856"/>
      <c r="DB856"/>
      <c r="DC856"/>
      <c r="DD856"/>
      <c r="DE856"/>
      <c r="DF856"/>
      <c r="DG856"/>
      <c r="DH856"/>
      <c r="DI856"/>
      <c r="DJ856"/>
      <c r="DK856"/>
      <c r="DL856"/>
      <c r="DM856"/>
      <c r="DN856"/>
      <c r="DO856"/>
      <c r="DP856"/>
      <c r="DQ856"/>
      <c r="DR856"/>
      <c r="DS856"/>
      <c r="DT856"/>
      <c r="DU856"/>
      <c r="DV856"/>
      <c r="DW856"/>
      <c r="DX856"/>
      <c r="DY856"/>
      <c r="DZ856"/>
      <c r="EA856"/>
      <c r="EB856"/>
      <c r="EC856"/>
      <c r="ED856"/>
      <c r="EE856"/>
      <c r="EF856"/>
      <c r="EG856"/>
      <c r="EH856"/>
      <c r="EI856"/>
      <c r="EJ856"/>
      <c r="EK856"/>
      <c r="EL856"/>
      <c r="EM856"/>
      <c r="EN856"/>
      <c r="EO856"/>
      <c r="EP856"/>
      <c r="EQ856"/>
      <c r="ER856"/>
      <c r="ES856"/>
      <c r="ET856"/>
      <c r="EU856"/>
      <c r="EV856"/>
      <c r="EW856"/>
      <c r="EX856"/>
      <c r="EY856"/>
      <c r="EZ856"/>
      <c r="FA856"/>
      <c r="FB856"/>
      <c r="FC856"/>
      <c r="FD856"/>
      <c r="FE856"/>
      <c r="FF856"/>
      <c r="FG856"/>
      <c r="FH856"/>
      <c r="FI856"/>
      <c r="FJ856"/>
      <c r="FK856"/>
      <c r="FL856"/>
      <c r="FM856"/>
      <c r="FN856"/>
      <c r="FO856"/>
      <c r="FP856"/>
      <c r="FQ856"/>
      <c r="FR856"/>
      <c r="FS856"/>
      <c r="FT856"/>
      <c r="FU856"/>
      <c r="FV856"/>
      <c r="FW856"/>
      <c r="FX856"/>
      <c r="FY856"/>
      <c r="FZ856"/>
      <c r="GA856"/>
      <c r="GB856"/>
      <c r="GC856"/>
      <c r="GD856"/>
      <c r="GE856"/>
      <c r="GF856"/>
      <c r="GG856"/>
      <c r="GH856"/>
      <c r="GI856"/>
      <c r="GJ856"/>
      <c r="GK856"/>
      <c r="GL856"/>
      <c r="GM856"/>
      <c r="GN856"/>
      <c r="GO856"/>
      <c r="GP856"/>
      <c r="GQ856"/>
      <c r="GR856"/>
      <c r="GS856"/>
      <c r="GT856"/>
      <c r="GU856"/>
      <c r="GV856"/>
      <c r="GW856"/>
      <c r="GX856"/>
      <c r="GY856"/>
      <c r="GZ856"/>
      <c r="HA856"/>
      <c r="HB856"/>
      <c r="HC856"/>
      <c r="HD856"/>
      <c r="HE856"/>
      <c r="HF856"/>
      <c r="HG856"/>
      <c r="HH856"/>
      <c r="HI856"/>
      <c r="HJ856"/>
      <c r="HK856"/>
      <c r="HL856"/>
      <c r="HM856"/>
      <c r="HN856"/>
      <c r="HO856"/>
      <c r="HP856"/>
      <c r="HQ856"/>
      <c r="HR856"/>
      <c r="HS856"/>
      <c r="HT856"/>
      <c r="HU856"/>
      <c r="HV856"/>
      <c r="HW856"/>
      <c r="HX856"/>
      <c r="HY856"/>
      <c r="HZ856"/>
      <c r="IA856"/>
      <c r="IB856"/>
      <c r="IC856"/>
      <c r="ID856"/>
      <c r="IE856"/>
      <c r="IF856"/>
      <c r="IG856"/>
      <c r="IH856"/>
      <c r="II856"/>
      <c r="IJ856"/>
      <c r="IK856"/>
      <c r="IL856"/>
      <c r="IM856"/>
      <c r="IN856"/>
      <c r="IO856"/>
      <c r="IP856"/>
      <c r="IQ856"/>
      <c r="IR856"/>
      <c r="IS856"/>
      <c r="IT856"/>
      <c r="IU856"/>
      <c r="IV856"/>
    </row>
    <row r="857" ht="24.95" customHeight="1" spans="1:256">
      <c r="A857" s="18">
        <v>6336</v>
      </c>
      <c r="B857" s="135" t="s">
        <v>1203</v>
      </c>
      <c r="C857" s="18" t="s">
        <v>43</v>
      </c>
      <c r="D857" s="18" t="s">
        <v>299</v>
      </c>
      <c r="E857" s="18" t="s">
        <v>303</v>
      </c>
      <c r="F857" s="18" t="s">
        <v>35</v>
      </c>
      <c r="G857" s="18">
        <v>2019</v>
      </c>
      <c r="H857" s="18" t="s">
        <v>36</v>
      </c>
      <c r="I857" s="41">
        <v>1</v>
      </c>
      <c r="J857" s="39" t="s">
        <v>1205</v>
      </c>
      <c r="K857" s="18" t="s">
        <v>1206</v>
      </c>
      <c r="L857" s="40">
        <f t="shared" si="26"/>
        <v>1</v>
      </c>
      <c r="M857" s="40"/>
      <c r="N857" s="40">
        <v>1</v>
      </c>
      <c r="O857" s="40"/>
      <c r="P857" s="18" t="s">
        <v>47</v>
      </c>
      <c r="Q857" s="18" t="s">
        <v>37</v>
      </c>
      <c r="R857" s="18">
        <v>1</v>
      </c>
      <c r="S857" s="18">
        <v>1</v>
      </c>
      <c r="T857" s="18"/>
      <c r="U857" s="18"/>
      <c r="V857" s="18" t="s">
        <v>956</v>
      </c>
      <c r="W857" s="18">
        <v>6336</v>
      </c>
      <c r="X857" s="18"/>
      <c r="Y857"/>
      <c r="Z857"/>
      <c r="AA857"/>
      <c r="AB857"/>
      <c r="AC857"/>
      <c r="AD857"/>
      <c r="AE857"/>
      <c r="AF857"/>
      <c r="AG857"/>
      <c r="AH857"/>
      <c r="AI857"/>
      <c r="AJ857"/>
      <c r="AK857"/>
      <c r="AL857"/>
      <c r="AM857"/>
      <c r="AN857"/>
      <c r="AO857"/>
      <c r="AP857"/>
      <c r="AQ857"/>
      <c r="AR857"/>
      <c r="AS857"/>
      <c r="AT857"/>
      <c r="AU857"/>
      <c r="AV857"/>
      <c r="AW857"/>
      <c r="AX857"/>
      <c r="AY857"/>
      <c r="AZ857"/>
      <c r="BA857"/>
      <c r="BB857"/>
      <c r="BC857"/>
      <c r="BD857"/>
      <c r="BE857"/>
      <c r="BF857"/>
      <c r="BG857"/>
      <c r="BH857"/>
      <c r="BI857"/>
      <c r="BJ857"/>
      <c r="BK857"/>
      <c r="BL857"/>
      <c r="BM857"/>
      <c r="BN857"/>
      <c r="BO857"/>
      <c r="BP857"/>
      <c r="BQ857"/>
      <c r="BR857"/>
      <c r="BS857"/>
      <c r="BT857"/>
      <c r="BU857"/>
      <c r="BV857"/>
      <c r="BW857"/>
      <c r="BX857"/>
      <c r="BY857"/>
      <c r="BZ857"/>
      <c r="CA857"/>
      <c r="CB857"/>
      <c r="CC857"/>
      <c r="CD857"/>
      <c r="CE857"/>
      <c r="CF857"/>
      <c r="CG857"/>
      <c r="CH857"/>
      <c r="CI857"/>
      <c r="CJ857"/>
      <c r="CK857"/>
      <c r="CL857"/>
      <c r="CM857"/>
      <c r="CN857"/>
      <c r="CO857"/>
      <c r="CP857"/>
      <c r="CQ857"/>
      <c r="CR857"/>
      <c r="CS857"/>
      <c r="CT857"/>
      <c r="CU857"/>
      <c r="CV857"/>
      <c r="CW857"/>
      <c r="CX857"/>
      <c r="CY857"/>
      <c r="CZ857"/>
      <c r="DA857"/>
      <c r="DB857"/>
      <c r="DC857"/>
      <c r="DD857"/>
      <c r="DE857"/>
      <c r="DF857"/>
      <c r="DG857"/>
      <c r="DH857"/>
      <c r="DI857"/>
      <c r="DJ857"/>
      <c r="DK857"/>
      <c r="DL857"/>
      <c r="DM857"/>
      <c r="DN857"/>
      <c r="DO857"/>
      <c r="DP857"/>
      <c r="DQ857"/>
      <c r="DR857"/>
      <c r="DS857"/>
      <c r="DT857"/>
      <c r="DU857"/>
      <c r="DV857"/>
      <c r="DW857"/>
      <c r="DX857"/>
      <c r="DY857"/>
      <c r="DZ857"/>
      <c r="EA857"/>
      <c r="EB857"/>
      <c r="EC857"/>
      <c r="ED857"/>
      <c r="EE857"/>
      <c r="EF857"/>
      <c r="EG857"/>
      <c r="EH857"/>
      <c r="EI857"/>
      <c r="EJ857"/>
      <c r="EK857"/>
      <c r="EL857"/>
      <c r="EM857"/>
      <c r="EN857"/>
      <c r="EO857"/>
      <c r="EP857"/>
      <c r="EQ857"/>
      <c r="ER857"/>
      <c r="ES857"/>
      <c r="ET857"/>
      <c r="EU857"/>
      <c r="EV857"/>
      <c r="EW857"/>
      <c r="EX857"/>
      <c r="EY857"/>
      <c r="EZ857"/>
      <c r="FA857"/>
      <c r="FB857"/>
      <c r="FC857"/>
      <c r="FD857"/>
      <c r="FE857"/>
      <c r="FF857"/>
      <c r="FG857"/>
      <c r="FH857"/>
      <c r="FI857"/>
      <c r="FJ857"/>
      <c r="FK857"/>
      <c r="FL857"/>
      <c r="FM857"/>
      <c r="FN857"/>
      <c r="FO857"/>
      <c r="FP857"/>
      <c r="FQ857"/>
      <c r="FR857"/>
      <c r="FS857"/>
      <c r="FT857"/>
      <c r="FU857"/>
      <c r="FV857"/>
      <c r="FW857"/>
      <c r="FX857"/>
      <c r="FY857"/>
      <c r="FZ857"/>
      <c r="GA857"/>
      <c r="GB857"/>
      <c r="GC857"/>
      <c r="GD857"/>
      <c r="GE857"/>
      <c r="GF857"/>
      <c r="GG857"/>
      <c r="GH857"/>
      <c r="GI857"/>
      <c r="GJ857"/>
      <c r="GK857"/>
      <c r="GL857"/>
      <c r="GM857"/>
      <c r="GN857"/>
      <c r="GO857"/>
      <c r="GP857"/>
      <c r="GQ857"/>
      <c r="GR857"/>
      <c r="GS857"/>
      <c r="GT857"/>
      <c r="GU857"/>
      <c r="GV857"/>
      <c r="GW857"/>
      <c r="GX857"/>
      <c r="GY857"/>
      <c r="GZ857"/>
      <c r="HA857"/>
      <c r="HB857"/>
      <c r="HC857"/>
      <c r="HD857"/>
      <c r="HE857"/>
      <c r="HF857"/>
      <c r="HG857"/>
      <c r="HH857"/>
      <c r="HI857"/>
      <c r="HJ857"/>
      <c r="HK857"/>
      <c r="HL857"/>
      <c r="HM857"/>
      <c r="HN857"/>
      <c r="HO857"/>
      <c r="HP857"/>
      <c r="HQ857"/>
      <c r="HR857"/>
      <c r="HS857"/>
      <c r="HT857"/>
      <c r="HU857"/>
      <c r="HV857"/>
      <c r="HW857"/>
      <c r="HX857"/>
      <c r="HY857"/>
      <c r="HZ857"/>
      <c r="IA857"/>
      <c r="IB857"/>
      <c r="IC857"/>
      <c r="ID857"/>
      <c r="IE857"/>
      <c r="IF857"/>
      <c r="IG857"/>
      <c r="IH857"/>
      <c r="II857"/>
      <c r="IJ857"/>
      <c r="IK857"/>
      <c r="IL857"/>
      <c r="IM857"/>
      <c r="IN857"/>
      <c r="IO857"/>
      <c r="IP857"/>
      <c r="IQ857"/>
      <c r="IR857"/>
      <c r="IS857"/>
      <c r="IT857"/>
      <c r="IU857"/>
      <c r="IV857"/>
    </row>
    <row r="858" ht="24.95" customHeight="1" spans="1:256">
      <c r="A858" s="18">
        <v>6337</v>
      </c>
      <c r="B858" s="135" t="s">
        <v>1203</v>
      </c>
      <c r="C858" s="18" t="s">
        <v>43</v>
      </c>
      <c r="D858" s="18" t="s">
        <v>44</v>
      </c>
      <c r="E858" s="18" t="s">
        <v>674</v>
      </c>
      <c r="F858" s="18" t="s">
        <v>35</v>
      </c>
      <c r="G858" s="18">
        <v>2019</v>
      </c>
      <c r="H858" s="18" t="s">
        <v>36</v>
      </c>
      <c r="I858" s="41">
        <v>1</v>
      </c>
      <c r="J858" s="39" t="s">
        <v>1205</v>
      </c>
      <c r="K858" s="18" t="s">
        <v>1206</v>
      </c>
      <c r="L858" s="40">
        <f t="shared" si="26"/>
        <v>1</v>
      </c>
      <c r="M858" s="40"/>
      <c r="N858" s="40">
        <v>1</v>
      </c>
      <c r="O858" s="40"/>
      <c r="P858" s="18" t="s">
        <v>47</v>
      </c>
      <c r="Q858" s="18" t="s">
        <v>37</v>
      </c>
      <c r="R858" s="18">
        <v>1</v>
      </c>
      <c r="S858" s="18">
        <v>1</v>
      </c>
      <c r="T858" s="18"/>
      <c r="U858" s="18"/>
      <c r="V858" s="18" t="s">
        <v>956</v>
      </c>
      <c r="W858" s="18">
        <v>6337</v>
      </c>
      <c r="X858" s="18"/>
      <c r="Y858"/>
      <c r="Z858"/>
      <c r="AA858"/>
      <c r="AB858"/>
      <c r="AC858"/>
      <c r="AD858"/>
      <c r="AE858"/>
      <c r="AF858"/>
      <c r="AG858"/>
      <c r="AH858"/>
      <c r="AI858"/>
      <c r="AJ858"/>
      <c r="AK858"/>
      <c r="AL858"/>
      <c r="AM858"/>
      <c r="AN858"/>
      <c r="AO858"/>
      <c r="AP858"/>
      <c r="AQ858"/>
      <c r="AR858"/>
      <c r="AS858"/>
      <c r="AT858"/>
      <c r="AU858"/>
      <c r="AV858"/>
      <c r="AW858"/>
      <c r="AX858"/>
      <c r="AY858"/>
      <c r="AZ858"/>
      <c r="BA858"/>
      <c r="BB858"/>
      <c r="BC858"/>
      <c r="BD858"/>
      <c r="BE858"/>
      <c r="BF858"/>
      <c r="BG858"/>
      <c r="BH858"/>
      <c r="BI858"/>
      <c r="BJ858"/>
      <c r="BK858"/>
      <c r="BL858"/>
      <c r="BM858"/>
      <c r="BN858"/>
      <c r="BO858"/>
      <c r="BP858"/>
      <c r="BQ858"/>
      <c r="BR858"/>
      <c r="BS858"/>
      <c r="BT858"/>
      <c r="BU858"/>
      <c r="BV858"/>
      <c r="BW858"/>
      <c r="BX858"/>
      <c r="BY858"/>
      <c r="BZ858"/>
      <c r="CA858"/>
      <c r="CB858"/>
      <c r="CC858"/>
      <c r="CD858"/>
      <c r="CE858"/>
      <c r="CF858"/>
      <c r="CG858"/>
      <c r="CH858"/>
      <c r="CI858"/>
      <c r="CJ858"/>
      <c r="CK858"/>
      <c r="CL858"/>
      <c r="CM858"/>
      <c r="CN858"/>
      <c r="CO858"/>
      <c r="CP858"/>
      <c r="CQ858"/>
      <c r="CR858"/>
      <c r="CS858"/>
      <c r="CT858"/>
      <c r="CU858"/>
      <c r="CV858"/>
      <c r="CW858"/>
      <c r="CX858"/>
      <c r="CY858"/>
      <c r="CZ858"/>
      <c r="DA858"/>
      <c r="DB858"/>
      <c r="DC858"/>
      <c r="DD858"/>
      <c r="DE858"/>
      <c r="DF858"/>
      <c r="DG858"/>
      <c r="DH858"/>
      <c r="DI858"/>
      <c r="DJ858"/>
      <c r="DK858"/>
      <c r="DL858"/>
      <c r="DM858"/>
      <c r="DN858"/>
      <c r="DO858"/>
      <c r="DP858"/>
      <c r="DQ858"/>
      <c r="DR858"/>
      <c r="DS858"/>
      <c r="DT858"/>
      <c r="DU858"/>
      <c r="DV858"/>
      <c r="DW858"/>
      <c r="DX858"/>
      <c r="DY858"/>
      <c r="DZ858"/>
      <c r="EA858"/>
      <c r="EB858"/>
      <c r="EC858"/>
      <c r="ED858"/>
      <c r="EE858"/>
      <c r="EF858"/>
      <c r="EG858"/>
      <c r="EH858"/>
      <c r="EI858"/>
      <c r="EJ858"/>
      <c r="EK858"/>
      <c r="EL858"/>
      <c r="EM858"/>
      <c r="EN858"/>
      <c r="EO858"/>
      <c r="EP858"/>
      <c r="EQ858"/>
      <c r="ER858"/>
      <c r="ES858"/>
      <c r="ET858"/>
      <c r="EU858"/>
      <c r="EV858"/>
      <c r="EW858"/>
      <c r="EX858"/>
      <c r="EY858"/>
      <c r="EZ858"/>
      <c r="FA858"/>
      <c r="FB858"/>
      <c r="FC858"/>
      <c r="FD858"/>
      <c r="FE858"/>
      <c r="FF858"/>
      <c r="FG858"/>
      <c r="FH858"/>
      <c r="FI858"/>
      <c r="FJ858"/>
      <c r="FK858"/>
      <c r="FL858"/>
      <c r="FM858"/>
      <c r="FN858"/>
      <c r="FO858"/>
      <c r="FP858"/>
      <c r="FQ858"/>
      <c r="FR858"/>
      <c r="FS858"/>
      <c r="FT858"/>
      <c r="FU858"/>
      <c r="FV858"/>
      <c r="FW858"/>
      <c r="FX858"/>
      <c r="FY858"/>
      <c r="FZ858"/>
      <c r="GA858"/>
      <c r="GB858"/>
      <c r="GC858"/>
      <c r="GD858"/>
      <c r="GE858"/>
      <c r="GF858"/>
      <c r="GG858"/>
      <c r="GH858"/>
      <c r="GI858"/>
      <c r="GJ858"/>
      <c r="GK858"/>
      <c r="GL858"/>
      <c r="GM858"/>
      <c r="GN858"/>
      <c r="GO858"/>
      <c r="GP858"/>
      <c r="GQ858"/>
      <c r="GR858"/>
      <c r="GS858"/>
      <c r="GT858"/>
      <c r="GU858"/>
      <c r="GV858"/>
      <c r="GW858"/>
      <c r="GX858"/>
      <c r="GY858"/>
      <c r="GZ858"/>
      <c r="HA858"/>
      <c r="HB858"/>
      <c r="HC858"/>
      <c r="HD858"/>
      <c r="HE858"/>
      <c r="HF858"/>
      <c r="HG858"/>
      <c r="HH858"/>
      <c r="HI858"/>
      <c r="HJ858"/>
      <c r="HK858"/>
      <c r="HL858"/>
      <c r="HM858"/>
      <c r="HN858"/>
      <c r="HO858"/>
      <c r="HP858"/>
      <c r="HQ858"/>
      <c r="HR858"/>
      <c r="HS858"/>
      <c r="HT858"/>
      <c r="HU858"/>
      <c r="HV858"/>
      <c r="HW858"/>
      <c r="HX858"/>
      <c r="HY858"/>
      <c r="HZ858"/>
      <c r="IA858"/>
      <c r="IB858"/>
      <c r="IC858"/>
      <c r="ID858"/>
      <c r="IE858"/>
      <c r="IF858"/>
      <c r="IG858"/>
      <c r="IH858"/>
      <c r="II858"/>
      <c r="IJ858"/>
      <c r="IK858"/>
      <c r="IL858"/>
      <c r="IM858"/>
      <c r="IN858"/>
      <c r="IO858"/>
      <c r="IP858"/>
      <c r="IQ858"/>
      <c r="IR858"/>
      <c r="IS858"/>
      <c r="IT858"/>
      <c r="IU858"/>
      <c r="IV858"/>
    </row>
    <row r="859" ht="24.95" customHeight="1" spans="1:256">
      <c r="A859" s="18">
        <v>6338</v>
      </c>
      <c r="B859" s="135" t="s">
        <v>1203</v>
      </c>
      <c r="C859" s="18" t="s">
        <v>43</v>
      </c>
      <c r="D859" s="18" t="s">
        <v>250</v>
      </c>
      <c r="E859" s="18" t="s">
        <v>251</v>
      </c>
      <c r="F859" s="18" t="s">
        <v>35</v>
      </c>
      <c r="G859" s="18">
        <v>2019</v>
      </c>
      <c r="H859" s="18" t="s">
        <v>36</v>
      </c>
      <c r="I859" s="41">
        <v>1</v>
      </c>
      <c r="J859" s="39" t="s">
        <v>1205</v>
      </c>
      <c r="K859" s="18" t="s">
        <v>1206</v>
      </c>
      <c r="L859" s="40">
        <f t="shared" si="26"/>
        <v>1</v>
      </c>
      <c r="M859" s="40"/>
      <c r="N859" s="40">
        <v>1</v>
      </c>
      <c r="O859" s="40"/>
      <c r="P859" s="18" t="s">
        <v>47</v>
      </c>
      <c r="Q859" s="18" t="s">
        <v>37</v>
      </c>
      <c r="R859" s="18">
        <v>1</v>
      </c>
      <c r="S859" s="18">
        <v>1</v>
      </c>
      <c r="T859" s="18"/>
      <c r="U859" s="18"/>
      <c r="V859" s="18" t="s">
        <v>956</v>
      </c>
      <c r="W859" s="18">
        <v>6338</v>
      </c>
      <c r="X859" s="18"/>
      <c r="Y859"/>
      <c r="Z859"/>
      <c r="AA859"/>
      <c r="AB859"/>
      <c r="AC859"/>
      <c r="AD859"/>
      <c r="AE859"/>
      <c r="AF859"/>
      <c r="AG859"/>
      <c r="AH859"/>
      <c r="AI859"/>
      <c r="AJ859"/>
      <c r="AK859"/>
      <c r="AL859"/>
      <c r="AM859"/>
      <c r="AN859"/>
      <c r="AO859"/>
      <c r="AP859"/>
      <c r="AQ859"/>
      <c r="AR859"/>
      <c r="AS859"/>
      <c r="AT859"/>
      <c r="AU859"/>
      <c r="AV859"/>
      <c r="AW859"/>
      <c r="AX859"/>
      <c r="AY859"/>
      <c r="AZ859"/>
      <c r="BA859"/>
      <c r="BB859"/>
      <c r="BC859"/>
      <c r="BD859"/>
      <c r="BE859"/>
      <c r="BF859"/>
      <c r="BG859"/>
      <c r="BH859"/>
      <c r="BI859"/>
      <c r="BJ859"/>
      <c r="BK859"/>
      <c r="BL859"/>
      <c r="BM859"/>
      <c r="BN859"/>
      <c r="BO859"/>
      <c r="BP859"/>
      <c r="BQ859"/>
      <c r="BR859"/>
      <c r="BS859"/>
      <c r="BT859"/>
      <c r="BU859"/>
      <c r="BV859"/>
      <c r="BW859"/>
      <c r="BX859"/>
      <c r="BY859"/>
      <c r="BZ859"/>
      <c r="CA859"/>
      <c r="CB859"/>
      <c r="CC859"/>
      <c r="CD859"/>
      <c r="CE859"/>
      <c r="CF859"/>
      <c r="CG859"/>
      <c r="CH859"/>
      <c r="CI859"/>
      <c r="CJ859"/>
      <c r="CK859"/>
      <c r="CL859"/>
      <c r="CM859"/>
      <c r="CN859"/>
      <c r="CO859"/>
      <c r="CP859"/>
      <c r="CQ859"/>
      <c r="CR859"/>
      <c r="CS859"/>
      <c r="CT859"/>
      <c r="CU859"/>
      <c r="CV859"/>
      <c r="CW859"/>
      <c r="CX859"/>
      <c r="CY859"/>
      <c r="CZ859"/>
      <c r="DA859"/>
      <c r="DB859"/>
      <c r="DC859"/>
      <c r="DD859"/>
      <c r="DE859"/>
      <c r="DF859"/>
      <c r="DG859"/>
      <c r="DH859"/>
      <c r="DI859"/>
      <c r="DJ859"/>
      <c r="DK859"/>
      <c r="DL859"/>
      <c r="DM859"/>
      <c r="DN859"/>
      <c r="DO859"/>
      <c r="DP859"/>
      <c r="DQ859"/>
      <c r="DR859"/>
      <c r="DS859"/>
      <c r="DT859"/>
      <c r="DU859"/>
      <c r="DV859"/>
      <c r="DW859"/>
      <c r="DX859"/>
      <c r="DY859"/>
      <c r="DZ859"/>
      <c r="EA859"/>
      <c r="EB859"/>
      <c r="EC859"/>
      <c r="ED859"/>
      <c r="EE859"/>
      <c r="EF859"/>
      <c r="EG859"/>
      <c r="EH859"/>
      <c r="EI859"/>
      <c r="EJ859"/>
      <c r="EK859"/>
      <c r="EL859"/>
      <c r="EM859"/>
      <c r="EN859"/>
      <c r="EO859"/>
      <c r="EP859"/>
      <c r="EQ859"/>
      <c r="ER859"/>
      <c r="ES859"/>
      <c r="ET859"/>
      <c r="EU859"/>
      <c r="EV859"/>
      <c r="EW859"/>
      <c r="EX859"/>
      <c r="EY859"/>
      <c r="EZ859"/>
      <c r="FA859"/>
      <c r="FB859"/>
      <c r="FC859"/>
      <c r="FD859"/>
      <c r="FE859"/>
      <c r="FF859"/>
      <c r="FG859"/>
      <c r="FH859"/>
      <c r="FI859"/>
      <c r="FJ859"/>
      <c r="FK859"/>
      <c r="FL859"/>
      <c r="FM859"/>
      <c r="FN859"/>
      <c r="FO859"/>
      <c r="FP859"/>
      <c r="FQ859"/>
      <c r="FR859"/>
      <c r="FS859"/>
      <c r="FT859"/>
      <c r="FU859"/>
      <c r="FV859"/>
      <c r="FW859"/>
      <c r="FX859"/>
      <c r="FY859"/>
      <c r="FZ859"/>
      <c r="GA859"/>
      <c r="GB859"/>
      <c r="GC859"/>
      <c r="GD859"/>
      <c r="GE859"/>
      <c r="GF859"/>
      <c r="GG859"/>
      <c r="GH859"/>
      <c r="GI859"/>
      <c r="GJ859"/>
      <c r="GK859"/>
      <c r="GL859"/>
      <c r="GM859"/>
      <c r="GN859"/>
      <c r="GO859"/>
      <c r="GP859"/>
      <c r="GQ859"/>
      <c r="GR859"/>
      <c r="GS859"/>
      <c r="GT859"/>
      <c r="GU859"/>
      <c r="GV859"/>
      <c r="GW859"/>
      <c r="GX859"/>
      <c r="GY859"/>
      <c r="GZ859"/>
      <c r="HA859"/>
      <c r="HB859"/>
      <c r="HC859"/>
      <c r="HD859"/>
      <c r="HE859"/>
      <c r="HF859"/>
      <c r="HG859"/>
      <c r="HH859"/>
      <c r="HI859"/>
      <c r="HJ859"/>
      <c r="HK859"/>
      <c r="HL859"/>
      <c r="HM859"/>
      <c r="HN859"/>
      <c r="HO859"/>
      <c r="HP859"/>
      <c r="HQ859"/>
      <c r="HR859"/>
      <c r="HS859"/>
      <c r="HT859"/>
      <c r="HU859"/>
      <c r="HV859"/>
      <c r="HW859"/>
      <c r="HX859"/>
      <c r="HY859"/>
      <c r="HZ859"/>
      <c r="IA859"/>
      <c r="IB859"/>
      <c r="IC859"/>
      <c r="ID859"/>
      <c r="IE859"/>
      <c r="IF859"/>
      <c r="IG859"/>
      <c r="IH859"/>
      <c r="II859"/>
      <c r="IJ859"/>
      <c r="IK859"/>
      <c r="IL859"/>
      <c r="IM859"/>
      <c r="IN859"/>
      <c r="IO859"/>
      <c r="IP859"/>
      <c r="IQ859"/>
      <c r="IR859"/>
      <c r="IS859"/>
      <c r="IT859"/>
      <c r="IU859"/>
      <c r="IV859"/>
    </row>
    <row r="860" ht="24.95" customHeight="1" spans="1:256">
      <c r="A860" s="18">
        <v>6339</v>
      </c>
      <c r="B860" s="135" t="s">
        <v>1203</v>
      </c>
      <c r="C860" s="18" t="s">
        <v>43</v>
      </c>
      <c r="D860" s="18" t="s">
        <v>54</v>
      </c>
      <c r="E860" s="18" t="s">
        <v>60</v>
      </c>
      <c r="F860" s="18" t="s">
        <v>35</v>
      </c>
      <c r="G860" s="18">
        <v>2019</v>
      </c>
      <c r="H860" s="18" t="s">
        <v>36</v>
      </c>
      <c r="I860" s="41">
        <v>1</v>
      </c>
      <c r="J860" s="39" t="s">
        <v>1205</v>
      </c>
      <c r="K860" s="18" t="s">
        <v>1206</v>
      </c>
      <c r="L860" s="40">
        <f t="shared" si="26"/>
        <v>1</v>
      </c>
      <c r="M860" s="40"/>
      <c r="N860" s="40">
        <v>1</v>
      </c>
      <c r="O860" s="40"/>
      <c r="P860" s="18" t="s">
        <v>47</v>
      </c>
      <c r="Q860" s="18" t="s">
        <v>37</v>
      </c>
      <c r="R860" s="18">
        <v>1</v>
      </c>
      <c r="S860" s="18">
        <v>1</v>
      </c>
      <c r="T860" s="18"/>
      <c r="U860" s="18"/>
      <c r="V860" s="18" t="s">
        <v>956</v>
      </c>
      <c r="W860" s="18">
        <v>6339</v>
      </c>
      <c r="X860" s="18"/>
      <c r="Y860"/>
      <c r="Z860"/>
      <c r="AA860"/>
      <c r="AB860"/>
      <c r="AC860"/>
      <c r="AD860"/>
      <c r="AE860"/>
      <c r="AF860"/>
      <c r="AG860"/>
      <c r="AH860"/>
      <c r="AI860"/>
      <c r="AJ860"/>
      <c r="AK860"/>
      <c r="AL860"/>
      <c r="AM860"/>
      <c r="AN860"/>
      <c r="AO860"/>
      <c r="AP860"/>
      <c r="AQ860"/>
      <c r="AR860"/>
      <c r="AS860"/>
      <c r="AT860"/>
      <c r="AU860"/>
      <c r="AV860"/>
      <c r="AW860"/>
      <c r="AX860"/>
      <c r="AY860"/>
      <c r="AZ860"/>
      <c r="BA860"/>
      <c r="BB860"/>
      <c r="BC860"/>
      <c r="BD860"/>
      <c r="BE860"/>
      <c r="BF860"/>
      <c r="BG860"/>
      <c r="BH860"/>
      <c r="BI860"/>
      <c r="BJ860"/>
      <c r="BK860"/>
      <c r="BL860"/>
      <c r="BM860"/>
      <c r="BN860"/>
      <c r="BO860"/>
      <c r="BP860"/>
      <c r="BQ860"/>
      <c r="BR860"/>
      <c r="BS860"/>
      <c r="BT860"/>
      <c r="BU860"/>
      <c r="BV860"/>
      <c r="BW860"/>
      <c r="BX860"/>
      <c r="BY860"/>
      <c r="BZ860"/>
      <c r="CA860"/>
      <c r="CB860"/>
      <c r="CC860"/>
      <c r="CD860"/>
      <c r="CE860"/>
      <c r="CF860"/>
      <c r="CG860"/>
      <c r="CH860"/>
      <c r="CI860"/>
      <c r="CJ860"/>
      <c r="CK860"/>
      <c r="CL860"/>
      <c r="CM860"/>
      <c r="CN860"/>
      <c r="CO860"/>
      <c r="CP860"/>
      <c r="CQ860"/>
      <c r="CR860"/>
      <c r="CS860"/>
      <c r="CT860"/>
      <c r="CU860"/>
      <c r="CV860"/>
      <c r="CW860"/>
      <c r="CX860"/>
      <c r="CY860"/>
      <c r="CZ860"/>
      <c r="DA860"/>
      <c r="DB860"/>
      <c r="DC860"/>
      <c r="DD860"/>
      <c r="DE860"/>
      <c r="DF860"/>
      <c r="DG860"/>
      <c r="DH860"/>
      <c r="DI860"/>
      <c r="DJ860"/>
      <c r="DK860"/>
      <c r="DL860"/>
      <c r="DM860"/>
      <c r="DN860"/>
      <c r="DO860"/>
      <c r="DP860"/>
      <c r="DQ860"/>
      <c r="DR860"/>
      <c r="DS860"/>
      <c r="DT860"/>
      <c r="DU860"/>
      <c r="DV860"/>
      <c r="DW860"/>
      <c r="DX860"/>
      <c r="DY860"/>
      <c r="DZ860"/>
      <c r="EA860"/>
      <c r="EB860"/>
      <c r="EC860"/>
      <c r="ED860"/>
      <c r="EE860"/>
      <c r="EF860"/>
      <c r="EG860"/>
      <c r="EH860"/>
      <c r="EI860"/>
      <c r="EJ860"/>
      <c r="EK860"/>
      <c r="EL860"/>
      <c r="EM860"/>
      <c r="EN860"/>
      <c r="EO860"/>
      <c r="EP860"/>
      <c r="EQ860"/>
      <c r="ER860"/>
      <c r="ES860"/>
      <c r="ET860"/>
      <c r="EU860"/>
      <c r="EV860"/>
      <c r="EW860"/>
      <c r="EX860"/>
      <c r="EY860"/>
      <c r="EZ860"/>
      <c r="FA860"/>
      <c r="FB860"/>
      <c r="FC860"/>
      <c r="FD860"/>
      <c r="FE860"/>
      <c r="FF860"/>
      <c r="FG860"/>
      <c r="FH860"/>
      <c r="FI860"/>
      <c r="FJ860"/>
      <c r="FK860"/>
      <c r="FL860"/>
      <c r="FM860"/>
      <c r="FN860"/>
      <c r="FO860"/>
      <c r="FP860"/>
      <c r="FQ860"/>
      <c r="FR860"/>
      <c r="FS860"/>
      <c r="FT860"/>
      <c r="FU860"/>
      <c r="FV860"/>
      <c r="FW860"/>
      <c r="FX860"/>
      <c r="FY860"/>
      <c r="FZ860"/>
      <c r="GA860"/>
      <c r="GB860"/>
      <c r="GC860"/>
      <c r="GD860"/>
      <c r="GE860"/>
      <c r="GF860"/>
      <c r="GG860"/>
      <c r="GH860"/>
      <c r="GI860"/>
      <c r="GJ860"/>
      <c r="GK860"/>
      <c r="GL860"/>
      <c r="GM860"/>
      <c r="GN860"/>
      <c r="GO860"/>
      <c r="GP860"/>
      <c r="GQ860"/>
      <c r="GR860"/>
      <c r="GS860"/>
      <c r="GT860"/>
      <c r="GU860"/>
      <c r="GV860"/>
      <c r="GW860"/>
      <c r="GX860"/>
      <c r="GY860"/>
      <c r="GZ860"/>
      <c r="HA860"/>
      <c r="HB860"/>
      <c r="HC860"/>
      <c r="HD860"/>
      <c r="HE860"/>
      <c r="HF860"/>
      <c r="HG860"/>
      <c r="HH860"/>
      <c r="HI860"/>
      <c r="HJ860"/>
      <c r="HK860"/>
      <c r="HL860"/>
      <c r="HM860"/>
      <c r="HN860"/>
      <c r="HO860"/>
      <c r="HP860"/>
      <c r="HQ860"/>
      <c r="HR860"/>
      <c r="HS860"/>
      <c r="HT860"/>
      <c r="HU860"/>
      <c r="HV860"/>
      <c r="HW860"/>
      <c r="HX860"/>
      <c r="HY860"/>
      <c r="HZ860"/>
      <c r="IA860"/>
      <c r="IB860"/>
      <c r="IC860"/>
      <c r="ID860"/>
      <c r="IE860"/>
      <c r="IF860"/>
      <c r="IG860"/>
      <c r="IH860"/>
      <c r="II860"/>
      <c r="IJ860"/>
      <c r="IK860"/>
      <c r="IL860"/>
      <c r="IM860"/>
      <c r="IN860"/>
      <c r="IO860"/>
      <c r="IP860"/>
      <c r="IQ860"/>
      <c r="IR860"/>
      <c r="IS860"/>
      <c r="IT860"/>
      <c r="IU860"/>
      <c r="IV860"/>
    </row>
    <row r="861" ht="24.95" customHeight="1" spans="1:256">
      <c r="A861" s="18">
        <v>6340</v>
      </c>
      <c r="B861" s="135" t="s">
        <v>1203</v>
      </c>
      <c r="C861" s="18" t="s">
        <v>43</v>
      </c>
      <c r="D861" s="18" t="s">
        <v>146</v>
      </c>
      <c r="E861" s="18" t="s">
        <v>196</v>
      </c>
      <c r="F861" s="18" t="s">
        <v>35</v>
      </c>
      <c r="G861" s="18">
        <v>2019</v>
      </c>
      <c r="H861" s="18" t="s">
        <v>36</v>
      </c>
      <c r="I861" s="41">
        <v>1</v>
      </c>
      <c r="J861" s="39" t="s">
        <v>1205</v>
      </c>
      <c r="K861" s="18" t="s">
        <v>1206</v>
      </c>
      <c r="L861" s="40">
        <f t="shared" si="26"/>
        <v>1</v>
      </c>
      <c r="M861" s="40"/>
      <c r="N861" s="40">
        <v>1</v>
      </c>
      <c r="O861" s="40"/>
      <c r="P861" s="18" t="s">
        <v>47</v>
      </c>
      <c r="Q861" s="18" t="s">
        <v>37</v>
      </c>
      <c r="R861" s="18">
        <v>1</v>
      </c>
      <c r="S861" s="18">
        <v>1</v>
      </c>
      <c r="T861" s="18"/>
      <c r="U861" s="18"/>
      <c r="V861" s="18" t="s">
        <v>956</v>
      </c>
      <c r="W861" s="18">
        <v>6340</v>
      </c>
      <c r="X861" s="18"/>
      <c r="Y861"/>
      <c r="Z861"/>
      <c r="AA861"/>
      <c r="AB861"/>
      <c r="AC861"/>
      <c r="AD861"/>
      <c r="AE861"/>
      <c r="AF861"/>
      <c r="AG861"/>
      <c r="AH861"/>
      <c r="AI861"/>
      <c r="AJ861"/>
      <c r="AK861"/>
      <c r="AL861"/>
      <c r="AM861"/>
      <c r="AN861"/>
      <c r="AO861"/>
      <c r="AP861"/>
      <c r="AQ861"/>
      <c r="AR861"/>
      <c r="AS861"/>
      <c r="AT861"/>
      <c r="AU861"/>
      <c r="AV861"/>
      <c r="AW861"/>
      <c r="AX861"/>
      <c r="AY861"/>
      <c r="AZ861"/>
      <c r="BA861"/>
      <c r="BB861"/>
      <c r="BC861"/>
      <c r="BD861"/>
      <c r="BE861"/>
      <c r="BF861"/>
      <c r="BG861"/>
      <c r="BH861"/>
      <c r="BI861"/>
      <c r="BJ861"/>
      <c r="BK861"/>
      <c r="BL861"/>
      <c r="BM861"/>
      <c r="BN861"/>
      <c r="BO861"/>
      <c r="BP861"/>
      <c r="BQ861"/>
      <c r="BR861"/>
      <c r="BS861"/>
      <c r="BT861"/>
      <c r="BU861"/>
      <c r="BV861"/>
      <c r="BW861"/>
      <c r="BX861"/>
      <c r="BY861"/>
      <c r="BZ861"/>
      <c r="CA861"/>
      <c r="CB861"/>
      <c r="CC861"/>
      <c r="CD861"/>
      <c r="CE861"/>
      <c r="CF861"/>
      <c r="CG861"/>
      <c r="CH861"/>
      <c r="CI861"/>
      <c r="CJ861"/>
      <c r="CK861"/>
      <c r="CL861"/>
      <c r="CM861"/>
      <c r="CN861"/>
      <c r="CO861"/>
      <c r="CP861"/>
      <c r="CQ861"/>
      <c r="CR861"/>
      <c r="CS861"/>
      <c r="CT861"/>
      <c r="CU861"/>
      <c r="CV861"/>
      <c r="CW861"/>
      <c r="CX861"/>
      <c r="CY861"/>
      <c r="CZ861"/>
      <c r="DA861"/>
      <c r="DB861"/>
      <c r="DC861"/>
      <c r="DD861"/>
      <c r="DE861"/>
      <c r="DF861"/>
      <c r="DG861"/>
      <c r="DH861"/>
      <c r="DI861"/>
      <c r="DJ861"/>
      <c r="DK861"/>
      <c r="DL861"/>
      <c r="DM861"/>
      <c r="DN861"/>
      <c r="DO861"/>
      <c r="DP861"/>
      <c r="DQ861"/>
      <c r="DR861"/>
      <c r="DS861"/>
      <c r="DT861"/>
      <c r="DU861"/>
      <c r="DV861"/>
      <c r="DW861"/>
      <c r="DX861"/>
      <c r="DY861"/>
      <c r="DZ861"/>
      <c r="EA861"/>
      <c r="EB861"/>
      <c r="EC861"/>
      <c r="ED861"/>
      <c r="EE861"/>
      <c r="EF861"/>
      <c r="EG861"/>
      <c r="EH861"/>
      <c r="EI861"/>
      <c r="EJ861"/>
      <c r="EK861"/>
      <c r="EL861"/>
      <c r="EM861"/>
      <c r="EN861"/>
      <c r="EO861"/>
      <c r="EP861"/>
      <c r="EQ861"/>
      <c r="ER861"/>
      <c r="ES861"/>
      <c r="ET861"/>
      <c r="EU861"/>
      <c r="EV861"/>
      <c r="EW861"/>
      <c r="EX861"/>
      <c r="EY861"/>
      <c r="EZ861"/>
      <c r="FA861"/>
      <c r="FB861"/>
      <c r="FC861"/>
      <c r="FD861"/>
      <c r="FE861"/>
      <c r="FF861"/>
      <c r="FG861"/>
      <c r="FH861"/>
      <c r="FI861"/>
      <c r="FJ861"/>
      <c r="FK861"/>
      <c r="FL861"/>
      <c r="FM861"/>
      <c r="FN861"/>
      <c r="FO861"/>
      <c r="FP861"/>
      <c r="FQ861"/>
      <c r="FR861"/>
      <c r="FS861"/>
      <c r="FT861"/>
      <c r="FU861"/>
      <c r="FV861"/>
      <c r="FW861"/>
      <c r="FX861"/>
      <c r="FY861"/>
      <c r="FZ861"/>
      <c r="GA861"/>
      <c r="GB861"/>
      <c r="GC861"/>
      <c r="GD861"/>
      <c r="GE861"/>
      <c r="GF861"/>
      <c r="GG861"/>
      <c r="GH861"/>
      <c r="GI861"/>
      <c r="GJ861"/>
      <c r="GK861"/>
      <c r="GL861"/>
      <c r="GM861"/>
      <c r="GN861"/>
      <c r="GO861"/>
      <c r="GP861"/>
      <c r="GQ861"/>
      <c r="GR861"/>
      <c r="GS861"/>
      <c r="GT861"/>
      <c r="GU861"/>
      <c r="GV861"/>
      <c r="GW861"/>
      <c r="GX861"/>
      <c r="GY861"/>
      <c r="GZ861"/>
      <c r="HA861"/>
      <c r="HB861"/>
      <c r="HC861"/>
      <c r="HD861"/>
      <c r="HE861"/>
      <c r="HF861"/>
      <c r="HG861"/>
      <c r="HH861"/>
      <c r="HI861"/>
      <c r="HJ861"/>
      <c r="HK861"/>
      <c r="HL861"/>
      <c r="HM861"/>
      <c r="HN861"/>
      <c r="HO861"/>
      <c r="HP861"/>
      <c r="HQ861"/>
      <c r="HR861"/>
      <c r="HS861"/>
      <c r="HT861"/>
      <c r="HU861"/>
      <c r="HV861"/>
      <c r="HW861"/>
      <c r="HX861"/>
      <c r="HY861"/>
      <c r="HZ861"/>
      <c r="IA861"/>
      <c r="IB861"/>
      <c r="IC861"/>
      <c r="ID861"/>
      <c r="IE861"/>
      <c r="IF861"/>
      <c r="IG861"/>
      <c r="IH861"/>
      <c r="II861"/>
      <c r="IJ861"/>
      <c r="IK861"/>
      <c r="IL861"/>
      <c r="IM861"/>
      <c r="IN861"/>
      <c r="IO861"/>
      <c r="IP861"/>
      <c r="IQ861"/>
      <c r="IR861"/>
      <c r="IS861"/>
      <c r="IT861"/>
      <c r="IU861"/>
      <c r="IV861"/>
    </row>
    <row r="862" ht="24.95" customHeight="1" spans="1:256">
      <c r="A862" s="18">
        <v>6341</v>
      </c>
      <c r="B862" s="135" t="s">
        <v>1203</v>
      </c>
      <c r="C862" s="18" t="s">
        <v>43</v>
      </c>
      <c r="D862" s="18" t="s">
        <v>146</v>
      </c>
      <c r="E862" s="18" t="s">
        <v>160</v>
      </c>
      <c r="F862" s="18" t="s">
        <v>35</v>
      </c>
      <c r="G862" s="18">
        <v>2019</v>
      </c>
      <c r="H862" s="18" t="s">
        <v>36</v>
      </c>
      <c r="I862" s="41">
        <v>1</v>
      </c>
      <c r="J862" s="39" t="s">
        <v>1205</v>
      </c>
      <c r="K862" s="18" t="s">
        <v>1206</v>
      </c>
      <c r="L862" s="40">
        <f t="shared" si="26"/>
        <v>1</v>
      </c>
      <c r="M862" s="40"/>
      <c r="N862" s="40">
        <v>1</v>
      </c>
      <c r="O862" s="40"/>
      <c r="P862" s="18" t="s">
        <v>47</v>
      </c>
      <c r="Q862" s="18" t="s">
        <v>37</v>
      </c>
      <c r="R862" s="18">
        <v>1</v>
      </c>
      <c r="S862" s="18">
        <v>1</v>
      </c>
      <c r="T862" s="18"/>
      <c r="U862" s="18"/>
      <c r="V862" s="18" t="s">
        <v>956</v>
      </c>
      <c r="W862" s="18">
        <v>6341</v>
      </c>
      <c r="X862" s="18"/>
      <c r="Y862"/>
      <c r="Z862"/>
      <c r="AA862"/>
      <c r="AB862"/>
      <c r="AC862"/>
      <c r="AD862"/>
      <c r="AE862"/>
      <c r="AF862"/>
      <c r="AG862"/>
      <c r="AH862"/>
      <c r="AI862"/>
      <c r="AJ862"/>
      <c r="AK862"/>
      <c r="AL862"/>
      <c r="AM862"/>
      <c r="AN862"/>
      <c r="AO862"/>
      <c r="AP862"/>
      <c r="AQ862"/>
      <c r="AR862"/>
      <c r="AS862"/>
      <c r="AT862"/>
      <c r="AU862"/>
      <c r="AV862"/>
      <c r="AW862"/>
      <c r="AX862"/>
      <c r="AY862"/>
      <c r="AZ862"/>
      <c r="BA862"/>
      <c r="BB862"/>
      <c r="BC862"/>
      <c r="BD862"/>
      <c r="BE862"/>
      <c r="BF862"/>
      <c r="BG862"/>
      <c r="BH862"/>
      <c r="BI862"/>
      <c r="BJ862"/>
      <c r="BK862"/>
      <c r="BL862"/>
      <c r="BM862"/>
      <c r="BN862"/>
      <c r="BO862"/>
      <c r="BP862"/>
      <c r="BQ862"/>
      <c r="BR862"/>
      <c r="BS862"/>
      <c r="BT862"/>
      <c r="BU862"/>
      <c r="BV862"/>
      <c r="BW862"/>
      <c r="BX862"/>
      <c r="BY862"/>
      <c r="BZ862"/>
      <c r="CA862"/>
      <c r="CB862"/>
      <c r="CC862"/>
      <c r="CD862"/>
      <c r="CE862"/>
      <c r="CF862"/>
      <c r="CG862"/>
      <c r="CH862"/>
      <c r="CI862"/>
      <c r="CJ862"/>
      <c r="CK862"/>
      <c r="CL862"/>
      <c r="CM862"/>
      <c r="CN862"/>
      <c r="CO862"/>
      <c r="CP862"/>
      <c r="CQ862"/>
      <c r="CR862"/>
      <c r="CS862"/>
      <c r="CT862"/>
      <c r="CU862"/>
      <c r="CV862"/>
      <c r="CW862"/>
      <c r="CX862"/>
      <c r="CY862"/>
      <c r="CZ862"/>
      <c r="DA862"/>
      <c r="DB862"/>
      <c r="DC862"/>
      <c r="DD862"/>
      <c r="DE862"/>
      <c r="DF862"/>
      <c r="DG862"/>
      <c r="DH862"/>
      <c r="DI862"/>
      <c r="DJ862"/>
      <c r="DK862"/>
      <c r="DL862"/>
      <c r="DM862"/>
      <c r="DN862"/>
      <c r="DO862"/>
      <c r="DP862"/>
      <c r="DQ862"/>
      <c r="DR862"/>
      <c r="DS862"/>
      <c r="DT862"/>
      <c r="DU862"/>
      <c r="DV862"/>
      <c r="DW862"/>
      <c r="DX862"/>
      <c r="DY862"/>
      <c r="DZ862"/>
      <c r="EA862"/>
      <c r="EB862"/>
      <c r="EC862"/>
      <c r="ED862"/>
      <c r="EE862"/>
      <c r="EF862"/>
      <c r="EG862"/>
      <c r="EH862"/>
      <c r="EI862"/>
      <c r="EJ862"/>
      <c r="EK862"/>
      <c r="EL862"/>
      <c r="EM862"/>
      <c r="EN862"/>
      <c r="EO862"/>
      <c r="EP862"/>
      <c r="EQ862"/>
      <c r="ER862"/>
      <c r="ES862"/>
      <c r="ET862"/>
      <c r="EU862"/>
      <c r="EV862"/>
      <c r="EW862"/>
      <c r="EX862"/>
      <c r="EY862"/>
      <c r="EZ862"/>
      <c r="FA862"/>
      <c r="FB862"/>
      <c r="FC862"/>
      <c r="FD862"/>
      <c r="FE862"/>
      <c r="FF862"/>
      <c r="FG862"/>
      <c r="FH862"/>
      <c r="FI862"/>
      <c r="FJ862"/>
      <c r="FK862"/>
      <c r="FL862"/>
      <c r="FM862"/>
      <c r="FN862"/>
      <c r="FO862"/>
      <c r="FP862"/>
      <c r="FQ862"/>
      <c r="FR862"/>
      <c r="FS862"/>
      <c r="FT862"/>
      <c r="FU862"/>
      <c r="FV862"/>
      <c r="FW862"/>
      <c r="FX862"/>
      <c r="FY862"/>
      <c r="FZ862"/>
      <c r="GA862"/>
      <c r="GB862"/>
      <c r="GC862"/>
      <c r="GD862"/>
      <c r="GE862"/>
      <c r="GF862"/>
      <c r="GG862"/>
      <c r="GH862"/>
      <c r="GI862"/>
      <c r="GJ862"/>
      <c r="GK862"/>
      <c r="GL862"/>
      <c r="GM862"/>
      <c r="GN862"/>
      <c r="GO862"/>
      <c r="GP862"/>
      <c r="GQ862"/>
      <c r="GR862"/>
      <c r="GS862"/>
      <c r="GT862"/>
      <c r="GU862"/>
      <c r="GV862"/>
      <c r="GW862"/>
      <c r="GX862"/>
      <c r="GY862"/>
      <c r="GZ862"/>
      <c r="HA862"/>
      <c r="HB862"/>
      <c r="HC862"/>
      <c r="HD862"/>
      <c r="HE862"/>
      <c r="HF862"/>
      <c r="HG862"/>
      <c r="HH862"/>
      <c r="HI862"/>
      <c r="HJ862"/>
      <c r="HK862"/>
      <c r="HL862"/>
      <c r="HM862"/>
      <c r="HN862"/>
      <c r="HO862"/>
      <c r="HP862"/>
      <c r="HQ862"/>
      <c r="HR862"/>
      <c r="HS862"/>
      <c r="HT862"/>
      <c r="HU862"/>
      <c r="HV862"/>
      <c r="HW862"/>
      <c r="HX862"/>
      <c r="HY862"/>
      <c r="HZ862"/>
      <c r="IA862"/>
      <c r="IB862"/>
      <c r="IC862"/>
      <c r="ID862"/>
      <c r="IE862"/>
      <c r="IF862"/>
      <c r="IG862"/>
      <c r="IH862"/>
      <c r="II862"/>
      <c r="IJ862"/>
      <c r="IK862"/>
      <c r="IL862"/>
      <c r="IM862"/>
      <c r="IN862"/>
      <c r="IO862"/>
      <c r="IP862"/>
      <c r="IQ862"/>
      <c r="IR862"/>
      <c r="IS862"/>
      <c r="IT862"/>
      <c r="IU862"/>
      <c r="IV862"/>
    </row>
    <row r="863" ht="24.95" customHeight="1" spans="1:256">
      <c r="A863" s="18">
        <v>6342</v>
      </c>
      <c r="B863" s="135" t="s">
        <v>1203</v>
      </c>
      <c r="C863" s="18" t="s">
        <v>43</v>
      </c>
      <c r="D863" s="18" t="s">
        <v>124</v>
      </c>
      <c r="E863" s="18" t="s">
        <v>176</v>
      </c>
      <c r="F863" s="18" t="s">
        <v>35</v>
      </c>
      <c r="G863" s="18">
        <v>2019</v>
      </c>
      <c r="H863" s="18" t="s">
        <v>36</v>
      </c>
      <c r="I863" s="41">
        <v>1</v>
      </c>
      <c r="J863" s="39" t="s">
        <v>1205</v>
      </c>
      <c r="K863" s="18" t="s">
        <v>1206</v>
      </c>
      <c r="L863" s="40">
        <f t="shared" si="26"/>
        <v>1</v>
      </c>
      <c r="M863" s="40"/>
      <c r="N863" s="40">
        <v>1</v>
      </c>
      <c r="O863" s="40"/>
      <c r="P863" s="18" t="s">
        <v>47</v>
      </c>
      <c r="Q863" s="18" t="s">
        <v>37</v>
      </c>
      <c r="R863" s="18">
        <v>1</v>
      </c>
      <c r="S863" s="18">
        <v>1</v>
      </c>
      <c r="T863" s="18"/>
      <c r="U863" s="18"/>
      <c r="V863" s="18" t="s">
        <v>956</v>
      </c>
      <c r="W863" s="18">
        <v>6342</v>
      </c>
      <c r="X863" s="18"/>
      <c r="Y863"/>
      <c r="Z863"/>
      <c r="AA863"/>
      <c r="AB863"/>
      <c r="AC863"/>
      <c r="AD863"/>
      <c r="AE863"/>
      <c r="AF863"/>
      <c r="AG863"/>
      <c r="AH863"/>
      <c r="AI863"/>
      <c r="AJ863"/>
      <c r="AK863"/>
      <c r="AL863"/>
      <c r="AM863"/>
      <c r="AN863"/>
      <c r="AO863"/>
      <c r="AP863"/>
      <c r="AQ863"/>
      <c r="AR863"/>
      <c r="AS863"/>
      <c r="AT863"/>
      <c r="AU863"/>
      <c r="AV863"/>
      <c r="AW863"/>
      <c r="AX863"/>
      <c r="AY863"/>
      <c r="AZ863"/>
      <c r="BA863"/>
      <c r="BB863"/>
      <c r="BC863"/>
      <c r="BD863"/>
      <c r="BE863"/>
      <c r="BF863"/>
      <c r="BG863"/>
      <c r="BH863"/>
      <c r="BI863"/>
      <c r="BJ863"/>
      <c r="BK863"/>
      <c r="BL863"/>
      <c r="BM863"/>
      <c r="BN863"/>
      <c r="BO863"/>
      <c r="BP863"/>
      <c r="BQ863"/>
      <c r="BR863"/>
      <c r="BS863"/>
      <c r="BT863"/>
      <c r="BU863"/>
      <c r="BV863"/>
      <c r="BW863"/>
      <c r="BX863"/>
      <c r="BY863"/>
      <c r="BZ863"/>
      <c r="CA863"/>
      <c r="CB863"/>
      <c r="CC863"/>
      <c r="CD863"/>
      <c r="CE863"/>
      <c r="CF863"/>
      <c r="CG863"/>
      <c r="CH863"/>
      <c r="CI863"/>
      <c r="CJ863"/>
      <c r="CK863"/>
      <c r="CL863"/>
      <c r="CM863"/>
      <c r="CN863"/>
      <c r="CO863"/>
      <c r="CP863"/>
      <c r="CQ863"/>
      <c r="CR863"/>
      <c r="CS863"/>
      <c r="CT863"/>
      <c r="CU863"/>
      <c r="CV863"/>
      <c r="CW863"/>
      <c r="CX863"/>
      <c r="CY863"/>
      <c r="CZ863"/>
      <c r="DA863"/>
      <c r="DB863"/>
      <c r="DC863"/>
      <c r="DD863"/>
      <c r="DE863"/>
      <c r="DF863"/>
      <c r="DG863"/>
      <c r="DH863"/>
      <c r="DI863"/>
      <c r="DJ863"/>
      <c r="DK863"/>
      <c r="DL863"/>
      <c r="DM863"/>
      <c r="DN863"/>
      <c r="DO863"/>
      <c r="DP863"/>
      <c r="DQ863"/>
      <c r="DR863"/>
      <c r="DS863"/>
      <c r="DT863"/>
      <c r="DU863"/>
      <c r="DV863"/>
      <c r="DW863"/>
      <c r="DX863"/>
      <c r="DY863"/>
      <c r="DZ863"/>
      <c r="EA863"/>
      <c r="EB863"/>
      <c r="EC863"/>
      <c r="ED863"/>
      <c r="EE863"/>
      <c r="EF863"/>
      <c r="EG863"/>
      <c r="EH863"/>
      <c r="EI863"/>
      <c r="EJ863"/>
      <c r="EK863"/>
      <c r="EL863"/>
      <c r="EM863"/>
      <c r="EN863"/>
      <c r="EO863"/>
      <c r="EP863"/>
      <c r="EQ863"/>
      <c r="ER863"/>
      <c r="ES863"/>
      <c r="ET863"/>
      <c r="EU863"/>
      <c r="EV863"/>
      <c r="EW863"/>
      <c r="EX863"/>
      <c r="EY863"/>
      <c r="EZ863"/>
      <c r="FA863"/>
      <c r="FB863"/>
      <c r="FC863"/>
      <c r="FD863"/>
      <c r="FE863"/>
      <c r="FF863"/>
      <c r="FG863"/>
      <c r="FH863"/>
      <c r="FI863"/>
      <c r="FJ863"/>
      <c r="FK863"/>
      <c r="FL863"/>
      <c r="FM863"/>
      <c r="FN863"/>
      <c r="FO863"/>
      <c r="FP863"/>
      <c r="FQ863"/>
      <c r="FR863"/>
      <c r="FS863"/>
      <c r="FT863"/>
      <c r="FU863"/>
      <c r="FV863"/>
      <c r="FW863"/>
      <c r="FX863"/>
      <c r="FY863"/>
      <c r="FZ863"/>
      <c r="GA863"/>
      <c r="GB863"/>
      <c r="GC863"/>
      <c r="GD863"/>
      <c r="GE863"/>
      <c r="GF863"/>
      <c r="GG863"/>
      <c r="GH863"/>
      <c r="GI863"/>
      <c r="GJ863"/>
      <c r="GK863"/>
      <c r="GL863"/>
      <c r="GM863"/>
      <c r="GN863"/>
      <c r="GO863"/>
      <c r="GP863"/>
      <c r="GQ863"/>
      <c r="GR863"/>
      <c r="GS863"/>
      <c r="GT863"/>
      <c r="GU863"/>
      <c r="GV863"/>
      <c r="GW863"/>
      <c r="GX863"/>
      <c r="GY863"/>
      <c r="GZ863"/>
      <c r="HA863"/>
      <c r="HB863"/>
      <c r="HC863"/>
      <c r="HD863"/>
      <c r="HE863"/>
      <c r="HF863"/>
      <c r="HG863"/>
      <c r="HH863"/>
      <c r="HI863"/>
      <c r="HJ863"/>
      <c r="HK863"/>
      <c r="HL863"/>
      <c r="HM863"/>
      <c r="HN863"/>
      <c r="HO863"/>
      <c r="HP863"/>
      <c r="HQ863"/>
      <c r="HR863"/>
      <c r="HS863"/>
      <c r="HT863"/>
      <c r="HU863"/>
      <c r="HV863"/>
      <c r="HW863"/>
      <c r="HX863"/>
      <c r="HY863"/>
      <c r="HZ863"/>
      <c r="IA863"/>
      <c r="IB863"/>
      <c r="IC863"/>
      <c r="ID863"/>
      <c r="IE863"/>
      <c r="IF863"/>
      <c r="IG863"/>
      <c r="IH863"/>
      <c r="II863"/>
      <c r="IJ863"/>
      <c r="IK863"/>
      <c r="IL863"/>
      <c r="IM863"/>
      <c r="IN863"/>
      <c r="IO863"/>
      <c r="IP863"/>
      <c r="IQ863"/>
      <c r="IR863"/>
      <c r="IS863"/>
      <c r="IT863"/>
      <c r="IU863"/>
      <c r="IV863"/>
    </row>
    <row r="864" ht="24.95" customHeight="1" spans="1:256">
      <c r="A864" s="18">
        <v>6343</v>
      </c>
      <c r="B864" s="135" t="s">
        <v>1203</v>
      </c>
      <c r="C864" s="18" t="s">
        <v>43</v>
      </c>
      <c r="D864" s="18" t="s">
        <v>124</v>
      </c>
      <c r="E864" s="18" t="s">
        <v>169</v>
      </c>
      <c r="F864" s="18" t="s">
        <v>35</v>
      </c>
      <c r="G864" s="18">
        <v>2019</v>
      </c>
      <c r="H864" s="18" t="s">
        <v>36</v>
      </c>
      <c r="I864" s="41">
        <v>1</v>
      </c>
      <c r="J864" s="39" t="s">
        <v>1205</v>
      </c>
      <c r="K864" s="18" t="s">
        <v>1206</v>
      </c>
      <c r="L864" s="40">
        <f t="shared" si="26"/>
        <v>1</v>
      </c>
      <c r="M864" s="40"/>
      <c r="N864" s="40">
        <v>1</v>
      </c>
      <c r="O864" s="40"/>
      <c r="P864" s="18" t="s">
        <v>47</v>
      </c>
      <c r="Q864" s="18" t="s">
        <v>37</v>
      </c>
      <c r="R864" s="18">
        <v>1</v>
      </c>
      <c r="S864" s="18">
        <v>1</v>
      </c>
      <c r="T864" s="18"/>
      <c r="U864" s="18"/>
      <c r="V864" s="18" t="s">
        <v>956</v>
      </c>
      <c r="W864" s="18">
        <v>6343</v>
      </c>
      <c r="X864" s="18"/>
      <c r="Y864"/>
      <c r="Z864"/>
      <c r="AA864"/>
      <c r="AB864"/>
      <c r="AC864"/>
      <c r="AD864"/>
      <c r="AE864"/>
      <c r="AF864"/>
      <c r="AG864"/>
      <c r="AH864"/>
      <c r="AI864"/>
      <c r="AJ864"/>
      <c r="AK864"/>
      <c r="AL864"/>
      <c r="AM864"/>
      <c r="AN864"/>
      <c r="AO864"/>
      <c r="AP864"/>
      <c r="AQ864"/>
      <c r="AR864"/>
      <c r="AS864"/>
      <c r="AT864"/>
      <c r="AU864"/>
      <c r="AV864"/>
      <c r="AW864"/>
      <c r="AX864"/>
      <c r="AY864"/>
      <c r="AZ864"/>
      <c r="BA864"/>
      <c r="BB864"/>
      <c r="BC864"/>
      <c r="BD864"/>
      <c r="BE864"/>
      <c r="BF864"/>
      <c r="BG864"/>
      <c r="BH864"/>
      <c r="BI864"/>
      <c r="BJ864"/>
      <c r="BK864"/>
      <c r="BL864"/>
      <c r="BM864"/>
      <c r="BN864"/>
      <c r="BO864"/>
      <c r="BP864"/>
      <c r="BQ864"/>
      <c r="BR864"/>
      <c r="BS864"/>
      <c r="BT864"/>
      <c r="BU864"/>
      <c r="BV864"/>
      <c r="BW864"/>
      <c r="BX864"/>
      <c r="BY864"/>
      <c r="BZ864"/>
      <c r="CA864"/>
      <c r="CB864"/>
      <c r="CC864"/>
      <c r="CD864"/>
      <c r="CE864"/>
      <c r="CF864"/>
      <c r="CG864"/>
      <c r="CH864"/>
      <c r="CI864"/>
      <c r="CJ864"/>
      <c r="CK864"/>
      <c r="CL864"/>
      <c r="CM864"/>
      <c r="CN864"/>
      <c r="CO864"/>
      <c r="CP864"/>
      <c r="CQ864"/>
      <c r="CR864"/>
      <c r="CS864"/>
      <c r="CT864"/>
      <c r="CU864"/>
      <c r="CV864"/>
      <c r="CW864"/>
      <c r="CX864"/>
      <c r="CY864"/>
      <c r="CZ864"/>
      <c r="DA864"/>
      <c r="DB864"/>
      <c r="DC864"/>
      <c r="DD864"/>
      <c r="DE864"/>
      <c r="DF864"/>
      <c r="DG864"/>
      <c r="DH864"/>
      <c r="DI864"/>
      <c r="DJ864"/>
      <c r="DK864"/>
      <c r="DL864"/>
      <c r="DM864"/>
      <c r="DN864"/>
      <c r="DO864"/>
      <c r="DP864"/>
      <c r="DQ864"/>
      <c r="DR864"/>
      <c r="DS864"/>
      <c r="DT864"/>
      <c r="DU864"/>
      <c r="DV864"/>
      <c r="DW864"/>
      <c r="DX864"/>
      <c r="DY864"/>
      <c r="DZ864"/>
      <c r="EA864"/>
      <c r="EB864"/>
      <c r="EC864"/>
      <c r="ED864"/>
      <c r="EE864"/>
      <c r="EF864"/>
      <c r="EG864"/>
      <c r="EH864"/>
      <c r="EI864"/>
      <c r="EJ864"/>
      <c r="EK864"/>
      <c r="EL864"/>
      <c r="EM864"/>
      <c r="EN864"/>
      <c r="EO864"/>
      <c r="EP864"/>
      <c r="EQ864"/>
      <c r="ER864"/>
      <c r="ES864"/>
      <c r="ET864"/>
      <c r="EU864"/>
      <c r="EV864"/>
      <c r="EW864"/>
      <c r="EX864"/>
      <c r="EY864"/>
      <c r="EZ864"/>
      <c r="FA864"/>
      <c r="FB864"/>
      <c r="FC864"/>
      <c r="FD864"/>
      <c r="FE864"/>
      <c r="FF864"/>
      <c r="FG864"/>
      <c r="FH864"/>
      <c r="FI864"/>
      <c r="FJ864"/>
      <c r="FK864"/>
      <c r="FL864"/>
      <c r="FM864"/>
      <c r="FN864"/>
      <c r="FO864"/>
      <c r="FP864"/>
      <c r="FQ864"/>
      <c r="FR864"/>
      <c r="FS864"/>
      <c r="FT864"/>
      <c r="FU864"/>
      <c r="FV864"/>
      <c r="FW864"/>
      <c r="FX864"/>
      <c r="FY864"/>
      <c r="FZ864"/>
      <c r="GA864"/>
      <c r="GB864"/>
      <c r="GC864"/>
      <c r="GD864"/>
      <c r="GE864"/>
      <c r="GF864"/>
      <c r="GG864"/>
      <c r="GH864"/>
      <c r="GI864"/>
      <c r="GJ864"/>
      <c r="GK864"/>
      <c r="GL864"/>
      <c r="GM864"/>
      <c r="GN864"/>
      <c r="GO864"/>
      <c r="GP864"/>
      <c r="GQ864"/>
      <c r="GR864"/>
      <c r="GS864"/>
      <c r="GT864"/>
      <c r="GU864"/>
      <c r="GV864"/>
      <c r="GW864"/>
      <c r="GX864"/>
      <c r="GY864"/>
      <c r="GZ864"/>
      <c r="HA864"/>
      <c r="HB864"/>
      <c r="HC864"/>
      <c r="HD864"/>
      <c r="HE864"/>
      <c r="HF864"/>
      <c r="HG864"/>
      <c r="HH864"/>
      <c r="HI864"/>
      <c r="HJ864"/>
      <c r="HK864"/>
      <c r="HL864"/>
      <c r="HM864"/>
      <c r="HN864"/>
      <c r="HO864"/>
      <c r="HP864"/>
      <c r="HQ864"/>
      <c r="HR864"/>
      <c r="HS864"/>
      <c r="HT864"/>
      <c r="HU864"/>
      <c r="HV864"/>
      <c r="HW864"/>
      <c r="HX864"/>
      <c r="HY864"/>
      <c r="HZ864"/>
      <c r="IA864"/>
      <c r="IB864"/>
      <c r="IC864"/>
      <c r="ID864"/>
      <c r="IE864"/>
      <c r="IF864"/>
      <c r="IG864"/>
      <c r="IH864"/>
      <c r="II864"/>
      <c r="IJ864"/>
      <c r="IK864"/>
      <c r="IL864"/>
      <c r="IM864"/>
      <c r="IN864"/>
      <c r="IO864"/>
      <c r="IP864"/>
      <c r="IQ864"/>
      <c r="IR864"/>
      <c r="IS864"/>
      <c r="IT864"/>
      <c r="IU864"/>
      <c r="IV864"/>
    </row>
    <row r="865" ht="24.95" customHeight="1" spans="1:256">
      <c r="A865" s="18">
        <v>6344</v>
      </c>
      <c r="B865" s="135" t="s">
        <v>1203</v>
      </c>
      <c r="C865" s="18" t="s">
        <v>43</v>
      </c>
      <c r="D865" s="18" t="s">
        <v>98</v>
      </c>
      <c r="E865" s="18" t="s">
        <v>217</v>
      </c>
      <c r="F865" s="18" t="s">
        <v>35</v>
      </c>
      <c r="G865" s="18">
        <v>2019</v>
      </c>
      <c r="H865" s="18" t="s">
        <v>36</v>
      </c>
      <c r="I865" s="41">
        <v>1</v>
      </c>
      <c r="J865" s="39" t="s">
        <v>1205</v>
      </c>
      <c r="K865" s="18" t="s">
        <v>1206</v>
      </c>
      <c r="L865" s="40">
        <f t="shared" si="26"/>
        <v>1</v>
      </c>
      <c r="M865" s="40"/>
      <c r="N865" s="40">
        <v>1</v>
      </c>
      <c r="O865" s="40"/>
      <c r="P865" s="18" t="s">
        <v>47</v>
      </c>
      <c r="Q865" s="18" t="s">
        <v>37</v>
      </c>
      <c r="R865" s="18">
        <v>1</v>
      </c>
      <c r="S865" s="18">
        <v>1</v>
      </c>
      <c r="T865" s="18"/>
      <c r="U865" s="18"/>
      <c r="V865" s="18" t="s">
        <v>956</v>
      </c>
      <c r="W865" s="18">
        <v>6344</v>
      </c>
      <c r="X865" s="18"/>
      <c r="Y865"/>
      <c r="Z865"/>
      <c r="AA865"/>
      <c r="AB865"/>
      <c r="AC865"/>
      <c r="AD865"/>
      <c r="AE865"/>
      <c r="AF865"/>
      <c r="AG865"/>
      <c r="AH865"/>
      <c r="AI865"/>
      <c r="AJ865"/>
      <c r="AK865"/>
      <c r="AL865"/>
      <c r="AM865"/>
      <c r="AN865"/>
      <c r="AO865"/>
      <c r="AP865"/>
      <c r="AQ865"/>
      <c r="AR865"/>
      <c r="AS865"/>
      <c r="AT865"/>
      <c r="AU865"/>
      <c r="AV865"/>
      <c r="AW865"/>
      <c r="AX865"/>
      <c r="AY865"/>
      <c r="AZ865"/>
      <c r="BA865"/>
      <c r="BB865"/>
      <c r="BC865"/>
      <c r="BD865"/>
      <c r="BE865"/>
      <c r="BF865"/>
      <c r="BG865"/>
      <c r="BH865"/>
      <c r="BI865"/>
      <c r="BJ865"/>
      <c r="BK865"/>
      <c r="BL865"/>
      <c r="BM865"/>
      <c r="BN865"/>
      <c r="BO865"/>
      <c r="BP865"/>
      <c r="BQ865"/>
      <c r="BR865"/>
      <c r="BS865"/>
      <c r="BT865"/>
      <c r="BU865"/>
      <c r="BV865"/>
      <c r="BW865"/>
      <c r="BX865"/>
      <c r="BY865"/>
      <c r="BZ865"/>
      <c r="CA865"/>
      <c r="CB865"/>
      <c r="CC865"/>
      <c r="CD865"/>
      <c r="CE865"/>
      <c r="CF865"/>
      <c r="CG865"/>
      <c r="CH865"/>
      <c r="CI865"/>
      <c r="CJ865"/>
      <c r="CK865"/>
      <c r="CL865"/>
      <c r="CM865"/>
      <c r="CN865"/>
      <c r="CO865"/>
      <c r="CP865"/>
      <c r="CQ865"/>
      <c r="CR865"/>
      <c r="CS865"/>
      <c r="CT865"/>
      <c r="CU865"/>
      <c r="CV865"/>
      <c r="CW865"/>
      <c r="CX865"/>
      <c r="CY865"/>
      <c r="CZ865"/>
      <c r="DA865"/>
      <c r="DB865"/>
      <c r="DC865"/>
      <c r="DD865"/>
      <c r="DE865"/>
      <c r="DF865"/>
      <c r="DG865"/>
      <c r="DH865"/>
      <c r="DI865"/>
      <c r="DJ865"/>
      <c r="DK865"/>
      <c r="DL865"/>
      <c r="DM865"/>
      <c r="DN865"/>
      <c r="DO865"/>
      <c r="DP865"/>
      <c r="DQ865"/>
      <c r="DR865"/>
      <c r="DS865"/>
      <c r="DT865"/>
      <c r="DU865"/>
      <c r="DV865"/>
      <c r="DW865"/>
      <c r="DX865"/>
      <c r="DY865"/>
      <c r="DZ865"/>
      <c r="EA865"/>
      <c r="EB865"/>
      <c r="EC865"/>
      <c r="ED865"/>
      <c r="EE865"/>
      <c r="EF865"/>
      <c r="EG865"/>
      <c r="EH865"/>
      <c r="EI865"/>
      <c r="EJ865"/>
      <c r="EK865"/>
      <c r="EL865"/>
      <c r="EM865"/>
      <c r="EN865"/>
      <c r="EO865"/>
      <c r="EP865"/>
      <c r="EQ865"/>
      <c r="ER865"/>
      <c r="ES865"/>
      <c r="ET865"/>
      <c r="EU865"/>
      <c r="EV865"/>
      <c r="EW865"/>
      <c r="EX865"/>
      <c r="EY865"/>
      <c r="EZ865"/>
      <c r="FA865"/>
      <c r="FB865"/>
      <c r="FC865"/>
      <c r="FD865"/>
      <c r="FE865"/>
      <c r="FF865"/>
      <c r="FG865"/>
      <c r="FH865"/>
      <c r="FI865"/>
      <c r="FJ865"/>
      <c r="FK865"/>
      <c r="FL865"/>
      <c r="FM865"/>
      <c r="FN865"/>
      <c r="FO865"/>
      <c r="FP865"/>
      <c r="FQ865"/>
      <c r="FR865"/>
      <c r="FS865"/>
      <c r="FT865"/>
      <c r="FU865"/>
      <c r="FV865"/>
      <c r="FW865"/>
      <c r="FX865"/>
      <c r="FY865"/>
      <c r="FZ865"/>
      <c r="GA865"/>
      <c r="GB865"/>
      <c r="GC865"/>
      <c r="GD865"/>
      <c r="GE865"/>
      <c r="GF865"/>
      <c r="GG865"/>
      <c r="GH865"/>
      <c r="GI865"/>
      <c r="GJ865"/>
      <c r="GK865"/>
      <c r="GL865"/>
      <c r="GM865"/>
      <c r="GN865"/>
      <c r="GO865"/>
      <c r="GP865"/>
      <c r="GQ865"/>
      <c r="GR865"/>
      <c r="GS865"/>
      <c r="GT865"/>
      <c r="GU865"/>
      <c r="GV865"/>
      <c r="GW865"/>
      <c r="GX865"/>
      <c r="GY865"/>
      <c r="GZ865"/>
      <c r="HA865"/>
      <c r="HB865"/>
      <c r="HC865"/>
      <c r="HD865"/>
      <c r="HE865"/>
      <c r="HF865"/>
      <c r="HG865"/>
      <c r="HH865"/>
      <c r="HI865"/>
      <c r="HJ865"/>
      <c r="HK865"/>
      <c r="HL865"/>
      <c r="HM865"/>
      <c r="HN865"/>
      <c r="HO865"/>
      <c r="HP865"/>
      <c r="HQ865"/>
      <c r="HR865"/>
      <c r="HS865"/>
      <c r="HT865"/>
      <c r="HU865"/>
      <c r="HV865"/>
      <c r="HW865"/>
      <c r="HX865"/>
      <c r="HY865"/>
      <c r="HZ865"/>
      <c r="IA865"/>
      <c r="IB865"/>
      <c r="IC865"/>
      <c r="ID865"/>
      <c r="IE865"/>
      <c r="IF865"/>
      <c r="IG865"/>
      <c r="IH865"/>
      <c r="II865"/>
      <c r="IJ865"/>
      <c r="IK865"/>
      <c r="IL865"/>
      <c r="IM865"/>
      <c r="IN865"/>
      <c r="IO865"/>
      <c r="IP865"/>
      <c r="IQ865"/>
      <c r="IR865"/>
      <c r="IS865"/>
      <c r="IT865"/>
      <c r="IU865"/>
      <c r="IV865"/>
    </row>
    <row r="866" ht="24.95" customHeight="1" spans="1:256">
      <c r="A866" s="18">
        <v>6345</v>
      </c>
      <c r="B866" s="135" t="s">
        <v>1203</v>
      </c>
      <c r="C866" s="18" t="s">
        <v>43</v>
      </c>
      <c r="D866" s="18" t="s">
        <v>98</v>
      </c>
      <c r="E866" s="18" t="s">
        <v>219</v>
      </c>
      <c r="F866" s="18" t="s">
        <v>35</v>
      </c>
      <c r="G866" s="18">
        <v>2019</v>
      </c>
      <c r="H866" s="18" t="s">
        <v>36</v>
      </c>
      <c r="I866" s="41">
        <v>1</v>
      </c>
      <c r="J866" s="39" t="s">
        <v>1205</v>
      </c>
      <c r="K866" s="18" t="s">
        <v>1206</v>
      </c>
      <c r="L866" s="40">
        <f t="shared" si="26"/>
        <v>1</v>
      </c>
      <c r="M866" s="40"/>
      <c r="N866" s="40">
        <v>1</v>
      </c>
      <c r="O866" s="40"/>
      <c r="P866" s="18" t="s">
        <v>47</v>
      </c>
      <c r="Q866" s="18" t="s">
        <v>37</v>
      </c>
      <c r="R866" s="18">
        <v>1</v>
      </c>
      <c r="S866" s="18">
        <v>1</v>
      </c>
      <c r="T866" s="18"/>
      <c r="U866" s="18"/>
      <c r="V866" s="18" t="s">
        <v>956</v>
      </c>
      <c r="W866" s="18">
        <v>6345</v>
      </c>
      <c r="X866" s="18"/>
      <c r="Y866"/>
      <c r="Z866"/>
      <c r="AA866"/>
      <c r="AB866"/>
      <c r="AC866"/>
      <c r="AD866"/>
      <c r="AE866"/>
      <c r="AF866"/>
      <c r="AG866"/>
      <c r="AH866"/>
      <c r="AI866"/>
      <c r="AJ866"/>
      <c r="AK866"/>
      <c r="AL866"/>
      <c r="AM866"/>
      <c r="AN866"/>
      <c r="AO866"/>
      <c r="AP866"/>
      <c r="AQ866"/>
      <c r="AR866"/>
      <c r="AS866"/>
      <c r="AT866"/>
      <c r="AU866"/>
      <c r="AV866"/>
      <c r="AW866"/>
      <c r="AX866"/>
      <c r="AY866"/>
      <c r="AZ866"/>
      <c r="BA866"/>
      <c r="BB866"/>
      <c r="BC866"/>
      <c r="BD866"/>
      <c r="BE866"/>
      <c r="BF866"/>
      <c r="BG866"/>
      <c r="BH866"/>
      <c r="BI866"/>
      <c r="BJ866"/>
      <c r="BK866"/>
      <c r="BL866"/>
      <c r="BM866"/>
      <c r="BN866"/>
      <c r="BO866"/>
      <c r="BP866"/>
      <c r="BQ866"/>
      <c r="BR866"/>
      <c r="BS866"/>
      <c r="BT866"/>
      <c r="BU866"/>
      <c r="BV866"/>
      <c r="BW866"/>
      <c r="BX866"/>
      <c r="BY866"/>
      <c r="BZ866"/>
      <c r="CA866"/>
      <c r="CB866"/>
      <c r="CC866"/>
      <c r="CD866"/>
      <c r="CE866"/>
      <c r="CF866"/>
      <c r="CG866"/>
      <c r="CH866"/>
      <c r="CI866"/>
      <c r="CJ866"/>
      <c r="CK866"/>
      <c r="CL866"/>
      <c r="CM866"/>
      <c r="CN866"/>
      <c r="CO866"/>
      <c r="CP866"/>
      <c r="CQ866"/>
      <c r="CR866"/>
      <c r="CS866"/>
      <c r="CT866"/>
      <c r="CU866"/>
      <c r="CV866"/>
      <c r="CW866"/>
      <c r="CX866"/>
      <c r="CY866"/>
      <c r="CZ866"/>
      <c r="DA866"/>
      <c r="DB866"/>
      <c r="DC866"/>
      <c r="DD866"/>
      <c r="DE866"/>
      <c r="DF866"/>
      <c r="DG866"/>
      <c r="DH866"/>
      <c r="DI866"/>
      <c r="DJ866"/>
      <c r="DK866"/>
      <c r="DL866"/>
      <c r="DM866"/>
      <c r="DN866"/>
      <c r="DO866"/>
      <c r="DP866"/>
      <c r="DQ866"/>
      <c r="DR866"/>
      <c r="DS866"/>
      <c r="DT866"/>
      <c r="DU866"/>
      <c r="DV866"/>
      <c r="DW866"/>
      <c r="DX866"/>
      <c r="DY866"/>
      <c r="DZ866"/>
      <c r="EA866"/>
      <c r="EB866"/>
      <c r="EC866"/>
      <c r="ED866"/>
      <c r="EE866"/>
      <c r="EF866"/>
      <c r="EG866"/>
      <c r="EH866"/>
      <c r="EI866"/>
      <c r="EJ866"/>
      <c r="EK866"/>
      <c r="EL866"/>
      <c r="EM866"/>
      <c r="EN866"/>
      <c r="EO866"/>
      <c r="EP866"/>
      <c r="EQ866"/>
      <c r="ER866"/>
      <c r="ES866"/>
      <c r="ET866"/>
      <c r="EU866"/>
      <c r="EV866"/>
      <c r="EW866"/>
      <c r="EX866"/>
      <c r="EY866"/>
      <c r="EZ866"/>
      <c r="FA866"/>
      <c r="FB866"/>
      <c r="FC866"/>
      <c r="FD866"/>
      <c r="FE866"/>
      <c r="FF866"/>
      <c r="FG866"/>
      <c r="FH866"/>
      <c r="FI866"/>
      <c r="FJ866"/>
      <c r="FK866"/>
      <c r="FL866"/>
      <c r="FM866"/>
      <c r="FN866"/>
      <c r="FO866"/>
      <c r="FP866"/>
      <c r="FQ866"/>
      <c r="FR866"/>
      <c r="FS866"/>
      <c r="FT866"/>
      <c r="FU866"/>
      <c r="FV866"/>
      <c r="FW866"/>
      <c r="FX866"/>
      <c r="FY866"/>
      <c r="FZ866"/>
      <c r="GA866"/>
      <c r="GB866"/>
      <c r="GC866"/>
      <c r="GD866"/>
      <c r="GE866"/>
      <c r="GF866"/>
      <c r="GG866"/>
      <c r="GH866"/>
      <c r="GI866"/>
      <c r="GJ866"/>
      <c r="GK866"/>
      <c r="GL866"/>
      <c r="GM866"/>
      <c r="GN866"/>
      <c r="GO866"/>
      <c r="GP866"/>
      <c r="GQ866"/>
      <c r="GR866"/>
      <c r="GS866"/>
      <c r="GT866"/>
      <c r="GU866"/>
      <c r="GV866"/>
      <c r="GW866"/>
      <c r="GX866"/>
      <c r="GY866"/>
      <c r="GZ866"/>
      <c r="HA866"/>
      <c r="HB866"/>
      <c r="HC866"/>
      <c r="HD866"/>
      <c r="HE866"/>
      <c r="HF866"/>
      <c r="HG866"/>
      <c r="HH866"/>
      <c r="HI866"/>
      <c r="HJ866"/>
      <c r="HK866"/>
      <c r="HL866"/>
      <c r="HM866"/>
      <c r="HN866"/>
      <c r="HO866"/>
      <c r="HP866"/>
      <c r="HQ866"/>
      <c r="HR866"/>
      <c r="HS866"/>
      <c r="HT866"/>
      <c r="HU866"/>
      <c r="HV866"/>
      <c r="HW866"/>
      <c r="HX866"/>
      <c r="HY866"/>
      <c r="HZ866"/>
      <c r="IA866"/>
      <c r="IB866"/>
      <c r="IC866"/>
      <c r="ID866"/>
      <c r="IE866"/>
      <c r="IF866"/>
      <c r="IG866"/>
      <c r="IH866"/>
      <c r="II866"/>
      <c r="IJ866"/>
      <c r="IK866"/>
      <c r="IL866"/>
      <c r="IM866"/>
      <c r="IN866"/>
      <c r="IO866"/>
      <c r="IP866"/>
      <c r="IQ866"/>
      <c r="IR866"/>
      <c r="IS866"/>
      <c r="IT866"/>
      <c r="IU866"/>
      <c r="IV866"/>
    </row>
    <row r="867" ht="24.95" customHeight="1" spans="1:256">
      <c r="A867" s="18">
        <v>6346</v>
      </c>
      <c r="B867" s="135" t="s">
        <v>1203</v>
      </c>
      <c r="C867" s="18" t="s">
        <v>43</v>
      </c>
      <c r="D867" s="18" t="s">
        <v>93</v>
      </c>
      <c r="E867" s="18" t="s">
        <v>190</v>
      </c>
      <c r="F867" s="18" t="s">
        <v>35</v>
      </c>
      <c r="G867" s="18">
        <v>2019</v>
      </c>
      <c r="H867" s="18" t="s">
        <v>36</v>
      </c>
      <c r="I867" s="41">
        <v>1</v>
      </c>
      <c r="J867" s="39" t="s">
        <v>1205</v>
      </c>
      <c r="K867" s="18" t="s">
        <v>1206</v>
      </c>
      <c r="L867" s="40">
        <f t="shared" si="26"/>
        <v>1</v>
      </c>
      <c r="M867" s="40"/>
      <c r="N867" s="40">
        <v>1</v>
      </c>
      <c r="O867" s="40"/>
      <c r="P867" s="18" t="s">
        <v>47</v>
      </c>
      <c r="Q867" s="18" t="s">
        <v>37</v>
      </c>
      <c r="R867" s="18">
        <v>1</v>
      </c>
      <c r="S867" s="18">
        <v>1</v>
      </c>
      <c r="T867" s="18"/>
      <c r="U867" s="18"/>
      <c r="V867" s="18" t="s">
        <v>956</v>
      </c>
      <c r="W867" s="18">
        <v>6346</v>
      </c>
      <c r="X867" s="18"/>
      <c r="Y867"/>
      <c r="Z867"/>
      <c r="AA867"/>
      <c r="AB867"/>
      <c r="AC867"/>
      <c r="AD867"/>
      <c r="AE867"/>
      <c r="AF867"/>
      <c r="AG867"/>
      <c r="AH867"/>
      <c r="AI867"/>
      <c r="AJ867"/>
      <c r="AK867"/>
      <c r="AL867"/>
      <c r="AM867"/>
      <c r="AN867"/>
      <c r="AO867"/>
      <c r="AP867"/>
      <c r="AQ867"/>
      <c r="AR867"/>
      <c r="AS867"/>
      <c r="AT867"/>
      <c r="AU867"/>
      <c r="AV867"/>
      <c r="AW867"/>
      <c r="AX867"/>
      <c r="AY867"/>
      <c r="AZ867"/>
      <c r="BA867"/>
      <c r="BB867"/>
      <c r="BC867"/>
      <c r="BD867"/>
      <c r="BE867"/>
      <c r="BF867"/>
      <c r="BG867"/>
      <c r="BH867"/>
      <c r="BI867"/>
      <c r="BJ867"/>
      <c r="BK867"/>
      <c r="BL867"/>
      <c r="BM867"/>
      <c r="BN867"/>
      <c r="BO867"/>
      <c r="BP867"/>
      <c r="BQ867"/>
      <c r="BR867"/>
      <c r="BS867"/>
      <c r="BT867"/>
      <c r="BU867"/>
      <c r="BV867"/>
      <c r="BW867"/>
      <c r="BX867"/>
      <c r="BY867"/>
      <c r="BZ867"/>
      <c r="CA867"/>
      <c r="CB867"/>
      <c r="CC867"/>
      <c r="CD867"/>
      <c r="CE867"/>
      <c r="CF867"/>
      <c r="CG867"/>
      <c r="CH867"/>
      <c r="CI867"/>
      <c r="CJ867"/>
      <c r="CK867"/>
      <c r="CL867"/>
      <c r="CM867"/>
      <c r="CN867"/>
      <c r="CO867"/>
      <c r="CP867"/>
      <c r="CQ867"/>
      <c r="CR867"/>
      <c r="CS867"/>
      <c r="CT867"/>
      <c r="CU867"/>
      <c r="CV867"/>
      <c r="CW867"/>
      <c r="CX867"/>
      <c r="CY867"/>
      <c r="CZ867"/>
      <c r="DA867"/>
      <c r="DB867"/>
      <c r="DC867"/>
      <c r="DD867"/>
      <c r="DE867"/>
      <c r="DF867"/>
      <c r="DG867"/>
      <c r="DH867"/>
      <c r="DI867"/>
      <c r="DJ867"/>
      <c r="DK867"/>
      <c r="DL867"/>
      <c r="DM867"/>
      <c r="DN867"/>
      <c r="DO867"/>
      <c r="DP867"/>
      <c r="DQ867"/>
      <c r="DR867"/>
      <c r="DS867"/>
      <c r="DT867"/>
      <c r="DU867"/>
      <c r="DV867"/>
      <c r="DW867"/>
      <c r="DX867"/>
      <c r="DY867"/>
      <c r="DZ867"/>
      <c r="EA867"/>
      <c r="EB867"/>
      <c r="EC867"/>
      <c r="ED867"/>
      <c r="EE867"/>
      <c r="EF867"/>
      <c r="EG867"/>
      <c r="EH867"/>
      <c r="EI867"/>
      <c r="EJ867"/>
      <c r="EK867"/>
      <c r="EL867"/>
      <c r="EM867"/>
      <c r="EN867"/>
      <c r="EO867"/>
      <c r="EP867"/>
      <c r="EQ867"/>
      <c r="ER867"/>
      <c r="ES867"/>
      <c r="ET867"/>
      <c r="EU867"/>
      <c r="EV867"/>
      <c r="EW867"/>
      <c r="EX867"/>
      <c r="EY867"/>
      <c r="EZ867"/>
      <c r="FA867"/>
      <c r="FB867"/>
      <c r="FC867"/>
      <c r="FD867"/>
      <c r="FE867"/>
      <c r="FF867"/>
      <c r="FG867"/>
      <c r="FH867"/>
      <c r="FI867"/>
      <c r="FJ867"/>
      <c r="FK867"/>
      <c r="FL867"/>
      <c r="FM867"/>
      <c r="FN867"/>
      <c r="FO867"/>
      <c r="FP867"/>
      <c r="FQ867"/>
      <c r="FR867"/>
      <c r="FS867"/>
      <c r="FT867"/>
      <c r="FU867"/>
      <c r="FV867"/>
      <c r="FW867"/>
      <c r="FX867"/>
      <c r="FY867"/>
      <c r="FZ867"/>
      <c r="GA867"/>
      <c r="GB867"/>
      <c r="GC867"/>
      <c r="GD867"/>
      <c r="GE867"/>
      <c r="GF867"/>
      <c r="GG867"/>
      <c r="GH867"/>
      <c r="GI867"/>
      <c r="GJ867"/>
      <c r="GK867"/>
      <c r="GL867"/>
      <c r="GM867"/>
      <c r="GN867"/>
      <c r="GO867"/>
      <c r="GP867"/>
      <c r="GQ867"/>
      <c r="GR867"/>
      <c r="GS867"/>
      <c r="GT867"/>
      <c r="GU867"/>
      <c r="GV867"/>
      <c r="GW867"/>
      <c r="GX867"/>
      <c r="GY867"/>
      <c r="GZ867"/>
      <c r="HA867"/>
      <c r="HB867"/>
      <c r="HC867"/>
      <c r="HD867"/>
      <c r="HE867"/>
      <c r="HF867"/>
      <c r="HG867"/>
      <c r="HH867"/>
      <c r="HI867"/>
      <c r="HJ867"/>
      <c r="HK867"/>
      <c r="HL867"/>
      <c r="HM867"/>
      <c r="HN867"/>
      <c r="HO867"/>
      <c r="HP867"/>
      <c r="HQ867"/>
      <c r="HR867"/>
      <c r="HS867"/>
      <c r="HT867"/>
      <c r="HU867"/>
      <c r="HV867"/>
      <c r="HW867"/>
      <c r="HX867"/>
      <c r="HY867"/>
      <c r="HZ867"/>
      <c r="IA867"/>
      <c r="IB867"/>
      <c r="IC867"/>
      <c r="ID867"/>
      <c r="IE867"/>
      <c r="IF867"/>
      <c r="IG867"/>
      <c r="IH867"/>
      <c r="II867"/>
      <c r="IJ867"/>
      <c r="IK867"/>
      <c r="IL867"/>
      <c r="IM867"/>
      <c r="IN867"/>
      <c r="IO867"/>
      <c r="IP867"/>
      <c r="IQ867"/>
      <c r="IR867"/>
      <c r="IS867"/>
      <c r="IT867"/>
      <c r="IU867"/>
      <c r="IV867"/>
    </row>
    <row r="868" ht="24.95" customHeight="1" spans="1:256">
      <c r="A868" s="18">
        <v>6347</v>
      </c>
      <c r="B868" s="135" t="s">
        <v>1203</v>
      </c>
      <c r="C868" s="18" t="s">
        <v>43</v>
      </c>
      <c r="D868" s="18" t="s">
        <v>62</v>
      </c>
      <c r="E868" s="18" t="s">
        <v>66</v>
      </c>
      <c r="F868" s="18" t="s">
        <v>35</v>
      </c>
      <c r="G868" s="18">
        <v>2019</v>
      </c>
      <c r="H868" s="18" t="s">
        <v>36</v>
      </c>
      <c r="I868" s="41">
        <v>2</v>
      </c>
      <c r="J868" s="39" t="s">
        <v>1205</v>
      </c>
      <c r="K868" s="18" t="s">
        <v>1206</v>
      </c>
      <c r="L868" s="40">
        <f t="shared" si="26"/>
        <v>2</v>
      </c>
      <c r="M868" s="40"/>
      <c r="N868" s="40">
        <v>2</v>
      </c>
      <c r="O868" s="40"/>
      <c r="P868" s="18" t="s">
        <v>47</v>
      </c>
      <c r="Q868" s="18" t="s">
        <v>37</v>
      </c>
      <c r="R868" s="18">
        <v>2</v>
      </c>
      <c r="S868" s="18">
        <v>2</v>
      </c>
      <c r="T868" s="18"/>
      <c r="U868" s="18"/>
      <c r="V868" s="18" t="s">
        <v>956</v>
      </c>
      <c r="W868" s="18">
        <v>6347</v>
      </c>
      <c r="X868" s="18"/>
      <c r="Y868"/>
      <c r="Z868"/>
      <c r="AA868"/>
      <c r="AB868"/>
      <c r="AC868"/>
      <c r="AD868"/>
      <c r="AE868"/>
      <c r="AF868"/>
      <c r="AG868"/>
      <c r="AH868"/>
      <c r="AI868"/>
      <c r="AJ868"/>
      <c r="AK868"/>
      <c r="AL868"/>
      <c r="AM868"/>
      <c r="AN868"/>
      <c r="AO868"/>
      <c r="AP868"/>
      <c r="AQ868"/>
      <c r="AR868"/>
      <c r="AS868"/>
      <c r="AT868"/>
      <c r="AU868"/>
      <c r="AV868"/>
      <c r="AW868"/>
      <c r="AX868"/>
      <c r="AY868"/>
      <c r="AZ868"/>
      <c r="BA868"/>
      <c r="BB868"/>
      <c r="BC868"/>
      <c r="BD868"/>
      <c r="BE868"/>
      <c r="BF868"/>
      <c r="BG868"/>
      <c r="BH868"/>
      <c r="BI868"/>
      <c r="BJ868"/>
      <c r="BK868"/>
      <c r="BL868"/>
      <c r="BM868"/>
      <c r="BN868"/>
      <c r="BO868"/>
      <c r="BP868"/>
      <c r="BQ868"/>
      <c r="BR868"/>
      <c r="BS868"/>
      <c r="BT868"/>
      <c r="BU868"/>
      <c r="BV868"/>
      <c r="BW868"/>
      <c r="BX868"/>
      <c r="BY868"/>
      <c r="BZ868"/>
      <c r="CA868"/>
      <c r="CB868"/>
      <c r="CC868"/>
      <c r="CD868"/>
      <c r="CE868"/>
      <c r="CF868"/>
      <c r="CG868"/>
      <c r="CH868"/>
      <c r="CI868"/>
      <c r="CJ868"/>
      <c r="CK868"/>
      <c r="CL868"/>
      <c r="CM868"/>
      <c r="CN868"/>
      <c r="CO868"/>
      <c r="CP868"/>
      <c r="CQ868"/>
      <c r="CR868"/>
      <c r="CS868"/>
      <c r="CT868"/>
      <c r="CU868"/>
      <c r="CV868"/>
      <c r="CW868"/>
      <c r="CX868"/>
      <c r="CY868"/>
      <c r="CZ868"/>
      <c r="DA868"/>
      <c r="DB868"/>
      <c r="DC868"/>
      <c r="DD868"/>
      <c r="DE868"/>
      <c r="DF868"/>
      <c r="DG868"/>
      <c r="DH868"/>
      <c r="DI868"/>
      <c r="DJ868"/>
      <c r="DK868"/>
      <c r="DL868"/>
      <c r="DM868"/>
      <c r="DN868"/>
      <c r="DO868"/>
      <c r="DP868"/>
      <c r="DQ868"/>
      <c r="DR868"/>
      <c r="DS868"/>
      <c r="DT868"/>
      <c r="DU868"/>
      <c r="DV868"/>
      <c r="DW868"/>
      <c r="DX868"/>
      <c r="DY868"/>
      <c r="DZ868"/>
      <c r="EA868"/>
      <c r="EB868"/>
      <c r="EC868"/>
      <c r="ED868"/>
      <c r="EE868"/>
      <c r="EF868"/>
      <c r="EG868"/>
      <c r="EH868"/>
      <c r="EI868"/>
      <c r="EJ868"/>
      <c r="EK868"/>
      <c r="EL868"/>
      <c r="EM868"/>
      <c r="EN868"/>
      <c r="EO868"/>
      <c r="EP868"/>
      <c r="EQ868"/>
      <c r="ER868"/>
      <c r="ES868"/>
      <c r="ET868"/>
      <c r="EU868"/>
      <c r="EV868"/>
      <c r="EW868"/>
      <c r="EX868"/>
      <c r="EY868"/>
      <c r="EZ868"/>
      <c r="FA868"/>
      <c r="FB868"/>
      <c r="FC868"/>
      <c r="FD868"/>
      <c r="FE868"/>
      <c r="FF868"/>
      <c r="FG868"/>
      <c r="FH868"/>
      <c r="FI868"/>
      <c r="FJ868"/>
      <c r="FK868"/>
      <c r="FL868"/>
      <c r="FM868"/>
      <c r="FN868"/>
      <c r="FO868"/>
      <c r="FP868"/>
      <c r="FQ868"/>
      <c r="FR868"/>
      <c r="FS868"/>
      <c r="FT868"/>
      <c r="FU868"/>
      <c r="FV868"/>
      <c r="FW868"/>
      <c r="FX868"/>
      <c r="FY868"/>
      <c r="FZ868"/>
      <c r="GA868"/>
      <c r="GB868"/>
      <c r="GC868"/>
      <c r="GD868"/>
      <c r="GE868"/>
      <c r="GF868"/>
      <c r="GG868"/>
      <c r="GH868"/>
      <c r="GI868"/>
      <c r="GJ868"/>
      <c r="GK868"/>
      <c r="GL868"/>
      <c r="GM868"/>
      <c r="GN868"/>
      <c r="GO868"/>
      <c r="GP868"/>
      <c r="GQ868"/>
      <c r="GR868"/>
      <c r="GS868"/>
      <c r="GT868"/>
      <c r="GU868"/>
      <c r="GV868"/>
      <c r="GW868"/>
      <c r="GX868"/>
      <c r="GY868"/>
      <c r="GZ868"/>
      <c r="HA868"/>
      <c r="HB868"/>
      <c r="HC868"/>
      <c r="HD868"/>
      <c r="HE868"/>
      <c r="HF868"/>
      <c r="HG868"/>
      <c r="HH868"/>
      <c r="HI868"/>
      <c r="HJ868"/>
      <c r="HK868"/>
      <c r="HL868"/>
      <c r="HM868"/>
      <c r="HN868"/>
      <c r="HO868"/>
      <c r="HP868"/>
      <c r="HQ868"/>
      <c r="HR868"/>
      <c r="HS868"/>
      <c r="HT868"/>
      <c r="HU868"/>
      <c r="HV868"/>
      <c r="HW868"/>
      <c r="HX868"/>
      <c r="HY868"/>
      <c r="HZ868"/>
      <c r="IA868"/>
      <c r="IB868"/>
      <c r="IC868"/>
      <c r="ID868"/>
      <c r="IE868"/>
      <c r="IF868"/>
      <c r="IG868"/>
      <c r="IH868"/>
      <c r="II868"/>
      <c r="IJ868"/>
      <c r="IK868"/>
      <c r="IL868"/>
      <c r="IM868"/>
      <c r="IN868"/>
      <c r="IO868"/>
      <c r="IP868"/>
      <c r="IQ868"/>
      <c r="IR868"/>
      <c r="IS868"/>
      <c r="IT868"/>
      <c r="IU868"/>
      <c r="IV868"/>
    </row>
    <row r="869" ht="24.95" customHeight="1" spans="1:256">
      <c r="A869" s="18">
        <v>6348</v>
      </c>
      <c r="B869" s="135" t="s">
        <v>1203</v>
      </c>
      <c r="C869" s="18" t="s">
        <v>43</v>
      </c>
      <c r="D869" s="158" t="s">
        <v>93</v>
      </c>
      <c r="E869" s="18" t="s">
        <v>270</v>
      </c>
      <c r="F869" s="18" t="s">
        <v>35</v>
      </c>
      <c r="G869" s="18">
        <v>2019</v>
      </c>
      <c r="H869" s="18" t="s">
        <v>36</v>
      </c>
      <c r="I869" s="41">
        <v>2</v>
      </c>
      <c r="J869" s="39" t="s">
        <v>1205</v>
      </c>
      <c r="K869" s="18" t="s">
        <v>1206</v>
      </c>
      <c r="L869" s="40">
        <f t="shared" si="26"/>
        <v>2</v>
      </c>
      <c r="M869" s="40"/>
      <c r="N869" s="40">
        <v>2</v>
      </c>
      <c r="O869" s="40"/>
      <c r="P869" s="18" t="s">
        <v>47</v>
      </c>
      <c r="Q869" s="18" t="s">
        <v>37</v>
      </c>
      <c r="R869" s="18">
        <v>2</v>
      </c>
      <c r="S869" s="18">
        <v>2</v>
      </c>
      <c r="T869" s="18"/>
      <c r="U869" s="18"/>
      <c r="V869" s="18" t="s">
        <v>956</v>
      </c>
      <c r="W869" s="18">
        <v>6348</v>
      </c>
      <c r="X869" s="18"/>
      <c r="Y869"/>
      <c r="Z869"/>
      <c r="AA869"/>
      <c r="AB869"/>
      <c r="AC869"/>
      <c r="AD869"/>
      <c r="AE869"/>
      <c r="AF869"/>
      <c r="AG869"/>
      <c r="AH869"/>
      <c r="AI869"/>
      <c r="AJ869"/>
      <c r="AK869"/>
      <c r="AL869"/>
      <c r="AM869"/>
      <c r="AN869"/>
      <c r="AO869"/>
      <c r="AP869"/>
      <c r="AQ869"/>
      <c r="AR869"/>
      <c r="AS869"/>
      <c r="AT869"/>
      <c r="AU869"/>
      <c r="AV869"/>
      <c r="AW869"/>
      <c r="AX869"/>
      <c r="AY869"/>
      <c r="AZ869"/>
      <c r="BA869"/>
      <c r="BB869"/>
      <c r="BC869"/>
      <c r="BD869"/>
      <c r="BE869"/>
      <c r="BF869"/>
      <c r="BG869"/>
      <c r="BH869"/>
      <c r="BI869"/>
      <c r="BJ869"/>
      <c r="BK869"/>
      <c r="BL869"/>
      <c r="BM869"/>
      <c r="BN869"/>
      <c r="BO869"/>
      <c r="BP869"/>
      <c r="BQ869"/>
      <c r="BR869"/>
      <c r="BS869"/>
      <c r="BT869"/>
      <c r="BU869"/>
      <c r="BV869"/>
      <c r="BW869"/>
      <c r="BX869"/>
      <c r="BY869"/>
      <c r="BZ869"/>
      <c r="CA869"/>
      <c r="CB869"/>
      <c r="CC869"/>
      <c r="CD869"/>
      <c r="CE869"/>
      <c r="CF869"/>
      <c r="CG869"/>
      <c r="CH869"/>
      <c r="CI869"/>
      <c r="CJ869"/>
      <c r="CK869"/>
      <c r="CL869"/>
      <c r="CM869"/>
      <c r="CN869"/>
      <c r="CO869"/>
      <c r="CP869"/>
      <c r="CQ869"/>
      <c r="CR869"/>
      <c r="CS869"/>
      <c r="CT869"/>
      <c r="CU869"/>
      <c r="CV869"/>
      <c r="CW869"/>
      <c r="CX869"/>
      <c r="CY869"/>
      <c r="CZ869"/>
      <c r="DA869"/>
      <c r="DB869"/>
      <c r="DC869"/>
      <c r="DD869"/>
      <c r="DE869"/>
      <c r="DF869"/>
      <c r="DG869"/>
      <c r="DH869"/>
      <c r="DI869"/>
      <c r="DJ869"/>
      <c r="DK869"/>
      <c r="DL869"/>
      <c r="DM869"/>
      <c r="DN869"/>
      <c r="DO869"/>
      <c r="DP869"/>
      <c r="DQ869"/>
      <c r="DR869"/>
      <c r="DS869"/>
      <c r="DT869"/>
      <c r="DU869"/>
      <c r="DV869"/>
      <c r="DW869"/>
      <c r="DX869"/>
      <c r="DY869"/>
      <c r="DZ869"/>
      <c r="EA869"/>
      <c r="EB869"/>
      <c r="EC869"/>
      <c r="ED869"/>
      <c r="EE869"/>
      <c r="EF869"/>
      <c r="EG869"/>
      <c r="EH869"/>
      <c r="EI869"/>
      <c r="EJ869"/>
      <c r="EK869"/>
      <c r="EL869"/>
      <c r="EM869"/>
      <c r="EN869"/>
      <c r="EO869"/>
      <c r="EP869"/>
      <c r="EQ869"/>
      <c r="ER869"/>
      <c r="ES869"/>
      <c r="ET869"/>
      <c r="EU869"/>
      <c r="EV869"/>
      <c r="EW869"/>
      <c r="EX869"/>
      <c r="EY869"/>
      <c r="EZ869"/>
      <c r="FA869"/>
      <c r="FB869"/>
      <c r="FC869"/>
      <c r="FD869"/>
      <c r="FE869"/>
      <c r="FF869"/>
      <c r="FG869"/>
      <c r="FH869"/>
      <c r="FI869"/>
      <c r="FJ869"/>
      <c r="FK869"/>
      <c r="FL869"/>
      <c r="FM869"/>
      <c r="FN869"/>
      <c r="FO869"/>
      <c r="FP869"/>
      <c r="FQ869"/>
      <c r="FR869"/>
      <c r="FS869"/>
      <c r="FT869"/>
      <c r="FU869"/>
      <c r="FV869"/>
      <c r="FW869"/>
      <c r="FX869"/>
      <c r="FY869"/>
      <c r="FZ869"/>
      <c r="GA869"/>
      <c r="GB869"/>
      <c r="GC869"/>
      <c r="GD869"/>
      <c r="GE869"/>
      <c r="GF869"/>
      <c r="GG869"/>
      <c r="GH869"/>
      <c r="GI869"/>
      <c r="GJ869"/>
      <c r="GK869"/>
      <c r="GL869"/>
      <c r="GM869"/>
      <c r="GN869"/>
      <c r="GO869"/>
      <c r="GP869"/>
      <c r="GQ869"/>
      <c r="GR869"/>
      <c r="GS869"/>
      <c r="GT869"/>
      <c r="GU869"/>
      <c r="GV869"/>
      <c r="GW869"/>
      <c r="GX869"/>
      <c r="GY869"/>
      <c r="GZ869"/>
      <c r="HA869"/>
      <c r="HB869"/>
      <c r="HC869"/>
      <c r="HD869"/>
      <c r="HE869"/>
      <c r="HF869"/>
      <c r="HG869"/>
      <c r="HH869"/>
      <c r="HI869"/>
      <c r="HJ869"/>
      <c r="HK869"/>
      <c r="HL869"/>
      <c r="HM869"/>
      <c r="HN869"/>
      <c r="HO869"/>
      <c r="HP869"/>
      <c r="HQ869"/>
      <c r="HR869"/>
      <c r="HS869"/>
      <c r="HT869"/>
      <c r="HU869"/>
      <c r="HV869"/>
      <c r="HW869"/>
      <c r="HX869"/>
      <c r="HY869"/>
      <c r="HZ869"/>
      <c r="IA869"/>
      <c r="IB869"/>
      <c r="IC869"/>
      <c r="ID869"/>
      <c r="IE869"/>
      <c r="IF869"/>
      <c r="IG869"/>
      <c r="IH869"/>
      <c r="II869"/>
      <c r="IJ869"/>
      <c r="IK869"/>
      <c r="IL869"/>
      <c r="IM869"/>
      <c r="IN869"/>
      <c r="IO869"/>
      <c r="IP869"/>
      <c r="IQ869"/>
      <c r="IR869"/>
      <c r="IS869"/>
      <c r="IT869"/>
      <c r="IU869"/>
      <c r="IV869"/>
    </row>
    <row r="870" ht="24.95" customHeight="1" spans="1:256">
      <c r="A870" s="18">
        <v>6349</v>
      </c>
      <c r="B870" s="135" t="s">
        <v>1203</v>
      </c>
      <c r="C870" s="18" t="s">
        <v>43</v>
      </c>
      <c r="D870" s="18" t="s">
        <v>98</v>
      </c>
      <c r="E870" s="18" t="s">
        <v>211</v>
      </c>
      <c r="F870" s="18" t="s">
        <v>35</v>
      </c>
      <c r="G870" s="18">
        <v>2019</v>
      </c>
      <c r="H870" s="18" t="s">
        <v>36</v>
      </c>
      <c r="I870" s="41">
        <v>1</v>
      </c>
      <c r="J870" s="39" t="s">
        <v>1205</v>
      </c>
      <c r="K870" s="18" t="s">
        <v>1206</v>
      </c>
      <c r="L870" s="40">
        <f t="shared" si="26"/>
        <v>1</v>
      </c>
      <c r="M870" s="40"/>
      <c r="N870" s="40">
        <v>1</v>
      </c>
      <c r="O870" s="40"/>
      <c r="P870" s="18" t="s">
        <v>47</v>
      </c>
      <c r="Q870" s="18" t="s">
        <v>37</v>
      </c>
      <c r="R870" s="18">
        <v>1</v>
      </c>
      <c r="S870" s="18">
        <v>1</v>
      </c>
      <c r="T870" s="18"/>
      <c r="U870" s="18"/>
      <c r="V870" s="18" t="s">
        <v>956</v>
      </c>
      <c r="W870" s="18">
        <v>6349</v>
      </c>
      <c r="X870" s="18"/>
      <c r="Y870"/>
      <c r="Z870"/>
      <c r="AA870"/>
      <c r="AB870"/>
      <c r="AC870"/>
      <c r="AD870"/>
      <c r="AE870"/>
      <c r="AF870"/>
      <c r="AG870"/>
      <c r="AH870"/>
      <c r="AI870"/>
      <c r="AJ870"/>
      <c r="AK870"/>
      <c r="AL870"/>
      <c r="AM870"/>
      <c r="AN870"/>
      <c r="AO870"/>
      <c r="AP870"/>
      <c r="AQ870"/>
      <c r="AR870"/>
      <c r="AS870"/>
      <c r="AT870"/>
      <c r="AU870"/>
      <c r="AV870"/>
      <c r="AW870"/>
      <c r="AX870"/>
      <c r="AY870"/>
      <c r="AZ870"/>
      <c r="BA870"/>
      <c r="BB870"/>
      <c r="BC870"/>
      <c r="BD870"/>
      <c r="BE870"/>
      <c r="BF870"/>
      <c r="BG870"/>
      <c r="BH870"/>
      <c r="BI870"/>
      <c r="BJ870"/>
      <c r="BK870"/>
      <c r="BL870"/>
      <c r="BM870"/>
      <c r="BN870"/>
      <c r="BO870"/>
      <c r="BP870"/>
      <c r="BQ870"/>
      <c r="BR870"/>
      <c r="BS870"/>
      <c r="BT870"/>
      <c r="BU870"/>
      <c r="BV870"/>
      <c r="BW870"/>
      <c r="BX870"/>
      <c r="BY870"/>
      <c r="BZ870"/>
      <c r="CA870"/>
      <c r="CB870"/>
      <c r="CC870"/>
      <c r="CD870"/>
      <c r="CE870"/>
      <c r="CF870"/>
      <c r="CG870"/>
      <c r="CH870"/>
      <c r="CI870"/>
      <c r="CJ870"/>
      <c r="CK870"/>
      <c r="CL870"/>
      <c r="CM870"/>
      <c r="CN870"/>
      <c r="CO870"/>
      <c r="CP870"/>
      <c r="CQ870"/>
      <c r="CR870"/>
      <c r="CS870"/>
      <c r="CT870"/>
      <c r="CU870"/>
      <c r="CV870"/>
      <c r="CW870"/>
      <c r="CX870"/>
      <c r="CY870"/>
      <c r="CZ870"/>
      <c r="DA870"/>
      <c r="DB870"/>
      <c r="DC870"/>
      <c r="DD870"/>
      <c r="DE870"/>
      <c r="DF870"/>
      <c r="DG870"/>
      <c r="DH870"/>
      <c r="DI870"/>
      <c r="DJ870"/>
      <c r="DK870"/>
      <c r="DL870"/>
      <c r="DM870"/>
      <c r="DN870"/>
      <c r="DO870"/>
      <c r="DP870"/>
      <c r="DQ870"/>
      <c r="DR870"/>
      <c r="DS870"/>
      <c r="DT870"/>
      <c r="DU870"/>
      <c r="DV870"/>
      <c r="DW870"/>
      <c r="DX870"/>
      <c r="DY870"/>
      <c r="DZ870"/>
      <c r="EA870"/>
      <c r="EB870"/>
      <c r="EC870"/>
      <c r="ED870"/>
      <c r="EE870"/>
      <c r="EF870"/>
      <c r="EG870"/>
      <c r="EH870"/>
      <c r="EI870"/>
      <c r="EJ870"/>
      <c r="EK870"/>
      <c r="EL870"/>
      <c r="EM870"/>
      <c r="EN870"/>
      <c r="EO870"/>
      <c r="EP870"/>
      <c r="EQ870"/>
      <c r="ER870"/>
      <c r="ES870"/>
      <c r="ET870"/>
      <c r="EU870"/>
      <c r="EV870"/>
      <c r="EW870"/>
      <c r="EX870"/>
      <c r="EY870"/>
      <c r="EZ870"/>
      <c r="FA870"/>
      <c r="FB870"/>
      <c r="FC870"/>
      <c r="FD870"/>
      <c r="FE870"/>
      <c r="FF870"/>
      <c r="FG870"/>
      <c r="FH870"/>
      <c r="FI870"/>
      <c r="FJ870"/>
      <c r="FK870"/>
      <c r="FL870"/>
      <c r="FM870"/>
      <c r="FN870"/>
      <c r="FO870"/>
      <c r="FP870"/>
      <c r="FQ870"/>
      <c r="FR870"/>
      <c r="FS870"/>
      <c r="FT870"/>
      <c r="FU870"/>
      <c r="FV870"/>
      <c r="FW870"/>
      <c r="FX870"/>
      <c r="FY870"/>
      <c r="FZ870"/>
      <c r="GA870"/>
      <c r="GB870"/>
      <c r="GC870"/>
      <c r="GD870"/>
      <c r="GE870"/>
      <c r="GF870"/>
      <c r="GG870"/>
      <c r="GH870"/>
      <c r="GI870"/>
      <c r="GJ870"/>
      <c r="GK870"/>
      <c r="GL870"/>
      <c r="GM870"/>
      <c r="GN870"/>
      <c r="GO870"/>
      <c r="GP870"/>
      <c r="GQ870"/>
      <c r="GR870"/>
      <c r="GS870"/>
      <c r="GT870"/>
      <c r="GU870"/>
      <c r="GV870"/>
      <c r="GW870"/>
      <c r="GX870"/>
      <c r="GY870"/>
      <c r="GZ870"/>
      <c r="HA870"/>
      <c r="HB870"/>
      <c r="HC870"/>
      <c r="HD870"/>
      <c r="HE870"/>
      <c r="HF870"/>
      <c r="HG870"/>
      <c r="HH870"/>
      <c r="HI870"/>
      <c r="HJ870"/>
      <c r="HK870"/>
      <c r="HL870"/>
      <c r="HM870"/>
      <c r="HN870"/>
      <c r="HO870"/>
      <c r="HP870"/>
      <c r="HQ870"/>
      <c r="HR870"/>
      <c r="HS870"/>
      <c r="HT870"/>
      <c r="HU870"/>
      <c r="HV870"/>
      <c r="HW870"/>
      <c r="HX870"/>
      <c r="HY870"/>
      <c r="HZ870"/>
      <c r="IA870"/>
      <c r="IB870"/>
      <c r="IC870"/>
      <c r="ID870"/>
      <c r="IE870"/>
      <c r="IF870"/>
      <c r="IG870"/>
      <c r="IH870"/>
      <c r="II870"/>
      <c r="IJ870"/>
      <c r="IK870"/>
      <c r="IL870"/>
      <c r="IM870"/>
      <c r="IN870"/>
      <c r="IO870"/>
      <c r="IP870"/>
      <c r="IQ870"/>
      <c r="IR870"/>
      <c r="IS870"/>
      <c r="IT870"/>
      <c r="IU870"/>
      <c r="IV870"/>
    </row>
    <row r="871" ht="24.95" customHeight="1" spans="1:256">
      <c r="A871" s="18">
        <v>6350</v>
      </c>
      <c r="B871" s="135" t="s">
        <v>1203</v>
      </c>
      <c r="C871" s="18" t="s">
        <v>43</v>
      </c>
      <c r="D871" s="18" t="s">
        <v>93</v>
      </c>
      <c r="E871" s="18" t="s">
        <v>1208</v>
      </c>
      <c r="F871" s="18" t="s">
        <v>35</v>
      </c>
      <c r="G871" s="18">
        <v>2019</v>
      </c>
      <c r="H871" s="18" t="s">
        <v>36</v>
      </c>
      <c r="I871" s="41">
        <v>1</v>
      </c>
      <c r="J871" s="39" t="s">
        <v>1205</v>
      </c>
      <c r="K871" s="18" t="s">
        <v>1206</v>
      </c>
      <c r="L871" s="40">
        <f t="shared" si="26"/>
        <v>1</v>
      </c>
      <c r="M871" s="40"/>
      <c r="N871" s="40">
        <v>1</v>
      </c>
      <c r="O871" s="40"/>
      <c r="P871" s="18" t="s">
        <v>47</v>
      </c>
      <c r="Q871" s="18" t="s">
        <v>37</v>
      </c>
      <c r="R871" s="18">
        <v>1</v>
      </c>
      <c r="S871" s="18">
        <v>1</v>
      </c>
      <c r="T871" s="18"/>
      <c r="U871" s="18"/>
      <c r="V871" s="18" t="s">
        <v>956</v>
      </c>
      <c r="W871" s="18">
        <v>6350</v>
      </c>
      <c r="X871" s="18"/>
      <c r="Y871"/>
      <c r="Z871"/>
      <c r="AA871"/>
      <c r="AB871"/>
      <c r="AC871"/>
      <c r="AD871"/>
      <c r="AE871"/>
      <c r="AF871"/>
      <c r="AG871"/>
      <c r="AH871"/>
      <c r="AI871"/>
      <c r="AJ871"/>
      <c r="AK871"/>
      <c r="AL871"/>
      <c r="AM871"/>
      <c r="AN871"/>
      <c r="AO871"/>
      <c r="AP871"/>
      <c r="AQ871"/>
      <c r="AR871"/>
      <c r="AS871"/>
      <c r="AT871"/>
      <c r="AU871"/>
      <c r="AV871"/>
      <c r="AW871"/>
      <c r="AX871"/>
      <c r="AY871"/>
      <c r="AZ871"/>
      <c r="BA871"/>
      <c r="BB871"/>
      <c r="BC871"/>
      <c r="BD871"/>
      <c r="BE871"/>
      <c r="BF871"/>
      <c r="BG871"/>
      <c r="BH871"/>
      <c r="BI871"/>
      <c r="BJ871"/>
      <c r="BK871"/>
      <c r="BL871"/>
      <c r="BM871"/>
      <c r="BN871"/>
      <c r="BO871"/>
      <c r="BP871"/>
      <c r="BQ871"/>
      <c r="BR871"/>
      <c r="BS871"/>
      <c r="BT871"/>
      <c r="BU871"/>
      <c r="BV871"/>
      <c r="BW871"/>
      <c r="BX871"/>
      <c r="BY871"/>
      <c r="BZ871"/>
      <c r="CA871"/>
      <c r="CB871"/>
      <c r="CC871"/>
      <c r="CD871"/>
      <c r="CE871"/>
      <c r="CF871"/>
      <c r="CG871"/>
      <c r="CH871"/>
      <c r="CI871"/>
      <c r="CJ871"/>
      <c r="CK871"/>
      <c r="CL871"/>
      <c r="CM871"/>
      <c r="CN871"/>
      <c r="CO871"/>
      <c r="CP871"/>
      <c r="CQ871"/>
      <c r="CR871"/>
      <c r="CS871"/>
      <c r="CT871"/>
      <c r="CU871"/>
      <c r="CV871"/>
      <c r="CW871"/>
      <c r="CX871"/>
      <c r="CY871"/>
      <c r="CZ871"/>
      <c r="DA871"/>
      <c r="DB871"/>
      <c r="DC871"/>
      <c r="DD871"/>
      <c r="DE871"/>
      <c r="DF871"/>
      <c r="DG871"/>
      <c r="DH871"/>
      <c r="DI871"/>
      <c r="DJ871"/>
      <c r="DK871"/>
      <c r="DL871"/>
      <c r="DM871"/>
      <c r="DN871"/>
      <c r="DO871"/>
      <c r="DP871"/>
      <c r="DQ871"/>
      <c r="DR871"/>
      <c r="DS871"/>
      <c r="DT871"/>
      <c r="DU871"/>
      <c r="DV871"/>
      <c r="DW871"/>
      <c r="DX871"/>
      <c r="DY871"/>
      <c r="DZ871"/>
      <c r="EA871"/>
      <c r="EB871"/>
      <c r="EC871"/>
      <c r="ED871"/>
      <c r="EE871"/>
      <c r="EF871"/>
      <c r="EG871"/>
      <c r="EH871"/>
      <c r="EI871"/>
      <c r="EJ871"/>
      <c r="EK871"/>
      <c r="EL871"/>
      <c r="EM871"/>
      <c r="EN871"/>
      <c r="EO871"/>
      <c r="EP871"/>
      <c r="EQ871"/>
      <c r="ER871"/>
      <c r="ES871"/>
      <c r="ET871"/>
      <c r="EU871"/>
      <c r="EV871"/>
      <c r="EW871"/>
      <c r="EX871"/>
      <c r="EY871"/>
      <c r="EZ871"/>
      <c r="FA871"/>
      <c r="FB871"/>
      <c r="FC871"/>
      <c r="FD871"/>
      <c r="FE871"/>
      <c r="FF871"/>
      <c r="FG871"/>
      <c r="FH871"/>
      <c r="FI871"/>
      <c r="FJ871"/>
      <c r="FK871"/>
      <c r="FL871"/>
      <c r="FM871"/>
      <c r="FN871"/>
      <c r="FO871"/>
      <c r="FP871"/>
      <c r="FQ871"/>
      <c r="FR871"/>
      <c r="FS871"/>
      <c r="FT871"/>
      <c r="FU871"/>
      <c r="FV871"/>
      <c r="FW871"/>
      <c r="FX871"/>
      <c r="FY871"/>
      <c r="FZ871"/>
      <c r="GA871"/>
      <c r="GB871"/>
      <c r="GC871"/>
      <c r="GD871"/>
      <c r="GE871"/>
      <c r="GF871"/>
      <c r="GG871"/>
      <c r="GH871"/>
      <c r="GI871"/>
      <c r="GJ871"/>
      <c r="GK871"/>
      <c r="GL871"/>
      <c r="GM871"/>
      <c r="GN871"/>
      <c r="GO871"/>
      <c r="GP871"/>
      <c r="GQ871"/>
      <c r="GR871"/>
      <c r="GS871"/>
      <c r="GT871"/>
      <c r="GU871"/>
      <c r="GV871"/>
      <c r="GW871"/>
      <c r="GX871"/>
      <c r="GY871"/>
      <c r="GZ871"/>
      <c r="HA871"/>
      <c r="HB871"/>
      <c r="HC871"/>
      <c r="HD871"/>
      <c r="HE871"/>
      <c r="HF871"/>
      <c r="HG871"/>
      <c r="HH871"/>
      <c r="HI871"/>
      <c r="HJ871"/>
      <c r="HK871"/>
      <c r="HL871"/>
      <c r="HM871"/>
      <c r="HN871"/>
      <c r="HO871"/>
      <c r="HP871"/>
      <c r="HQ871"/>
      <c r="HR871"/>
      <c r="HS871"/>
      <c r="HT871"/>
      <c r="HU871"/>
      <c r="HV871"/>
      <c r="HW871"/>
      <c r="HX871"/>
      <c r="HY871"/>
      <c r="HZ871"/>
      <c r="IA871"/>
      <c r="IB871"/>
      <c r="IC871"/>
      <c r="ID871"/>
      <c r="IE871"/>
      <c r="IF871"/>
      <c r="IG871"/>
      <c r="IH871"/>
      <c r="II871"/>
      <c r="IJ871"/>
      <c r="IK871"/>
      <c r="IL871"/>
      <c r="IM871"/>
      <c r="IN871"/>
      <c r="IO871"/>
      <c r="IP871"/>
      <c r="IQ871"/>
      <c r="IR871"/>
      <c r="IS871"/>
      <c r="IT871"/>
      <c r="IU871"/>
      <c r="IV871"/>
    </row>
    <row r="872" ht="24.95" customHeight="1" spans="1:256">
      <c r="A872" s="18">
        <v>6351</v>
      </c>
      <c r="B872" s="135" t="s">
        <v>1203</v>
      </c>
      <c r="C872" s="18" t="s">
        <v>43</v>
      </c>
      <c r="D872" s="18" t="s">
        <v>146</v>
      </c>
      <c r="E872" s="18" t="s">
        <v>160</v>
      </c>
      <c r="F872" s="18" t="s">
        <v>35</v>
      </c>
      <c r="G872" s="18">
        <v>2019</v>
      </c>
      <c r="H872" s="18" t="s">
        <v>36</v>
      </c>
      <c r="I872" s="41">
        <v>1</v>
      </c>
      <c r="J872" s="39" t="s">
        <v>1205</v>
      </c>
      <c r="K872" s="18" t="s">
        <v>1206</v>
      </c>
      <c r="L872" s="40">
        <f t="shared" si="26"/>
        <v>1</v>
      </c>
      <c r="M872" s="40"/>
      <c r="N872" s="40">
        <v>1</v>
      </c>
      <c r="O872" s="40"/>
      <c r="P872" s="18" t="s">
        <v>47</v>
      </c>
      <c r="Q872" s="18" t="s">
        <v>37</v>
      </c>
      <c r="R872" s="18">
        <v>1</v>
      </c>
      <c r="S872" s="18">
        <v>1</v>
      </c>
      <c r="T872" s="18"/>
      <c r="U872" s="18"/>
      <c r="V872" s="18" t="s">
        <v>956</v>
      </c>
      <c r="W872" s="18">
        <v>6351</v>
      </c>
      <c r="X872" s="18"/>
      <c r="Y872"/>
      <c r="Z872"/>
      <c r="AA872"/>
      <c r="AB872"/>
      <c r="AC872"/>
      <c r="AD872"/>
      <c r="AE872"/>
      <c r="AF872"/>
      <c r="AG872"/>
      <c r="AH872"/>
      <c r="AI872"/>
      <c r="AJ872"/>
      <c r="AK872"/>
      <c r="AL872"/>
      <c r="AM872"/>
      <c r="AN872"/>
      <c r="AO872"/>
      <c r="AP872"/>
      <c r="AQ872"/>
      <c r="AR872"/>
      <c r="AS872"/>
      <c r="AT872"/>
      <c r="AU872"/>
      <c r="AV872"/>
      <c r="AW872"/>
      <c r="AX872"/>
      <c r="AY872"/>
      <c r="AZ872"/>
      <c r="BA872"/>
      <c r="BB872"/>
      <c r="BC872"/>
      <c r="BD872"/>
      <c r="BE872"/>
      <c r="BF872"/>
      <c r="BG872"/>
      <c r="BH872"/>
      <c r="BI872"/>
      <c r="BJ872"/>
      <c r="BK872"/>
      <c r="BL872"/>
      <c r="BM872"/>
      <c r="BN872"/>
      <c r="BO872"/>
      <c r="BP872"/>
      <c r="BQ872"/>
      <c r="BR872"/>
      <c r="BS872"/>
      <c r="BT872"/>
      <c r="BU872"/>
      <c r="BV872"/>
      <c r="BW872"/>
      <c r="BX872"/>
      <c r="BY872"/>
      <c r="BZ872"/>
      <c r="CA872"/>
      <c r="CB872"/>
      <c r="CC872"/>
      <c r="CD872"/>
      <c r="CE872"/>
      <c r="CF872"/>
      <c r="CG872"/>
      <c r="CH872"/>
      <c r="CI872"/>
      <c r="CJ872"/>
      <c r="CK872"/>
      <c r="CL872"/>
      <c r="CM872"/>
      <c r="CN872"/>
      <c r="CO872"/>
      <c r="CP872"/>
      <c r="CQ872"/>
      <c r="CR872"/>
      <c r="CS872"/>
      <c r="CT872"/>
      <c r="CU872"/>
      <c r="CV872"/>
      <c r="CW872"/>
      <c r="CX872"/>
      <c r="CY872"/>
      <c r="CZ872"/>
      <c r="DA872"/>
      <c r="DB872"/>
      <c r="DC872"/>
      <c r="DD872"/>
      <c r="DE872"/>
      <c r="DF872"/>
      <c r="DG872"/>
      <c r="DH872"/>
      <c r="DI872"/>
      <c r="DJ872"/>
      <c r="DK872"/>
      <c r="DL872"/>
      <c r="DM872"/>
      <c r="DN872"/>
      <c r="DO872"/>
      <c r="DP872"/>
      <c r="DQ872"/>
      <c r="DR872"/>
      <c r="DS872"/>
      <c r="DT872"/>
      <c r="DU872"/>
      <c r="DV872"/>
      <c r="DW872"/>
      <c r="DX872"/>
      <c r="DY872"/>
      <c r="DZ872"/>
      <c r="EA872"/>
      <c r="EB872"/>
      <c r="EC872"/>
      <c r="ED872"/>
      <c r="EE872"/>
      <c r="EF872"/>
      <c r="EG872"/>
      <c r="EH872"/>
      <c r="EI872"/>
      <c r="EJ872"/>
      <c r="EK872"/>
      <c r="EL872"/>
      <c r="EM872"/>
      <c r="EN872"/>
      <c r="EO872"/>
      <c r="EP872"/>
      <c r="EQ872"/>
      <c r="ER872"/>
      <c r="ES872"/>
      <c r="ET872"/>
      <c r="EU872"/>
      <c r="EV872"/>
      <c r="EW872"/>
      <c r="EX872"/>
      <c r="EY872"/>
      <c r="EZ872"/>
      <c r="FA872"/>
      <c r="FB872"/>
      <c r="FC872"/>
      <c r="FD872"/>
      <c r="FE872"/>
      <c r="FF872"/>
      <c r="FG872"/>
      <c r="FH872"/>
      <c r="FI872"/>
      <c r="FJ872"/>
      <c r="FK872"/>
      <c r="FL872"/>
      <c r="FM872"/>
      <c r="FN872"/>
      <c r="FO872"/>
      <c r="FP872"/>
      <c r="FQ872"/>
      <c r="FR872"/>
      <c r="FS872"/>
      <c r="FT872"/>
      <c r="FU872"/>
      <c r="FV872"/>
      <c r="FW872"/>
      <c r="FX872"/>
      <c r="FY872"/>
      <c r="FZ872"/>
      <c r="GA872"/>
      <c r="GB872"/>
      <c r="GC872"/>
      <c r="GD872"/>
      <c r="GE872"/>
      <c r="GF872"/>
      <c r="GG872"/>
      <c r="GH872"/>
      <c r="GI872"/>
      <c r="GJ872"/>
      <c r="GK872"/>
      <c r="GL872"/>
      <c r="GM872"/>
      <c r="GN872"/>
      <c r="GO872"/>
      <c r="GP872"/>
      <c r="GQ872"/>
      <c r="GR872"/>
      <c r="GS872"/>
      <c r="GT872"/>
      <c r="GU872"/>
      <c r="GV872"/>
      <c r="GW872"/>
      <c r="GX872"/>
      <c r="GY872"/>
      <c r="GZ872"/>
      <c r="HA872"/>
      <c r="HB872"/>
      <c r="HC872"/>
      <c r="HD872"/>
      <c r="HE872"/>
      <c r="HF872"/>
      <c r="HG872"/>
      <c r="HH872"/>
      <c r="HI872"/>
      <c r="HJ872"/>
      <c r="HK872"/>
      <c r="HL872"/>
      <c r="HM872"/>
      <c r="HN872"/>
      <c r="HO872"/>
      <c r="HP872"/>
      <c r="HQ872"/>
      <c r="HR872"/>
      <c r="HS872"/>
      <c r="HT872"/>
      <c r="HU872"/>
      <c r="HV872"/>
      <c r="HW872"/>
      <c r="HX872"/>
      <c r="HY872"/>
      <c r="HZ872"/>
      <c r="IA872"/>
      <c r="IB872"/>
      <c r="IC872"/>
      <c r="ID872"/>
      <c r="IE872"/>
      <c r="IF872"/>
      <c r="IG872"/>
      <c r="IH872"/>
      <c r="II872"/>
      <c r="IJ872"/>
      <c r="IK872"/>
      <c r="IL872"/>
      <c r="IM872"/>
      <c r="IN872"/>
      <c r="IO872"/>
      <c r="IP872"/>
      <c r="IQ872"/>
      <c r="IR872"/>
      <c r="IS872"/>
      <c r="IT872"/>
      <c r="IU872"/>
      <c r="IV872"/>
    </row>
    <row r="873" ht="24.95" customHeight="1" spans="1:256">
      <c r="A873" s="18">
        <v>6352</v>
      </c>
      <c r="B873" s="135" t="s">
        <v>1203</v>
      </c>
      <c r="C873" s="18" t="s">
        <v>43</v>
      </c>
      <c r="D873" s="18" t="s">
        <v>98</v>
      </c>
      <c r="E873" s="18" t="s">
        <v>376</v>
      </c>
      <c r="F873" s="18" t="s">
        <v>35</v>
      </c>
      <c r="G873" s="18">
        <v>2019</v>
      </c>
      <c r="H873" s="18" t="s">
        <v>36</v>
      </c>
      <c r="I873" s="41">
        <v>1</v>
      </c>
      <c r="J873" s="39" t="s">
        <v>1205</v>
      </c>
      <c r="K873" s="18" t="s">
        <v>1206</v>
      </c>
      <c r="L873" s="40">
        <f t="shared" si="26"/>
        <v>1</v>
      </c>
      <c r="M873" s="40"/>
      <c r="N873" s="40">
        <v>1</v>
      </c>
      <c r="O873" s="40"/>
      <c r="P873" s="18" t="s">
        <v>47</v>
      </c>
      <c r="Q873" s="18" t="s">
        <v>37</v>
      </c>
      <c r="R873" s="18">
        <v>1</v>
      </c>
      <c r="S873" s="18">
        <v>1</v>
      </c>
      <c r="T873" s="18"/>
      <c r="U873" s="18"/>
      <c r="V873" s="18" t="s">
        <v>956</v>
      </c>
      <c r="W873" s="18">
        <v>6352</v>
      </c>
      <c r="X873" s="18"/>
      <c r="Y873"/>
      <c r="Z873"/>
      <c r="AA873"/>
      <c r="AB873"/>
      <c r="AC873"/>
      <c r="AD873"/>
      <c r="AE873"/>
      <c r="AF873"/>
      <c r="AG873"/>
      <c r="AH873"/>
      <c r="AI873"/>
      <c r="AJ873"/>
      <c r="AK873"/>
      <c r="AL873"/>
      <c r="AM873"/>
      <c r="AN873"/>
      <c r="AO873"/>
      <c r="AP873"/>
      <c r="AQ873"/>
      <c r="AR873"/>
      <c r="AS873"/>
      <c r="AT873"/>
      <c r="AU873"/>
      <c r="AV873"/>
      <c r="AW873"/>
      <c r="AX873"/>
      <c r="AY873"/>
      <c r="AZ873"/>
      <c r="BA873"/>
      <c r="BB873"/>
      <c r="BC873"/>
      <c r="BD873"/>
      <c r="BE873"/>
      <c r="BF873"/>
      <c r="BG873"/>
      <c r="BH873"/>
      <c r="BI873"/>
      <c r="BJ873"/>
      <c r="BK873"/>
      <c r="BL873"/>
      <c r="BM873"/>
      <c r="BN873"/>
      <c r="BO873"/>
      <c r="BP873"/>
      <c r="BQ873"/>
      <c r="BR873"/>
      <c r="BS873"/>
      <c r="BT873"/>
      <c r="BU873"/>
      <c r="BV873"/>
      <c r="BW873"/>
      <c r="BX873"/>
      <c r="BY873"/>
      <c r="BZ873"/>
      <c r="CA873"/>
      <c r="CB873"/>
      <c r="CC873"/>
      <c r="CD873"/>
      <c r="CE873"/>
      <c r="CF873"/>
      <c r="CG873"/>
      <c r="CH873"/>
      <c r="CI873"/>
      <c r="CJ873"/>
      <c r="CK873"/>
      <c r="CL873"/>
      <c r="CM873"/>
      <c r="CN873"/>
      <c r="CO873"/>
      <c r="CP873"/>
      <c r="CQ873"/>
      <c r="CR873"/>
      <c r="CS873"/>
      <c r="CT873"/>
      <c r="CU873"/>
      <c r="CV873"/>
      <c r="CW873"/>
      <c r="CX873"/>
      <c r="CY873"/>
      <c r="CZ873"/>
      <c r="DA873"/>
      <c r="DB873"/>
      <c r="DC873"/>
      <c r="DD873"/>
      <c r="DE873"/>
      <c r="DF873"/>
      <c r="DG873"/>
      <c r="DH873"/>
      <c r="DI873"/>
      <c r="DJ873"/>
      <c r="DK873"/>
      <c r="DL873"/>
      <c r="DM873"/>
      <c r="DN873"/>
      <c r="DO873"/>
      <c r="DP873"/>
      <c r="DQ873"/>
      <c r="DR873"/>
      <c r="DS873"/>
      <c r="DT873"/>
      <c r="DU873"/>
      <c r="DV873"/>
      <c r="DW873"/>
      <c r="DX873"/>
      <c r="DY873"/>
      <c r="DZ873"/>
      <c r="EA873"/>
      <c r="EB873"/>
      <c r="EC873"/>
      <c r="ED873"/>
      <c r="EE873"/>
      <c r="EF873"/>
      <c r="EG873"/>
      <c r="EH873"/>
      <c r="EI873"/>
      <c r="EJ873"/>
      <c r="EK873"/>
      <c r="EL873"/>
      <c r="EM873"/>
      <c r="EN873"/>
      <c r="EO873"/>
      <c r="EP873"/>
      <c r="EQ873"/>
      <c r="ER873"/>
      <c r="ES873"/>
      <c r="ET873"/>
      <c r="EU873"/>
      <c r="EV873"/>
      <c r="EW873"/>
      <c r="EX873"/>
      <c r="EY873"/>
      <c r="EZ873"/>
      <c r="FA873"/>
      <c r="FB873"/>
      <c r="FC873"/>
      <c r="FD873"/>
      <c r="FE873"/>
      <c r="FF873"/>
      <c r="FG873"/>
      <c r="FH873"/>
      <c r="FI873"/>
      <c r="FJ873"/>
      <c r="FK873"/>
      <c r="FL873"/>
      <c r="FM873"/>
      <c r="FN873"/>
      <c r="FO873"/>
      <c r="FP873"/>
      <c r="FQ873"/>
      <c r="FR873"/>
      <c r="FS873"/>
      <c r="FT873"/>
      <c r="FU873"/>
      <c r="FV873"/>
      <c r="FW873"/>
      <c r="FX873"/>
      <c r="FY873"/>
      <c r="FZ873"/>
      <c r="GA873"/>
      <c r="GB873"/>
      <c r="GC873"/>
      <c r="GD873"/>
      <c r="GE873"/>
      <c r="GF873"/>
      <c r="GG873"/>
      <c r="GH873"/>
      <c r="GI873"/>
      <c r="GJ873"/>
      <c r="GK873"/>
      <c r="GL873"/>
      <c r="GM873"/>
      <c r="GN873"/>
      <c r="GO873"/>
      <c r="GP873"/>
      <c r="GQ873"/>
      <c r="GR873"/>
      <c r="GS873"/>
      <c r="GT873"/>
      <c r="GU873"/>
      <c r="GV873"/>
      <c r="GW873"/>
      <c r="GX873"/>
      <c r="GY873"/>
      <c r="GZ873"/>
      <c r="HA873"/>
      <c r="HB873"/>
      <c r="HC873"/>
      <c r="HD873"/>
      <c r="HE873"/>
      <c r="HF873"/>
      <c r="HG873"/>
      <c r="HH873"/>
      <c r="HI873"/>
      <c r="HJ873"/>
      <c r="HK873"/>
      <c r="HL873"/>
      <c r="HM873"/>
      <c r="HN873"/>
      <c r="HO873"/>
      <c r="HP873"/>
      <c r="HQ873"/>
      <c r="HR873"/>
      <c r="HS873"/>
      <c r="HT873"/>
      <c r="HU873"/>
      <c r="HV873"/>
      <c r="HW873"/>
      <c r="HX873"/>
      <c r="HY873"/>
      <c r="HZ873"/>
      <c r="IA873"/>
      <c r="IB873"/>
      <c r="IC873"/>
      <c r="ID873"/>
      <c r="IE873"/>
      <c r="IF873"/>
      <c r="IG873"/>
      <c r="IH873"/>
      <c r="II873"/>
      <c r="IJ873"/>
      <c r="IK873"/>
      <c r="IL873"/>
      <c r="IM873"/>
      <c r="IN873"/>
      <c r="IO873"/>
      <c r="IP873"/>
      <c r="IQ873"/>
      <c r="IR873"/>
      <c r="IS873"/>
      <c r="IT873"/>
      <c r="IU873"/>
      <c r="IV873"/>
    </row>
    <row r="874" ht="24.95" customHeight="1" spans="1:256">
      <c r="A874" s="18">
        <v>6353</v>
      </c>
      <c r="B874" s="135" t="s">
        <v>1203</v>
      </c>
      <c r="C874" s="18" t="s">
        <v>43</v>
      </c>
      <c r="D874" s="18" t="s">
        <v>124</v>
      </c>
      <c r="E874" s="18" t="s">
        <v>125</v>
      </c>
      <c r="F874" s="18" t="s">
        <v>35</v>
      </c>
      <c r="G874" s="18">
        <v>2019</v>
      </c>
      <c r="H874" s="18" t="s">
        <v>36</v>
      </c>
      <c r="I874" s="41">
        <v>1</v>
      </c>
      <c r="J874" s="39" t="s">
        <v>1205</v>
      </c>
      <c r="K874" s="18" t="s">
        <v>1206</v>
      </c>
      <c r="L874" s="40">
        <f t="shared" si="26"/>
        <v>1</v>
      </c>
      <c r="M874" s="40"/>
      <c r="N874" s="40">
        <v>1</v>
      </c>
      <c r="O874" s="40"/>
      <c r="P874" s="18" t="s">
        <v>47</v>
      </c>
      <c r="Q874" s="18" t="s">
        <v>37</v>
      </c>
      <c r="R874" s="18">
        <v>1</v>
      </c>
      <c r="S874" s="18">
        <v>1</v>
      </c>
      <c r="T874" s="18"/>
      <c r="U874" s="18"/>
      <c r="V874" s="18" t="s">
        <v>956</v>
      </c>
      <c r="W874" s="18">
        <v>6353</v>
      </c>
      <c r="X874" s="18"/>
      <c r="Y874"/>
      <c r="Z874"/>
      <c r="AA874"/>
      <c r="AB874"/>
      <c r="AC874"/>
      <c r="AD874"/>
      <c r="AE874"/>
      <c r="AF874"/>
      <c r="AG874"/>
      <c r="AH874"/>
      <c r="AI874"/>
      <c r="AJ874"/>
      <c r="AK874"/>
      <c r="AL874"/>
      <c r="AM874"/>
      <c r="AN874"/>
      <c r="AO874"/>
      <c r="AP874"/>
      <c r="AQ874"/>
      <c r="AR874"/>
      <c r="AS874"/>
      <c r="AT874"/>
      <c r="AU874"/>
      <c r="AV874"/>
      <c r="AW874"/>
      <c r="AX874"/>
      <c r="AY874"/>
      <c r="AZ874"/>
      <c r="BA874"/>
      <c r="BB874"/>
      <c r="BC874"/>
      <c r="BD874"/>
      <c r="BE874"/>
      <c r="BF874"/>
      <c r="BG874"/>
      <c r="BH874"/>
      <c r="BI874"/>
      <c r="BJ874"/>
      <c r="BK874"/>
      <c r="BL874"/>
      <c r="BM874"/>
      <c r="BN874"/>
      <c r="BO874"/>
      <c r="BP874"/>
      <c r="BQ874"/>
      <c r="BR874"/>
      <c r="BS874"/>
      <c r="BT874"/>
      <c r="BU874"/>
      <c r="BV874"/>
      <c r="BW874"/>
      <c r="BX874"/>
      <c r="BY874"/>
      <c r="BZ874"/>
      <c r="CA874"/>
      <c r="CB874"/>
      <c r="CC874"/>
      <c r="CD874"/>
      <c r="CE874"/>
      <c r="CF874"/>
      <c r="CG874"/>
      <c r="CH874"/>
      <c r="CI874"/>
      <c r="CJ874"/>
      <c r="CK874"/>
      <c r="CL874"/>
      <c r="CM874"/>
      <c r="CN874"/>
      <c r="CO874"/>
      <c r="CP874"/>
      <c r="CQ874"/>
      <c r="CR874"/>
      <c r="CS874"/>
      <c r="CT874"/>
      <c r="CU874"/>
      <c r="CV874"/>
      <c r="CW874"/>
      <c r="CX874"/>
      <c r="CY874"/>
      <c r="CZ874"/>
      <c r="DA874"/>
      <c r="DB874"/>
      <c r="DC874"/>
      <c r="DD874"/>
      <c r="DE874"/>
      <c r="DF874"/>
      <c r="DG874"/>
      <c r="DH874"/>
      <c r="DI874"/>
      <c r="DJ874"/>
      <c r="DK874"/>
      <c r="DL874"/>
      <c r="DM874"/>
      <c r="DN874"/>
      <c r="DO874"/>
      <c r="DP874"/>
      <c r="DQ874"/>
      <c r="DR874"/>
      <c r="DS874"/>
      <c r="DT874"/>
      <c r="DU874"/>
      <c r="DV874"/>
      <c r="DW874"/>
      <c r="DX874"/>
      <c r="DY874"/>
      <c r="DZ874"/>
      <c r="EA874"/>
      <c r="EB874"/>
      <c r="EC874"/>
      <c r="ED874"/>
      <c r="EE874"/>
      <c r="EF874"/>
      <c r="EG874"/>
      <c r="EH874"/>
      <c r="EI874"/>
      <c r="EJ874"/>
      <c r="EK874"/>
      <c r="EL874"/>
      <c r="EM874"/>
      <c r="EN874"/>
      <c r="EO874"/>
      <c r="EP874"/>
      <c r="EQ874"/>
      <c r="ER874"/>
      <c r="ES874"/>
      <c r="ET874"/>
      <c r="EU874"/>
      <c r="EV874"/>
      <c r="EW874"/>
      <c r="EX874"/>
      <c r="EY874"/>
      <c r="EZ874"/>
      <c r="FA874"/>
      <c r="FB874"/>
      <c r="FC874"/>
      <c r="FD874"/>
      <c r="FE874"/>
      <c r="FF874"/>
      <c r="FG874"/>
      <c r="FH874"/>
      <c r="FI874"/>
      <c r="FJ874"/>
      <c r="FK874"/>
      <c r="FL874"/>
      <c r="FM874"/>
      <c r="FN874"/>
      <c r="FO874"/>
      <c r="FP874"/>
      <c r="FQ874"/>
      <c r="FR874"/>
      <c r="FS874"/>
      <c r="FT874"/>
      <c r="FU874"/>
      <c r="FV874"/>
      <c r="FW874"/>
      <c r="FX874"/>
      <c r="FY874"/>
      <c r="FZ874"/>
      <c r="GA874"/>
      <c r="GB874"/>
      <c r="GC874"/>
      <c r="GD874"/>
      <c r="GE874"/>
      <c r="GF874"/>
      <c r="GG874"/>
      <c r="GH874"/>
      <c r="GI874"/>
      <c r="GJ874"/>
      <c r="GK874"/>
      <c r="GL874"/>
      <c r="GM874"/>
      <c r="GN874"/>
      <c r="GO874"/>
      <c r="GP874"/>
      <c r="GQ874"/>
      <c r="GR874"/>
      <c r="GS874"/>
      <c r="GT874"/>
      <c r="GU874"/>
      <c r="GV874"/>
      <c r="GW874"/>
      <c r="GX874"/>
      <c r="GY874"/>
      <c r="GZ874"/>
      <c r="HA874"/>
      <c r="HB874"/>
      <c r="HC874"/>
      <c r="HD874"/>
      <c r="HE874"/>
      <c r="HF874"/>
      <c r="HG874"/>
      <c r="HH874"/>
      <c r="HI874"/>
      <c r="HJ874"/>
      <c r="HK874"/>
      <c r="HL874"/>
      <c r="HM874"/>
      <c r="HN874"/>
      <c r="HO874"/>
      <c r="HP874"/>
      <c r="HQ874"/>
      <c r="HR874"/>
      <c r="HS874"/>
      <c r="HT874"/>
      <c r="HU874"/>
      <c r="HV874"/>
      <c r="HW874"/>
      <c r="HX874"/>
      <c r="HY874"/>
      <c r="HZ874"/>
      <c r="IA874"/>
      <c r="IB874"/>
      <c r="IC874"/>
      <c r="ID874"/>
      <c r="IE874"/>
      <c r="IF874"/>
      <c r="IG874"/>
      <c r="IH874"/>
      <c r="II874"/>
      <c r="IJ874"/>
      <c r="IK874"/>
      <c r="IL874"/>
      <c r="IM874"/>
      <c r="IN874"/>
      <c r="IO874"/>
      <c r="IP874"/>
      <c r="IQ874"/>
      <c r="IR874"/>
      <c r="IS874"/>
      <c r="IT874"/>
      <c r="IU874"/>
      <c r="IV874"/>
    </row>
    <row r="875" ht="24.95" customHeight="1" spans="1:256">
      <c r="A875" s="18">
        <v>6354</v>
      </c>
      <c r="B875" s="135" t="s">
        <v>1203</v>
      </c>
      <c r="C875" s="18" t="s">
        <v>43</v>
      </c>
      <c r="D875" s="18" t="s">
        <v>146</v>
      </c>
      <c r="E875" s="18" t="s">
        <v>205</v>
      </c>
      <c r="F875" s="18" t="s">
        <v>35</v>
      </c>
      <c r="G875" s="18">
        <v>2019</v>
      </c>
      <c r="H875" s="18" t="s">
        <v>36</v>
      </c>
      <c r="I875" s="41">
        <v>1</v>
      </c>
      <c r="J875" s="39" t="s">
        <v>1205</v>
      </c>
      <c r="K875" s="18" t="s">
        <v>1206</v>
      </c>
      <c r="L875" s="40">
        <f t="shared" si="26"/>
        <v>1</v>
      </c>
      <c r="M875" s="40"/>
      <c r="N875" s="40">
        <v>1</v>
      </c>
      <c r="O875" s="40"/>
      <c r="P875" s="18" t="s">
        <v>47</v>
      </c>
      <c r="Q875" s="18" t="s">
        <v>37</v>
      </c>
      <c r="R875" s="18">
        <v>1</v>
      </c>
      <c r="S875" s="18">
        <v>1</v>
      </c>
      <c r="T875" s="18"/>
      <c r="U875" s="18"/>
      <c r="V875" s="18" t="s">
        <v>956</v>
      </c>
      <c r="W875" s="18">
        <v>6354</v>
      </c>
      <c r="X875" s="18"/>
      <c r="Y875"/>
      <c r="Z875"/>
      <c r="AA875"/>
      <c r="AB875"/>
      <c r="AC875"/>
      <c r="AD875"/>
      <c r="AE875"/>
      <c r="AF875"/>
      <c r="AG875"/>
      <c r="AH875"/>
      <c r="AI875"/>
      <c r="AJ875"/>
      <c r="AK875"/>
      <c r="AL875"/>
      <c r="AM875"/>
      <c r="AN875"/>
      <c r="AO875"/>
      <c r="AP875"/>
      <c r="AQ875"/>
      <c r="AR875"/>
      <c r="AS875"/>
      <c r="AT875"/>
      <c r="AU875"/>
      <c r="AV875"/>
      <c r="AW875"/>
      <c r="AX875"/>
      <c r="AY875"/>
      <c r="AZ875"/>
      <c r="BA875"/>
      <c r="BB875"/>
      <c r="BC875"/>
      <c r="BD875"/>
      <c r="BE875"/>
      <c r="BF875"/>
      <c r="BG875"/>
      <c r="BH875"/>
      <c r="BI875"/>
      <c r="BJ875"/>
      <c r="BK875"/>
      <c r="BL875"/>
      <c r="BM875"/>
      <c r="BN875"/>
      <c r="BO875"/>
      <c r="BP875"/>
      <c r="BQ875"/>
      <c r="BR875"/>
      <c r="BS875"/>
      <c r="BT875"/>
      <c r="BU875"/>
      <c r="BV875"/>
      <c r="BW875"/>
      <c r="BX875"/>
      <c r="BY875"/>
      <c r="BZ875"/>
      <c r="CA875"/>
      <c r="CB875"/>
      <c r="CC875"/>
      <c r="CD875"/>
      <c r="CE875"/>
      <c r="CF875"/>
      <c r="CG875"/>
      <c r="CH875"/>
      <c r="CI875"/>
      <c r="CJ875"/>
      <c r="CK875"/>
      <c r="CL875"/>
      <c r="CM875"/>
      <c r="CN875"/>
      <c r="CO875"/>
      <c r="CP875"/>
      <c r="CQ875"/>
      <c r="CR875"/>
      <c r="CS875"/>
      <c r="CT875"/>
      <c r="CU875"/>
      <c r="CV875"/>
      <c r="CW875"/>
      <c r="CX875"/>
      <c r="CY875"/>
      <c r="CZ875"/>
      <c r="DA875"/>
      <c r="DB875"/>
      <c r="DC875"/>
      <c r="DD875"/>
      <c r="DE875"/>
      <c r="DF875"/>
      <c r="DG875"/>
      <c r="DH875"/>
      <c r="DI875"/>
      <c r="DJ875"/>
      <c r="DK875"/>
      <c r="DL875"/>
      <c r="DM875"/>
      <c r="DN875"/>
      <c r="DO875"/>
      <c r="DP875"/>
      <c r="DQ875"/>
      <c r="DR875"/>
      <c r="DS875"/>
      <c r="DT875"/>
      <c r="DU875"/>
      <c r="DV875"/>
      <c r="DW875"/>
      <c r="DX875"/>
      <c r="DY875"/>
      <c r="DZ875"/>
      <c r="EA875"/>
      <c r="EB875"/>
      <c r="EC875"/>
      <c r="ED875"/>
      <c r="EE875"/>
      <c r="EF875"/>
      <c r="EG875"/>
      <c r="EH875"/>
      <c r="EI875"/>
      <c r="EJ875"/>
      <c r="EK875"/>
      <c r="EL875"/>
      <c r="EM875"/>
      <c r="EN875"/>
      <c r="EO875"/>
      <c r="EP875"/>
      <c r="EQ875"/>
      <c r="ER875"/>
      <c r="ES875"/>
      <c r="ET875"/>
      <c r="EU875"/>
      <c r="EV875"/>
      <c r="EW875"/>
      <c r="EX875"/>
      <c r="EY875"/>
      <c r="EZ875"/>
      <c r="FA875"/>
      <c r="FB875"/>
      <c r="FC875"/>
      <c r="FD875"/>
      <c r="FE875"/>
      <c r="FF875"/>
      <c r="FG875"/>
      <c r="FH875"/>
      <c r="FI875"/>
      <c r="FJ875"/>
      <c r="FK875"/>
      <c r="FL875"/>
      <c r="FM875"/>
      <c r="FN875"/>
      <c r="FO875"/>
      <c r="FP875"/>
      <c r="FQ875"/>
      <c r="FR875"/>
      <c r="FS875"/>
      <c r="FT875"/>
      <c r="FU875"/>
      <c r="FV875"/>
      <c r="FW875"/>
      <c r="FX875"/>
      <c r="FY875"/>
      <c r="FZ875"/>
      <c r="GA875"/>
      <c r="GB875"/>
      <c r="GC875"/>
      <c r="GD875"/>
      <c r="GE875"/>
      <c r="GF875"/>
      <c r="GG875"/>
      <c r="GH875"/>
      <c r="GI875"/>
      <c r="GJ875"/>
      <c r="GK875"/>
      <c r="GL875"/>
      <c r="GM875"/>
      <c r="GN875"/>
      <c r="GO875"/>
      <c r="GP875"/>
      <c r="GQ875"/>
      <c r="GR875"/>
      <c r="GS875"/>
      <c r="GT875"/>
      <c r="GU875"/>
      <c r="GV875"/>
      <c r="GW875"/>
      <c r="GX875"/>
      <c r="GY875"/>
      <c r="GZ875"/>
      <c r="HA875"/>
      <c r="HB875"/>
      <c r="HC875"/>
      <c r="HD875"/>
      <c r="HE875"/>
      <c r="HF875"/>
      <c r="HG875"/>
      <c r="HH875"/>
      <c r="HI875"/>
      <c r="HJ875"/>
      <c r="HK875"/>
      <c r="HL875"/>
      <c r="HM875"/>
      <c r="HN875"/>
      <c r="HO875"/>
      <c r="HP875"/>
      <c r="HQ875"/>
      <c r="HR875"/>
      <c r="HS875"/>
      <c r="HT875"/>
      <c r="HU875"/>
      <c r="HV875"/>
      <c r="HW875"/>
      <c r="HX875"/>
      <c r="HY875"/>
      <c r="HZ875"/>
      <c r="IA875"/>
      <c r="IB875"/>
      <c r="IC875"/>
      <c r="ID875"/>
      <c r="IE875"/>
      <c r="IF875"/>
      <c r="IG875"/>
      <c r="IH875"/>
      <c r="II875"/>
      <c r="IJ875"/>
      <c r="IK875"/>
      <c r="IL875"/>
      <c r="IM875"/>
      <c r="IN875"/>
      <c r="IO875"/>
      <c r="IP875"/>
      <c r="IQ875"/>
      <c r="IR875"/>
      <c r="IS875"/>
      <c r="IT875"/>
      <c r="IU875"/>
      <c r="IV875"/>
    </row>
    <row r="876" ht="24.95" customHeight="1" spans="1:256">
      <c r="A876" s="18">
        <v>6355</v>
      </c>
      <c r="B876" s="135" t="s">
        <v>1203</v>
      </c>
      <c r="C876" s="18" t="s">
        <v>43</v>
      </c>
      <c r="D876" s="18" t="s">
        <v>124</v>
      </c>
      <c r="E876" s="18" t="s">
        <v>134</v>
      </c>
      <c r="F876" s="18" t="s">
        <v>35</v>
      </c>
      <c r="G876" s="18">
        <v>2019</v>
      </c>
      <c r="H876" s="18" t="s">
        <v>36</v>
      </c>
      <c r="I876" s="41">
        <v>1</v>
      </c>
      <c r="J876" s="39" t="s">
        <v>1205</v>
      </c>
      <c r="K876" s="18" t="s">
        <v>1206</v>
      </c>
      <c r="L876" s="40">
        <f t="shared" si="26"/>
        <v>1</v>
      </c>
      <c r="M876" s="40"/>
      <c r="N876" s="40">
        <v>1</v>
      </c>
      <c r="O876" s="40"/>
      <c r="P876" s="18" t="s">
        <v>47</v>
      </c>
      <c r="Q876" s="18" t="s">
        <v>37</v>
      </c>
      <c r="R876" s="18">
        <v>1</v>
      </c>
      <c r="S876" s="18">
        <v>1</v>
      </c>
      <c r="T876" s="18"/>
      <c r="U876" s="18"/>
      <c r="V876" s="18" t="s">
        <v>956</v>
      </c>
      <c r="W876" s="18">
        <v>6355</v>
      </c>
      <c r="X876" s="18"/>
      <c r="Y876"/>
      <c r="Z876"/>
      <c r="AA876"/>
      <c r="AB876"/>
      <c r="AC876"/>
      <c r="AD876"/>
      <c r="AE876"/>
      <c r="AF876"/>
      <c r="AG876"/>
      <c r="AH876"/>
      <c r="AI876"/>
      <c r="AJ876"/>
      <c r="AK876"/>
      <c r="AL876"/>
      <c r="AM876"/>
      <c r="AN876"/>
      <c r="AO876"/>
      <c r="AP876"/>
      <c r="AQ876"/>
      <c r="AR876"/>
      <c r="AS876"/>
      <c r="AT876"/>
      <c r="AU876"/>
      <c r="AV876"/>
      <c r="AW876"/>
      <c r="AX876"/>
      <c r="AY876"/>
      <c r="AZ876"/>
      <c r="BA876"/>
      <c r="BB876"/>
      <c r="BC876"/>
      <c r="BD876"/>
      <c r="BE876"/>
      <c r="BF876"/>
      <c r="BG876"/>
      <c r="BH876"/>
      <c r="BI876"/>
      <c r="BJ876"/>
      <c r="BK876"/>
      <c r="BL876"/>
      <c r="BM876"/>
      <c r="BN876"/>
      <c r="BO876"/>
      <c r="BP876"/>
      <c r="BQ876"/>
      <c r="BR876"/>
      <c r="BS876"/>
      <c r="BT876"/>
      <c r="BU876"/>
      <c r="BV876"/>
      <c r="BW876"/>
      <c r="BX876"/>
      <c r="BY876"/>
      <c r="BZ876"/>
      <c r="CA876"/>
      <c r="CB876"/>
      <c r="CC876"/>
      <c r="CD876"/>
      <c r="CE876"/>
      <c r="CF876"/>
      <c r="CG876"/>
      <c r="CH876"/>
      <c r="CI876"/>
      <c r="CJ876"/>
      <c r="CK876"/>
      <c r="CL876"/>
      <c r="CM876"/>
      <c r="CN876"/>
      <c r="CO876"/>
      <c r="CP876"/>
      <c r="CQ876"/>
      <c r="CR876"/>
      <c r="CS876"/>
      <c r="CT876"/>
      <c r="CU876"/>
      <c r="CV876"/>
      <c r="CW876"/>
      <c r="CX876"/>
      <c r="CY876"/>
      <c r="CZ876"/>
      <c r="DA876"/>
      <c r="DB876"/>
      <c r="DC876"/>
      <c r="DD876"/>
      <c r="DE876"/>
      <c r="DF876"/>
      <c r="DG876"/>
      <c r="DH876"/>
      <c r="DI876"/>
      <c r="DJ876"/>
      <c r="DK876"/>
      <c r="DL876"/>
      <c r="DM876"/>
      <c r="DN876"/>
      <c r="DO876"/>
      <c r="DP876"/>
      <c r="DQ876"/>
      <c r="DR876"/>
      <c r="DS876"/>
      <c r="DT876"/>
      <c r="DU876"/>
      <c r="DV876"/>
      <c r="DW876"/>
      <c r="DX876"/>
      <c r="DY876"/>
      <c r="DZ876"/>
      <c r="EA876"/>
      <c r="EB876"/>
      <c r="EC876"/>
      <c r="ED876"/>
      <c r="EE876"/>
      <c r="EF876"/>
      <c r="EG876"/>
      <c r="EH876"/>
      <c r="EI876"/>
      <c r="EJ876"/>
      <c r="EK876"/>
      <c r="EL876"/>
      <c r="EM876"/>
      <c r="EN876"/>
      <c r="EO876"/>
      <c r="EP876"/>
      <c r="EQ876"/>
      <c r="ER876"/>
      <c r="ES876"/>
      <c r="ET876"/>
      <c r="EU876"/>
      <c r="EV876"/>
      <c r="EW876"/>
      <c r="EX876"/>
      <c r="EY876"/>
      <c r="EZ876"/>
      <c r="FA876"/>
      <c r="FB876"/>
      <c r="FC876"/>
      <c r="FD876"/>
      <c r="FE876"/>
      <c r="FF876"/>
      <c r="FG876"/>
      <c r="FH876"/>
      <c r="FI876"/>
      <c r="FJ876"/>
      <c r="FK876"/>
      <c r="FL876"/>
      <c r="FM876"/>
      <c r="FN876"/>
      <c r="FO876"/>
      <c r="FP876"/>
      <c r="FQ876"/>
      <c r="FR876"/>
      <c r="FS876"/>
      <c r="FT876"/>
      <c r="FU876"/>
      <c r="FV876"/>
      <c r="FW876"/>
      <c r="FX876"/>
      <c r="FY876"/>
      <c r="FZ876"/>
      <c r="GA876"/>
      <c r="GB876"/>
      <c r="GC876"/>
      <c r="GD876"/>
      <c r="GE876"/>
      <c r="GF876"/>
      <c r="GG876"/>
      <c r="GH876"/>
      <c r="GI876"/>
      <c r="GJ876"/>
      <c r="GK876"/>
      <c r="GL876"/>
      <c r="GM876"/>
      <c r="GN876"/>
      <c r="GO876"/>
      <c r="GP876"/>
      <c r="GQ876"/>
      <c r="GR876"/>
      <c r="GS876"/>
      <c r="GT876"/>
      <c r="GU876"/>
      <c r="GV876"/>
      <c r="GW876"/>
      <c r="GX876"/>
      <c r="GY876"/>
      <c r="GZ876"/>
      <c r="HA876"/>
      <c r="HB876"/>
      <c r="HC876"/>
      <c r="HD876"/>
      <c r="HE876"/>
      <c r="HF876"/>
      <c r="HG876"/>
      <c r="HH876"/>
      <c r="HI876"/>
      <c r="HJ876"/>
      <c r="HK876"/>
      <c r="HL876"/>
      <c r="HM876"/>
      <c r="HN876"/>
      <c r="HO876"/>
      <c r="HP876"/>
      <c r="HQ876"/>
      <c r="HR876"/>
      <c r="HS876"/>
      <c r="HT876"/>
      <c r="HU876"/>
      <c r="HV876"/>
      <c r="HW876"/>
      <c r="HX876"/>
      <c r="HY876"/>
      <c r="HZ876"/>
      <c r="IA876"/>
      <c r="IB876"/>
      <c r="IC876"/>
      <c r="ID876"/>
      <c r="IE876"/>
      <c r="IF876"/>
      <c r="IG876"/>
      <c r="IH876"/>
      <c r="II876"/>
      <c r="IJ876"/>
      <c r="IK876"/>
      <c r="IL876"/>
      <c r="IM876"/>
      <c r="IN876"/>
      <c r="IO876"/>
      <c r="IP876"/>
      <c r="IQ876"/>
      <c r="IR876"/>
      <c r="IS876"/>
      <c r="IT876"/>
      <c r="IU876"/>
      <c r="IV876"/>
    </row>
    <row r="877" ht="24.95" customHeight="1" spans="1:256">
      <c r="A877" s="18">
        <v>6356</v>
      </c>
      <c r="B877" s="135" t="s">
        <v>1203</v>
      </c>
      <c r="C877" s="18" t="s">
        <v>43</v>
      </c>
      <c r="D877" s="18" t="s">
        <v>101</v>
      </c>
      <c r="E877" s="18" t="s">
        <v>1209</v>
      </c>
      <c r="F877" s="18" t="s">
        <v>35</v>
      </c>
      <c r="G877" s="18">
        <v>2019</v>
      </c>
      <c r="H877" s="18" t="s">
        <v>36</v>
      </c>
      <c r="I877" s="41">
        <v>1</v>
      </c>
      <c r="J877" s="39" t="s">
        <v>1205</v>
      </c>
      <c r="K877" s="18" t="s">
        <v>1206</v>
      </c>
      <c r="L877" s="40">
        <f t="shared" si="26"/>
        <v>1</v>
      </c>
      <c r="M877" s="40"/>
      <c r="N877" s="40">
        <v>1</v>
      </c>
      <c r="O877" s="40"/>
      <c r="P877" s="18" t="s">
        <v>47</v>
      </c>
      <c r="Q877" s="18" t="s">
        <v>37</v>
      </c>
      <c r="R877" s="18">
        <v>1</v>
      </c>
      <c r="S877" s="18">
        <v>1</v>
      </c>
      <c r="T877" s="18"/>
      <c r="U877" s="18"/>
      <c r="V877" s="18" t="s">
        <v>956</v>
      </c>
      <c r="W877" s="18">
        <v>6356</v>
      </c>
      <c r="X877" s="18"/>
      <c r="Y877"/>
      <c r="Z877"/>
      <c r="AA877"/>
      <c r="AB877"/>
      <c r="AC877"/>
      <c r="AD877"/>
      <c r="AE877"/>
      <c r="AF877"/>
      <c r="AG877"/>
      <c r="AH877"/>
      <c r="AI877"/>
      <c r="AJ877"/>
      <c r="AK877"/>
      <c r="AL877"/>
      <c r="AM877"/>
      <c r="AN877"/>
      <c r="AO877"/>
      <c r="AP877"/>
      <c r="AQ877"/>
      <c r="AR877"/>
      <c r="AS877"/>
      <c r="AT877"/>
      <c r="AU877"/>
      <c r="AV877"/>
      <c r="AW877"/>
      <c r="AX877"/>
      <c r="AY877"/>
      <c r="AZ877"/>
      <c r="BA877"/>
      <c r="BB877"/>
      <c r="BC877"/>
      <c r="BD877"/>
      <c r="BE877"/>
      <c r="BF877"/>
      <c r="BG877"/>
      <c r="BH877"/>
      <c r="BI877"/>
      <c r="BJ877"/>
      <c r="BK877"/>
      <c r="BL877"/>
      <c r="BM877"/>
      <c r="BN877"/>
      <c r="BO877"/>
      <c r="BP877"/>
      <c r="BQ877"/>
      <c r="BR877"/>
      <c r="BS877"/>
      <c r="BT877"/>
      <c r="BU877"/>
      <c r="BV877"/>
      <c r="BW877"/>
      <c r="BX877"/>
      <c r="BY877"/>
      <c r="BZ877"/>
      <c r="CA877"/>
      <c r="CB877"/>
      <c r="CC877"/>
      <c r="CD877"/>
      <c r="CE877"/>
      <c r="CF877"/>
      <c r="CG877"/>
      <c r="CH877"/>
      <c r="CI877"/>
      <c r="CJ877"/>
      <c r="CK877"/>
      <c r="CL877"/>
      <c r="CM877"/>
      <c r="CN877"/>
      <c r="CO877"/>
      <c r="CP877"/>
      <c r="CQ877"/>
      <c r="CR877"/>
      <c r="CS877"/>
      <c r="CT877"/>
      <c r="CU877"/>
      <c r="CV877"/>
      <c r="CW877"/>
      <c r="CX877"/>
      <c r="CY877"/>
      <c r="CZ877"/>
      <c r="DA877"/>
      <c r="DB877"/>
      <c r="DC877"/>
      <c r="DD877"/>
      <c r="DE877"/>
      <c r="DF877"/>
      <c r="DG877"/>
      <c r="DH877"/>
      <c r="DI877"/>
      <c r="DJ877"/>
      <c r="DK877"/>
      <c r="DL877"/>
      <c r="DM877"/>
      <c r="DN877"/>
      <c r="DO877"/>
      <c r="DP877"/>
      <c r="DQ877"/>
      <c r="DR877"/>
      <c r="DS877"/>
      <c r="DT877"/>
      <c r="DU877"/>
      <c r="DV877"/>
      <c r="DW877"/>
      <c r="DX877"/>
      <c r="DY877"/>
      <c r="DZ877"/>
      <c r="EA877"/>
      <c r="EB877"/>
      <c r="EC877"/>
      <c r="ED877"/>
      <c r="EE877"/>
      <c r="EF877"/>
      <c r="EG877"/>
      <c r="EH877"/>
      <c r="EI877"/>
      <c r="EJ877"/>
      <c r="EK877"/>
      <c r="EL877"/>
      <c r="EM877"/>
      <c r="EN877"/>
      <c r="EO877"/>
      <c r="EP877"/>
      <c r="EQ877"/>
      <c r="ER877"/>
      <c r="ES877"/>
      <c r="ET877"/>
      <c r="EU877"/>
      <c r="EV877"/>
      <c r="EW877"/>
      <c r="EX877"/>
      <c r="EY877"/>
      <c r="EZ877"/>
      <c r="FA877"/>
      <c r="FB877"/>
      <c r="FC877"/>
      <c r="FD877"/>
      <c r="FE877"/>
      <c r="FF877"/>
      <c r="FG877"/>
      <c r="FH877"/>
      <c r="FI877"/>
      <c r="FJ877"/>
      <c r="FK877"/>
      <c r="FL877"/>
      <c r="FM877"/>
      <c r="FN877"/>
      <c r="FO877"/>
      <c r="FP877"/>
      <c r="FQ877"/>
      <c r="FR877"/>
      <c r="FS877"/>
      <c r="FT877"/>
      <c r="FU877"/>
      <c r="FV877"/>
      <c r="FW877"/>
      <c r="FX877"/>
      <c r="FY877"/>
      <c r="FZ877"/>
      <c r="GA877"/>
      <c r="GB877"/>
      <c r="GC877"/>
      <c r="GD877"/>
      <c r="GE877"/>
      <c r="GF877"/>
      <c r="GG877"/>
      <c r="GH877"/>
      <c r="GI877"/>
      <c r="GJ877"/>
      <c r="GK877"/>
      <c r="GL877"/>
      <c r="GM877"/>
      <c r="GN877"/>
      <c r="GO877"/>
      <c r="GP877"/>
      <c r="GQ877"/>
      <c r="GR877"/>
      <c r="GS877"/>
      <c r="GT877"/>
      <c r="GU877"/>
      <c r="GV877"/>
      <c r="GW877"/>
      <c r="GX877"/>
      <c r="GY877"/>
      <c r="GZ877"/>
      <c r="HA877"/>
      <c r="HB877"/>
      <c r="HC877"/>
      <c r="HD877"/>
      <c r="HE877"/>
      <c r="HF877"/>
      <c r="HG877"/>
      <c r="HH877"/>
      <c r="HI877"/>
      <c r="HJ877"/>
      <c r="HK877"/>
      <c r="HL877"/>
      <c r="HM877"/>
      <c r="HN877"/>
      <c r="HO877"/>
      <c r="HP877"/>
      <c r="HQ877"/>
      <c r="HR877"/>
      <c r="HS877"/>
      <c r="HT877"/>
      <c r="HU877"/>
      <c r="HV877"/>
      <c r="HW877"/>
      <c r="HX877"/>
      <c r="HY877"/>
      <c r="HZ877"/>
      <c r="IA877"/>
      <c r="IB877"/>
      <c r="IC877"/>
      <c r="ID877"/>
      <c r="IE877"/>
      <c r="IF877"/>
      <c r="IG877"/>
      <c r="IH877"/>
      <c r="II877"/>
      <c r="IJ877"/>
      <c r="IK877"/>
      <c r="IL877"/>
      <c r="IM877"/>
      <c r="IN877"/>
      <c r="IO877"/>
      <c r="IP877"/>
      <c r="IQ877"/>
      <c r="IR877"/>
      <c r="IS877"/>
      <c r="IT877"/>
      <c r="IU877"/>
      <c r="IV877"/>
    </row>
    <row r="878" ht="24.95" customHeight="1" spans="1:256">
      <c r="A878" s="18">
        <v>6357</v>
      </c>
      <c r="B878" s="135" t="s">
        <v>1203</v>
      </c>
      <c r="C878" s="18" t="s">
        <v>43</v>
      </c>
      <c r="D878" s="18" t="s">
        <v>44</v>
      </c>
      <c r="E878" s="18" t="s">
        <v>65</v>
      </c>
      <c r="F878" s="18" t="s">
        <v>35</v>
      </c>
      <c r="G878" s="18">
        <v>2019</v>
      </c>
      <c r="H878" s="18" t="s">
        <v>36</v>
      </c>
      <c r="I878" s="41">
        <v>1</v>
      </c>
      <c r="J878" s="39" t="s">
        <v>1205</v>
      </c>
      <c r="K878" s="18" t="s">
        <v>1206</v>
      </c>
      <c r="L878" s="40">
        <f t="shared" si="26"/>
        <v>1</v>
      </c>
      <c r="M878" s="40"/>
      <c r="N878" s="40">
        <v>1</v>
      </c>
      <c r="O878" s="40"/>
      <c r="P878" s="18" t="s">
        <v>47</v>
      </c>
      <c r="Q878" s="18" t="s">
        <v>37</v>
      </c>
      <c r="R878" s="18">
        <v>1</v>
      </c>
      <c r="S878" s="18">
        <v>1</v>
      </c>
      <c r="T878" s="18"/>
      <c r="U878" s="18"/>
      <c r="V878" s="18" t="s">
        <v>956</v>
      </c>
      <c r="W878" s="18">
        <v>6357</v>
      </c>
      <c r="X878" s="18"/>
      <c r="Y878"/>
      <c r="Z878"/>
      <c r="AA878"/>
      <c r="AB878"/>
      <c r="AC878"/>
      <c r="AD878"/>
      <c r="AE878"/>
      <c r="AF878"/>
      <c r="AG878"/>
      <c r="AH878"/>
      <c r="AI878"/>
      <c r="AJ878"/>
      <c r="AK878"/>
      <c r="AL878"/>
      <c r="AM878"/>
      <c r="AN878"/>
      <c r="AO878"/>
      <c r="AP878"/>
      <c r="AQ878"/>
      <c r="AR878"/>
      <c r="AS878"/>
      <c r="AT878"/>
      <c r="AU878"/>
      <c r="AV878"/>
      <c r="AW878"/>
      <c r="AX878"/>
      <c r="AY878"/>
      <c r="AZ878"/>
      <c r="BA878"/>
      <c r="BB878"/>
      <c r="BC878"/>
      <c r="BD878"/>
      <c r="BE878"/>
      <c r="BF878"/>
      <c r="BG878"/>
      <c r="BH878"/>
      <c r="BI878"/>
      <c r="BJ878"/>
      <c r="BK878"/>
      <c r="BL878"/>
      <c r="BM878"/>
      <c r="BN878"/>
      <c r="BO878"/>
      <c r="BP878"/>
      <c r="BQ878"/>
      <c r="BR878"/>
      <c r="BS878"/>
      <c r="BT878"/>
      <c r="BU878"/>
      <c r="BV878"/>
      <c r="BW878"/>
      <c r="BX878"/>
      <c r="BY878"/>
      <c r="BZ878"/>
      <c r="CA878"/>
      <c r="CB878"/>
      <c r="CC878"/>
      <c r="CD878"/>
      <c r="CE878"/>
      <c r="CF878"/>
      <c r="CG878"/>
      <c r="CH878"/>
      <c r="CI878"/>
      <c r="CJ878"/>
      <c r="CK878"/>
      <c r="CL878"/>
      <c r="CM878"/>
      <c r="CN878"/>
      <c r="CO878"/>
      <c r="CP878"/>
      <c r="CQ878"/>
      <c r="CR878"/>
      <c r="CS878"/>
      <c r="CT878"/>
      <c r="CU878"/>
      <c r="CV878"/>
      <c r="CW878"/>
      <c r="CX878"/>
      <c r="CY878"/>
      <c r="CZ878"/>
      <c r="DA878"/>
      <c r="DB878"/>
      <c r="DC878"/>
      <c r="DD878"/>
      <c r="DE878"/>
      <c r="DF878"/>
      <c r="DG878"/>
      <c r="DH878"/>
      <c r="DI878"/>
      <c r="DJ878"/>
      <c r="DK878"/>
      <c r="DL878"/>
      <c r="DM878"/>
      <c r="DN878"/>
      <c r="DO878"/>
      <c r="DP878"/>
      <c r="DQ878"/>
      <c r="DR878"/>
      <c r="DS878"/>
      <c r="DT878"/>
      <c r="DU878"/>
      <c r="DV878"/>
      <c r="DW878"/>
      <c r="DX878"/>
      <c r="DY878"/>
      <c r="DZ878"/>
      <c r="EA878"/>
      <c r="EB878"/>
      <c r="EC878"/>
      <c r="ED878"/>
      <c r="EE878"/>
      <c r="EF878"/>
      <c r="EG878"/>
      <c r="EH878"/>
      <c r="EI878"/>
      <c r="EJ878"/>
      <c r="EK878"/>
      <c r="EL878"/>
      <c r="EM878"/>
      <c r="EN878"/>
      <c r="EO878"/>
      <c r="EP878"/>
      <c r="EQ878"/>
      <c r="ER878"/>
      <c r="ES878"/>
      <c r="ET878"/>
      <c r="EU878"/>
      <c r="EV878"/>
      <c r="EW878"/>
      <c r="EX878"/>
      <c r="EY878"/>
      <c r="EZ878"/>
      <c r="FA878"/>
      <c r="FB878"/>
      <c r="FC878"/>
      <c r="FD878"/>
      <c r="FE878"/>
      <c r="FF878"/>
      <c r="FG878"/>
      <c r="FH878"/>
      <c r="FI878"/>
      <c r="FJ878"/>
      <c r="FK878"/>
      <c r="FL878"/>
      <c r="FM878"/>
      <c r="FN878"/>
      <c r="FO878"/>
      <c r="FP878"/>
      <c r="FQ878"/>
      <c r="FR878"/>
      <c r="FS878"/>
      <c r="FT878"/>
      <c r="FU878"/>
      <c r="FV878"/>
      <c r="FW878"/>
      <c r="FX878"/>
      <c r="FY878"/>
      <c r="FZ878"/>
      <c r="GA878"/>
      <c r="GB878"/>
      <c r="GC878"/>
      <c r="GD878"/>
      <c r="GE878"/>
      <c r="GF878"/>
      <c r="GG878"/>
      <c r="GH878"/>
      <c r="GI878"/>
      <c r="GJ878"/>
      <c r="GK878"/>
      <c r="GL878"/>
      <c r="GM878"/>
      <c r="GN878"/>
      <c r="GO878"/>
      <c r="GP878"/>
      <c r="GQ878"/>
      <c r="GR878"/>
      <c r="GS878"/>
      <c r="GT878"/>
      <c r="GU878"/>
      <c r="GV878"/>
      <c r="GW878"/>
      <c r="GX878"/>
      <c r="GY878"/>
      <c r="GZ878"/>
      <c r="HA878"/>
      <c r="HB878"/>
      <c r="HC878"/>
      <c r="HD878"/>
      <c r="HE878"/>
      <c r="HF878"/>
      <c r="HG878"/>
      <c r="HH878"/>
      <c r="HI878"/>
      <c r="HJ878"/>
      <c r="HK878"/>
      <c r="HL878"/>
      <c r="HM878"/>
      <c r="HN878"/>
      <c r="HO878"/>
      <c r="HP878"/>
      <c r="HQ878"/>
      <c r="HR878"/>
      <c r="HS878"/>
      <c r="HT878"/>
      <c r="HU878"/>
      <c r="HV878"/>
      <c r="HW878"/>
      <c r="HX878"/>
      <c r="HY878"/>
      <c r="HZ878"/>
      <c r="IA878"/>
      <c r="IB878"/>
      <c r="IC878"/>
      <c r="ID878"/>
      <c r="IE878"/>
      <c r="IF878"/>
      <c r="IG878"/>
      <c r="IH878"/>
      <c r="II878"/>
      <c r="IJ878"/>
      <c r="IK878"/>
      <c r="IL878"/>
      <c r="IM878"/>
      <c r="IN878"/>
      <c r="IO878"/>
      <c r="IP878"/>
      <c r="IQ878"/>
      <c r="IR878"/>
      <c r="IS878"/>
      <c r="IT878"/>
      <c r="IU878"/>
      <c r="IV878"/>
    </row>
    <row r="879" ht="24.95" customHeight="1" spans="1:256">
      <c r="A879" s="18">
        <v>6358</v>
      </c>
      <c r="B879" s="135" t="s">
        <v>1203</v>
      </c>
      <c r="C879" s="18" t="s">
        <v>43</v>
      </c>
      <c r="D879" s="18" t="s">
        <v>299</v>
      </c>
      <c r="E879" s="18" t="s">
        <v>793</v>
      </c>
      <c r="F879" s="18" t="s">
        <v>35</v>
      </c>
      <c r="G879" s="18">
        <v>2019</v>
      </c>
      <c r="H879" s="18" t="s">
        <v>36</v>
      </c>
      <c r="I879" s="41">
        <v>1</v>
      </c>
      <c r="J879" s="39" t="s">
        <v>1205</v>
      </c>
      <c r="K879" s="18" t="s">
        <v>1206</v>
      </c>
      <c r="L879" s="40">
        <f t="shared" si="26"/>
        <v>1</v>
      </c>
      <c r="M879" s="40"/>
      <c r="N879" s="40">
        <v>1</v>
      </c>
      <c r="O879" s="40"/>
      <c r="P879" s="18" t="s">
        <v>47</v>
      </c>
      <c r="Q879" s="18" t="s">
        <v>37</v>
      </c>
      <c r="R879" s="18">
        <v>1</v>
      </c>
      <c r="S879" s="18">
        <v>1</v>
      </c>
      <c r="T879" s="18"/>
      <c r="U879" s="18"/>
      <c r="V879" s="18" t="s">
        <v>956</v>
      </c>
      <c r="W879" s="18">
        <v>6358</v>
      </c>
      <c r="X879" s="18"/>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c r="HM879"/>
      <c r="HN879"/>
      <c r="HO879"/>
      <c r="HP879"/>
      <c r="HQ879"/>
      <c r="HR879"/>
      <c r="HS879"/>
      <c r="HT879"/>
      <c r="HU879"/>
      <c r="HV879"/>
      <c r="HW879"/>
      <c r="HX879"/>
      <c r="HY879"/>
      <c r="HZ879"/>
      <c r="IA879"/>
      <c r="IB879"/>
      <c r="IC879"/>
      <c r="ID879"/>
      <c r="IE879"/>
      <c r="IF879"/>
      <c r="IG879"/>
      <c r="IH879"/>
      <c r="II879"/>
      <c r="IJ879"/>
      <c r="IK879"/>
      <c r="IL879"/>
      <c r="IM879"/>
      <c r="IN879"/>
      <c r="IO879"/>
      <c r="IP879"/>
      <c r="IQ879"/>
      <c r="IR879"/>
      <c r="IS879"/>
      <c r="IT879"/>
      <c r="IU879"/>
      <c r="IV879"/>
    </row>
    <row r="880" ht="24.95" customHeight="1" spans="1:256">
      <c r="A880" s="18">
        <v>6359</v>
      </c>
      <c r="B880" s="135" t="s">
        <v>1203</v>
      </c>
      <c r="C880" s="18" t="s">
        <v>43</v>
      </c>
      <c r="D880" s="18" t="s">
        <v>51</v>
      </c>
      <c r="E880" s="18" t="s">
        <v>791</v>
      </c>
      <c r="F880" s="18" t="s">
        <v>35</v>
      </c>
      <c r="G880" s="18">
        <v>2019</v>
      </c>
      <c r="H880" s="18" t="s">
        <v>36</v>
      </c>
      <c r="I880" s="41">
        <v>2</v>
      </c>
      <c r="J880" s="39" t="s">
        <v>1205</v>
      </c>
      <c r="K880" s="18" t="s">
        <v>1206</v>
      </c>
      <c r="L880" s="40">
        <f t="shared" si="26"/>
        <v>2</v>
      </c>
      <c r="M880" s="40"/>
      <c r="N880" s="40">
        <v>2</v>
      </c>
      <c r="O880" s="40"/>
      <c r="P880" s="18" t="s">
        <v>47</v>
      </c>
      <c r="Q880" s="18" t="s">
        <v>37</v>
      </c>
      <c r="R880" s="18">
        <v>2</v>
      </c>
      <c r="S880" s="18">
        <v>2</v>
      </c>
      <c r="T880" s="18"/>
      <c r="U880" s="18"/>
      <c r="V880" s="18" t="s">
        <v>956</v>
      </c>
      <c r="W880" s="18">
        <v>6359</v>
      </c>
      <c r="X880" s="18"/>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c r="IU880"/>
      <c r="IV880"/>
    </row>
    <row r="881" ht="24.95" customHeight="1" spans="1:256">
      <c r="A881" s="18">
        <v>6360</v>
      </c>
      <c r="B881" s="135" t="s">
        <v>1203</v>
      </c>
      <c r="C881" s="18" t="s">
        <v>43</v>
      </c>
      <c r="D881" s="18" t="s">
        <v>49</v>
      </c>
      <c r="E881" s="18" t="s">
        <v>77</v>
      </c>
      <c r="F881" s="18" t="s">
        <v>35</v>
      </c>
      <c r="G881" s="18">
        <v>2019</v>
      </c>
      <c r="H881" s="18" t="s">
        <v>36</v>
      </c>
      <c r="I881" s="41">
        <v>2</v>
      </c>
      <c r="J881" s="39" t="s">
        <v>1205</v>
      </c>
      <c r="K881" s="18" t="s">
        <v>1206</v>
      </c>
      <c r="L881" s="40">
        <f t="shared" si="26"/>
        <v>2</v>
      </c>
      <c r="M881" s="40"/>
      <c r="N881" s="40">
        <v>2</v>
      </c>
      <c r="O881" s="40"/>
      <c r="P881" s="18" t="s">
        <v>47</v>
      </c>
      <c r="Q881" s="18" t="s">
        <v>37</v>
      </c>
      <c r="R881" s="18">
        <v>2</v>
      </c>
      <c r="S881" s="18">
        <v>2</v>
      </c>
      <c r="T881" s="18"/>
      <c r="U881" s="18"/>
      <c r="V881" s="18" t="s">
        <v>956</v>
      </c>
      <c r="W881" s="18">
        <v>6360</v>
      </c>
      <c r="X881" s="18"/>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c r="IU881"/>
      <c r="IV881"/>
    </row>
    <row r="882" ht="24.95" customHeight="1" spans="1:256">
      <c r="A882" s="18">
        <v>6470</v>
      </c>
      <c r="B882" s="135" t="s">
        <v>1203</v>
      </c>
      <c r="C882" s="18" t="s">
        <v>43</v>
      </c>
      <c r="D882" s="18" t="s">
        <v>155</v>
      </c>
      <c r="E882" s="18" t="s">
        <v>1204</v>
      </c>
      <c r="F882" s="18" t="s">
        <v>35</v>
      </c>
      <c r="G882" s="18">
        <v>2020</v>
      </c>
      <c r="H882" s="18" t="s">
        <v>36</v>
      </c>
      <c r="I882" s="41">
        <v>1</v>
      </c>
      <c r="J882" s="39" t="s">
        <v>1205</v>
      </c>
      <c r="K882" s="18" t="s">
        <v>1206</v>
      </c>
      <c r="L882" s="40">
        <f t="shared" ref="L882:L908" si="27">M882+N882+O882</f>
        <v>1</v>
      </c>
      <c r="M882" s="40"/>
      <c r="N882" s="40"/>
      <c r="O882" s="40">
        <v>1</v>
      </c>
      <c r="P882" s="18" t="s">
        <v>47</v>
      </c>
      <c r="Q882" s="18" t="s">
        <v>37</v>
      </c>
      <c r="R882" s="18">
        <v>1</v>
      </c>
      <c r="S882" s="18">
        <v>1</v>
      </c>
      <c r="T882" s="18"/>
      <c r="U882" s="18"/>
      <c r="V882" s="18" t="s">
        <v>956</v>
      </c>
      <c r="W882" s="18">
        <v>6470</v>
      </c>
      <c r="X882" s="18"/>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c r="IU882"/>
      <c r="IV882"/>
    </row>
    <row r="883" ht="24.95" customHeight="1" spans="1:256">
      <c r="A883" s="18">
        <v>6471</v>
      </c>
      <c r="B883" s="135" t="s">
        <v>1203</v>
      </c>
      <c r="C883" s="18" t="s">
        <v>43</v>
      </c>
      <c r="D883" s="18" t="s">
        <v>101</v>
      </c>
      <c r="E883" s="18" t="s">
        <v>1207</v>
      </c>
      <c r="F883" s="18" t="s">
        <v>35</v>
      </c>
      <c r="G883" s="18">
        <v>2020</v>
      </c>
      <c r="H883" s="18" t="s">
        <v>36</v>
      </c>
      <c r="I883" s="41">
        <v>1</v>
      </c>
      <c r="J883" s="39" t="s">
        <v>1205</v>
      </c>
      <c r="K883" s="18" t="s">
        <v>1206</v>
      </c>
      <c r="L883" s="40">
        <f t="shared" si="27"/>
        <v>1</v>
      </c>
      <c r="M883" s="40"/>
      <c r="N883" s="40"/>
      <c r="O883" s="40">
        <v>1</v>
      </c>
      <c r="P883" s="18" t="s">
        <v>47</v>
      </c>
      <c r="Q883" s="18" t="s">
        <v>37</v>
      </c>
      <c r="R883" s="18">
        <v>1</v>
      </c>
      <c r="S883" s="18">
        <v>1</v>
      </c>
      <c r="T883" s="18"/>
      <c r="U883" s="18"/>
      <c r="V883" s="18" t="s">
        <v>956</v>
      </c>
      <c r="W883" s="18">
        <v>6471</v>
      </c>
      <c r="X883" s="18"/>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c r="IU883"/>
      <c r="IV883"/>
    </row>
    <row r="884" ht="24.95" customHeight="1" spans="1:256">
      <c r="A884" s="18">
        <v>6472</v>
      </c>
      <c r="B884" s="135" t="s">
        <v>1203</v>
      </c>
      <c r="C884" s="18" t="s">
        <v>43</v>
      </c>
      <c r="D884" s="18" t="s">
        <v>299</v>
      </c>
      <c r="E884" s="18" t="s">
        <v>303</v>
      </c>
      <c r="F884" s="18" t="s">
        <v>35</v>
      </c>
      <c r="G884" s="18">
        <v>2020</v>
      </c>
      <c r="H884" s="18" t="s">
        <v>36</v>
      </c>
      <c r="I884" s="41">
        <v>1</v>
      </c>
      <c r="J884" s="39" t="s">
        <v>1205</v>
      </c>
      <c r="K884" s="18" t="s">
        <v>1206</v>
      </c>
      <c r="L884" s="40">
        <f t="shared" si="27"/>
        <v>1</v>
      </c>
      <c r="M884" s="40"/>
      <c r="N884" s="40"/>
      <c r="O884" s="40">
        <v>1</v>
      </c>
      <c r="P884" s="18" t="s">
        <v>47</v>
      </c>
      <c r="Q884" s="18" t="s">
        <v>37</v>
      </c>
      <c r="R884" s="18">
        <v>1</v>
      </c>
      <c r="S884" s="18">
        <v>1</v>
      </c>
      <c r="T884" s="18"/>
      <c r="U884" s="18"/>
      <c r="V884" s="18" t="s">
        <v>956</v>
      </c>
      <c r="W884" s="18">
        <v>6472</v>
      </c>
      <c r="X884" s="18"/>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c r="IU884"/>
      <c r="IV884"/>
    </row>
    <row r="885" ht="24.95" customHeight="1" spans="1:256">
      <c r="A885" s="18">
        <v>6473</v>
      </c>
      <c r="B885" s="135" t="s">
        <v>1203</v>
      </c>
      <c r="C885" s="18" t="s">
        <v>43</v>
      </c>
      <c r="D885" s="18" t="s">
        <v>44</v>
      </c>
      <c r="E885" s="18" t="s">
        <v>674</v>
      </c>
      <c r="F885" s="18" t="s">
        <v>35</v>
      </c>
      <c r="G885" s="18">
        <v>2020</v>
      </c>
      <c r="H885" s="18" t="s">
        <v>36</v>
      </c>
      <c r="I885" s="41">
        <v>1</v>
      </c>
      <c r="J885" s="39" t="s">
        <v>1205</v>
      </c>
      <c r="K885" s="18" t="s">
        <v>1206</v>
      </c>
      <c r="L885" s="40">
        <f t="shared" si="27"/>
        <v>1</v>
      </c>
      <c r="M885" s="40"/>
      <c r="N885" s="40"/>
      <c r="O885" s="40">
        <v>1</v>
      </c>
      <c r="P885" s="18" t="s">
        <v>47</v>
      </c>
      <c r="Q885" s="18" t="s">
        <v>37</v>
      </c>
      <c r="R885" s="18">
        <v>1</v>
      </c>
      <c r="S885" s="18">
        <v>1</v>
      </c>
      <c r="T885" s="18"/>
      <c r="U885" s="18"/>
      <c r="V885" s="18" t="s">
        <v>956</v>
      </c>
      <c r="W885" s="18">
        <v>6473</v>
      </c>
      <c r="X885" s="18"/>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c r="IU885"/>
      <c r="IV885"/>
    </row>
    <row r="886" ht="24.95" customHeight="1" spans="1:256">
      <c r="A886" s="18">
        <v>6474</v>
      </c>
      <c r="B886" s="135" t="s">
        <v>1203</v>
      </c>
      <c r="C886" s="18" t="s">
        <v>43</v>
      </c>
      <c r="D886" s="18" t="s">
        <v>250</v>
      </c>
      <c r="E886" s="18" t="s">
        <v>251</v>
      </c>
      <c r="F886" s="18" t="s">
        <v>35</v>
      </c>
      <c r="G886" s="18">
        <v>2020</v>
      </c>
      <c r="H886" s="18" t="s">
        <v>36</v>
      </c>
      <c r="I886" s="41">
        <v>1</v>
      </c>
      <c r="J886" s="39" t="s">
        <v>1205</v>
      </c>
      <c r="K886" s="18" t="s">
        <v>1206</v>
      </c>
      <c r="L886" s="40">
        <f t="shared" si="27"/>
        <v>1</v>
      </c>
      <c r="M886" s="40"/>
      <c r="N886" s="40"/>
      <c r="O886" s="40">
        <v>1</v>
      </c>
      <c r="P886" s="18" t="s">
        <v>47</v>
      </c>
      <c r="Q886" s="18" t="s">
        <v>37</v>
      </c>
      <c r="R886" s="18">
        <v>1</v>
      </c>
      <c r="S886" s="18">
        <v>1</v>
      </c>
      <c r="T886" s="18"/>
      <c r="U886" s="18"/>
      <c r="V886" s="18" t="s">
        <v>956</v>
      </c>
      <c r="W886" s="18">
        <v>6474</v>
      </c>
      <c r="X886" s="18"/>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c r="IU886"/>
      <c r="IV886"/>
    </row>
    <row r="887" ht="24.95" customHeight="1" spans="1:256">
      <c r="A887" s="18">
        <v>6475</v>
      </c>
      <c r="B887" s="135" t="s">
        <v>1203</v>
      </c>
      <c r="C887" s="18" t="s">
        <v>43</v>
      </c>
      <c r="D887" s="18" t="s">
        <v>54</v>
      </c>
      <c r="E887" s="18" t="s">
        <v>60</v>
      </c>
      <c r="F887" s="18" t="s">
        <v>35</v>
      </c>
      <c r="G887" s="18">
        <v>2020</v>
      </c>
      <c r="H887" s="18" t="s">
        <v>36</v>
      </c>
      <c r="I887" s="41">
        <v>1</v>
      </c>
      <c r="J887" s="39" t="s">
        <v>1205</v>
      </c>
      <c r="K887" s="18" t="s">
        <v>1206</v>
      </c>
      <c r="L887" s="40">
        <f t="shared" si="27"/>
        <v>1</v>
      </c>
      <c r="M887" s="40"/>
      <c r="N887" s="40"/>
      <c r="O887" s="40">
        <v>1</v>
      </c>
      <c r="P887" s="18" t="s">
        <v>47</v>
      </c>
      <c r="Q887" s="18" t="s">
        <v>37</v>
      </c>
      <c r="R887" s="18">
        <v>1</v>
      </c>
      <c r="S887" s="18">
        <v>1</v>
      </c>
      <c r="T887" s="18"/>
      <c r="U887" s="18"/>
      <c r="V887" s="18" t="s">
        <v>956</v>
      </c>
      <c r="W887" s="18">
        <v>6475</v>
      </c>
      <c r="X887" s="18"/>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c r="IU887"/>
      <c r="IV887"/>
    </row>
    <row r="888" ht="24.95" customHeight="1" spans="1:256">
      <c r="A888" s="18">
        <v>6476</v>
      </c>
      <c r="B888" s="135" t="s">
        <v>1203</v>
      </c>
      <c r="C888" s="18" t="s">
        <v>43</v>
      </c>
      <c r="D888" s="18" t="s">
        <v>146</v>
      </c>
      <c r="E888" s="18" t="s">
        <v>196</v>
      </c>
      <c r="F888" s="18" t="s">
        <v>35</v>
      </c>
      <c r="G888" s="18">
        <v>2020</v>
      </c>
      <c r="H888" s="18" t="s">
        <v>36</v>
      </c>
      <c r="I888" s="41">
        <v>1</v>
      </c>
      <c r="J888" s="39" t="s">
        <v>1205</v>
      </c>
      <c r="K888" s="18" t="s">
        <v>1206</v>
      </c>
      <c r="L888" s="40">
        <f t="shared" si="27"/>
        <v>1</v>
      </c>
      <c r="M888" s="40"/>
      <c r="N888" s="40"/>
      <c r="O888" s="40">
        <v>1</v>
      </c>
      <c r="P888" s="18" t="s">
        <v>47</v>
      </c>
      <c r="Q888" s="18" t="s">
        <v>37</v>
      </c>
      <c r="R888" s="18">
        <v>1</v>
      </c>
      <c r="S888" s="18">
        <v>1</v>
      </c>
      <c r="T888" s="18"/>
      <c r="U888" s="18"/>
      <c r="V888" s="18" t="s">
        <v>956</v>
      </c>
      <c r="W888" s="18">
        <v>6476</v>
      </c>
      <c r="X888" s="1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c r="IU888"/>
      <c r="IV888"/>
    </row>
    <row r="889" ht="24.95" customHeight="1" spans="1:256">
      <c r="A889" s="18">
        <v>6477</v>
      </c>
      <c r="B889" s="135" t="s">
        <v>1203</v>
      </c>
      <c r="C889" s="18" t="s">
        <v>43</v>
      </c>
      <c r="D889" s="18" t="s">
        <v>146</v>
      </c>
      <c r="E889" s="18" t="s">
        <v>160</v>
      </c>
      <c r="F889" s="18" t="s">
        <v>35</v>
      </c>
      <c r="G889" s="18">
        <v>2020</v>
      </c>
      <c r="H889" s="18" t="s">
        <v>36</v>
      </c>
      <c r="I889" s="41">
        <v>1</v>
      </c>
      <c r="J889" s="39" t="s">
        <v>1205</v>
      </c>
      <c r="K889" s="18" t="s">
        <v>1206</v>
      </c>
      <c r="L889" s="40">
        <f t="shared" si="27"/>
        <v>1</v>
      </c>
      <c r="M889" s="40"/>
      <c r="N889" s="40"/>
      <c r="O889" s="40">
        <v>1</v>
      </c>
      <c r="P889" s="18" t="s">
        <v>47</v>
      </c>
      <c r="Q889" s="18" t="s">
        <v>37</v>
      </c>
      <c r="R889" s="18">
        <v>1</v>
      </c>
      <c r="S889" s="18">
        <v>1</v>
      </c>
      <c r="T889" s="18"/>
      <c r="U889" s="18"/>
      <c r="V889" s="18" t="s">
        <v>956</v>
      </c>
      <c r="W889" s="18">
        <v>6477</v>
      </c>
      <c r="X889" s="18"/>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c r="IU889"/>
      <c r="IV889"/>
    </row>
    <row r="890" ht="24.95" customHeight="1" spans="1:256">
      <c r="A890" s="18">
        <v>6478</v>
      </c>
      <c r="B890" s="135" t="s">
        <v>1203</v>
      </c>
      <c r="C890" s="18" t="s">
        <v>43</v>
      </c>
      <c r="D890" s="18" t="s">
        <v>124</v>
      </c>
      <c r="E890" s="18" t="s">
        <v>176</v>
      </c>
      <c r="F890" s="18" t="s">
        <v>35</v>
      </c>
      <c r="G890" s="18">
        <v>2020</v>
      </c>
      <c r="H890" s="18" t="s">
        <v>36</v>
      </c>
      <c r="I890" s="41">
        <v>1</v>
      </c>
      <c r="J890" s="39" t="s">
        <v>1205</v>
      </c>
      <c r="K890" s="18" t="s">
        <v>1206</v>
      </c>
      <c r="L890" s="40">
        <f t="shared" si="27"/>
        <v>1</v>
      </c>
      <c r="M890" s="40"/>
      <c r="N890" s="40"/>
      <c r="O890" s="40">
        <v>1</v>
      </c>
      <c r="P890" s="18" t="s">
        <v>47</v>
      </c>
      <c r="Q890" s="18" t="s">
        <v>37</v>
      </c>
      <c r="R890" s="18">
        <v>1</v>
      </c>
      <c r="S890" s="18">
        <v>1</v>
      </c>
      <c r="T890" s="18"/>
      <c r="U890" s="18"/>
      <c r="V890" s="18" t="s">
        <v>956</v>
      </c>
      <c r="W890" s="18">
        <v>6478</v>
      </c>
      <c r="X890" s="18"/>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c r="IU890"/>
      <c r="IV890"/>
    </row>
    <row r="891" ht="24.95" customHeight="1" spans="1:256">
      <c r="A891" s="18">
        <v>6479</v>
      </c>
      <c r="B891" s="135" t="s">
        <v>1203</v>
      </c>
      <c r="C891" s="18" t="s">
        <v>43</v>
      </c>
      <c r="D891" s="18" t="s">
        <v>124</v>
      </c>
      <c r="E891" s="18" t="s">
        <v>169</v>
      </c>
      <c r="F891" s="18" t="s">
        <v>35</v>
      </c>
      <c r="G891" s="18">
        <v>2020</v>
      </c>
      <c r="H891" s="18" t="s">
        <v>36</v>
      </c>
      <c r="I891" s="41">
        <v>1</v>
      </c>
      <c r="J891" s="39" t="s">
        <v>1205</v>
      </c>
      <c r="K891" s="18" t="s">
        <v>1206</v>
      </c>
      <c r="L891" s="40">
        <f t="shared" si="27"/>
        <v>1</v>
      </c>
      <c r="M891" s="40"/>
      <c r="N891" s="40"/>
      <c r="O891" s="40">
        <v>1</v>
      </c>
      <c r="P891" s="18" t="s">
        <v>47</v>
      </c>
      <c r="Q891" s="18" t="s">
        <v>37</v>
      </c>
      <c r="R891" s="18">
        <v>1</v>
      </c>
      <c r="S891" s="18">
        <v>1</v>
      </c>
      <c r="T891" s="18"/>
      <c r="U891" s="18"/>
      <c r="V891" s="18" t="s">
        <v>956</v>
      </c>
      <c r="W891" s="18">
        <v>6479</v>
      </c>
      <c r="X891" s="18"/>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c r="IU891"/>
      <c r="IV891"/>
    </row>
    <row r="892" ht="24.95" customHeight="1" spans="1:256">
      <c r="A892" s="18">
        <v>6480</v>
      </c>
      <c r="B892" s="135" t="s">
        <v>1203</v>
      </c>
      <c r="C892" s="18" t="s">
        <v>43</v>
      </c>
      <c r="D892" s="18" t="s">
        <v>98</v>
      </c>
      <c r="E892" s="18" t="s">
        <v>217</v>
      </c>
      <c r="F892" s="18" t="s">
        <v>35</v>
      </c>
      <c r="G892" s="18">
        <v>2020</v>
      </c>
      <c r="H892" s="18" t="s">
        <v>36</v>
      </c>
      <c r="I892" s="41">
        <v>1</v>
      </c>
      <c r="J892" s="39" t="s">
        <v>1205</v>
      </c>
      <c r="K892" s="18" t="s">
        <v>1206</v>
      </c>
      <c r="L892" s="40">
        <f t="shared" si="27"/>
        <v>1</v>
      </c>
      <c r="M892" s="40"/>
      <c r="N892" s="40"/>
      <c r="O892" s="40">
        <v>1</v>
      </c>
      <c r="P892" s="18" t="s">
        <v>47</v>
      </c>
      <c r="Q892" s="18" t="s">
        <v>37</v>
      </c>
      <c r="R892" s="18">
        <v>1</v>
      </c>
      <c r="S892" s="18">
        <v>1</v>
      </c>
      <c r="T892" s="18"/>
      <c r="U892" s="18"/>
      <c r="V892" s="18" t="s">
        <v>956</v>
      </c>
      <c r="W892" s="18">
        <v>6480</v>
      </c>
      <c r="X892" s="18"/>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c r="IU892"/>
      <c r="IV892"/>
    </row>
    <row r="893" ht="24.95" customHeight="1" spans="1:256">
      <c r="A893" s="18">
        <v>6481</v>
      </c>
      <c r="B893" s="135" t="s">
        <v>1203</v>
      </c>
      <c r="C893" s="18" t="s">
        <v>43</v>
      </c>
      <c r="D893" s="18" t="s">
        <v>98</v>
      </c>
      <c r="E893" s="18" t="s">
        <v>219</v>
      </c>
      <c r="F893" s="18" t="s">
        <v>35</v>
      </c>
      <c r="G893" s="18">
        <v>2020</v>
      </c>
      <c r="H893" s="18" t="s">
        <v>36</v>
      </c>
      <c r="I893" s="41">
        <v>1</v>
      </c>
      <c r="J893" s="39" t="s">
        <v>1205</v>
      </c>
      <c r="K893" s="18" t="s">
        <v>1206</v>
      </c>
      <c r="L893" s="40">
        <f t="shared" si="27"/>
        <v>1</v>
      </c>
      <c r="M893" s="40"/>
      <c r="N893" s="40"/>
      <c r="O893" s="40">
        <v>1</v>
      </c>
      <c r="P893" s="18" t="s">
        <v>47</v>
      </c>
      <c r="Q893" s="18" t="s">
        <v>37</v>
      </c>
      <c r="R893" s="18">
        <v>1</v>
      </c>
      <c r="S893" s="18">
        <v>1</v>
      </c>
      <c r="T893" s="18"/>
      <c r="U893" s="18"/>
      <c r="V893" s="18" t="s">
        <v>956</v>
      </c>
      <c r="W893" s="18">
        <v>6481</v>
      </c>
      <c r="X893" s="18"/>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c r="IU893"/>
      <c r="IV893"/>
    </row>
    <row r="894" ht="24.95" customHeight="1" spans="1:256">
      <c r="A894" s="18">
        <v>6482</v>
      </c>
      <c r="B894" s="135" t="s">
        <v>1203</v>
      </c>
      <c r="C894" s="18" t="s">
        <v>43</v>
      </c>
      <c r="D894" s="18" t="s">
        <v>93</v>
      </c>
      <c r="E894" s="18" t="s">
        <v>190</v>
      </c>
      <c r="F894" s="18" t="s">
        <v>35</v>
      </c>
      <c r="G894" s="18">
        <v>2020</v>
      </c>
      <c r="H894" s="18" t="s">
        <v>36</v>
      </c>
      <c r="I894" s="41">
        <v>1</v>
      </c>
      <c r="J894" s="39" t="s">
        <v>1205</v>
      </c>
      <c r="K894" s="18" t="s">
        <v>1206</v>
      </c>
      <c r="L894" s="40">
        <f t="shared" si="27"/>
        <v>1</v>
      </c>
      <c r="M894" s="40"/>
      <c r="N894" s="40"/>
      <c r="O894" s="40">
        <v>1</v>
      </c>
      <c r="P894" s="18" t="s">
        <v>47</v>
      </c>
      <c r="Q894" s="18" t="s">
        <v>37</v>
      </c>
      <c r="R894" s="18">
        <v>1</v>
      </c>
      <c r="S894" s="18">
        <v>1</v>
      </c>
      <c r="T894" s="18"/>
      <c r="U894" s="18"/>
      <c r="V894" s="18" t="s">
        <v>956</v>
      </c>
      <c r="W894" s="18">
        <v>6482</v>
      </c>
      <c r="X894" s="18"/>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c r="IU894"/>
      <c r="IV894"/>
    </row>
    <row r="895" ht="24.95" customHeight="1" spans="1:256">
      <c r="A895" s="18">
        <v>6483</v>
      </c>
      <c r="B895" s="135" t="s">
        <v>1203</v>
      </c>
      <c r="C895" s="18" t="s">
        <v>43</v>
      </c>
      <c r="D895" s="18" t="s">
        <v>62</v>
      </c>
      <c r="E895" s="18" t="s">
        <v>66</v>
      </c>
      <c r="F895" s="18" t="s">
        <v>35</v>
      </c>
      <c r="G895" s="18">
        <v>2020</v>
      </c>
      <c r="H895" s="18" t="s">
        <v>36</v>
      </c>
      <c r="I895" s="41">
        <v>2</v>
      </c>
      <c r="J895" s="39" t="s">
        <v>1205</v>
      </c>
      <c r="K895" s="18" t="s">
        <v>1206</v>
      </c>
      <c r="L895" s="40">
        <f t="shared" si="27"/>
        <v>2</v>
      </c>
      <c r="M895" s="40"/>
      <c r="N895" s="40"/>
      <c r="O895" s="40">
        <v>2</v>
      </c>
      <c r="P895" s="18" t="s">
        <v>47</v>
      </c>
      <c r="Q895" s="18" t="s">
        <v>37</v>
      </c>
      <c r="R895" s="18">
        <v>2</v>
      </c>
      <c r="S895" s="18">
        <v>2</v>
      </c>
      <c r="T895" s="18"/>
      <c r="U895" s="18"/>
      <c r="V895" s="18" t="s">
        <v>956</v>
      </c>
      <c r="W895" s="18">
        <v>6483</v>
      </c>
      <c r="X895" s="18"/>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c r="IU895"/>
      <c r="IV895"/>
    </row>
    <row r="896" ht="24.95" customHeight="1" spans="1:256">
      <c r="A896" s="18">
        <v>6484</v>
      </c>
      <c r="B896" s="135" t="s">
        <v>1203</v>
      </c>
      <c r="C896" s="18" t="s">
        <v>43</v>
      </c>
      <c r="D896" s="158" t="s">
        <v>93</v>
      </c>
      <c r="E896" s="18" t="s">
        <v>270</v>
      </c>
      <c r="F896" s="18" t="s">
        <v>35</v>
      </c>
      <c r="G896" s="18">
        <v>2020</v>
      </c>
      <c r="H896" s="18" t="s">
        <v>36</v>
      </c>
      <c r="I896" s="41">
        <v>2</v>
      </c>
      <c r="J896" s="39" t="s">
        <v>1205</v>
      </c>
      <c r="K896" s="18" t="s">
        <v>1206</v>
      </c>
      <c r="L896" s="40">
        <f t="shared" si="27"/>
        <v>2</v>
      </c>
      <c r="M896" s="40"/>
      <c r="N896" s="40"/>
      <c r="O896" s="40">
        <v>2</v>
      </c>
      <c r="P896" s="18" t="s">
        <v>47</v>
      </c>
      <c r="Q896" s="18" t="s">
        <v>37</v>
      </c>
      <c r="R896" s="18">
        <v>2</v>
      </c>
      <c r="S896" s="18">
        <v>2</v>
      </c>
      <c r="T896" s="18"/>
      <c r="U896" s="18"/>
      <c r="V896" s="18" t="s">
        <v>956</v>
      </c>
      <c r="W896" s="18">
        <v>6484</v>
      </c>
      <c r="X896" s="18"/>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c r="IU896"/>
      <c r="IV896"/>
    </row>
    <row r="897" ht="24.95" customHeight="1" spans="1:256">
      <c r="A897" s="18">
        <v>6485</v>
      </c>
      <c r="B897" s="135" t="s">
        <v>1203</v>
      </c>
      <c r="C897" s="18" t="s">
        <v>43</v>
      </c>
      <c r="D897" s="18" t="s">
        <v>98</v>
      </c>
      <c r="E897" s="18" t="s">
        <v>211</v>
      </c>
      <c r="F897" s="18" t="s">
        <v>35</v>
      </c>
      <c r="G897" s="18">
        <v>2020</v>
      </c>
      <c r="H897" s="18" t="s">
        <v>36</v>
      </c>
      <c r="I897" s="41">
        <v>1</v>
      </c>
      <c r="J897" s="39" t="s">
        <v>1205</v>
      </c>
      <c r="K897" s="18" t="s">
        <v>1206</v>
      </c>
      <c r="L897" s="40">
        <f t="shared" si="27"/>
        <v>1</v>
      </c>
      <c r="M897" s="40"/>
      <c r="N897" s="40"/>
      <c r="O897" s="40">
        <v>1</v>
      </c>
      <c r="P897" s="18" t="s">
        <v>47</v>
      </c>
      <c r="Q897" s="18" t="s">
        <v>37</v>
      </c>
      <c r="R897" s="18">
        <v>1</v>
      </c>
      <c r="S897" s="18">
        <v>1</v>
      </c>
      <c r="T897" s="18"/>
      <c r="U897" s="18"/>
      <c r="V897" s="18" t="s">
        <v>956</v>
      </c>
      <c r="W897" s="18">
        <v>6485</v>
      </c>
      <c r="X897" s="18"/>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c r="IU897"/>
      <c r="IV897"/>
    </row>
    <row r="898" ht="24.95" customHeight="1" spans="1:256">
      <c r="A898" s="18">
        <v>6486</v>
      </c>
      <c r="B898" s="135" t="s">
        <v>1203</v>
      </c>
      <c r="C898" s="18" t="s">
        <v>43</v>
      </c>
      <c r="D898" s="18" t="s">
        <v>93</v>
      </c>
      <c r="E898" s="18" t="s">
        <v>1208</v>
      </c>
      <c r="F898" s="18" t="s">
        <v>35</v>
      </c>
      <c r="G898" s="18">
        <v>2020</v>
      </c>
      <c r="H898" s="18" t="s">
        <v>36</v>
      </c>
      <c r="I898" s="41">
        <v>1</v>
      </c>
      <c r="J898" s="39" t="s">
        <v>1205</v>
      </c>
      <c r="K898" s="18" t="s">
        <v>1206</v>
      </c>
      <c r="L898" s="40">
        <f t="shared" si="27"/>
        <v>1</v>
      </c>
      <c r="M898" s="40"/>
      <c r="N898" s="40"/>
      <c r="O898" s="40">
        <v>1</v>
      </c>
      <c r="P898" s="18" t="s">
        <v>47</v>
      </c>
      <c r="Q898" s="18" t="s">
        <v>37</v>
      </c>
      <c r="R898" s="18">
        <v>1</v>
      </c>
      <c r="S898" s="18">
        <v>1</v>
      </c>
      <c r="T898" s="18"/>
      <c r="U898" s="18"/>
      <c r="V898" s="18" t="s">
        <v>956</v>
      </c>
      <c r="W898" s="18">
        <v>6486</v>
      </c>
      <c r="X898" s="1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c r="IU898"/>
      <c r="IV898"/>
    </row>
    <row r="899" ht="24.95" customHeight="1" spans="1:256">
      <c r="A899" s="18">
        <v>6487</v>
      </c>
      <c r="B899" s="135" t="s">
        <v>1203</v>
      </c>
      <c r="C899" s="18" t="s">
        <v>43</v>
      </c>
      <c r="D899" s="18" t="s">
        <v>146</v>
      </c>
      <c r="E899" s="18" t="s">
        <v>160</v>
      </c>
      <c r="F899" s="18" t="s">
        <v>35</v>
      </c>
      <c r="G899" s="18">
        <v>2020</v>
      </c>
      <c r="H899" s="18" t="s">
        <v>36</v>
      </c>
      <c r="I899" s="41">
        <v>1</v>
      </c>
      <c r="J899" s="39" t="s">
        <v>1205</v>
      </c>
      <c r="K899" s="18" t="s">
        <v>1206</v>
      </c>
      <c r="L899" s="40">
        <f t="shared" si="27"/>
        <v>1</v>
      </c>
      <c r="M899" s="40"/>
      <c r="N899" s="40"/>
      <c r="O899" s="40">
        <v>1</v>
      </c>
      <c r="P899" s="18" t="s">
        <v>47</v>
      </c>
      <c r="Q899" s="18" t="s">
        <v>37</v>
      </c>
      <c r="R899" s="18">
        <v>1</v>
      </c>
      <c r="S899" s="18">
        <v>1</v>
      </c>
      <c r="T899" s="18"/>
      <c r="U899" s="18"/>
      <c r="V899" s="18" t="s">
        <v>956</v>
      </c>
      <c r="W899" s="18">
        <v>6487</v>
      </c>
      <c r="X899" s="18"/>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c r="IU899"/>
      <c r="IV899"/>
    </row>
    <row r="900" ht="24.95" customHeight="1" spans="1:256">
      <c r="A900" s="18">
        <v>6488</v>
      </c>
      <c r="B900" s="135" t="s">
        <v>1203</v>
      </c>
      <c r="C900" s="18" t="s">
        <v>43</v>
      </c>
      <c r="D900" s="18" t="s">
        <v>98</v>
      </c>
      <c r="E900" s="18" t="s">
        <v>376</v>
      </c>
      <c r="F900" s="18" t="s">
        <v>35</v>
      </c>
      <c r="G900" s="18">
        <v>2020</v>
      </c>
      <c r="H900" s="18" t="s">
        <v>36</v>
      </c>
      <c r="I900" s="41">
        <v>1</v>
      </c>
      <c r="J900" s="39" t="s">
        <v>1205</v>
      </c>
      <c r="K900" s="18" t="s">
        <v>1206</v>
      </c>
      <c r="L900" s="40">
        <f t="shared" si="27"/>
        <v>1</v>
      </c>
      <c r="M900" s="40"/>
      <c r="N900" s="40"/>
      <c r="O900" s="40">
        <v>1</v>
      </c>
      <c r="P900" s="18" t="s">
        <v>47</v>
      </c>
      <c r="Q900" s="18" t="s">
        <v>37</v>
      </c>
      <c r="R900" s="18">
        <v>1</v>
      </c>
      <c r="S900" s="18">
        <v>1</v>
      </c>
      <c r="T900" s="18"/>
      <c r="U900" s="18"/>
      <c r="V900" s="18" t="s">
        <v>956</v>
      </c>
      <c r="W900" s="18">
        <v>6488</v>
      </c>
      <c r="X900" s="18"/>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c r="IU900"/>
      <c r="IV900"/>
    </row>
    <row r="901" ht="24.95" customHeight="1" spans="1:256">
      <c r="A901" s="18">
        <v>6489</v>
      </c>
      <c r="B901" s="135" t="s">
        <v>1203</v>
      </c>
      <c r="C901" s="18" t="s">
        <v>43</v>
      </c>
      <c r="D901" s="18" t="s">
        <v>124</v>
      </c>
      <c r="E901" s="18" t="s">
        <v>125</v>
      </c>
      <c r="F901" s="18" t="s">
        <v>35</v>
      </c>
      <c r="G901" s="18">
        <v>2020</v>
      </c>
      <c r="H901" s="18" t="s">
        <v>36</v>
      </c>
      <c r="I901" s="41">
        <v>1</v>
      </c>
      <c r="J901" s="39" t="s">
        <v>1205</v>
      </c>
      <c r="K901" s="18" t="s">
        <v>1206</v>
      </c>
      <c r="L901" s="40">
        <f t="shared" si="27"/>
        <v>1</v>
      </c>
      <c r="M901" s="40"/>
      <c r="N901" s="40"/>
      <c r="O901" s="40">
        <v>1</v>
      </c>
      <c r="P901" s="18" t="s">
        <v>47</v>
      </c>
      <c r="Q901" s="18" t="s">
        <v>37</v>
      </c>
      <c r="R901" s="18">
        <v>1</v>
      </c>
      <c r="S901" s="18">
        <v>1</v>
      </c>
      <c r="T901" s="18"/>
      <c r="U901" s="18"/>
      <c r="V901" s="18" t="s">
        <v>956</v>
      </c>
      <c r="W901" s="18">
        <v>6489</v>
      </c>
      <c r="X901" s="18"/>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c r="IU901"/>
      <c r="IV901"/>
    </row>
    <row r="902" ht="24.95" customHeight="1" spans="1:256">
      <c r="A902" s="18">
        <v>6490</v>
      </c>
      <c r="B902" s="135" t="s">
        <v>1203</v>
      </c>
      <c r="C902" s="18" t="s">
        <v>43</v>
      </c>
      <c r="D902" s="18" t="s">
        <v>146</v>
      </c>
      <c r="E902" s="18" t="s">
        <v>205</v>
      </c>
      <c r="F902" s="18" t="s">
        <v>35</v>
      </c>
      <c r="G902" s="18">
        <v>2020</v>
      </c>
      <c r="H902" s="18" t="s">
        <v>36</v>
      </c>
      <c r="I902" s="41">
        <v>1</v>
      </c>
      <c r="J902" s="39" t="s">
        <v>1205</v>
      </c>
      <c r="K902" s="18" t="s">
        <v>1206</v>
      </c>
      <c r="L902" s="40">
        <f t="shared" si="27"/>
        <v>1</v>
      </c>
      <c r="M902" s="40"/>
      <c r="N902" s="40"/>
      <c r="O902" s="40">
        <v>1</v>
      </c>
      <c r="P902" s="18" t="s">
        <v>47</v>
      </c>
      <c r="Q902" s="18" t="s">
        <v>37</v>
      </c>
      <c r="R902" s="18">
        <v>1</v>
      </c>
      <c r="S902" s="18">
        <v>1</v>
      </c>
      <c r="T902" s="18"/>
      <c r="U902" s="18"/>
      <c r="V902" s="18" t="s">
        <v>956</v>
      </c>
      <c r="W902" s="18">
        <v>6490</v>
      </c>
      <c r="X902" s="18"/>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c r="IU902"/>
      <c r="IV902"/>
    </row>
    <row r="903" ht="24.95" customHeight="1" spans="1:256">
      <c r="A903" s="18">
        <v>6491</v>
      </c>
      <c r="B903" s="135" t="s">
        <v>1203</v>
      </c>
      <c r="C903" s="18" t="s">
        <v>43</v>
      </c>
      <c r="D903" s="18" t="s">
        <v>124</v>
      </c>
      <c r="E903" s="18" t="s">
        <v>134</v>
      </c>
      <c r="F903" s="18" t="s">
        <v>35</v>
      </c>
      <c r="G903" s="18">
        <v>2020</v>
      </c>
      <c r="H903" s="18" t="s">
        <v>36</v>
      </c>
      <c r="I903" s="41">
        <v>1</v>
      </c>
      <c r="J903" s="39" t="s">
        <v>1205</v>
      </c>
      <c r="K903" s="18" t="s">
        <v>1206</v>
      </c>
      <c r="L903" s="40">
        <f t="shared" si="27"/>
        <v>1</v>
      </c>
      <c r="M903" s="40"/>
      <c r="N903" s="40"/>
      <c r="O903" s="40">
        <v>1</v>
      </c>
      <c r="P903" s="18" t="s">
        <v>47</v>
      </c>
      <c r="Q903" s="18" t="s">
        <v>37</v>
      </c>
      <c r="R903" s="18">
        <v>1</v>
      </c>
      <c r="S903" s="18">
        <v>1</v>
      </c>
      <c r="T903" s="18"/>
      <c r="U903" s="18"/>
      <c r="V903" s="18" t="s">
        <v>956</v>
      </c>
      <c r="W903" s="18">
        <v>6491</v>
      </c>
      <c r="X903" s="18"/>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c r="IU903"/>
      <c r="IV903"/>
    </row>
    <row r="904" ht="24.95" customHeight="1" spans="1:256">
      <c r="A904" s="18">
        <v>6492</v>
      </c>
      <c r="B904" s="135" t="s">
        <v>1203</v>
      </c>
      <c r="C904" s="18" t="s">
        <v>43</v>
      </c>
      <c r="D904" s="18" t="s">
        <v>101</v>
      </c>
      <c r="E904" s="18" t="s">
        <v>1209</v>
      </c>
      <c r="F904" s="18" t="s">
        <v>35</v>
      </c>
      <c r="G904" s="18">
        <v>2020</v>
      </c>
      <c r="H904" s="18" t="s">
        <v>36</v>
      </c>
      <c r="I904" s="41">
        <v>1</v>
      </c>
      <c r="J904" s="39" t="s">
        <v>1205</v>
      </c>
      <c r="K904" s="18" t="s">
        <v>1206</v>
      </c>
      <c r="L904" s="40">
        <f t="shared" si="27"/>
        <v>1</v>
      </c>
      <c r="M904" s="40"/>
      <c r="N904" s="40"/>
      <c r="O904" s="40">
        <v>1</v>
      </c>
      <c r="P904" s="18" t="s">
        <v>47</v>
      </c>
      <c r="Q904" s="18" t="s">
        <v>37</v>
      </c>
      <c r="R904" s="18">
        <v>1</v>
      </c>
      <c r="S904" s="18">
        <v>1</v>
      </c>
      <c r="T904" s="18"/>
      <c r="U904" s="18"/>
      <c r="V904" s="18" t="s">
        <v>956</v>
      </c>
      <c r="W904" s="18">
        <v>6492</v>
      </c>
      <c r="X904" s="18"/>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c r="IU904"/>
      <c r="IV904"/>
    </row>
    <row r="905" ht="24.95" customHeight="1" spans="1:256">
      <c r="A905" s="18">
        <v>6493</v>
      </c>
      <c r="B905" s="135" t="s">
        <v>1203</v>
      </c>
      <c r="C905" s="18" t="s">
        <v>43</v>
      </c>
      <c r="D905" s="18" t="s">
        <v>44</v>
      </c>
      <c r="E905" s="18" t="s">
        <v>65</v>
      </c>
      <c r="F905" s="18" t="s">
        <v>35</v>
      </c>
      <c r="G905" s="18">
        <v>2020</v>
      </c>
      <c r="H905" s="18" t="s">
        <v>36</v>
      </c>
      <c r="I905" s="41">
        <v>1</v>
      </c>
      <c r="J905" s="39" t="s">
        <v>1205</v>
      </c>
      <c r="K905" s="18" t="s">
        <v>1206</v>
      </c>
      <c r="L905" s="40">
        <f t="shared" si="27"/>
        <v>1</v>
      </c>
      <c r="M905" s="40"/>
      <c r="N905" s="40"/>
      <c r="O905" s="40">
        <v>1</v>
      </c>
      <c r="P905" s="18" t="s">
        <v>47</v>
      </c>
      <c r="Q905" s="18" t="s">
        <v>37</v>
      </c>
      <c r="R905" s="18">
        <v>1</v>
      </c>
      <c r="S905" s="18">
        <v>1</v>
      </c>
      <c r="T905" s="18"/>
      <c r="U905" s="18"/>
      <c r="V905" s="18" t="s">
        <v>956</v>
      </c>
      <c r="W905" s="18">
        <v>6493</v>
      </c>
      <c r="X905" s="18"/>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c r="GX905"/>
      <c r="GY905"/>
      <c r="GZ905"/>
      <c r="HA905"/>
      <c r="HB905"/>
      <c r="HC905"/>
      <c r="HD905"/>
      <c r="HE905"/>
      <c r="HF905"/>
      <c r="HG905"/>
      <c r="HH905"/>
      <c r="HI905"/>
      <c r="HJ905"/>
      <c r="HK905"/>
      <c r="HL905"/>
      <c r="HM905"/>
      <c r="HN905"/>
      <c r="HO905"/>
      <c r="HP905"/>
      <c r="HQ905"/>
      <c r="HR905"/>
      <c r="HS905"/>
      <c r="HT905"/>
      <c r="HU905"/>
      <c r="HV905"/>
      <c r="HW905"/>
      <c r="HX905"/>
      <c r="HY905"/>
      <c r="HZ905"/>
      <c r="IA905"/>
      <c r="IB905"/>
      <c r="IC905"/>
      <c r="ID905"/>
      <c r="IE905"/>
      <c r="IF905"/>
      <c r="IG905"/>
      <c r="IH905"/>
      <c r="II905"/>
      <c r="IJ905"/>
      <c r="IK905"/>
      <c r="IL905"/>
      <c r="IM905"/>
      <c r="IN905"/>
      <c r="IO905"/>
      <c r="IP905"/>
      <c r="IQ905"/>
      <c r="IR905"/>
      <c r="IS905"/>
      <c r="IT905"/>
      <c r="IU905"/>
      <c r="IV905"/>
    </row>
    <row r="906" ht="24.95" customHeight="1" spans="1:256">
      <c r="A906" s="18">
        <v>6494</v>
      </c>
      <c r="B906" s="135" t="s">
        <v>1203</v>
      </c>
      <c r="C906" s="18" t="s">
        <v>43</v>
      </c>
      <c r="D906" s="18" t="s">
        <v>299</v>
      </c>
      <c r="E906" s="18" t="s">
        <v>793</v>
      </c>
      <c r="F906" s="18" t="s">
        <v>35</v>
      </c>
      <c r="G906" s="18">
        <v>2020</v>
      </c>
      <c r="H906" s="18" t="s">
        <v>36</v>
      </c>
      <c r="I906" s="41">
        <v>1</v>
      </c>
      <c r="J906" s="39" t="s">
        <v>1205</v>
      </c>
      <c r="K906" s="18" t="s">
        <v>1206</v>
      </c>
      <c r="L906" s="40">
        <f t="shared" si="27"/>
        <v>1</v>
      </c>
      <c r="M906" s="40"/>
      <c r="N906" s="40"/>
      <c r="O906" s="40">
        <v>1</v>
      </c>
      <c r="P906" s="18" t="s">
        <v>47</v>
      </c>
      <c r="Q906" s="18" t="s">
        <v>37</v>
      </c>
      <c r="R906" s="18">
        <v>1</v>
      </c>
      <c r="S906" s="18">
        <v>1</v>
      </c>
      <c r="T906" s="18"/>
      <c r="U906" s="18"/>
      <c r="V906" s="18" t="s">
        <v>956</v>
      </c>
      <c r="W906" s="18">
        <v>6494</v>
      </c>
      <c r="X906" s="18"/>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c r="GX906"/>
      <c r="GY906"/>
      <c r="GZ906"/>
      <c r="HA906"/>
      <c r="HB906"/>
      <c r="HC906"/>
      <c r="HD906"/>
      <c r="HE906"/>
      <c r="HF906"/>
      <c r="HG906"/>
      <c r="HH906"/>
      <c r="HI906"/>
      <c r="HJ906"/>
      <c r="HK906"/>
      <c r="HL906"/>
      <c r="HM906"/>
      <c r="HN906"/>
      <c r="HO906"/>
      <c r="HP906"/>
      <c r="HQ906"/>
      <c r="HR906"/>
      <c r="HS906"/>
      <c r="HT906"/>
      <c r="HU906"/>
      <c r="HV906"/>
      <c r="HW906"/>
      <c r="HX906"/>
      <c r="HY906"/>
      <c r="HZ906"/>
      <c r="IA906"/>
      <c r="IB906"/>
      <c r="IC906"/>
      <c r="ID906"/>
      <c r="IE906"/>
      <c r="IF906"/>
      <c r="IG906"/>
      <c r="IH906"/>
      <c r="II906"/>
      <c r="IJ906"/>
      <c r="IK906"/>
      <c r="IL906"/>
      <c r="IM906"/>
      <c r="IN906"/>
      <c r="IO906"/>
      <c r="IP906"/>
      <c r="IQ906"/>
      <c r="IR906"/>
      <c r="IS906"/>
      <c r="IT906"/>
      <c r="IU906"/>
      <c r="IV906"/>
    </row>
    <row r="907" ht="24.95" customHeight="1" spans="1:256">
      <c r="A907" s="18">
        <v>6495</v>
      </c>
      <c r="B907" s="135" t="s">
        <v>1203</v>
      </c>
      <c r="C907" s="18" t="s">
        <v>43</v>
      </c>
      <c r="D907" s="18" t="s">
        <v>51</v>
      </c>
      <c r="E907" s="18" t="s">
        <v>791</v>
      </c>
      <c r="F907" s="18" t="s">
        <v>35</v>
      </c>
      <c r="G907" s="18">
        <v>2020</v>
      </c>
      <c r="H907" s="18" t="s">
        <v>36</v>
      </c>
      <c r="I907" s="41">
        <v>2</v>
      </c>
      <c r="J907" s="39" t="s">
        <v>1205</v>
      </c>
      <c r="K907" s="18" t="s">
        <v>1206</v>
      </c>
      <c r="L907" s="40">
        <f t="shared" si="27"/>
        <v>2</v>
      </c>
      <c r="M907" s="40"/>
      <c r="N907" s="40"/>
      <c r="O907" s="40">
        <v>2</v>
      </c>
      <c r="P907" s="18" t="s">
        <v>47</v>
      </c>
      <c r="Q907" s="18" t="s">
        <v>37</v>
      </c>
      <c r="R907" s="18">
        <v>2</v>
      </c>
      <c r="S907" s="18">
        <v>2</v>
      </c>
      <c r="T907" s="18"/>
      <c r="U907" s="18"/>
      <c r="V907" s="18" t="s">
        <v>956</v>
      </c>
      <c r="W907" s="18">
        <v>6495</v>
      </c>
      <c r="X907" s="18"/>
      <c r="Y907"/>
      <c r="Z907"/>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c r="EF907"/>
      <c r="EG907"/>
      <c r="EH907"/>
      <c r="EI907"/>
      <c r="EJ907"/>
      <c r="EK907"/>
      <c r="EL907"/>
      <c r="EM907"/>
      <c r="EN907"/>
      <c r="EO907"/>
      <c r="EP907"/>
      <c r="EQ907"/>
      <c r="ER907"/>
      <c r="ES907"/>
      <c r="ET907"/>
      <c r="EU907"/>
      <c r="EV907"/>
      <c r="EW907"/>
      <c r="EX907"/>
      <c r="EY907"/>
      <c r="EZ907"/>
      <c r="FA907"/>
      <c r="FB907"/>
      <c r="FC907"/>
      <c r="FD907"/>
      <c r="FE907"/>
      <c r="FF907"/>
      <c r="FG907"/>
      <c r="FH907"/>
      <c r="FI907"/>
      <c r="FJ907"/>
      <c r="FK907"/>
      <c r="FL907"/>
      <c r="FM907"/>
      <c r="FN907"/>
      <c r="FO907"/>
      <c r="FP907"/>
      <c r="FQ907"/>
      <c r="FR907"/>
      <c r="FS907"/>
      <c r="FT907"/>
      <c r="FU907"/>
      <c r="FV907"/>
      <c r="FW907"/>
      <c r="FX907"/>
      <c r="FY907"/>
      <c r="FZ907"/>
      <c r="GA907"/>
      <c r="GB907"/>
      <c r="GC907"/>
      <c r="GD907"/>
      <c r="GE907"/>
      <c r="GF907"/>
      <c r="GG907"/>
      <c r="GH907"/>
      <c r="GI907"/>
      <c r="GJ907"/>
      <c r="GK907"/>
      <c r="GL907"/>
      <c r="GM907"/>
      <c r="GN907"/>
      <c r="GO907"/>
      <c r="GP907"/>
      <c r="GQ907"/>
      <c r="GR907"/>
      <c r="GS907"/>
      <c r="GT907"/>
      <c r="GU907"/>
      <c r="GV907"/>
      <c r="GW907"/>
      <c r="GX907"/>
      <c r="GY907"/>
      <c r="GZ907"/>
      <c r="HA907"/>
      <c r="HB907"/>
      <c r="HC907"/>
      <c r="HD907"/>
      <c r="HE907"/>
      <c r="HF907"/>
      <c r="HG907"/>
      <c r="HH907"/>
      <c r="HI907"/>
      <c r="HJ907"/>
      <c r="HK907"/>
      <c r="HL907"/>
      <c r="HM907"/>
      <c r="HN907"/>
      <c r="HO907"/>
      <c r="HP907"/>
      <c r="HQ907"/>
      <c r="HR907"/>
      <c r="HS907"/>
      <c r="HT907"/>
      <c r="HU907"/>
      <c r="HV907"/>
      <c r="HW907"/>
      <c r="HX907"/>
      <c r="HY907"/>
      <c r="HZ907"/>
      <c r="IA907"/>
      <c r="IB907"/>
      <c r="IC907"/>
      <c r="ID907"/>
      <c r="IE907"/>
      <c r="IF907"/>
      <c r="IG907"/>
      <c r="IH907"/>
      <c r="II907"/>
      <c r="IJ907"/>
      <c r="IK907"/>
      <c r="IL907"/>
      <c r="IM907"/>
      <c r="IN907"/>
      <c r="IO907"/>
      <c r="IP907"/>
      <c r="IQ907"/>
      <c r="IR907"/>
      <c r="IS907"/>
      <c r="IT907"/>
      <c r="IU907"/>
      <c r="IV907"/>
    </row>
    <row r="908" ht="24.95" customHeight="1" spans="1:256">
      <c r="A908" s="18">
        <v>6496</v>
      </c>
      <c r="B908" s="135" t="s">
        <v>1203</v>
      </c>
      <c r="C908" s="18" t="s">
        <v>43</v>
      </c>
      <c r="D908" s="18" t="s">
        <v>49</v>
      </c>
      <c r="E908" s="18" t="s">
        <v>77</v>
      </c>
      <c r="F908" s="18" t="s">
        <v>35</v>
      </c>
      <c r="G908" s="18">
        <v>2020</v>
      </c>
      <c r="H908" s="18" t="s">
        <v>36</v>
      </c>
      <c r="I908" s="41">
        <v>2</v>
      </c>
      <c r="J908" s="39" t="s">
        <v>1205</v>
      </c>
      <c r="K908" s="18" t="s">
        <v>1206</v>
      </c>
      <c r="L908" s="40">
        <f t="shared" si="27"/>
        <v>2</v>
      </c>
      <c r="M908" s="40"/>
      <c r="N908" s="40"/>
      <c r="O908" s="40">
        <v>2</v>
      </c>
      <c r="P908" s="18" t="s">
        <v>47</v>
      </c>
      <c r="Q908" s="18" t="s">
        <v>37</v>
      </c>
      <c r="R908" s="18">
        <v>2</v>
      </c>
      <c r="S908" s="18">
        <v>2</v>
      </c>
      <c r="T908" s="18"/>
      <c r="U908" s="18"/>
      <c r="V908" s="18" t="s">
        <v>956</v>
      </c>
      <c r="W908" s="18">
        <v>6496</v>
      </c>
      <c r="X908" s="18"/>
      <c r="Y908"/>
      <c r="Z908"/>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c r="CU908"/>
      <c r="CV908"/>
      <c r="CW908"/>
      <c r="CX908"/>
      <c r="CY908"/>
      <c r="CZ908"/>
      <c r="DA908"/>
      <c r="DB908"/>
      <c r="DC908"/>
      <c r="DD908"/>
      <c r="DE908"/>
      <c r="DF908"/>
      <c r="DG908"/>
      <c r="DH908"/>
      <c r="DI908"/>
      <c r="DJ908"/>
      <c r="DK908"/>
      <c r="DL908"/>
      <c r="DM908"/>
      <c r="DN908"/>
      <c r="DO908"/>
      <c r="DP908"/>
      <c r="DQ908"/>
      <c r="DR908"/>
      <c r="DS908"/>
      <c r="DT908"/>
      <c r="DU908"/>
      <c r="DV908"/>
      <c r="DW908"/>
      <c r="DX908"/>
      <c r="DY908"/>
      <c r="DZ908"/>
      <c r="EA908"/>
      <c r="EB908"/>
      <c r="EC908"/>
      <c r="ED908"/>
      <c r="EE908"/>
      <c r="EF908"/>
      <c r="EG908"/>
      <c r="EH908"/>
      <c r="EI908"/>
      <c r="EJ908"/>
      <c r="EK908"/>
      <c r="EL908"/>
      <c r="EM908"/>
      <c r="EN908"/>
      <c r="EO908"/>
      <c r="EP908"/>
      <c r="EQ908"/>
      <c r="ER908"/>
      <c r="ES908"/>
      <c r="ET908"/>
      <c r="EU908"/>
      <c r="EV908"/>
      <c r="EW908"/>
      <c r="EX908"/>
      <c r="EY908"/>
      <c r="EZ908"/>
      <c r="FA908"/>
      <c r="FB908"/>
      <c r="FC908"/>
      <c r="FD908"/>
      <c r="FE908"/>
      <c r="FF908"/>
      <c r="FG908"/>
      <c r="FH908"/>
      <c r="FI908"/>
      <c r="FJ908"/>
      <c r="FK908"/>
      <c r="FL908"/>
      <c r="FM908"/>
      <c r="FN908"/>
      <c r="FO908"/>
      <c r="FP908"/>
      <c r="FQ908"/>
      <c r="FR908"/>
      <c r="FS908"/>
      <c r="FT908"/>
      <c r="FU908"/>
      <c r="FV908"/>
      <c r="FW908"/>
      <c r="FX908"/>
      <c r="FY908"/>
      <c r="FZ908"/>
      <c r="GA908"/>
      <c r="GB908"/>
      <c r="GC908"/>
      <c r="GD908"/>
      <c r="GE908"/>
      <c r="GF908"/>
      <c r="GG908"/>
      <c r="GH908"/>
      <c r="GI908"/>
      <c r="GJ908"/>
      <c r="GK908"/>
      <c r="GL908"/>
      <c r="GM908"/>
      <c r="GN908"/>
      <c r="GO908"/>
      <c r="GP908"/>
      <c r="GQ908"/>
      <c r="GR908"/>
      <c r="GS908"/>
      <c r="GT908"/>
      <c r="GU908"/>
      <c r="GV908"/>
      <c r="GW908"/>
      <c r="GX908"/>
      <c r="GY908"/>
      <c r="GZ908"/>
      <c r="HA908"/>
      <c r="HB908"/>
      <c r="HC908"/>
      <c r="HD908"/>
      <c r="HE908"/>
      <c r="HF908"/>
      <c r="HG908"/>
      <c r="HH908"/>
      <c r="HI908"/>
      <c r="HJ908"/>
      <c r="HK908"/>
      <c r="HL908"/>
      <c r="HM908"/>
      <c r="HN908"/>
      <c r="HO908"/>
      <c r="HP908"/>
      <c r="HQ908"/>
      <c r="HR908"/>
      <c r="HS908"/>
      <c r="HT908"/>
      <c r="HU908"/>
      <c r="HV908"/>
      <c r="HW908"/>
      <c r="HX908"/>
      <c r="HY908"/>
      <c r="HZ908"/>
      <c r="IA908"/>
      <c r="IB908"/>
      <c r="IC908"/>
      <c r="ID908"/>
      <c r="IE908"/>
      <c r="IF908"/>
      <c r="IG908"/>
      <c r="IH908"/>
      <c r="II908"/>
      <c r="IJ908"/>
      <c r="IK908"/>
      <c r="IL908"/>
      <c r="IM908"/>
      <c r="IN908"/>
      <c r="IO908"/>
      <c r="IP908"/>
      <c r="IQ908"/>
      <c r="IR908"/>
      <c r="IS908"/>
      <c r="IT908"/>
      <c r="IU908"/>
      <c r="IV908"/>
    </row>
    <row r="909" ht="24.95" customHeight="1" spans="1:24">
      <c r="A909" s="16">
        <v>6590</v>
      </c>
      <c r="B909" s="17" t="s">
        <v>1210</v>
      </c>
      <c r="C909" s="16"/>
      <c r="D909" s="16"/>
      <c r="E909" s="16"/>
      <c r="F909" s="16"/>
      <c r="G909" s="16"/>
      <c r="H909" s="16"/>
      <c r="I909" s="33"/>
      <c r="J909" s="34"/>
      <c r="K909" s="16"/>
      <c r="L909" s="35"/>
      <c r="M909" s="35"/>
      <c r="N909" s="35"/>
      <c r="O909" s="35"/>
      <c r="P909" s="16"/>
      <c r="Q909" s="16"/>
      <c r="R909" s="47"/>
      <c r="S909" s="47"/>
      <c r="T909" s="47"/>
      <c r="U909" s="47"/>
      <c r="V909" s="16"/>
      <c r="W909" s="16">
        <v>6590</v>
      </c>
      <c r="X909" s="16"/>
    </row>
    <row r="910" ht="24.95" customHeight="1" spans="1:24">
      <c r="A910" s="16">
        <v>6591</v>
      </c>
      <c r="B910" s="17" t="s">
        <v>1211</v>
      </c>
      <c r="C910" s="16"/>
      <c r="D910" s="16"/>
      <c r="E910" s="16"/>
      <c r="F910" s="16" t="s">
        <v>35</v>
      </c>
      <c r="G910" s="16" t="s">
        <v>32</v>
      </c>
      <c r="H910" s="16" t="s">
        <v>36</v>
      </c>
      <c r="I910" s="33">
        <f>SUM(I911:I1036)</f>
        <v>252</v>
      </c>
      <c r="J910" s="34"/>
      <c r="K910" s="16"/>
      <c r="L910" s="35">
        <f>SUM(L911:L1036)</f>
        <v>37.8</v>
      </c>
      <c r="M910" s="35">
        <f>SUM(M911:M1036)</f>
        <v>12.6</v>
      </c>
      <c r="N910" s="35">
        <f>SUM(N911:N1036)</f>
        <v>12.6</v>
      </c>
      <c r="O910" s="35">
        <f>SUM(O911:O1036)</f>
        <v>12.6</v>
      </c>
      <c r="P910" s="16"/>
      <c r="Q910" s="16" t="s">
        <v>37</v>
      </c>
      <c r="R910" s="47">
        <f>SUM(R911:R1036)</f>
        <v>252</v>
      </c>
      <c r="S910" s="47">
        <f>SUM(S911:S1036)</f>
        <v>903</v>
      </c>
      <c r="T910" s="47" t="s">
        <v>1212</v>
      </c>
      <c r="U910" s="47" t="s">
        <v>947</v>
      </c>
      <c r="V910" s="16" t="s">
        <v>32</v>
      </c>
      <c r="W910" s="16">
        <v>6591</v>
      </c>
      <c r="X910" s="48" t="s">
        <v>872</v>
      </c>
    </row>
    <row r="911" ht="24.95" customHeight="1" spans="1:24">
      <c r="A911" s="18">
        <v>6808</v>
      </c>
      <c r="B911" s="135" t="s">
        <v>1213</v>
      </c>
      <c r="C911" s="18" t="s">
        <v>43</v>
      </c>
      <c r="D911" s="128" t="s">
        <v>62</v>
      </c>
      <c r="E911" s="18" t="s">
        <v>1214</v>
      </c>
      <c r="F911" s="18" t="s">
        <v>35</v>
      </c>
      <c r="G911" s="18">
        <v>2018</v>
      </c>
      <c r="H911" s="18" t="s">
        <v>36</v>
      </c>
      <c r="I911" s="41">
        <v>2</v>
      </c>
      <c r="J911" s="39" t="s">
        <v>1215</v>
      </c>
      <c r="K911" s="18">
        <v>0.15</v>
      </c>
      <c r="L911" s="40">
        <f t="shared" ref="L911:L952" si="28">M911+N911+O911</f>
        <v>0.3</v>
      </c>
      <c r="M911" s="40">
        <v>0.3</v>
      </c>
      <c r="N911" s="40"/>
      <c r="O911" s="40"/>
      <c r="P911" s="18" t="s">
        <v>47</v>
      </c>
      <c r="Q911" s="18" t="s">
        <v>37</v>
      </c>
      <c r="R911" s="18">
        <v>2</v>
      </c>
      <c r="S911" s="18">
        <v>6</v>
      </c>
      <c r="T911" s="18"/>
      <c r="U911" s="18"/>
      <c r="V911" s="18" t="s">
        <v>716</v>
      </c>
      <c r="W911" s="18">
        <v>6808</v>
      </c>
      <c r="X911" s="18"/>
    </row>
    <row r="912" ht="24.95" customHeight="1" spans="1:24">
      <c r="A912" s="18">
        <v>6809</v>
      </c>
      <c r="B912" s="135" t="s">
        <v>1213</v>
      </c>
      <c r="C912" s="18" t="s">
        <v>43</v>
      </c>
      <c r="D912" s="128" t="s">
        <v>62</v>
      </c>
      <c r="E912" s="18" t="s">
        <v>1216</v>
      </c>
      <c r="F912" s="18" t="s">
        <v>35</v>
      </c>
      <c r="G912" s="18">
        <v>2018</v>
      </c>
      <c r="H912" s="18" t="s">
        <v>36</v>
      </c>
      <c r="I912" s="41">
        <v>2</v>
      </c>
      <c r="J912" s="39" t="s">
        <v>1215</v>
      </c>
      <c r="K912" s="18">
        <v>0.15</v>
      </c>
      <c r="L912" s="40">
        <f t="shared" si="28"/>
        <v>0.3</v>
      </c>
      <c r="M912" s="40">
        <v>0.3</v>
      </c>
      <c r="N912" s="40"/>
      <c r="O912" s="40"/>
      <c r="P912" s="18" t="s">
        <v>47</v>
      </c>
      <c r="Q912" s="18" t="s">
        <v>37</v>
      </c>
      <c r="R912" s="18">
        <v>2</v>
      </c>
      <c r="S912" s="18">
        <v>8</v>
      </c>
      <c r="T912" s="18"/>
      <c r="U912" s="18"/>
      <c r="V912" s="18" t="s">
        <v>716</v>
      </c>
      <c r="W912" s="18">
        <v>6809</v>
      </c>
      <c r="X912" s="18"/>
    </row>
    <row r="913" ht="24.95" customHeight="1" spans="1:24">
      <c r="A913" s="18">
        <v>6810</v>
      </c>
      <c r="B913" s="135" t="s">
        <v>1213</v>
      </c>
      <c r="C913" s="18" t="s">
        <v>43</v>
      </c>
      <c r="D913" s="128" t="s">
        <v>62</v>
      </c>
      <c r="E913" s="18" t="s">
        <v>1217</v>
      </c>
      <c r="F913" s="18" t="s">
        <v>35</v>
      </c>
      <c r="G913" s="18">
        <v>2018</v>
      </c>
      <c r="H913" s="18" t="s">
        <v>36</v>
      </c>
      <c r="I913" s="41">
        <v>2</v>
      </c>
      <c r="J913" s="39" t="s">
        <v>1215</v>
      </c>
      <c r="K913" s="18">
        <v>0.15</v>
      </c>
      <c r="L913" s="40">
        <f t="shared" si="28"/>
        <v>0.3</v>
      </c>
      <c r="M913" s="40">
        <v>0.3</v>
      </c>
      <c r="N913" s="40"/>
      <c r="O913" s="40"/>
      <c r="P913" s="18" t="s">
        <v>47</v>
      </c>
      <c r="Q913" s="18" t="s">
        <v>37</v>
      </c>
      <c r="R913" s="18">
        <v>2</v>
      </c>
      <c r="S913" s="18">
        <v>7</v>
      </c>
      <c r="T913" s="18"/>
      <c r="U913" s="18"/>
      <c r="V913" s="18" t="s">
        <v>716</v>
      </c>
      <c r="W913" s="18">
        <v>6810</v>
      </c>
      <c r="X913" s="18"/>
    </row>
    <row r="914" ht="24.95" customHeight="1" spans="1:24">
      <c r="A914" s="18">
        <v>6811</v>
      </c>
      <c r="B914" s="135" t="s">
        <v>1213</v>
      </c>
      <c r="C914" s="18" t="s">
        <v>43</v>
      </c>
      <c r="D914" s="128" t="s">
        <v>62</v>
      </c>
      <c r="E914" s="18" t="s">
        <v>1218</v>
      </c>
      <c r="F914" s="18" t="s">
        <v>35</v>
      </c>
      <c r="G914" s="18">
        <v>2018</v>
      </c>
      <c r="H914" s="18" t="s">
        <v>36</v>
      </c>
      <c r="I914" s="41">
        <v>2</v>
      </c>
      <c r="J914" s="39" t="s">
        <v>1215</v>
      </c>
      <c r="K914" s="18">
        <v>0.15</v>
      </c>
      <c r="L914" s="40">
        <f t="shared" si="28"/>
        <v>0.3</v>
      </c>
      <c r="M914" s="40">
        <v>0.3</v>
      </c>
      <c r="N914" s="40"/>
      <c r="O914" s="40"/>
      <c r="P914" s="18" t="s">
        <v>47</v>
      </c>
      <c r="Q914" s="18" t="s">
        <v>37</v>
      </c>
      <c r="R914" s="18">
        <v>2</v>
      </c>
      <c r="S914" s="18">
        <v>5</v>
      </c>
      <c r="T914" s="18"/>
      <c r="U914" s="18"/>
      <c r="V914" s="18" t="s">
        <v>716</v>
      </c>
      <c r="W914" s="18">
        <v>6811</v>
      </c>
      <c r="X914" s="18"/>
    </row>
    <row r="915" ht="24.95" customHeight="1" spans="1:24">
      <c r="A915" s="18">
        <v>6812</v>
      </c>
      <c r="B915" s="135" t="s">
        <v>1213</v>
      </c>
      <c r="C915" s="18" t="s">
        <v>43</v>
      </c>
      <c r="D915" s="128" t="s">
        <v>62</v>
      </c>
      <c r="E915" s="18" t="s">
        <v>831</v>
      </c>
      <c r="F915" s="18" t="s">
        <v>35</v>
      </c>
      <c r="G915" s="18">
        <v>2018</v>
      </c>
      <c r="H915" s="18" t="s">
        <v>36</v>
      </c>
      <c r="I915" s="41">
        <v>2</v>
      </c>
      <c r="J915" s="39" t="s">
        <v>1215</v>
      </c>
      <c r="K915" s="18">
        <v>0.15</v>
      </c>
      <c r="L915" s="40">
        <f t="shared" si="28"/>
        <v>0.3</v>
      </c>
      <c r="M915" s="40">
        <v>0.3</v>
      </c>
      <c r="N915" s="40"/>
      <c r="O915" s="40"/>
      <c r="P915" s="18" t="s">
        <v>47</v>
      </c>
      <c r="Q915" s="18" t="s">
        <v>37</v>
      </c>
      <c r="R915" s="18">
        <v>2</v>
      </c>
      <c r="S915" s="18">
        <v>9</v>
      </c>
      <c r="T915" s="18"/>
      <c r="U915" s="18"/>
      <c r="V915" s="18" t="s">
        <v>716</v>
      </c>
      <c r="W915" s="18">
        <v>6812</v>
      </c>
      <c r="X915" s="18"/>
    </row>
    <row r="916" ht="24.95" customHeight="1" spans="1:24">
      <c r="A916" s="18">
        <v>6813</v>
      </c>
      <c r="B916" s="135" t="s">
        <v>1213</v>
      </c>
      <c r="C916" s="18" t="s">
        <v>43</v>
      </c>
      <c r="D916" s="128" t="s">
        <v>62</v>
      </c>
      <c r="E916" s="18" t="s">
        <v>1219</v>
      </c>
      <c r="F916" s="18" t="s">
        <v>35</v>
      </c>
      <c r="G916" s="18">
        <v>2018</v>
      </c>
      <c r="H916" s="18" t="s">
        <v>36</v>
      </c>
      <c r="I916" s="41">
        <v>2</v>
      </c>
      <c r="J916" s="39" t="s">
        <v>1215</v>
      </c>
      <c r="K916" s="18">
        <v>0.15</v>
      </c>
      <c r="L916" s="40">
        <f t="shared" si="28"/>
        <v>0.3</v>
      </c>
      <c r="M916" s="40">
        <v>0.3</v>
      </c>
      <c r="N916" s="40"/>
      <c r="O916" s="40"/>
      <c r="P916" s="18" t="s">
        <v>47</v>
      </c>
      <c r="Q916" s="18" t="s">
        <v>37</v>
      </c>
      <c r="R916" s="18">
        <v>2</v>
      </c>
      <c r="S916" s="18">
        <v>8</v>
      </c>
      <c r="T916" s="18"/>
      <c r="U916" s="18"/>
      <c r="V916" s="18" t="s">
        <v>716</v>
      </c>
      <c r="W916" s="18">
        <v>6813</v>
      </c>
      <c r="X916" s="18"/>
    </row>
    <row r="917" ht="24.95" customHeight="1" spans="1:24">
      <c r="A917" s="18">
        <v>6814</v>
      </c>
      <c r="B917" s="135" t="s">
        <v>1213</v>
      </c>
      <c r="C917" s="18" t="s">
        <v>43</v>
      </c>
      <c r="D917" s="18" t="s">
        <v>124</v>
      </c>
      <c r="E917" s="18" t="s">
        <v>1220</v>
      </c>
      <c r="F917" s="18" t="s">
        <v>35</v>
      </c>
      <c r="G917" s="18">
        <v>2018</v>
      </c>
      <c r="H917" s="18" t="s">
        <v>36</v>
      </c>
      <c r="I917" s="41">
        <v>2</v>
      </c>
      <c r="J917" s="39" t="s">
        <v>1215</v>
      </c>
      <c r="K917" s="18">
        <v>0.15</v>
      </c>
      <c r="L917" s="40">
        <f t="shared" si="28"/>
        <v>0.3</v>
      </c>
      <c r="M917" s="40">
        <v>0.3</v>
      </c>
      <c r="N917" s="40"/>
      <c r="O917" s="40"/>
      <c r="P917" s="18" t="s">
        <v>47</v>
      </c>
      <c r="Q917" s="18" t="s">
        <v>37</v>
      </c>
      <c r="R917" s="18">
        <v>2</v>
      </c>
      <c r="S917" s="18">
        <v>6</v>
      </c>
      <c r="T917" s="18"/>
      <c r="U917" s="18"/>
      <c r="V917" s="18" t="s">
        <v>716</v>
      </c>
      <c r="W917" s="18">
        <v>6814</v>
      </c>
      <c r="X917" s="18"/>
    </row>
    <row r="918" ht="24.95" customHeight="1" spans="1:24">
      <c r="A918" s="18">
        <v>6815</v>
      </c>
      <c r="B918" s="135" t="s">
        <v>1213</v>
      </c>
      <c r="C918" s="18" t="s">
        <v>43</v>
      </c>
      <c r="D918" s="18" t="s">
        <v>250</v>
      </c>
      <c r="E918" s="18" t="s">
        <v>1221</v>
      </c>
      <c r="F918" s="18" t="s">
        <v>35</v>
      </c>
      <c r="G918" s="18">
        <v>2018</v>
      </c>
      <c r="H918" s="18" t="s">
        <v>36</v>
      </c>
      <c r="I918" s="41">
        <v>2</v>
      </c>
      <c r="J918" s="39" t="s">
        <v>1215</v>
      </c>
      <c r="K918" s="18">
        <v>0.15</v>
      </c>
      <c r="L918" s="40">
        <f t="shared" si="28"/>
        <v>0.3</v>
      </c>
      <c r="M918" s="40">
        <v>0.3</v>
      </c>
      <c r="N918" s="40"/>
      <c r="O918" s="40"/>
      <c r="P918" s="18" t="s">
        <v>47</v>
      </c>
      <c r="Q918" s="18" t="s">
        <v>37</v>
      </c>
      <c r="R918" s="18">
        <v>2</v>
      </c>
      <c r="S918" s="18">
        <v>8</v>
      </c>
      <c r="T918" s="18"/>
      <c r="U918" s="18"/>
      <c r="V918" s="18" t="s">
        <v>716</v>
      </c>
      <c r="W918" s="18">
        <v>6815</v>
      </c>
      <c r="X918" s="18"/>
    </row>
    <row r="919" ht="24.95" customHeight="1" spans="1:24">
      <c r="A919" s="18">
        <v>6816</v>
      </c>
      <c r="B919" s="135" t="s">
        <v>1213</v>
      </c>
      <c r="C919" s="18" t="s">
        <v>43</v>
      </c>
      <c r="D919" s="18" t="s">
        <v>250</v>
      </c>
      <c r="E919" s="18" t="s">
        <v>691</v>
      </c>
      <c r="F919" s="18" t="s">
        <v>35</v>
      </c>
      <c r="G919" s="18">
        <v>2018</v>
      </c>
      <c r="H919" s="18" t="s">
        <v>36</v>
      </c>
      <c r="I919" s="41">
        <v>2</v>
      </c>
      <c r="J919" s="39" t="s">
        <v>1215</v>
      </c>
      <c r="K919" s="18">
        <v>0.15</v>
      </c>
      <c r="L919" s="40">
        <f t="shared" si="28"/>
        <v>0.3</v>
      </c>
      <c r="M919" s="40">
        <v>0.3</v>
      </c>
      <c r="N919" s="40"/>
      <c r="O919" s="40"/>
      <c r="P919" s="18" t="s">
        <v>47</v>
      </c>
      <c r="Q919" s="18" t="s">
        <v>37</v>
      </c>
      <c r="R919" s="18">
        <v>2</v>
      </c>
      <c r="S919" s="18">
        <v>7</v>
      </c>
      <c r="T919" s="18"/>
      <c r="U919" s="18"/>
      <c r="V919" s="18" t="s">
        <v>716</v>
      </c>
      <c r="W919" s="18">
        <v>6816</v>
      </c>
      <c r="X919" s="18"/>
    </row>
    <row r="920" ht="24.95" customHeight="1" spans="1:24">
      <c r="A920" s="18">
        <v>6817</v>
      </c>
      <c r="B920" s="135" t="s">
        <v>1213</v>
      </c>
      <c r="C920" s="18" t="s">
        <v>43</v>
      </c>
      <c r="D920" s="18" t="s">
        <v>250</v>
      </c>
      <c r="E920" s="18" t="s">
        <v>270</v>
      </c>
      <c r="F920" s="18" t="s">
        <v>35</v>
      </c>
      <c r="G920" s="18">
        <v>2018</v>
      </c>
      <c r="H920" s="18" t="s">
        <v>36</v>
      </c>
      <c r="I920" s="41">
        <v>2</v>
      </c>
      <c r="J920" s="39" t="s">
        <v>1215</v>
      </c>
      <c r="K920" s="18">
        <v>0.15</v>
      </c>
      <c r="L920" s="40">
        <f t="shared" si="28"/>
        <v>0.3</v>
      </c>
      <c r="M920" s="40">
        <v>0.3</v>
      </c>
      <c r="N920" s="40"/>
      <c r="O920" s="40"/>
      <c r="P920" s="18" t="s">
        <v>47</v>
      </c>
      <c r="Q920" s="18" t="s">
        <v>37</v>
      </c>
      <c r="R920" s="18">
        <v>2</v>
      </c>
      <c r="S920" s="18">
        <v>5</v>
      </c>
      <c r="T920" s="18"/>
      <c r="U920" s="18"/>
      <c r="V920" s="18" t="s">
        <v>716</v>
      </c>
      <c r="W920" s="18">
        <v>6817</v>
      </c>
      <c r="X920" s="18"/>
    </row>
    <row r="921" ht="24.95" customHeight="1" spans="1:24">
      <c r="A921" s="18">
        <v>6818</v>
      </c>
      <c r="B921" s="135" t="s">
        <v>1213</v>
      </c>
      <c r="C921" s="18" t="s">
        <v>43</v>
      </c>
      <c r="D921" s="128" t="s">
        <v>49</v>
      </c>
      <c r="E921" s="18" t="s">
        <v>1222</v>
      </c>
      <c r="F921" s="18" t="s">
        <v>35</v>
      </c>
      <c r="G921" s="18">
        <v>2018</v>
      </c>
      <c r="H921" s="18" t="s">
        <v>36</v>
      </c>
      <c r="I921" s="41">
        <v>2</v>
      </c>
      <c r="J921" s="39" t="s">
        <v>1215</v>
      </c>
      <c r="K921" s="18">
        <v>0.15</v>
      </c>
      <c r="L921" s="40">
        <f t="shared" si="28"/>
        <v>0.3</v>
      </c>
      <c r="M921" s="40">
        <v>0.3</v>
      </c>
      <c r="N921" s="40"/>
      <c r="O921" s="40"/>
      <c r="P921" s="18" t="s">
        <v>47</v>
      </c>
      <c r="Q921" s="18" t="s">
        <v>37</v>
      </c>
      <c r="R921" s="18">
        <v>2</v>
      </c>
      <c r="S921" s="18">
        <v>9</v>
      </c>
      <c r="T921" s="18"/>
      <c r="U921" s="18"/>
      <c r="V921" s="18" t="s">
        <v>716</v>
      </c>
      <c r="W921" s="18">
        <v>6818</v>
      </c>
      <c r="X921" s="18"/>
    </row>
    <row r="922" ht="24.95" customHeight="1" spans="1:24">
      <c r="A922" s="18">
        <v>6819</v>
      </c>
      <c r="B922" s="135" t="s">
        <v>1213</v>
      </c>
      <c r="C922" s="18" t="s">
        <v>43</v>
      </c>
      <c r="D922" s="18" t="s">
        <v>44</v>
      </c>
      <c r="E922" s="18" t="s">
        <v>1223</v>
      </c>
      <c r="F922" s="18" t="s">
        <v>35</v>
      </c>
      <c r="G922" s="18">
        <v>2018</v>
      </c>
      <c r="H922" s="18" t="s">
        <v>36</v>
      </c>
      <c r="I922" s="41">
        <v>2</v>
      </c>
      <c r="J922" s="39" t="s">
        <v>1215</v>
      </c>
      <c r="K922" s="18">
        <v>0.15</v>
      </c>
      <c r="L922" s="40">
        <f t="shared" si="28"/>
        <v>0.3</v>
      </c>
      <c r="M922" s="40">
        <v>0.3</v>
      </c>
      <c r="N922" s="40"/>
      <c r="O922" s="40"/>
      <c r="P922" s="18" t="s">
        <v>47</v>
      </c>
      <c r="Q922" s="18" t="s">
        <v>37</v>
      </c>
      <c r="R922" s="18">
        <v>2</v>
      </c>
      <c r="S922" s="18">
        <v>8</v>
      </c>
      <c r="T922" s="18"/>
      <c r="U922" s="18"/>
      <c r="V922" s="18" t="s">
        <v>716</v>
      </c>
      <c r="W922" s="18">
        <v>6819</v>
      </c>
      <c r="X922" s="18"/>
    </row>
    <row r="923" ht="24.95" customHeight="1" spans="1:24">
      <c r="A923" s="18">
        <v>6820</v>
      </c>
      <c r="B923" s="135" t="s">
        <v>1213</v>
      </c>
      <c r="C923" s="18" t="s">
        <v>43</v>
      </c>
      <c r="D923" s="18" t="s">
        <v>44</v>
      </c>
      <c r="E923" s="18" t="s">
        <v>1224</v>
      </c>
      <c r="F923" s="18" t="s">
        <v>35</v>
      </c>
      <c r="G923" s="18">
        <v>2018</v>
      </c>
      <c r="H923" s="18" t="s">
        <v>36</v>
      </c>
      <c r="I923" s="41">
        <v>2</v>
      </c>
      <c r="J923" s="39" t="s">
        <v>1215</v>
      </c>
      <c r="K923" s="18">
        <v>0.15</v>
      </c>
      <c r="L923" s="40">
        <f t="shared" si="28"/>
        <v>0.3</v>
      </c>
      <c r="M923" s="40">
        <v>0.3</v>
      </c>
      <c r="N923" s="40"/>
      <c r="O923" s="40"/>
      <c r="P923" s="18" t="s">
        <v>47</v>
      </c>
      <c r="Q923" s="18" t="s">
        <v>37</v>
      </c>
      <c r="R923" s="18">
        <v>2</v>
      </c>
      <c r="S923" s="18">
        <v>6</v>
      </c>
      <c r="T923" s="18"/>
      <c r="U923" s="18"/>
      <c r="V923" s="18" t="s">
        <v>716</v>
      </c>
      <c r="W923" s="18">
        <v>6820</v>
      </c>
      <c r="X923" s="18"/>
    </row>
    <row r="924" ht="24.95" customHeight="1" spans="1:24">
      <c r="A924" s="18">
        <v>6821</v>
      </c>
      <c r="B924" s="135" t="s">
        <v>1213</v>
      </c>
      <c r="C924" s="18" t="s">
        <v>43</v>
      </c>
      <c r="D924" s="18" t="s">
        <v>44</v>
      </c>
      <c r="E924" s="18" t="s">
        <v>1225</v>
      </c>
      <c r="F924" s="18" t="s">
        <v>35</v>
      </c>
      <c r="G924" s="18">
        <v>2018</v>
      </c>
      <c r="H924" s="18" t="s">
        <v>36</v>
      </c>
      <c r="I924" s="41">
        <v>2</v>
      </c>
      <c r="J924" s="39" t="s">
        <v>1215</v>
      </c>
      <c r="K924" s="18">
        <v>0.15</v>
      </c>
      <c r="L924" s="40">
        <f t="shared" si="28"/>
        <v>0.3</v>
      </c>
      <c r="M924" s="40">
        <v>0.3</v>
      </c>
      <c r="N924" s="40"/>
      <c r="O924" s="40"/>
      <c r="P924" s="18" t="s">
        <v>47</v>
      </c>
      <c r="Q924" s="18" t="s">
        <v>37</v>
      </c>
      <c r="R924" s="18">
        <v>2</v>
      </c>
      <c r="S924" s="18">
        <v>8</v>
      </c>
      <c r="T924" s="18"/>
      <c r="U924" s="18"/>
      <c r="V924" s="18" t="s">
        <v>716</v>
      </c>
      <c r="W924" s="18">
        <v>6821</v>
      </c>
      <c r="X924" s="18"/>
    </row>
    <row r="925" ht="24.95" customHeight="1" spans="1:24">
      <c r="A925" s="18">
        <v>6822</v>
      </c>
      <c r="B925" s="135" t="s">
        <v>1213</v>
      </c>
      <c r="C925" s="18" t="s">
        <v>43</v>
      </c>
      <c r="D925" s="18" t="s">
        <v>44</v>
      </c>
      <c r="E925" s="18" t="s">
        <v>1226</v>
      </c>
      <c r="F925" s="18" t="s">
        <v>35</v>
      </c>
      <c r="G925" s="18">
        <v>2018</v>
      </c>
      <c r="H925" s="18" t="s">
        <v>36</v>
      </c>
      <c r="I925" s="41">
        <v>2</v>
      </c>
      <c r="J925" s="39" t="s">
        <v>1215</v>
      </c>
      <c r="K925" s="18">
        <v>0.15</v>
      </c>
      <c r="L925" s="40">
        <f t="shared" si="28"/>
        <v>0.3</v>
      </c>
      <c r="M925" s="40">
        <v>0.3</v>
      </c>
      <c r="N925" s="40"/>
      <c r="O925" s="40"/>
      <c r="P925" s="18" t="s">
        <v>47</v>
      </c>
      <c r="Q925" s="18" t="s">
        <v>37</v>
      </c>
      <c r="R925" s="18">
        <v>2</v>
      </c>
      <c r="S925" s="18">
        <v>7</v>
      </c>
      <c r="T925" s="18"/>
      <c r="U925" s="18"/>
      <c r="V925" s="18" t="s">
        <v>716</v>
      </c>
      <c r="W925" s="18">
        <v>6822</v>
      </c>
      <c r="X925" s="18"/>
    </row>
    <row r="926" ht="24.95" customHeight="1" spans="1:24">
      <c r="A926" s="18">
        <v>6823</v>
      </c>
      <c r="B926" s="135" t="s">
        <v>1213</v>
      </c>
      <c r="C926" s="18" t="s">
        <v>43</v>
      </c>
      <c r="D926" s="128" t="s">
        <v>54</v>
      </c>
      <c r="E926" s="18" t="s">
        <v>1227</v>
      </c>
      <c r="F926" s="18" t="s">
        <v>35</v>
      </c>
      <c r="G926" s="18">
        <v>2018</v>
      </c>
      <c r="H926" s="18" t="s">
        <v>36</v>
      </c>
      <c r="I926" s="41">
        <v>2</v>
      </c>
      <c r="J926" s="39" t="s">
        <v>1215</v>
      </c>
      <c r="K926" s="18">
        <v>0.15</v>
      </c>
      <c r="L926" s="40">
        <f t="shared" si="28"/>
        <v>0.3</v>
      </c>
      <c r="M926" s="40">
        <v>0.3</v>
      </c>
      <c r="N926" s="40"/>
      <c r="O926" s="40"/>
      <c r="P926" s="18" t="s">
        <v>47</v>
      </c>
      <c r="Q926" s="18" t="s">
        <v>37</v>
      </c>
      <c r="R926" s="18">
        <v>2</v>
      </c>
      <c r="S926" s="18">
        <v>5</v>
      </c>
      <c r="T926" s="18"/>
      <c r="U926" s="18"/>
      <c r="V926" s="18" t="s">
        <v>716</v>
      </c>
      <c r="W926" s="18">
        <v>6823</v>
      </c>
      <c r="X926" s="18"/>
    </row>
    <row r="927" ht="24.95" customHeight="1" spans="1:24">
      <c r="A927" s="18">
        <v>6824</v>
      </c>
      <c r="B927" s="135" t="s">
        <v>1213</v>
      </c>
      <c r="C927" s="18" t="s">
        <v>43</v>
      </c>
      <c r="D927" s="128" t="s">
        <v>54</v>
      </c>
      <c r="E927" s="18" t="s">
        <v>1228</v>
      </c>
      <c r="F927" s="18" t="s">
        <v>35</v>
      </c>
      <c r="G927" s="18">
        <v>2018</v>
      </c>
      <c r="H927" s="18" t="s">
        <v>36</v>
      </c>
      <c r="I927" s="41">
        <v>2</v>
      </c>
      <c r="J927" s="39" t="s">
        <v>1215</v>
      </c>
      <c r="K927" s="18">
        <v>0.15</v>
      </c>
      <c r="L927" s="40">
        <f t="shared" si="28"/>
        <v>0.3</v>
      </c>
      <c r="M927" s="40">
        <v>0.3</v>
      </c>
      <c r="N927" s="40"/>
      <c r="O927" s="40"/>
      <c r="P927" s="18" t="s">
        <v>47</v>
      </c>
      <c r="Q927" s="18" t="s">
        <v>37</v>
      </c>
      <c r="R927" s="18">
        <v>2</v>
      </c>
      <c r="S927" s="18">
        <v>9</v>
      </c>
      <c r="T927" s="18"/>
      <c r="U927" s="18"/>
      <c r="V927" s="18" t="s">
        <v>716</v>
      </c>
      <c r="W927" s="18">
        <v>6824</v>
      </c>
      <c r="X927" s="18"/>
    </row>
    <row r="928" ht="24.95" customHeight="1" spans="1:24">
      <c r="A928" s="18">
        <v>6825</v>
      </c>
      <c r="B928" s="135" t="s">
        <v>1213</v>
      </c>
      <c r="C928" s="18" t="s">
        <v>43</v>
      </c>
      <c r="D928" s="128" t="s">
        <v>54</v>
      </c>
      <c r="E928" s="18" t="s">
        <v>1229</v>
      </c>
      <c r="F928" s="18" t="s">
        <v>35</v>
      </c>
      <c r="G928" s="18">
        <v>2018</v>
      </c>
      <c r="H928" s="18" t="s">
        <v>36</v>
      </c>
      <c r="I928" s="41">
        <v>2</v>
      </c>
      <c r="J928" s="39" t="s">
        <v>1215</v>
      </c>
      <c r="K928" s="18">
        <v>0.15</v>
      </c>
      <c r="L928" s="40">
        <f t="shared" si="28"/>
        <v>0.3</v>
      </c>
      <c r="M928" s="40">
        <v>0.3</v>
      </c>
      <c r="N928" s="40"/>
      <c r="O928" s="40"/>
      <c r="P928" s="18" t="s">
        <v>47</v>
      </c>
      <c r="Q928" s="18" t="s">
        <v>37</v>
      </c>
      <c r="R928" s="18">
        <v>2</v>
      </c>
      <c r="S928" s="18">
        <v>8</v>
      </c>
      <c r="T928" s="18"/>
      <c r="U928" s="18"/>
      <c r="V928" s="18" t="s">
        <v>716</v>
      </c>
      <c r="W928" s="18">
        <v>6825</v>
      </c>
      <c r="X928" s="18"/>
    </row>
    <row r="929" ht="24.95" customHeight="1" spans="1:24">
      <c r="A929" s="18">
        <v>6826</v>
      </c>
      <c r="B929" s="135" t="s">
        <v>1213</v>
      </c>
      <c r="C929" s="18" t="s">
        <v>43</v>
      </c>
      <c r="D929" s="128" t="s">
        <v>54</v>
      </c>
      <c r="E929" s="18" t="s">
        <v>1230</v>
      </c>
      <c r="F929" s="18" t="s">
        <v>35</v>
      </c>
      <c r="G929" s="18">
        <v>2018</v>
      </c>
      <c r="H929" s="18" t="s">
        <v>36</v>
      </c>
      <c r="I929" s="41">
        <v>2</v>
      </c>
      <c r="J929" s="39" t="s">
        <v>1215</v>
      </c>
      <c r="K929" s="18">
        <v>0.15</v>
      </c>
      <c r="L929" s="40">
        <f t="shared" si="28"/>
        <v>0.3</v>
      </c>
      <c r="M929" s="40">
        <v>0.3</v>
      </c>
      <c r="N929" s="40"/>
      <c r="O929" s="40"/>
      <c r="P929" s="18" t="s">
        <v>47</v>
      </c>
      <c r="Q929" s="18" t="s">
        <v>37</v>
      </c>
      <c r="R929" s="18">
        <v>2</v>
      </c>
      <c r="S929" s="18">
        <v>6</v>
      </c>
      <c r="T929" s="18"/>
      <c r="U929" s="18"/>
      <c r="V929" s="18" t="s">
        <v>716</v>
      </c>
      <c r="W929" s="18">
        <v>6826</v>
      </c>
      <c r="X929" s="18"/>
    </row>
    <row r="930" ht="24.95" customHeight="1" spans="1:24">
      <c r="A930" s="18">
        <v>6827</v>
      </c>
      <c r="B930" s="135" t="s">
        <v>1213</v>
      </c>
      <c r="C930" s="18" t="s">
        <v>43</v>
      </c>
      <c r="D930" s="128" t="s">
        <v>299</v>
      </c>
      <c r="E930" s="18" t="s">
        <v>1231</v>
      </c>
      <c r="F930" s="18" t="s">
        <v>35</v>
      </c>
      <c r="G930" s="18">
        <v>2018</v>
      </c>
      <c r="H930" s="18" t="s">
        <v>36</v>
      </c>
      <c r="I930" s="41">
        <v>2</v>
      </c>
      <c r="J930" s="39" t="s">
        <v>1215</v>
      </c>
      <c r="K930" s="18">
        <v>0.15</v>
      </c>
      <c r="L930" s="40">
        <f t="shared" si="28"/>
        <v>0.3</v>
      </c>
      <c r="M930" s="40">
        <v>0.3</v>
      </c>
      <c r="N930" s="40"/>
      <c r="O930" s="40"/>
      <c r="P930" s="18" t="s">
        <v>47</v>
      </c>
      <c r="Q930" s="18" t="s">
        <v>37</v>
      </c>
      <c r="R930" s="18">
        <v>2</v>
      </c>
      <c r="S930" s="18">
        <v>8</v>
      </c>
      <c r="T930" s="18"/>
      <c r="U930" s="18"/>
      <c r="V930" s="18" t="s">
        <v>716</v>
      </c>
      <c r="W930" s="18">
        <v>6827</v>
      </c>
      <c r="X930" s="18"/>
    </row>
    <row r="931" ht="24.95" customHeight="1" spans="1:24">
      <c r="A931" s="18">
        <v>6828</v>
      </c>
      <c r="B931" s="135" t="s">
        <v>1213</v>
      </c>
      <c r="C931" s="18" t="s">
        <v>43</v>
      </c>
      <c r="D931" s="128" t="s">
        <v>299</v>
      </c>
      <c r="E931" s="18" t="s">
        <v>1232</v>
      </c>
      <c r="F931" s="18" t="s">
        <v>35</v>
      </c>
      <c r="G931" s="18">
        <v>2018</v>
      </c>
      <c r="H931" s="18" t="s">
        <v>36</v>
      </c>
      <c r="I931" s="41">
        <v>2</v>
      </c>
      <c r="J931" s="39" t="s">
        <v>1215</v>
      </c>
      <c r="K931" s="18">
        <v>0.15</v>
      </c>
      <c r="L931" s="40">
        <f t="shared" si="28"/>
        <v>0.3</v>
      </c>
      <c r="M931" s="40">
        <v>0.3</v>
      </c>
      <c r="N931" s="40"/>
      <c r="O931" s="40"/>
      <c r="P931" s="18" t="s">
        <v>47</v>
      </c>
      <c r="Q931" s="18" t="s">
        <v>37</v>
      </c>
      <c r="R931" s="18">
        <v>2</v>
      </c>
      <c r="S931" s="18">
        <v>7</v>
      </c>
      <c r="T931" s="18"/>
      <c r="U931" s="18"/>
      <c r="V931" s="18" t="s">
        <v>716</v>
      </c>
      <c r="W931" s="18">
        <v>6828</v>
      </c>
      <c r="X931" s="18"/>
    </row>
    <row r="932" ht="24.95" customHeight="1" spans="1:24">
      <c r="A932" s="18">
        <v>6829</v>
      </c>
      <c r="B932" s="135" t="s">
        <v>1213</v>
      </c>
      <c r="C932" s="18" t="s">
        <v>43</v>
      </c>
      <c r="D932" s="128" t="s">
        <v>299</v>
      </c>
      <c r="E932" s="18" t="s">
        <v>1233</v>
      </c>
      <c r="F932" s="18" t="s">
        <v>35</v>
      </c>
      <c r="G932" s="18">
        <v>2018</v>
      </c>
      <c r="H932" s="18" t="s">
        <v>36</v>
      </c>
      <c r="I932" s="41">
        <v>2</v>
      </c>
      <c r="J932" s="39" t="s">
        <v>1215</v>
      </c>
      <c r="K932" s="18">
        <v>0.15</v>
      </c>
      <c r="L932" s="40">
        <f t="shared" si="28"/>
        <v>0.3</v>
      </c>
      <c r="M932" s="40">
        <v>0.3</v>
      </c>
      <c r="N932" s="40"/>
      <c r="O932" s="40"/>
      <c r="P932" s="18" t="s">
        <v>47</v>
      </c>
      <c r="Q932" s="18" t="s">
        <v>37</v>
      </c>
      <c r="R932" s="18">
        <v>2</v>
      </c>
      <c r="S932" s="18">
        <v>5</v>
      </c>
      <c r="T932" s="18"/>
      <c r="U932" s="18"/>
      <c r="V932" s="18" t="s">
        <v>716</v>
      </c>
      <c r="W932" s="18">
        <v>6829</v>
      </c>
      <c r="X932" s="18"/>
    </row>
    <row r="933" ht="24.95" customHeight="1" spans="1:24">
      <c r="A933" s="18">
        <v>6830</v>
      </c>
      <c r="B933" s="135" t="s">
        <v>1213</v>
      </c>
      <c r="C933" s="18" t="s">
        <v>43</v>
      </c>
      <c r="D933" s="18" t="s">
        <v>51</v>
      </c>
      <c r="E933" s="18" t="s">
        <v>1234</v>
      </c>
      <c r="F933" s="18" t="s">
        <v>35</v>
      </c>
      <c r="G933" s="18">
        <v>2018</v>
      </c>
      <c r="H933" s="18" t="s">
        <v>36</v>
      </c>
      <c r="I933" s="41">
        <v>2</v>
      </c>
      <c r="J933" s="39" t="s">
        <v>1215</v>
      </c>
      <c r="K933" s="18">
        <v>0.15</v>
      </c>
      <c r="L933" s="40">
        <f t="shared" si="28"/>
        <v>0.3</v>
      </c>
      <c r="M933" s="40">
        <v>0.3</v>
      </c>
      <c r="N933" s="40"/>
      <c r="O933" s="40"/>
      <c r="P933" s="18" t="s">
        <v>47</v>
      </c>
      <c r="Q933" s="18" t="s">
        <v>37</v>
      </c>
      <c r="R933" s="18">
        <v>2</v>
      </c>
      <c r="S933" s="18">
        <v>9</v>
      </c>
      <c r="T933" s="18"/>
      <c r="U933" s="18"/>
      <c r="V933" s="18" t="s">
        <v>716</v>
      </c>
      <c r="W933" s="18">
        <v>6830</v>
      </c>
      <c r="X933" s="18"/>
    </row>
    <row r="934" ht="24.95" customHeight="1" spans="1:24">
      <c r="A934" s="18">
        <v>6831</v>
      </c>
      <c r="B934" s="135" t="s">
        <v>1213</v>
      </c>
      <c r="C934" s="18" t="s">
        <v>43</v>
      </c>
      <c r="D934" s="18" t="s">
        <v>51</v>
      </c>
      <c r="E934" s="18" t="s">
        <v>786</v>
      </c>
      <c r="F934" s="18" t="s">
        <v>35</v>
      </c>
      <c r="G934" s="18">
        <v>2018</v>
      </c>
      <c r="H934" s="18" t="s">
        <v>36</v>
      </c>
      <c r="I934" s="41">
        <v>2</v>
      </c>
      <c r="J934" s="39" t="s">
        <v>1215</v>
      </c>
      <c r="K934" s="18">
        <v>0.15</v>
      </c>
      <c r="L934" s="40">
        <f t="shared" si="28"/>
        <v>0.3</v>
      </c>
      <c r="M934" s="40">
        <v>0.3</v>
      </c>
      <c r="N934" s="40"/>
      <c r="O934" s="40"/>
      <c r="P934" s="18" t="s">
        <v>47</v>
      </c>
      <c r="Q934" s="18" t="s">
        <v>37</v>
      </c>
      <c r="R934" s="18">
        <v>2</v>
      </c>
      <c r="S934" s="18">
        <v>8</v>
      </c>
      <c r="T934" s="18"/>
      <c r="U934" s="18"/>
      <c r="V934" s="18" t="s">
        <v>716</v>
      </c>
      <c r="W934" s="18">
        <v>6831</v>
      </c>
      <c r="X934" s="18"/>
    </row>
    <row r="935" ht="24.95" customHeight="1" spans="1:24">
      <c r="A935" s="18">
        <v>6832</v>
      </c>
      <c r="B935" s="135" t="s">
        <v>1213</v>
      </c>
      <c r="C935" s="18" t="s">
        <v>43</v>
      </c>
      <c r="D935" s="18" t="s">
        <v>155</v>
      </c>
      <c r="E935" s="18" t="s">
        <v>1235</v>
      </c>
      <c r="F935" s="18" t="s">
        <v>35</v>
      </c>
      <c r="G935" s="18">
        <v>2018</v>
      </c>
      <c r="H935" s="18" t="s">
        <v>36</v>
      </c>
      <c r="I935" s="41">
        <v>2</v>
      </c>
      <c r="J935" s="39" t="s">
        <v>1215</v>
      </c>
      <c r="K935" s="18">
        <v>0.15</v>
      </c>
      <c r="L935" s="40">
        <f t="shared" si="28"/>
        <v>0.3</v>
      </c>
      <c r="M935" s="40">
        <v>0.3</v>
      </c>
      <c r="N935" s="40"/>
      <c r="O935" s="40"/>
      <c r="P935" s="18" t="s">
        <v>47</v>
      </c>
      <c r="Q935" s="18" t="s">
        <v>37</v>
      </c>
      <c r="R935" s="18">
        <v>2</v>
      </c>
      <c r="S935" s="18">
        <v>6</v>
      </c>
      <c r="T935" s="18"/>
      <c r="U935" s="18"/>
      <c r="V935" s="18" t="s">
        <v>716</v>
      </c>
      <c r="W935" s="18">
        <v>6832</v>
      </c>
      <c r="X935" s="18"/>
    </row>
    <row r="936" ht="24.95" customHeight="1" spans="1:24">
      <c r="A936" s="18">
        <v>6833</v>
      </c>
      <c r="B936" s="135" t="s">
        <v>1213</v>
      </c>
      <c r="C936" s="18" t="s">
        <v>43</v>
      </c>
      <c r="D936" s="18" t="s">
        <v>98</v>
      </c>
      <c r="E936" s="18" t="s">
        <v>1236</v>
      </c>
      <c r="F936" s="18" t="s">
        <v>35</v>
      </c>
      <c r="G936" s="18">
        <v>2018</v>
      </c>
      <c r="H936" s="18" t="s">
        <v>36</v>
      </c>
      <c r="I936" s="41">
        <v>2</v>
      </c>
      <c r="J936" s="39" t="s">
        <v>1215</v>
      </c>
      <c r="K936" s="18">
        <v>0.15</v>
      </c>
      <c r="L936" s="40">
        <f t="shared" si="28"/>
        <v>0.3</v>
      </c>
      <c r="M936" s="40">
        <v>0.3</v>
      </c>
      <c r="N936" s="40"/>
      <c r="O936" s="40"/>
      <c r="P936" s="18" t="s">
        <v>47</v>
      </c>
      <c r="Q936" s="18" t="s">
        <v>37</v>
      </c>
      <c r="R936" s="18">
        <v>2</v>
      </c>
      <c r="S936" s="18">
        <v>8</v>
      </c>
      <c r="T936" s="18"/>
      <c r="U936" s="18"/>
      <c r="V936" s="18" t="s">
        <v>716</v>
      </c>
      <c r="W936" s="18">
        <v>6833</v>
      </c>
      <c r="X936" s="18"/>
    </row>
    <row r="937" ht="24.95" customHeight="1" spans="1:24">
      <c r="A937" s="18">
        <v>6834</v>
      </c>
      <c r="B937" s="135" t="s">
        <v>1213</v>
      </c>
      <c r="C937" s="18" t="s">
        <v>43</v>
      </c>
      <c r="D937" s="18" t="s">
        <v>98</v>
      </c>
      <c r="E937" s="18" t="s">
        <v>1237</v>
      </c>
      <c r="F937" s="18" t="s">
        <v>35</v>
      </c>
      <c r="G937" s="18">
        <v>2018</v>
      </c>
      <c r="H937" s="18" t="s">
        <v>36</v>
      </c>
      <c r="I937" s="41">
        <v>2</v>
      </c>
      <c r="J937" s="39" t="s">
        <v>1215</v>
      </c>
      <c r="K937" s="18">
        <v>0.15</v>
      </c>
      <c r="L937" s="40">
        <f t="shared" si="28"/>
        <v>0.3</v>
      </c>
      <c r="M937" s="40">
        <v>0.3</v>
      </c>
      <c r="N937" s="40"/>
      <c r="O937" s="40"/>
      <c r="P937" s="18" t="s">
        <v>47</v>
      </c>
      <c r="Q937" s="18" t="s">
        <v>37</v>
      </c>
      <c r="R937" s="18">
        <v>2</v>
      </c>
      <c r="S937" s="18">
        <v>7</v>
      </c>
      <c r="T937" s="18"/>
      <c r="U937" s="18"/>
      <c r="V937" s="18" t="s">
        <v>716</v>
      </c>
      <c r="W937" s="18">
        <v>6834</v>
      </c>
      <c r="X937" s="18"/>
    </row>
    <row r="938" ht="24.95" customHeight="1" spans="1:24">
      <c r="A938" s="18">
        <v>6835</v>
      </c>
      <c r="B938" s="135" t="s">
        <v>1213</v>
      </c>
      <c r="C938" s="18" t="s">
        <v>43</v>
      </c>
      <c r="D938" s="128" t="s">
        <v>146</v>
      </c>
      <c r="E938" s="18" t="s">
        <v>1238</v>
      </c>
      <c r="F938" s="18" t="s">
        <v>35</v>
      </c>
      <c r="G938" s="18">
        <v>2018</v>
      </c>
      <c r="H938" s="18" t="s">
        <v>36</v>
      </c>
      <c r="I938" s="41">
        <v>2</v>
      </c>
      <c r="J938" s="39" t="s">
        <v>1215</v>
      </c>
      <c r="K938" s="18">
        <v>0.15</v>
      </c>
      <c r="L938" s="40">
        <f t="shared" si="28"/>
        <v>0.3</v>
      </c>
      <c r="M938" s="40">
        <v>0.3</v>
      </c>
      <c r="N938" s="40"/>
      <c r="O938" s="40"/>
      <c r="P938" s="18" t="s">
        <v>47</v>
      </c>
      <c r="Q938" s="18" t="s">
        <v>37</v>
      </c>
      <c r="R938" s="18">
        <v>2</v>
      </c>
      <c r="S938" s="18">
        <v>5</v>
      </c>
      <c r="T938" s="18"/>
      <c r="U938" s="18"/>
      <c r="V938" s="18" t="s">
        <v>716</v>
      </c>
      <c r="W938" s="18">
        <v>6835</v>
      </c>
      <c r="X938" s="18"/>
    </row>
    <row r="939" ht="24.95" customHeight="1" spans="1:24">
      <c r="A939" s="18">
        <v>6836</v>
      </c>
      <c r="B939" s="135" t="s">
        <v>1213</v>
      </c>
      <c r="C939" s="18" t="s">
        <v>43</v>
      </c>
      <c r="D939" s="128" t="s">
        <v>146</v>
      </c>
      <c r="E939" s="18" t="s">
        <v>1239</v>
      </c>
      <c r="F939" s="18" t="s">
        <v>35</v>
      </c>
      <c r="G939" s="18">
        <v>2018</v>
      </c>
      <c r="H939" s="18" t="s">
        <v>36</v>
      </c>
      <c r="I939" s="41">
        <v>2</v>
      </c>
      <c r="J939" s="39" t="s">
        <v>1215</v>
      </c>
      <c r="K939" s="18">
        <v>0.15</v>
      </c>
      <c r="L939" s="40">
        <f t="shared" si="28"/>
        <v>0.3</v>
      </c>
      <c r="M939" s="40">
        <v>0.3</v>
      </c>
      <c r="N939" s="40"/>
      <c r="O939" s="40"/>
      <c r="P939" s="18" t="s">
        <v>47</v>
      </c>
      <c r="Q939" s="18" t="s">
        <v>37</v>
      </c>
      <c r="R939" s="18">
        <v>2</v>
      </c>
      <c r="S939" s="18">
        <v>9</v>
      </c>
      <c r="T939" s="18"/>
      <c r="U939" s="18"/>
      <c r="V939" s="18" t="s">
        <v>716</v>
      </c>
      <c r="W939" s="18">
        <v>6836</v>
      </c>
      <c r="X939" s="18"/>
    </row>
    <row r="940" ht="24.95" customHeight="1" spans="1:24">
      <c r="A940" s="18">
        <v>6837</v>
      </c>
      <c r="B940" s="135" t="s">
        <v>1213</v>
      </c>
      <c r="C940" s="18" t="s">
        <v>43</v>
      </c>
      <c r="D940" s="18" t="s">
        <v>93</v>
      </c>
      <c r="E940" s="18" t="s">
        <v>1240</v>
      </c>
      <c r="F940" s="18" t="s">
        <v>35</v>
      </c>
      <c r="G940" s="18">
        <v>2018</v>
      </c>
      <c r="H940" s="18" t="s">
        <v>36</v>
      </c>
      <c r="I940" s="41">
        <v>2</v>
      </c>
      <c r="J940" s="39" t="s">
        <v>1215</v>
      </c>
      <c r="K940" s="18">
        <v>0.15</v>
      </c>
      <c r="L940" s="40">
        <f t="shared" si="28"/>
        <v>0.3</v>
      </c>
      <c r="M940" s="40">
        <v>0.3</v>
      </c>
      <c r="N940" s="40"/>
      <c r="O940" s="40"/>
      <c r="P940" s="18" t="s">
        <v>47</v>
      </c>
      <c r="Q940" s="18" t="s">
        <v>37</v>
      </c>
      <c r="R940" s="18">
        <v>2</v>
      </c>
      <c r="S940" s="18">
        <v>8</v>
      </c>
      <c r="T940" s="18"/>
      <c r="U940" s="18"/>
      <c r="V940" s="18" t="s">
        <v>716</v>
      </c>
      <c r="W940" s="18">
        <v>6837</v>
      </c>
      <c r="X940" s="18"/>
    </row>
    <row r="941" ht="24.95" customHeight="1" spans="1:24">
      <c r="A941" s="18">
        <v>6838</v>
      </c>
      <c r="B941" s="135" t="s">
        <v>1213</v>
      </c>
      <c r="C941" s="18" t="s">
        <v>43</v>
      </c>
      <c r="D941" s="128" t="s">
        <v>54</v>
      </c>
      <c r="E941" s="18" t="s">
        <v>1241</v>
      </c>
      <c r="F941" s="18" t="s">
        <v>35</v>
      </c>
      <c r="G941" s="18">
        <v>2018</v>
      </c>
      <c r="H941" s="18" t="s">
        <v>36</v>
      </c>
      <c r="I941" s="41">
        <v>2</v>
      </c>
      <c r="J941" s="39" t="s">
        <v>1215</v>
      </c>
      <c r="K941" s="18">
        <v>0.15</v>
      </c>
      <c r="L941" s="40">
        <f t="shared" si="28"/>
        <v>0.3</v>
      </c>
      <c r="M941" s="40">
        <v>0.3</v>
      </c>
      <c r="N941" s="40"/>
      <c r="O941" s="40"/>
      <c r="P941" s="18" t="s">
        <v>47</v>
      </c>
      <c r="Q941" s="18" t="s">
        <v>37</v>
      </c>
      <c r="R941" s="18">
        <v>2</v>
      </c>
      <c r="S941" s="18">
        <v>6</v>
      </c>
      <c r="T941" s="18"/>
      <c r="U941" s="18"/>
      <c r="V941" s="18" t="s">
        <v>716</v>
      </c>
      <c r="W941" s="18">
        <v>6838</v>
      </c>
      <c r="X941" s="18"/>
    </row>
    <row r="942" ht="24.95" customHeight="1" spans="1:24">
      <c r="A942" s="18">
        <v>6839</v>
      </c>
      <c r="B942" s="135" t="s">
        <v>1213</v>
      </c>
      <c r="C942" s="18" t="s">
        <v>43</v>
      </c>
      <c r="D942" s="128" t="s">
        <v>54</v>
      </c>
      <c r="E942" s="18" t="s">
        <v>1242</v>
      </c>
      <c r="F942" s="18" t="s">
        <v>35</v>
      </c>
      <c r="G942" s="18">
        <v>2018</v>
      </c>
      <c r="H942" s="18" t="s">
        <v>36</v>
      </c>
      <c r="I942" s="41">
        <v>2</v>
      </c>
      <c r="J942" s="39" t="s">
        <v>1215</v>
      </c>
      <c r="K942" s="18">
        <v>0.15</v>
      </c>
      <c r="L942" s="40">
        <f t="shared" si="28"/>
        <v>0.3</v>
      </c>
      <c r="M942" s="40">
        <v>0.3</v>
      </c>
      <c r="N942" s="40"/>
      <c r="O942" s="40"/>
      <c r="P942" s="18" t="s">
        <v>47</v>
      </c>
      <c r="Q942" s="18" t="s">
        <v>37</v>
      </c>
      <c r="R942" s="18">
        <v>2</v>
      </c>
      <c r="S942" s="18">
        <v>8</v>
      </c>
      <c r="T942" s="18"/>
      <c r="U942" s="18"/>
      <c r="V942" s="18" t="s">
        <v>716</v>
      </c>
      <c r="W942" s="18">
        <v>6839</v>
      </c>
      <c r="X942" s="18"/>
    </row>
    <row r="943" ht="24.95" customHeight="1" spans="1:24">
      <c r="A943" s="18">
        <v>6840</v>
      </c>
      <c r="B943" s="135" t="s">
        <v>1213</v>
      </c>
      <c r="C943" s="18" t="s">
        <v>43</v>
      </c>
      <c r="D943" s="128" t="s">
        <v>54</v>
      </c>
      <c r="E943" s="18" t="s">
        <v>1243</v>
      </c>
      <c r="F943" s="18" t="s">
        <v>35</v>
      </c>
      <c r="G943" s="18">
        <v>2018</v>
      </c>
      <c r="H943" s="18" t="s">
        <v>36</v>
      </c>
      <c r="I943" s="41">
        <v>2</v>
      </c>
      <c r="J943" s="39" t="s">
        <v>1215</v>
      </c>
      <c r="K943" s="18">
        <v>0.15</v>
      </c>
      <c r="L943" s="40">
        <f t="shared" si="28"/>
        <v>0.3</v>
      </c>
      <c r="M943" s="40">
        <v>0.3</v>
      </c>
      <c r="N943" s="40"/>
      <c r="O943" s="40"/>
      <c r="P943" s="18" t="s">
        <v>47</v>
      </c>
      <c r="Q943" s="18" t="s">
        <v>37</v>
      </c>
      <c r="R943" s="18">
        <v>2</v>
      </c>
      <c r="S943" s="18">
        <v>7</v>
      </c>
      <c r="T943" s="18"/>
      <c r="U943" s="18"/>
      <c r="V943" s="18" t="s">
        <v>716</v>
      </c>
      <c r="W943" s="18">
        <v>6840</v>
      </c>
      <c r="X943" s="18"/>
    </row>
    <row r="944" ht="24.95" customHeight="1" spans="1:24">
      <c r="A944" s="18">
        <v>6841</v>
      </c>
      <c r="B944" s="135" t="s">
        <v>1213</v>
      </c>
      <c r="C944" s="18" t="s">
        <v>43</v>
      </c>
      <c r="D944" s="18" t="s">
        <v>155</v>
      </c>
      <c r="E944" s="18" t="s">
        <v>1244</v>
      </c>
      <c r="F944" s="18" t="s">
        <v>35</v>
      </c>
      <c r="G944" s="18">
        <v>2018</v>
      </c>
      <c r="H944" s="18" t="s">
        <v>36</v>
      </c>
      <c r="I944" s="41">
        <v>2</v>
      </c>
      <c r="J944" s="39" t="s">
        <v>1215</v>
      </c>
      <c r="K944" s="18">
        <v>0.15</v>
      </c>
      <c r="L944" s="40">
        <f t="shared" si="28"/>
        <v>0.3</v>
      </c>
      <c r="M944" s="40">
        <v>0.3</v>
      </c>
      <c r="N944" s="40"/>
      <c r="O944" s="40"/>
      <c r="P944" s="18" t="s">
        <v>47</v>
      </c>
      <c r="Q944" s="18" t="s">
        <v>37</v>
      </c>
      <c r="R944" s="18">
        <v>2</v>
      </c>
      <c r="S944" s="18">
        <v>5</v>
      </c>
      <c r="T944" s="18"/>
      <c r="U944" s="18"/>
      <c r="V944" s="18" t="s">
        <v>716</v>
      </c>
      <c r="W944" s="18">
        <v>6841</v>
      </c>
      <c r="X944" s="18"/>
    </row>
    <row r="945" ht="24.95" customHeight="1" spans="1:24">
      <c r="A945" s="18">
        <v>6842</v>
      </c>
      <c r="B945" s="135" t="s">
        <v>1213</v>
      </c>
      <c r="C945" s="18" t="s">
        <v>43</v>
      </c>
      <c r="D945" s="18" t="s">
        <v>98</v>
      </c>
      <c r="E945" s="18" t="s">
        <v>1245</v>
      </c>
      <c r="F945" s="18" t="s">
        <v>35</v>
      </c>
      <c r="G945" s="18">
        <v>2018</v>
      </c>
      <c r="H945" s="18" t="s">
        <v>36</v>
      </c>
      <c r="I945" s="41">
        <v>2</v>
      </c>
      <c r="J945" s="39" t="s">
        <v>1215</v>
      </c>
      <c r="K945" s="18">
        <v>0.15</v>
      </c>
      <c r="L945" s="40">
        <f t="shared" si="28"/>
        <v>0.3</v>
      </c>
      <c r="M945" s="40">
        <v>0.3</v>
      </c>
      <c r="N945" s="40"/>
      <c r="O945" s="40"/>
      <c r="P945" s="18" t="s">
        <v>47</v>
      </c>
      <c r="Q945" s="18" t="s">
        <v>37</v>
      </c>
      <c r="R945" s="18">
        <v>2</v>
      </c>
      <c r="S945" s="18">
        <v>9</v>
      </c>
      <c r="T945" s="18"/>
      <c r="U945" s="18"/>
      <c r="V945" s="18" t="s">
        <v>716</v>
      </c>
      <c r="W945" s="18">
        <v>6842</v>
      </c>
      <c r="X945" s="18"/>
    </row>
    <row r="946" ht="24.95" customHeight="1" spans="1:24">
      <c r="A946" s="18">
        <v>6843</v>
      </c>
      <c r="B946" s="135" t="s">
        <v>1213</v>
      </c>
      <c r="C946" s="18" t="s">
        <v>43</v>
      </c>
      <c r="D946" s="128" t="s">
        <v>54</v>
      </c>
      <c r="E946" s="18" t="s">
        <v>1246</v>
      </c>
      <c r="F946" s="18" t="s">
        <v>35</v>
      </c>
      <c r="G946" s="18">
        <v>2018</v>
      </c>
      <c r="H946" s="18" t="s">
        <v>36</v>
      </c>
      <c r="I946" s="41">
        <v>2</v>
      </c>
      <c r="J946" s="39" t="s">
        <v>1215</v>
      </c>
      <c r="K946" s="18">
        <v>0.15</v>
      </c>
      <c r="L946" s="40">
        <f t="shared" si="28"/>
        <v>0.3</v>
      </c>
      <c r="M946" s="40">
        <v>0.3</v>
      </c>
      <c r="N946" s="40"/>
      <c r="O946" s="40"/>
      <c r="P946" s="18" t="s">
        <v>47</v>
      </c>
      <c r="Q946" s="18" t="s">
        <v>37</v>
      </c>
      <c r="R946" s="18">
        <v>2</v>
      </c>
      <c r="S946" s="18">
        <v>8</v>
      </c>
      <c r="T946" s="18"/>
      <c r="U946" s="18"/>
      <c r="V946" s="18" t="s">
        <v>716</v>
      </c>
      <c r="W946" s="18">
        <v>6843</v>
      </c>
      <c r="X946" s="18"/>
    </row>
    <row r="947" ht="24.95" customHeight="1" spans="1:24">
      <c r="A947" s="18">
        <v>6844</v>
      </c>
      <c r="B947" s="135" t="s">
        <v>1213</v>
      </c>
      <c r="C947" s="18" t="s">
        <v>43</v>
      </c>
      <c r="D947" s="18" t="s">
        <v>250</v>
      </c>
      <c r="E947" s="18" t="s">
        <v>1247</v>
      </c>
      <c r="F947" s="18" t="s">
        <v>35</v>
      </c>
      <c r="G947" s="18">
        <v>2018</v>
      </c>
      <c r="H947" s="18" t="s">
        <v>36</v>
      </c>
      <c r="I947" s="41">
        <v>2</v>
      </c>
      <c r="J947" s="39" t="s">
        <v>1215</v>
      </c>
      <c r="K947" s="18">
        <v>0.15</v>
      </c>
      <c r="L947" s="40">
        <f t="shared" si="28"/>
        <v>0.3</v>
      </c>
      <c r="M947" s="40">
        <v>0.3</v>
      </c>
      <c r="N947" s="40"/>
      <c r="O947" s="40"/>
      <c r="P947" s="18" t="s">
        <v>47</v>
      </c>
      <c r="Q947" s="18" t="s">
        <v>37</v>
      </c>
      <c r="R947" s="18">
        <v>2</v>
      </c>
      <c r="S947" s="18">
        <v>6</v>
      </c>
      <c r="T947" s="18"/>
      <c r="U947" s="18"/>
      <c r="V947" s="18" t="s">
        <v>716</v>
      </c>
      <c r="W947" s="18">
        <v>6844</v>
      </c>
      <c r="X947" s="18"/>
    </row>
    <row r="948" ht="24.95" customHeight="1" spans="1:24">
      <c r="A948" s="18">
        <v>6845</v>
      </c>
      <c r="B948" s="135" t="s">
        <v>1213</v>
      </c>
      <c r="C948" s="18" t="s">
        <v>43</v>
      </c>
      <c r="D948" s="18" t="s">
        <v>250</v>
      </c>
      <c r="E948" s="18" t="s">
        <v>1248</v>
      </c>
      <c r="F948" s="18" t="s">
        <v>35</v>
      </c>
      <c r="G948" s="18">
        <v>2018</v>
      </c>
      <c r="H948" s="18" t="s">
        <v>36</v>
      </c>
      <c r="I948" s="41">
        <v>2</v>
      </c>
      <c r="J948" s="39" t="s">
        <v>1215</v>
      </c>
      <c r="K948" s="18">
        <v>0.15</v>
      </c>
      <c r="L948" s="40">
        <f t="shared" si="28"/>
        <v>0.3</v>
      </c>
      <c r="M948" s="40">
        <v>0.3</v>
      </c>
      <c r="N948" s="40"/>
      <c r="O948" s="40"/>
      <c r="P948" s="18" t="s">
        <v>47</v>
      </c>
      <c r="Q948" s="18" t="s">
        <v>37</v>
      </c>
      <c r="R948" s="18">
        <v>2</v>
      </c>
      <c r="S948" s="18">
        <v>8</v>
      </c>
      <c r="T948" s="18"/>
      <c r="U948" s="18"/>
      <c r="V948" s="18" t="s">
        <v>716</v>
      </c>
      <c r="W948" s="18">
        <v>6845</v>
      </c>
      <c r="X948" s="18"/>
    </row>
    <row r="949" ht="24.95" customHeight="1" spans="1:24">
      <c r="A949" s="18">
        <v>6846</v>
      </c>
      <c r="B949" s="135" t="s">
        <v>1213</v>
      </c>
      <c r="C949" s="18" t="s">
        <v>43</v>
      </c>
      <c r="D949" s="128" t="s">
        <v>49</v>
      </c>
      <c r="E949" s="18" t="s">
        <v>1249</v>
      </c>
      <c r="F949" s="18" t="s">
        <v>35</v>
      </c>
      <c r="G949" s="18">
        <v>2018</v>
      </c>
      <c r="H949" s="18" t="s">
        <v>36</v>
      </c>
      <c r="I949" s="41">
        <v>2</v>
      </c>
      <c r="J949" s="39" t="s">
        <v>1215</v>
      </c>
      <c r="K949" s="18">
        <v>0.15</v>
      </c>
      <c r="L949" s="40">
        <f t="shared" si="28"/>
        <v>0.3</v>
      </c>
      <c r="M949" s="40">
        <v>0.3</v>
      </c>
      <c r="N949" s="40"/>
      <c r="O949" s="40"/>
      <c r="P949" s="18" t="s">
        <v>47</v>
      </c>
      <c r="Q949" s="18" t="s">
        <v>37</v>
      </c>
      <c r="R949" s="18">
        <v>2</v>
      </c>
      <c r="S949" s="18">
        <v>7</v>
      </c>
      <c r="T949" s="18"/>
      <c r="U949" s="18"/>
      <c r="V949" s="18" t="s">
        <v>716</v>
      </c>
      <c r="W949" s="18">
        <v>6846</v>
      </c>
      <c r="X949" s="18"/>
    </row>
    <row r="950" ht="24.95" customHeight="1" spans="1:24">
      <c r="A950" s="18">
        <v>6847</v>
      </c>
      <c r="B950" s="135" t="s">
        <v>1213</v>
      </c>
      <c r="C950" s="18" t="s">
        <v>43</v>
      </c>
      <c r="D950" s="18" t="s">
        <v>155</v>
      </c>
      <c r="E950" s="18" t="s">
        <v>1250</v>
      </c>
      <c r="F950" s="18" t="s">
        <v>35</v>
      </c>
      <c r="G950" s="18">
        <v>2018</v>
      </c>
      <c r="H950" s="18" t="s">
        <v>36</v>
      </c>
      <c r="I950" s="41">
        <v>2</v>
      </c>
      <c r="J950" s="39" t="s">
        <v>1215</v>
      </c>
      <c r="K950" s="18">
        <v>0.15</v>
      </c>
      <c r="L950" s="40">
        <f t="shared" si="28"/>
        <v>0.3</v>
      </c>
      <c r="M950" s="40">
        <v>0.3</v>
      </c>
      <c r="N950" s="40"/>
      <c r="O950" s="40"/>
      <c r="P950" s="18" t="s">
        <v>47</v>
      </c>
      <c r="Q950" s="18" t="s">
        <v>37</v>
      </c>
      <c r="R950" s="18">
        <v>2</v>
      </c>
      <c r="S950" s="18">
        <v>5</v>
      </c>
      <c r="T950" s="18"/>
      <c r="U950" s="18"/>
      <c r="V950" s="18" t="s">
        <v>716</v>
      </c>
      <c r="W950" s="18">
        <v>6847</v>
      </c>
      <c r="X950" s="18"/>
    </row>
    <row r="951" ht="24.95" customHeight="1" spans="1:24">
      <c r="A951" s="18">
        <v>6848</v>
      </c>
      <c r="B951" s="135" t="s">
        <v>1213</v>
      </c>
      <c r="C951" s="18" t="s">
        <v>43</v>
      </c>
      <c r="D951" s="128" t="s">
        <v>54</v>
      </c>
      <c r="E951" s="18" t="s">
        <v>669</v>
      </c>
      <c r="F951" s="18" t="s">
        <v>35</v>
      </c>
      <c r="G951" s="18">
        <v>2018</v>
      </c>
      <c r="H951" s="18" t="s">
        <v>36</v>
      </c>
      <c r="I951" s="41">
        <v>2</v>
      </c>
      <c r="J951" s="39" t="s">
        <v>1215</v>
      </c>
      <c r="K951" s="18">
        <v>0.15</v>
      </c>
      <c r="L951" s="40">
        <f t="shared" si="28"/>
        <v>0.3</v>
      </c>
      <c r="M951" s="40">
        <v>0.3</v>
      </c>
      <c r="N951" s="40"/>
      <c r="O951" s="40"/>
      <c r="P951" s="18" t="s">
        <v>47</v>
      </c>
      <c r="Q951" s="18" t="s">
        <v>37</v>
      </c>
      <c r="R951" s="18">
        <v>2</v>
      </c>
      <c r="S951" s="18">
        <v>9</v>
      </c>
      <c r="T951" s="18"/>
      <c r="U951" s="18"/>
      <c r="V951" s="18" t="s">
        <v>716</v>
      </c>
      <c r="W951" s="18">
        <v>6848</v>
      </c>
      <c r="X951" s="18"/>
    </row>
    <row r="952" ht="24.95" customHeight="1" spans="1:24">
      <c r="A952" s="18">
        <v>6849</v>
      </c>
      <c r="B952" s="135" t="s">
        <v>1213</v>
      </c>
      <c r="C952" s="18" t="s">
        <v>43</v>
      </c>
      <c r="D952" s="128" t="s">
        <v>146</v>
      </c>
      <c r="E952" s="18" t="s">
        <v>1251</v>
      </c>
      <c r="F952" s="18" t="s">
        <v>35</v>
      </c>
      <c r="G952" s="18">
        <v>2018</v>
      </c>
      <c r="H952" s="18" t="s">
        <v>36</v>
      </c>
      <c r="I952" s="41">
        <v>2</v>
      </c>
      <c r="J952" s="39" t="s">
        <v>1215</v>
      </c>
      <c r="K952" s="18">
        <v>0.15</v>
      </c>
      <c r="L952" s="40">
        <f t="shared" si="28"/>
        <v>0.3</v>
      </c>
      <c r="M952" s="40">
        <v>0.3</v>
      </c>
      <c r="N952" s="40"/>
      <c r="O952" s="40"/>
      <c r="P952" s="18" t="s">
        <v>47</v>
      </c>
      <c r="Q952" s="18" t="s">
        <v>37</v>
      </c>
      <c r="R952" s="18">
        <v>2</v>
      </c>
      <c r="S952" s="18">
        <v>8</v>
      </c>
      <c r="T952" s="18"/>
      <c r="U952" s="18"/>
      <c r="V952" s="18" t="s">
        <v>716</v>
      </c>
      <c r="W952" s="18">
        <v>6849</v>
      </c>
      <c r="X952" s="18"/>
    </row>
    <row r="953" ht="24.95" customHeight="1" spans="1:24">
      <c r="A953" s="18">
        <v>7066</v>
      </c>
      <c r="B953" s="135" t="s">
        <v>1213</v>
      </c>
      <c r="C953" s="18" t="s">
        <v>43</v>
      </c>
      <c r="D953" s="128" t="s">
        <v>62</v>
      </c>
      <c r="E953" s="18" t="s">
        <v>1214</v>
      </c>
      <c r="F953" s="18" t="s">
        <v>35</v>
      </c>
      <c r="G953" s="18">
        <v>2019</v>
      </c>
      <c r="H953" s="18" t="s">
        <v>36</v>
      </c>
      <c r="I953" s="41">
        <v>2</v>
      </c>
      <c r="J953" s="39" t="s">
        <v>1215</v>
      </c>
      <c r="K953" s="18">
        <v>0.15</v>
      </c>
      <c r="L953" s="40">
        <f t="shared" ref="L953:L994" si="29">M953+N953+O953</f>
        <v>0.3</v>
      </c>
      <c r="M953" s="40"/>
      <c r="N953" s="40">
        <v>0.3</v>
      </c>
      <c r="O953" s="40"/>
      <c r="P953" s="18" t="s">
        <v>47</v>
      </c>
      <c r="Q953" s="18" t="s">
        <v>37</v>
      </c>
      <c r="R953" s="18">
        <v>2</v>
      </c>
      <c r="S953" s="18">
        <v>6</v>
      </c>
      <c r="T953" s="18"/>
      <c r="U953" s="18"/>
      <c r="V953" s="18" t="s">
        <v>716</v>
      </c>
      <c r="W953" s="18">
        <v>7066</v>
      </c>
      <c r="X953" s="18"/>
    </row>
    <row r="954" ht="24.95" customHeight="1" spans="1:24">
      <c r="A954" s="18">
        <v>7067</v>
      </c>
      <c r="B954" s="135" t="s">
        <v>1213</v>
      </c>
      <c r="C954" s="18" t="s">
        <v>43</v>
      </c>
      <c r="D954" s="128" t="s">
        <v>62</v>
      </c>
      <c r="E954" s="18" t="s">
        <v>1216</v>
      </c>
      <c r="F954" s="18" t="s">
        <v>35</v>
      </c>
      <c r="G954" s="18">
        <v>2019</v>
      </c>
      <c r="H954" s="18" t="s">
        <v>36</v>
      </c>
      <c r="I954" s="41">
        <v>2</v>
      </c>
      <c r="J954" s="39" t="s">
        <v>1215</v>
      </c>
      <c r="K954" s="18">
        <v>0.15</v>
      </c>
      <c r="L954" s="40">
        <f t="shared" si="29"/>
        <v>0.3</v>
      </c>
      <c r="M954" s="40"/>
      <c r="N954" s="40">
        <v>0.3</v>
      </c>
      <c r="O954" s="40"/>
      <c r="P954" s="18" t="s">
        <v>47</v>
      </c>
      <c r="Q954" s="18" t="s">
        <v>37</v>
      </c>
      <c r="R954" s="18">
        <v>2</v>
      </c>
      <c r="S954" s="18">
        <v>8</v>
      </c>
      <c r="T954" s="18"/>
      <c r="U954" s="18"/>
      <c r="V954" s="18" t="s">
        <v>716</v>
      </c>
      <c r="W954" s="18">
        <v>7067</v>
      </c>
      <c r="X954" s="18"/>
    </row>
    <row r="955" ht="24.95" customHeight="1" spans="1:24">
      <c r="A955" s="18">
        <v>7068</v>
      </c>
      <c r="B955" s="135" t="s">
        <v>1213</v>
      </c>
      <c r="C955" s="18" t="s">
        <v>43</v>
      </c>
      <c r="D955" s="128" t="s">
        <v>62</v>
      </c>
      <c r="E955" s="18" t="s">
        <v>1217</v>
      </c>
      <c r="F955" s="18" t="s">
        <v>35</v>
      </c>
      <c r="G955" s="18">
        <v>2019</v>
      </c>
      <c r="H955" s="18" t="s">
        <v>36</v>
      </c>
      <c r="I955" s="41">
        <v>2</v>
      </c>
      <c r="J955" s="39" t="s">
        <v>1215</v>
      </c>
      <c r="K955" s="18">
        <v>0.15</v>
      </c>
      <c r="L955" s="40">
        <f t="shared" si="29"/>
        <v>0.3</v>
      </c>
      <c r="M955" s="40"/>
      <c r="N955" s="40">
        <v>0.3</v>
      </c>
      <c r="O955" s="40"/>
      <c r="P955" s="18" t="s">
        <v>47</v>
      </c>
      <c r="Q955" s="18" t="s">
        <v>37</v>
      </c>
      <c r="R955" s="18">
        <v>2</v>
      </c>
      <c r="S955" s="18">
        <v>7</v>
      </c>
      <c r="T955" s="18"/>
      <c r="U955" s="18"/>
      <c r="V955" s="18" t="s">
        <v>716</v>
      </c>
      <c r="W955" s="18">
        <v>7068</v>
      </c>
      <c r="X955" s="18"/>
    </row>
    <row r="956" ht="24.95" customHeight="1" spans="1:24">
      <c r="A956" s="18">
        <v>7069</v>
      </c>
      <c r="B956" s="135" t="s">
        <v>1213</v>
      </c>
      <c r="C956" s="18" t="s">
        <v>43</v>
      </c>
      <c r="D956" s="128" t="s">
        <v>62</v>
      </c>
      <c r="E956" s="18" t="s">
        <v>1218</v>
      </c>
      <c r="F956" s="18" t="s">
        <v>35</v>
      </c>
      <c r="G956" s="18">
        <v>2019</v>
      </c>
      <c r="H956" s="18" t="s">
        <v>36</v>
      </c>
      <c r="I956" s="41">
        <v>2</v>
      </c>
      <c r="J956" s="39" t="s">
        <v>1215</v>
      </c>
      <c r="K956" s="18">
        <v>0.15</v>
      </c>
      <c r="L956" s="40">
        <f t="shared" si="29"/>
        <v>0.3</v>
      </c>
      <c r="M956" s="40"/>
      <c r="N956" s="40">
        <v>0.3</v>
      </c>
      <c r="O956" s="40"/>
      <c r="P956" s="18" t="s">
        <v>47</v>
      </c>
      <c r="Q956" s="18" t="s">
        <v>37</v>
      </c>
      <c r="R956" s="18">
        <v>2</v>
      </c>
      <c r="S956" s="18">
        <v>5</v>
      </c>
      <c r="T956" s="18"/>
      <c r="U956" s="18"/>
      <c r="V956" s="18" t="s">
        <v>716</v>
      </c>
      <c r="W956" s="18">
        <v>7069</v>
      </c>
      <c r="X956" s="18"/>
    </row>
    <row r="957" ht="24.95" customHeight="1" spans="1:24">
      <c r="A957" s="18">
        <v>7070</v>
      </c>
      <c r="B957" s="135" t="s">
        <v>1213</v>
      </c>
      <c r="C957" s="18" t="s">
        <v>43</v>
      </c>
      <c r="D957" s="128" t="s">
        <v>62</v>
      </c>
      <c r="E957" s="18" t="s">
        <v>831</v>
      </c>
      <c r="F957" s="18" t="s">
        <v>35</v>
      </c>
      <c r="G957" s="18">
        <v>2019</v>
      </c>
      <c r="H957" s="18" t="s">
        <v>36</v>
      </c>
      <c r="I957" s="41">
        <v>2</v>
      </c>
      <c r="J957" s="39" t="s">
        <v>1215</v>
      </c>
      <c r="K957" s="18">
        <v>0.15</v>
      </c>
      <c r="L957" s="40">
        <f t="shared" si="29"/>
        <v>0.3</v>
      </c>
      <c r="M957" s="40"/>
      <c r="N957" s="40">
        <v>0.3</v>
      </c>
      <c r="O957" s="40"/>
      <c r="P957" s="18" t="s">
        <v>47</v>
      </c>
      <c r="Q957" s="18" t="s">
        <v>37</v>
      </c>
      <c r="R957" s="18">
        <v>2</v>
      </c>
      <c r="S957" s="18">
        <v>9</v>
      </c>
      <c r="T957" s="18"/>
      <c r="U957" s="18"/>
      <c r="V957" s="18" t="s">
        <v>716</v>
      </c>
      <c r="W957" s="18">
        <v>7070</v>
      </c>
      <c r="X957" s="18"/>
    </row>
    <row r="958" ht="24.95" customHeight="1" spans="1:24">
      <c r="A958" s="18">
        <v>7071</v>
      </c>
      <c r="B958" s="135" t="s">
        <v>1213</v>
      </c>
      <c r="C958" s="18" t="s">
        <v>43</v>
      </c>
      <c r="D958" s="128" t="s">
        <v>62</v>
      </c>
      <c r="E958" s="18" t="s">
        <v>1219</v>
      </c>
      <c r="F958" s="18" t="s">
        <v>35</v>
      </c>
      <c r="G958" s="18">
        <v>2019</v>
      </c>
      <c r="H958" s="18" t="s">
        <v>36</v>
      </c>
      <c r="I958" s="41">
        <v>2</v>
      </c>
      <c r="J958" s="39" t="s">
        <v>1215</v>
      </c>
      <c r="K958" s="18">
        <v>0.15</v>
      </c>
      <c r="L958" s="40">
        <f t="shared" si="29"/>
        <v>0.3</v>
      </c>
      <c r="M958" s="40"/>
      <c r="N958" s="40">
        <v>0.3</v>
      </c>
      <c r="O958" s="40"/>
      <c r="P958" s="18" t="s">
        <v>47</v>
      </c>
      <c r="Q958" s="18" t="s">
        <v>37</v>
      </c>
      <c r="R958" s="18">
        <v>2</v>
      </c>
      <c r="S958" s="18">
        <v>8</v>
      </c>
      <c r="T958" s="18"/>
      <c r="U958" s="18"/>
      <c r="V958" s="18" t="s">
        <v>716</v>
      </c>
      <c r="W958" s="18">
        <v>7071</v>
      </c>
      <c r="X958" s="18"/>
    </row>
    <row r="959" ht="24.95" customHeight="1" spans="1:24">
      <c r="A959" s="18">
        <v>7072</v>
      </c>
      <c r="B959" s="135" t="s">
        <v>1213</v>
      </c>
      <c r="C959" s="18" t="s">
        <v>43</v>
      </c>
      <c r="D959" s="18" t="s">
        <v>124</v>
      </c>
      <c r="E959" s="18" t="s">
        <v>1220</v>
      </c>
      <c r="F959" s="18" t="s">
        <v>35</v>
      </c>
      <c r="G959" s="18">
        <v>2019</v>
      </c>
      <c r="H959" s="18" t="s">
        <v>36</v>
      </c>
      <c r="I959" s="41">
        <v>2</v>
      </c>
      <c r="J959" s="39" t="s">
        <v>1215</v>
      </c>
      <c r="K959" s="18">
        <v>0.15</v>
      </c>
      <c r="L959" s="40">
        <f t="shared" si="29"/>
        <v>0.3</v>
      </c>
      <c r="M959" s="40"/>
      <c r="N959" s="40">
        <v>0.3</v>
      </c>
      <c r="O959" s="40"/>
      <c r="P959" s="18" t="s">
        <v>47</v>
      </c>
      <c r="Q959" s="18" t="s">
        <v>37</v>
      </c>
      <c r="R959" s="18">
        <v>2</v>
      </c>
      <c r="S959" s="18">
        <v>6</v>
      </c>
      <c r="T959" s="18"/>
      <c r="U959" s="18"/>
      <c r="V959" s="18" t="s">
        <v>716</v>
      </c>
      <c r="W959" s="18">
        <v>7072</v>
      </c>
      <c r="X959" s="18"/>
    </row>
    <row r="960" ht="24.95" customHeight="1" spans="1:24">
      <c r="A960" s="18">
        <v>7073</v>
      </c>
      <c r="B960" s="135" t="s">
        <v>1213</v>
      </c>
      <c r="C960" s="18" t="s">
        <v>43</v>
      </c>
      <c r="D960" s="18" t="s">
        <v>250</v>
      </c>
      <c r="E960" s="18" t="s">
        <v>1221</v>
      </c>
      <c r="F960" s="18" t="s">
        <v>35</v>
      </c>
      <c r="G960" s="18">
        <v>2019</v>
      </c>
      <c r="H960" s="18" t="s">
        <v>36</v>
      </c>
      <c r="I960" s="41">
        <v>2</v>
      </c>
      <c r="J960" s="39" t="s">
        <v>1215</v>
      </c>
      <c r="K960" s="18">
        <v>0.15</v>
      </c>
      <c r="L960" s="40">
        <f t="shared" si="29"/>
        <v>0.3</v>
      </c>
      <c r="M960" s="40"/>
      <c r="N960" s="40">
        <v>0.3</v>
      </c>
      <c r="O960" s="40"/>
      <c r="P960" s="18" t="s">
        <v>47</v>
      </c>
      <c r="Q960" s="18" t="s">
        <v>37</v>
      </c>
      <c r="R960" s="18">
        <v>2</v>
      </c>
      <c r="S960" s="18">
        <v>8</v>
      </c>
      <c r="T960" s="18"/>
      <c r="U960" s="18"/>
      <c r="V960" s="18" t="s">
        <v>716</v>
      </c>
      <c r="W960" s="18">
        <v>7073</v>
      </c>
      <c r="X960" s="18"/>
    </row>
    <row r="961" ht="24.95" customHeight="1" spans="1:24">
      <c r="A961" s="18">
        <v>7074</v>
      </c>
      <c r="B961" s="135" t="s">
        <v>1213</v>
      </c>
      <c r="C961" s="18" t="s">
        <v>43</v>
      </c>
      <c r="D961" s="18" t="s">
        <v>250</v>
      </c>
      <c r="E961" s="18" t="s">
        <v>691</v>
      </c>
      <c r="F961" s="18" t="s">
        <v>35</v>
      </c>
      <c r="G961" s="18">
        <v>2019</v>
      </c>
      <c r="H961" s="18" t="s">
        <v>36</v>
      </c>
      <c r="I961" s="41">
        <v>2</v>
      </c>
      <c r="J961" s="39" t="s">
        <v>1215</v>
      </c>
      <c r="K961" s="18">
        <v>0.15</v>
      </c>
      <c r="L961" s="40">
        <f t="shared" si="29"/>
        <v>0.3</v>
      </c>
      <c r="M961" s="40"/>
      <c r="N961" s="40">
        <v>0.3</v>
      </c>
      <c r="O961" s="40"/>
      <c r="P961" s="18" t="s">
        <v>47</v>
      </c>
      <c r="Q961" s="18" t="s">
        <v>37</v>
      </c>
      <c r="R961" s="18">
        <v>2</v>
      </c>
      <c r="S961" s="18">
        <v>7</v>
      </c>
      <c r="T961" s="18"/>
      <c r="U961" s="18"/>
      <c r="V961" s="18" t="s">
        <v>716</v>
      </c>
      <c r="W961" s="18">
        <v>7074</v>
      </c>
      <c r="X961" s="18"/>
    </row>
    <row r="962" ht="24.95" customHeight="1" spans="1:24">
      <c r="A962" s="18">
        <v>7075</v>
      </c>
      <c r="B962" s="135" t="s">
        <v>1213</v>
      </c>
      <c r="C962" s="18" t="s">
        <v>43</v>
      </c>
      <c r="D962" s="18" t="s">
        <v>250</v>
      </c>
      <c r="E962" s="18" t="s">
        <v>270</v>
      </c>
      <c r="F962" s="18" t="s">
        <v>35</v>
      </c>
      <c r="G962" s="18">
        <v>2019</v>
      </c>
      <c r="H962" s="18" t="s">
        <v>36</v>
      </c>
      <c r="I962" s="41">
        <v>2</v>
      </c>
      <c r="J962" s="39" t="s">
        <v>1215</v>
      </c>
      <c r="K962" s="18">
        <v>0.15</v>
      </c>
      <c r="L962" s="40">
        <f t="shared" si="29"/>
        <v>0.3</v>
      </c>
      <c r="M962" s="40"/>
      <c r="N962" s="40">
        <v>0.3</v>
      </c>
      <c r="O962" s="40"/>
      <c r="P962" s="18" t="s">
        <v>47</v>
      </c>
      <c r="Q962" s="18" t="s">
        <v>37</v>
      </c>
      <c r="R962" s="18">
        <v>2</v>
      </c>
      <c r="S962" s="18">
        <v>5</v>
      </c>
      <c r="T962" s="18"/>
      <c r="U962" s="18"/>
      <c r="V962" s="18" t="s">
        <v>716</v>
      </c>
      <c r="W962" s="18">
        <v>7075</v>
      </c>
      <c r="X962" s="18"/>
    </row>
    <row r="963" ht="24.95" customHeight="1" spans="1:24">
      <c r="A963" s="18">
        <v>7076</v>
      </c>
      <c r="B963" s="135" t="s">
        <v>1213</v>
      </c>
      <c r="C963" s="18" t="s">
        <v>43</v>
      </c>
      <c r="D963" s="128" t="s">
        <v>49</v>
      </c>
      <c r="E963" s="18" t="s">
        <v>1222</v>
      </c>
      <c r="F963" s="18" t="s">
        <v>35</v>
      </c>
      <c r="G963" s="18">
        <v>2019</v>
      </c>
      <c r="H963" s="18" t="s">
        <v>36</v>
      </c>
      <c r="I963" s="41">
        <v>2</v>
      </c>
      <c r="J963" s="39" t="s">
        <v>1215</v>
      </c>
      <c r="K963" s="18">
        <v>0.15</v>
      </c>
      <c r="L963" s="40">
        <f t="shared" si="29"/>
        <v>0.3</v>
      </c>
      <c r="M963" s="40"/>
      <c r="N963" s="40">
        <v>0.3</v>
      </c>
      <c r="O963" s="40"/>
      <c r="P963" s="18" t="s">
        <v>47</v>
      </c>
      <c r="Q963" s="18" t="s">
        <v>37</v>
      </c>
      <c r="R963" s="18">
        <v>2</v>
      </c>
      <c r="S963" s="18">
        <v>9</v>
      </c>
      <c r="T963" s="18"/>
      <c r="U963" s="18"/>
      <c r="V963" s="18" t="s">
        <v>716</v>
      </c>
      <c r="W963" s="18">
        <v>7076</v>
      </c>
      <c r="X963" s="18"/>
    </row>
    <row r="964" ht="24.95" customHeight="1" spans="1:24">
      <c r="A964" s="18">
        <v>7077</v>
      </c>
      <c r="B964" s="135" t="s">
        <v>1213</v>
      </c>
      <c r="C964" s="18" t="s">
        <v>43</v>
      </c>
      <c r="D964" s="18" t="s">
        <v>44</v>
      </c>
      <c r="E964" s="18" t="s">
        <v>1223</v>
      </c>
      <c r="F964" s="18" t="s">
        <v>35</v>
      </c>
      <c r="G964" s="18">
        <v>2019</v>
      </c>
      <c r="H964" s="18" t="s">
        <v>36</v>
      </c>
      <c r="I964" s="41">
        <v>2</v>
      </c>
      <c r="J964" s="39" t="s">
        <v>1215</v>
      </c>
      <c r="K964" s="18">
        <v>0.15</v>
      </c>
      <c r="L964" s="40">
        <f t="shared" si="29"/>
        <v>0.3</v>
      </c>
      <c r="M964" s="40"/>
      <c r="N964" s="40">
        <v>0.3</v>
      </c>
      <c r="O964" s="40"/>
      <c r="P964" s="18" t="s">
        <v>47</v>
      </c>
      <c r="Q964" s="18" t="s">
        <v>37</v>
      </c>
      <c r="R964" s="18">
        <v>2</v>
      </c>
      <c r="S964" s="18">
        <v>8</v>
      </c>
      <c r="T964" s="18"/>
      <c r="U964" s="18"/>
      <c r="V964" s="18" t="s">
        <v>716</v>
      </c>
      <c r="W964" s="18">
        <v>7077</v>
      </c>
      <c r="X964" s="18"/>
    </row>
    <row r="965" ht="24.95" customHeight="1" spans="1:24">
      <c r="A965" s="18">
        <v>7078</v>
      </c>
      <c r="B965" s="135" t="s">
        <v>1213</v>
      </c>
      <c r="C965" s="18" t="s">
        <v>43</v>
      </c>
      <c r="D965" s="18" t="s">
        <v>44</v>
      </c>
      <c r="E965" s="18" t="s">
        <v>1224</v>
      </c>
      <c r="F965" s="18" t="s">
        <v>35</v>
      </c>
      <c r="G965" s="18">
        <v>2019</v>
      </c>
      <c r="H965" s="18" t="s">
        <v>36</v>
      </c>
      <c r="I965" s="41">
        <v>2</v>
      </c>
      <c r="J965" s="39" t="s">
        <v>1215</v>
      </c>
      <c r="K965" s="18">
        <v>0.15</v>
      </c>
      <c r="L965" s="40">
        <f t="shared" si="29"/>
        <v>0.3</v>
      </c>
      <c r="M965" s="40"/>
      <c r="N965" s="40">
        <v>0.3</v>
      </c>
      <c r="O965" s="40"/>
      <c r="P965" s="18" t="s">
        <v>47</v>
      </c>
      <c r="Q965" s="18" t="s">
        <v>37</v>
      </c>
      <c r="R965" s="18">
        <v>2</v>
      </c>
      <c r="S965" s="18">
        <v>6</v>
      </c>
      <c r="T965" s="18"/>
      <c r="U965" s="18"/>
      <c r="V965" s="18" t="s">
        <v>716</v>
      </c>
      <c r="W965" s="18">
        <v>7078</v>
      </c>
      <c r="X965" s="18"/>
    </row>
    <row r="966" ht="24.95" customHeight="1" spans="1:24">
      <c r="A966" s="18">
        <v>7079</v>
      </c>
      <c r="B966" s="135" t="s">
        <v>1213</v>
      </c>
      <c r="C966" s="18" t="s">
        <v>43</v>
      </c>
      <c r="D966" s="18" t="s">
        <v>44</v>
      </c>
      <c r="E966" s="18" t="s">
        <v>1225</v>
      </c>
      <c r="F966" s="18" t="s">
        <v>35</v>
      </c>
      <c r="G966" s="18">
        <v>2019</v>
      </c>
      <c r="H966" s="18" t="s">
        <v>36</v>
      </c>
      <c r="I966" s="41">
        <v>2</v>
      </c>
      <c r="J966" s="39" t="s">
        <v>1215</v>
      </c>
      <c r="K966" s="18">
        <v>0.15</v>
      </c>
      <c r="L966" s="40">
        <f t="shared" si="29"/>
        <v>0.3</v>
      </c>
      <c r="M966" s="40"/>
      <c r="N966" s="40">
        <v>0.3</v>
      </c>
      <c r="O966" s="40"/>
      <c r="P966" s="18" t="s">
        <v>47</v>
      </c>
      <c r="Q966" s="18" t="s">
        <v>37</v>
      </c>
      <c r="R966" s="18">
        <v>2</v>
      </c>
      <c r="S966" s="18">
        <v>8</v>
      </c>
      <c r="T966" s="18"/>
      <c r="U966" s="18"/>
      <c r="V966" s="18" t="s">
        <v>716</v>
      </c>
      <c r="W966" s="18">
        <v>7079</v>
      </c>
      <c r="X966" s="18"/>
    </row>
    <row r="967" ht="24.95" customHeight="1" spans="1:24">
      <c r="A967" s="18">
        <v>7080</v>
      </c>
      <c r="B967" s="135" t="s">
        <v>1213</v>
      </c>
      <c r="C967" s="18" t="s">
        <v>43</v>
      </c>
      <c r="D967" s="18" t="s">
        <v>44</v>
      </c>
      <c r="E967" s="18" t="s">
        <v>1226</v>
      </c>
      <c r="F967" s="18" t="s">
        <v>35</v>
      </c>
      <c r="G967" s="18">
        <v>2019</v>
      </c>
      <c r="H967" s="18" t="s">
        <v>36</v>
      </c>
      <c r="I967" s="41">
        <v>2</v>
      </c>
      <c r="J967" s="39" t="s">
        <v>1215</v>
      </c>
      <c r="K967" s="18">
        <v>0.15</v>
      </c>
      <c r="L967" s="40">
        <f t="shared" si="29"/>
        <v>0.3</v>
      </c>
      <c r="M967" s="40"/>
      <c r="N967" s="40">
        <v>0.3</v>
      </c>
      <c r="O967" s="40"/>
      <c r="P967" s="18" t="s">
        <v>47</v>
      </c>
      <c r="Q967" s="18" t="s">
        <v>37</v>
      </c>
      <c r="R967" s="18">
        <v>2</v>
      </c>
      <c r="S967" s="18">
        <v>7</v>
      </c>
      <c r="T967" s="18"/>
      <c r="U967" s="18"/>
      <c r="V967" s="18" t="s">
        <v>716</v>
      </c>
      <c r="W967" s="18">
        <v>7080</v>
      </c>
      <c r="X967" s="18"/>
    </row>
    <row r="968" ht="24.95" customHeight="1" spans="1:24">
      <c r="A968" s="18">
        <v>7081</v>
      </c>
      <c r="B968" s="135" t="s">
        <v>1213</v>
      </c>
      <c r="C968" s="18" t="s">
        <v>43</v>
      </c>
      <c r="D968" s="128" t="s">
        <v>54</v>
      </c>
      <c r="E968" s="18" t="s">
        <v>1227</v>
      </c>
      <c r="F968" s="18" t="s">
        <v>35</v>
      </c>
      <c r="G968" s="18">
        <v>2019</v>
      </c>
      <c r="H968" s="18" t="s">
        <v>36</v>
      </c>
      <c r="I968" s="41">
        <v>2</v>
      </c>
      <c r="J968" s="39" t="s">
        <v>1215</v>
      </c>
      <c r="K968" s="18">
        <v>0.15</v>
      </c>
      <c r="L968" s="40">
        <f t="shared" si="29"/>
        <v>0.3</v>
      </c>
      <c r="M968" s="40"/>
      <c r="N968" s="40">
        <v>0.3</v>
      </c>
      <c r="O968" s="40"/>
      <c r="P968" s="18" t="s">
        <v>47</v>
      </c>
      <c r="Q968" s="18" t="s">
        <v>37</v>
      </c>
      <c r="R968" s="18">
        <v>2</v>
      </c>
      <c r="S968" s="18">
        <v>5</v>
      </c>
      <c r="T968" s="18"/>
      <c r="U968" s="18"/>
      <c r="V968" s="18" t="s">
        <v>716</v>
      </c>
      <c r="W968" s="18">
        <v>7081</v>
      </c>
      <c r="X968" s="18"/>
    </row>
    <row r="969" ht="24.95" customHeight="1" spans="1:24">
      <c r="A969" s="18">
        <v>7082</v>
      </c>
      <c r="B969" s="135" t="s">
        <v>1213</v>
      </c>
      <c r="C969" s="18" t="s">
        <v>43</v>
      </c>
      <c r="D969" s="128" t="s">
        <v>54</v>
      </c>
      <c r="E969" s="18" t="s">
        <v>1228</v>
      </c>
      <c r="F969" s="18" t="s">
        <v>35</v>
      </c>
      <c r="G969" s="18">
        <v>2019</v>
      </c>
      <c r="H969" s="18" t="s">
        <v>36</v>
      </c>
      <c r="I969" s="41">
        <v>2</v>
      </c>
      <c r="J969" s="39" t="s">
        <v>1215</v>
      </c>
      <c r="K969" s="18">
        <v>0.15</v>
      </c>
      <c r="L969" s="40">
        <f t="shared" si="29"/>
        <v>0.3</v>
      </c>
      <c r="M969" s="40"/>
      <c r="N969" s="40">
        <v>0.3</v>
      </c>
      <c r="O969" s="40"/>
      <c r="P969" s="18" t="s">
        <v>47</v>
      </c>
      <c r="Q969" s="18" t="s">
        <v>37</v>
      </c>
      <c r="R969" s="18">
        <v>2</v>
      </c>
      <c r="S969" s="18">
        <v>9</v>
      </c>
      <c r="T969" s="18"/>
      <c r="U969" s="18"/>
      <c r="V969" s="18" t="s">
        <v>716</v>
      </c>
      <c r="W969" s="18">
        <v>7082</v>
      </c>
      <c r="X969" s="18"/>
    </row>
    <row r="970" ht="24.95" customHeight="1" spans="1:24">
      <c r="A970" s="18">
        <v>7083</v>
      </c>
      <c r="B970" s="135" t="s">
        <v>1213</v>
      </c>
      <c r="C970" s="18" t="s">
        <v>43</v>
      </c>
      <c r="D970" s="128" t="s">
        <v>54</v>
      </c>
      <c r="E970" s="18" t="s">
        <v>1229</v>
      </c>
      <c r="F970" s="18" t="s">
        <v>35</v>
      </c>
      <c r="G970" s="18">
        <v>2019</v>
      </c>
      <c r="H970" s="18" t="s">
        <v>36</v>
      </c>
      <c r="I970" s="41">
        <v>2</v>
      </c>
      <c r="J970" s="39" t="s">
        <v>1215</v>
      </c>
      <c r="K970" s="18">
        <v>0.15</v>
      </c>
      <c r="L970" s="40">
        <f t="shared" si="29"/>
        <v>0.3</v>
      </c>
      <c r="M970" s="40"/>
      <c r="N970" s="40">
        <v>0.3</v>
      </c>
      <c r="O970" s="40"/>
      <c r="P970" s="18" t="s">
        <v>47</v>
      </c>
      <c r="Q970" s="18" t="s">
        <v>37</v>
      </c>
      <c r="R970" s="18">
        <v>2</v>
      </c>
      <c r="S970" s="18">
        <v>8</v>
      </c>
      <c r="T970" s="18"/>
      <c r="U970" s="18"/>
      <c r="V970" s="18" t="s">
        <v>716</v>
      </c>
      <c r="W970" s="18">
        <v>7083</v>
      </c>
      <c r="X970" s="18"/>
    </row>
    <row r="971" ht="24.95" customHeight="1" spans="1:24">
      <c r="A971" s="18">
        <v>7084</v>
      </c>
      <c r="B971" s="135" t="s">
        <v>1213</v>
      </c>
      <c r="C971" s="18" t="s">
        <v>43</v>
      </c>
      <c r="D971" s="128" t="s">
        <v>54</v>
      </c>
      <c r="E971" s="18" t="s">
        <v>1230</v>
      </c>
      <c r="F971" s="18" t="s">
        <v>35</v>
      </c>
      <c r="G971" s="18">
        <v>2019</v>
      </c>
      <c r="H971" s="18" t="s">
        <v>36</v>
      </c>
      <c r="I971" s="41">
        <v>2</v>
      </c>
      <c r="J971" s="39" t="s">
        <v>1215</v>
      </c>
      <c r="K971" s="18">
        <v>0.15</v>
      </c>
      <c r="L971" s="40">
        <f t="shared" si="29"/>
        <v>0.3</v>
      </c>
      <c r="M971" s="40"/>
      <c r="N971" s="40">
        <v>0.3</v>
      </c>
      <c r="O971" s="40"/>
      <c r="P971" s="18" t="s">
        <v>47</v>
      </c>
      <c r="Q971" s="18" t="s">
        <v>37</v>
      </c>
      <c r="R971" s="18">
        <v>2</v>
      </c>
      <c r="S971" s="18">
        <v>6</v>
      </c>
      <c r="T971" s="18"/>
      <c r="U971" s="18"/>
      <c r="V971" s="18" t="s">
        <v>716</v>
      </c>
      <c r="W971" s="18">
        <v>7084</v>
      </c>
      <c r="X971" s="18"/>
    </row>
    <row r="972" ht="24.95" customHeight="1" spans="1:24">
      <c r="A972" s="18">
        <v>7085</v>
      </c>
      <c r="B972" s="135" t="s">
        <v>1213</v>
      </c>
      <c r="C972" s="18" t="s">
        <v>43</v>
      </c>
      <c r="D972" s="128" t="s">
        <v>299</v>
      </c>
      <c r="E972" s="18" t="s">
        <v>1231</v>
      </c>
      <c r="F972" s="18" t="s">
        <v>35</v>
      </c>
      <c r="G972" s="18">
        <v>2019</v>
      </c>
      <c r="H972" s="18" t="s">
        <v>36</v>
      </c>
      <c r="I972" s="41">
        <v>2</v>
      </c>
      <c r="J972" s="39" t="s">
        <v>1215</v>
      </c>
      <c r="K972" s="18">
        <v>0.15</v>
      </c>
      <c r="L972" s="40">
        <f t="shared" si="29"/>
        <v>0.3</v>
      </c>
      <c r="M972" s="40"/>
      <c r="N972" s="40">
        <v>0.3</v>
      </c>
      <c r="O972" s="40"/>
      <c r="P972" s="18" t="s">
        <v>47</v>
      </c>
      <c r="Q972" s="18" t="s">
        <v>37</v>
      </c>
      <c r="R972" s="18">
        <v>2</v>
      </c>
      <c r="S972" s="18">
        <v>8</v>
      </c>
      <c r="T972" s="18"/>
      <c r="U972" s="18"/>
      <c r="V972" s="18" t="s">
        <v>716</v>
      </c>
      <c r="W972" s="18">
        <v>7085</v>
      </c>
      <c r="X972" s="18"/>
    </row>
    <row r="973" ht="24.95" customHeight="1" spans="1:24">
      <c r="A973" s="18">
        <v>7086</v>
      </c>
      <c r="B973" s="135" t="s">
        <v>1213</v>
      </c>
      <c r="C973" s="18" t="s">
        <v>43</v>
      </c>
      <c r="D973" s="128" t="s">
        <v>299</v>
      </c>
      <c r="E973" s="18" t="s">
        <v>1232</v>
      </c>
      <c r="F973" s="18" t="s">
        <v>35</v>
      </c>
      <c r="G973" s="18">
        <v>2019</v>
      </c>
      <c r="H973" s="18" t="s">
        <v>36</v>
      </c>
      <c r="I973" s="41">
        <v>2</v>
      </c>
      <c r="J973" s="39" t="s">
        <v>1215</v>
      </c>
      <c r="K973" s="18">
        <v>0.15</v>
      </c>
      <c r="L973" s="40">
        <f t="shared" si="29"/>
        <v>0.3</v>
      </c>
      <c r="M973" s="40"/>
      <c r="N973" s="40">
        <v>0.3</v>
      </c>
      <c r="O973" s="40"/>
      <c r="P973" s="18" t="s">
        <v>47</v>
      </c>
      <c r="Q973" s="18" t="s">
        <v>37</v>
      </c>
      <c r="R973" s="18">
        <v>2</v>
      </c>
      <c r="S973" s="18">
        <v>7</v>
      </c>
      <c r="T973" s="18"/>
      <c r="U973" s="18"/>
      <c r="V973" s="18" t="s">
        <v>716</v>
      </c>
      <c r="W973" s="18">
        <v>7086</v>
      </c>
      <c r="X973" s="18"/>
    </row>
    <row r="974" ht="24.95" customHeight="1" spans="1:24">
      <c r="A974" s="18">
        <v>7087</v>
      </c>
      <c r="B974" s="135" t="s">
        <v>1213</v>
      </c>
      <c r="C974" s="18" t="s">
        <v>43</v>
      </c>
      <c r="D974" s="128" t="s">
        <v>299</v>
      </c>
      <c r="E974" s="18" t="s">
        <v>1233</v>
      </c>
      <c r="F974" s="18" t="s">
        <v>35</v>
      </c>
      <c r="G974" s="18">
        <v>2019</v>
      </c>
      <c r="H974" s="18" t="s">
        <v>36</v>
      </c>
      <c r="I974" s="41">
        <v>2</v>
      </c>
      <c r="J974" s="39" t="s">
        <v>1215</v>
      </c>
      <c r="K974" s="18">
        <v>0.15</v>
      </c>
      <c r="L974" s="40">
        <f t="shared" si="29"/>
        <v>0.3</v>
      </c>
      <c r="M974" s="40"/>
      <c r="N974" s="40">
        <v>0.3</v>
      </c>
      <c r="O974" s="40"/>
      <c r="P974" s="18" t="s">
        <v>47</v>
      </c>
      <c r="Q974" s="18" t="s">
        <v>37</v>
      </c>
      <c r="R974" s="18">
        <v>2</v>
      </c>
      <c r="S974" s="18">
        <v>5</v>
      </c>
      <c r="T974" s="18"/>
      <c r="U974" s="18"/>
      <c r="V974" s="18" t="s">
        <v>716</v>
      </c>
      <c r="W974" s="18">
        <v>7087</v>
      </c>
      <c r="X974" s="18"/>
    </row>
    <row r="975" ht="24.95" customHeight="1" spans="1:24">
      <c r="A975" s="18">
        <v>7088</v>
      </c>
      <c r="B975" s="135" t="s">
        <v>1213</v>
      </c>
      <c r="C975" s="18" t="s">
        <v>43</v>
      </c>
      <c r="D975" s="18" t="s">
        <v>51</v>
      </c>
      <c r="E975" s="18" t="s">
        <v>1234</v>
      </c>
      <c r="F975" s="18" t="s">
        <v>35</v>
      </c>
      <c r="G975" s="18">
        <v>2019</v>
      </c>
      <c r="H975" s="18" t="s">
        <v>36</v>
      </c>
      <c r="I975" s="41">
        <v>2</v>
      </c>
      <c r="J975" s="39" t="s">
        <v>1215</v>
      </c>
      <c r="K975" s="18">
        <v>0.15</v>
      </c>
      <c r="L975" s="40">
        <f t="shared" si="29"/>
        <v>0.3</v>
      </c>
      <c r="M975" s="40"/>
      <c r="N975" s="40">
        <v>0.3</v>
      </c>
      <c r="O975" s="40"/>
      <c r="P975" s="18" t="s">
        <v>47</v>
      </c>
      <c r="Q975" s="18" t="s">
        <v>37</v>
      </c>
      <c r="R975" s="18">
        <v>2</v>
      </c>
      <c r="S975" s="18">
        <v>9</v>
      </c>
      <c r="T975" s="18"/>
      <c r="U975" s="18"/>
      <c r="V975" s="18" t="s">
        <v>716</v>
      </c>
      <c r="W975" s="18">
        <v>7088</v>
      </c>
      <c r="X975" s="18"/>
    </row>
    <row r="976" ht="24.95" customHeight="1" spans="1:24">
      <c r="A976" s="18">
        <v>7089</v>
      </c>
      <c r="B976" s="135" t="s">
        <v>1213</v>
      </c>
      <c r="C976" s="18" t="s">
        <v>43</v>
      </c>
      <c r="D976" s="18" t="s">
        <v>51</v>
      </c>
      <c r="E976" s="18" t="s">
        <v>786</v>
      </c>
      <c r="F976" s="18" t="s">
        <v>35</v>
      </c>
      <c r="G976" s="18">
        <v>2019</v>
      </c>
      <c r="H976" s="18" t="s">
        <v>36</v>
      </c>
      <c r="I976" s="41">
        <v>2</v>
      </c>
      <c r="J976" s="39" t="s">
        <v>1215</v>
      </c>
      <c r="K976" s="18">
        <v>0.15</v>
      </c>
      <c r="L976" s="40">
        <f t="shared" si="29"/>
        <v>0.3</v>
      </c>
      <c r="M976" s="40"/>
      <c r="N976" s="40">
        <v>0.3</v>
      </c>
      <c r="O976" s="40"/>
      <c r="P976" s="18" t="s">
        <v>47</v>
      </c>
      <c r="Q976" s="18" t="s">
        <v>37</v>
      </c>
      <c r="R976" s="18">
        <v>2</v>
      </c>
      <c r="S976" s="18">
        <v>8</v>
      </c>
      <c r="T976" s="18"/>
      <c r="U976" s="18"/>
      <c r="V976" s="18" t="s">
        <v>716</v>
      </c>
      <c r="W976" s="18">
        <v>7089</v>
      </c>
      <c r="X976" s="18"/>
    </row>
    <row r="977" ht="24.95" customHeight="1" spans="1:24">
      <c r="A977" s="18">
        <v>7090</v>
      </c>
      <c r="B977" s="135" t="s">
        <v>1213</v>
      </c>
      <c r="C977" s="18" t="s">
        <v>43</v>
      </c>
      <c r="D977" s="18" t="s">
        <v>155</v>
      </c>
      <c r="E977" s="18" t="s">
        <v>1235</v>
      </c>
      <c r="F977" s="18" t="s">
        <v>35</v>
      </c>
      <c r="G977" s="18">
        <v>2019</v>
      </c>
      <c r="H977" s="18" t="s">
        <v>36</v>
      </c>
      <c r="I977" s="41">
        <v>2</v>
      </c>
      <c r="J977" s="39" t="s">
        <v>1215</v>
      </c>
      <c r="K977" s="18">
        <v>0.15</v>
      </c>
      <c r="L977" s="40">
        <f t="shared" si="29"/>
        <v>0.3</v>
      </c>
      <c r="M977" s="40"/>
      <c r="N977" s="40">
        <v>0.3</v>
      </c>
      <c r="O977" s="40"/>
      <c r="P977" s="18" t="s">
        <v>47</v>
      </c>
      <c r="Q977" s="18" t="s">
        <v>37</v>
      </c>
      <c r="R977" s="18">
        <v>2</v>
      </c>
      <c r="S977" s="18">
        <v>6</v>
      </c>
      <c r="T977" s="18"/>
      <c r="U977" s="18"/>
      <c r="V977" s="18" t="s">
        <v>716</v>
      </c>
      <c r="W977" s="18">
        <v>7090</v>
      </c>
      <c r="X977" s="18"/>
    </row>
    <row r="978" ht="24.95" customHeight="1" spans="1:24">
      <c r="A978" s="18">
        <v>7091</v>
      </c>
      <c r="B978" s="135" t="s">
        <v>1213</v>
      </c>
      <c r="C978" s="18" t="s">
        <v>43</v>
      </c>
      <c r="D978" s="18" t="s">
        <v>98</v>
      </c>
      <c r="E978" s="18" t="s">
        <v>1236</v>
      </c>
      <c r="F978" s="18" t="s">
        <v>35</v>
      </c>
      <c r="G978" s="18">
        <v>2019</v>
      </c>
      <c r="H978" s="18" t="s">
        <v>36</v>
      </c>
      <c r="I978" s="41">
        <v>2</v>
      </c>
      <c r="J978" s="39" t="s">
        <v>1215</v>
      </c>
      <c r="K978" s="18">
        <v>0.15</v>
      </c>
      <c r="L978" s="40">
        <f t="shared" si="29"/>
        <v>0.3</v>
      </c>
      <c r="M978" s="40"/>
      <c r="N978" s="40">
        <v>0.3</v>
      </c>
      <c r="O978" s="40"/>
      <c r="P978" s="18" t="s">
        <v>47</v>
      </c>
      <c r="Q978" s="18" t="s">
        <v>37</v>
      </c>
      <c r="R978" s="18">
        <v>2</v>
      </c>
      <c r="S978" s="18">
        <v>8</v>
      </c>
      <c r="T978" s="18"/>
      <c r="U978" s="18"/>
      <c r="V978" s="18" t="s">
        <v>716</v>
      </c>
      <c r="W978" s="18">
        <v>7091</v>
      </c>
      <c r="X978" s="18"/>
    </row>
    <row r="979" ht="24.95" customHeight="1" spans="1:24">
      <c r="A979" s="18">
        <v>7092</v>
      </c>
      <c r="B979" s="135" t="s">
        <v>1213</v>
      </c>
      <c r="C979" s="18" t="s">
        <v>43</v>
      </c>
      <c r="D979" s="18" t="s">
        <v>98</v>
      </c>
      <c r="E979" s="18" t="s">
        <v>1237</v>
      </c>
      <c r="F979" s="18" t="s">
        <v>35</v>
      </c>
      <c r="G979" s="18">
        <v>2019</v>
      </c>
      <c r="H979" s="18" t="s">
        <v>36</v>
      </c>
      <c r="I979" s="41">
        <v>2</v>
      </c>
      <c r="J979" s="39" t="s">
        <v>1215</v>
      </c>
      <c r="K979" s="18">
        <v>0.15</v>
      </c>
      <c r="L979" s="40">
        <f t="shared" si="29"/>
        <v>0.3</v>
      </c>
      <c r="M979" s="40"/>
      <c r="N979" s="40">
        <v>0.3</v>
      </c>
      <c r="O979" s="40"/>
      <c r="P979" s="18" t="s">
        <v>47</v>
      </c>
      <c r="Q979" s="18" t="s">
        <v>37</v>
      </c>
      <c r="R979" s="18">
        <v>2</v>
      </c>
      <c r="S979" s="18">
        <v>7</v>
      </c>
      <c r="T979" s="18"/>
      <c r="U979" s="18"/>
      <c r="V979" s="18" t="s">
        <v>716</v>
      </c>
      <c r="W979" s="18">
        <v>7092</v>
      </c>
      <c r="X979" s="18"/>
    </row>
    <row r="980" ht="24.95" customHeight="1" spans="1:24">
      <c r="A980" s="18">
        <v>7093</v>
      </c>
      <c r="B980" s="135" t="s">
        <v>1213</v>
      </c>
      <c r="C980" s="18" t="s">
        <v>43</v>
      </c>
      <c r="D980" s="128" t="s">
        <v>146</v>
      </c>
      <c r="E980" s="18" t="s">
        <v>1238</v>
      </c>
      <c r="F980" s="18" t="s">
        <v>35</v>
      </c>
      <c r="G980" s="18">
        <v>2019</v>
      </c>
      <c r="H980" s="18" t="s">
        <v>36</v>
      </c>
      <c r="I980" s="41">
        <v>2</v>
      </c>
      <c r="J980" s="39" t="s">
        <v>1215</v>
      </c>
      <c r="K980" s="18">
        <v>0.15</v>
      </c>
      <c r="L980" s="40">
        <f t="shared" si="29"/>
        <v>0.3</v>
      </c>
      <c r="M980" s="40"/>
      <c r="N980" s="40">
        <v>0.3</v>
      </c>
      <c r="O980" s="40"/>
      <c r="P980" s="18" t="s">
        <v>47</v>
      </c>
      <c r="Q980" s="18" t="s">
        <v>37</v>
      </c>
      <c r="R980" s="18">
        <v>2</v>
      </c>
      <c r="S980" s="18">
        <v>5</v>
      </c>
      <c r="T980" s="18"/>
      <c r="U980" s="18"/>
      <c r="V980" s="18" t="s">
        <v>716</v>
      </c>
      <c r="W980" s="18">
        <v>7093</v>
      </c>
      <c r="X980" s="18"/>
    </row>
    <row r="981" ht="24.95" customHeight="1" spans="1:24">
      <c r="A981" s="18">
        <v>7094</v>
      </c>
      <c r="B981" s="135" t="s">
        <v>1213</v>
      </c>
      <c r="C981" s="18" t="s">
        <v>43</v>
      </c>
      <c r="D981" s="128" t="s">
        <v>146</v>
      </c>
      <c r="E981" s="18" t="s">
        <v>1239</v>
      </c>
      <c r="F981" s="18" t="s">
        <v>35</v>
      </c>
      <c r="G981" s="18">
        <v>2019</v>
      </c>
      <c r="H981" s="18" t="s">
        <v>36</v>
      </c>
      <c r="I981" s="41">
        <v>2</v>
      </c>
      <c r="J981" s="39" t="s">
        <v>1215</v>
      </c>
      <c r="K981" s="18">
        <v>0.15</v>
      </c>
      <c r="L981" s="40">
        <f t="shared" si="29"/>
        <v>0.3</v>
      </c>
      <c r="M981" s="40"/>
      <c r="N981" s="40">
        <v>0.3</v>
      </c>
      <c r="O981" s="40"/>
      <c r="P981" s="18" t="s">
        <v>47</v>
      </c>
      <c r="Q981" s="18" t="s">
        <v>37</v>
      </c>
      <c r="R981" s="18">
        <v>2</v>
      </c>
      <c r="S981" s="18">
        <v>9</v>
      </c>
      <c r="T981" s="18"/>
      <c r="U981" s="18"/>
      <c r="V981" s="18" t="s">
        <v>716</v>
      </c>
      <c r="W981" s="18">
        <v>7094</v>
      </c>
      <c r="X981" s="18"/>
    </row>
    <row r="982" ht="24.95" customHeight="1" spans="1:24">
      <c r="A982" s="18">
        <v>7095</v>
      </c>
      <c r="B982" s="135" t="s">
        <v>1213</v>
      </c>
      <c r="C982" s="18" t="s">
        <v>43</v>
      </c>
      <c r="D982" s="18" t="s">
        <v>93</v>
      </c>
      <c r="E982" s="18" t="s">
        <v>1240</v>
      </c>
      <c r="F982" s="18" t="s">
        <v>35</v>
      </c>
      <c r="G982" s="18">
        <v>2019</v>
      </c>
      <c r="H982" s="18" t="s">
        <v>36</v>
      </c>
      <c r="I982" s="41">
        <v>2</v>
      </c>
      <c r="J982" s="39" t="s">
        <v>1215</v>
      </c>
      <c r="K982" s="18">
        <v>0.15</v>
      </c>
      <c r="L982" s="40">
        <f t="shared" si="29"/>
        <v>0.3</v>
      </c>
      <c r="M982" s="40"/>
      <c r="N982" s="40">
        <v>0.3</v>
      </c>
      <c r="O982" s="40"/>
      <c r="P982" s="18" t="s">
        <v>47</v>
      </c>
      <c r="Q982" s="18" t="s">
        <v>37</v>
      </c>
      <c r="R982" s="18">
        <v>2</v>
      </c>
      <c r="S982" s="18">
        <v>8</v>
      </c>
      <c r="T982" s="18"/>
      <c r="U982" s="18"/>
      <c r="V982" s="18" t="s">
        <v>716</v>
      </c>
      <c r="W982" s="18">
        <v>7095</v>
      </c>
      <c r="X982" s="18"/>
    </row>
    <row r="983" ht="24.95" customHeight="1" spans="1:24">
      <c r="A983" s="18">
        <v>7096</v>
      </c>
      <c r="B983" s="135" t="s">
        <v>1213</v>
      </c>
      <c r="C983" s="18" t="s">
        <v>43</v>
      </c>
      <c r="D983" s="128" t="s">
        <v>54</v>
      </c>
      <c r="E983" s="18" t="s">
        <v>1241</v>
      </c>
      <c r="F983" s="18" t="s">
        <v>35</v>
      </c>
      <c r="G983" s="18">
        <v>2019</v>
      </c>
      <c r="H983" s="18" t="s">
        <v>36</v>
      </c>
      <c r="I983" s="41">
        <v>2</v>
      </c>
      <c r="J983" s="39" t="s">
        <v>1215</v>
      </c>
      <c r="K983" s="18">
        <v>0.15</v>
      </c>
      <c r="L983" s="40">
        <f t="shared" si="29"/>
        <v>0.3</v>
      </c>
      <c r="M983" s="40"/>
      <c r="N983" s="40">
        <v>0.3</v>
      </c>
      <c r="O983" s="40"/>
      <c r="P983" s="18" t="s">
        <v>47</v>
      </c>
      <c r="Q983" s="18" t="s">
        <v>37</v>
      </c>
      <c r="R983" s="18">
        <v>2</v>
      </c>
      <c r="S983" s="18">
        <v>6</v>
      </c>
      <c r="T983" s="18"/>
      <c r="U983" s="18"/>
      <c r="V983" s="18" t="s">
        <v>716</v>
      </c>
      <c r="W983" s="18">
        <v>7096</v>
      </c>
      <c r="X983" s="18"/>
    </row>
    <row r="984" ht="24.95" customHeight="1" spans="1:24">
      <c r="A984" s="18">
        <v>7097</v>
      </c>
      <c r="B984" s="135" t="s">
        <v>1213</v>
      </c>
      <c r="C984" s="18" t="s">
        <v>43</v>
      </c>
      <c r="D984" s="128" t="s">
        <v>54</v>
      </c>
      <c r="E984" s="18" t="s">
        <v>1242</v>
      </c>
      <c r="F984" s="18" t="s">
        <v>35</v>
      </c>
      <c r="G984" s="18">
        <v>2019</v>
      </c>
      <c r="H984" s="18" t="s">
        <v>36</v>
      </c>
      <c r="I984" s="41">
        <v>2</v>
      </c>
      <c r="J984" s="39" t="s">
        <v>1215</v>
      </c>
      <c r="K984" s="18">
        <v>0.15</v>
      </c>
      <c r="L984" s="40">
        <f t="shared" si="29"/>
        <v>0.3</v>
      </c>
      <c r="M984" s="40"/>
      <c r="N984" s="40">
        <v>0.3</v>
      </c>
      <c r="O984" s="40"/>
      <c r="P984" s="18" t="s">
        <v>47</v>
      </c>
      <c r="Q984" s="18" t="s">
        <v>37</v>
      </c>
      <c r="R984" s="18">
        <v>2</v>
      </c>
      <c r="S984" s="18">
        <v>8</v>
      </c>
      <c r="T984" s="18"/>
      <c r="U984" s="18"/>
      <c r="V984" s="18" t="s">
        <v>716</v>
      </c>
      <c r="W984" s="18">
        <v>7097</v>
      </c>
      <c r="X984" s="18"/>
    </row>
    <row r="985" ht="24.95" customHeight="1" spans="1:24">
      <c r="A985" s="18">
        <v>7098</v>
      </c>
      <c r="B985" s="135" t="s">
        <v>1213</v>
      </c>
      <c r="C985" s="18" t="s">
        <v>43</v>
      </c>
      <c r="D985" s="128" t="s">
        <v>54</v>
      </c>
      <c r="E985" s="18" t="s">
        <v>1243</v>
      </c>
      <c r="F985" s="18" t="s">
        <v>35</v>
      </c>
      <c r="G985" s="18">
        <v>2019</v>
      </c>
      <c r="H985" s="18" t="s">
        <v>36</v>
      </c>
      <c r="I985" s="41">
        <v>2</v>
      </c>
      <c r="J985" s="39" t="s">
        <v>1215</v>
      </c>
      <c r="K985" s="18">
        <v>0.15</v>
      </c>
      <c r="L985" s="40">
        <f t="shared" si="29"/>
        <v>0.3</v>
      </c>
      <c r="M985" s="40"/>
      <c r="N985" s="40">
        <v>0.3</v>
      </c>
      <c r="O985" s="40"/>
      <c r="P985" s="18" t="s">
        <v>47</v>
      </c>
      <c r="Q985" s="18" t="s">
        <v>37</v>
      </c>
      <c r="R985" s="18">
        <v>2</v>
      </c>
      <c r="S985" s="18">
        <v>7</v>
      </c>
      <c r="T985" s="18"/>
      <c r="U985" s="18"/>
      <c r="V985" s="18" t="s">
        <v>716</v>
      </c>
      <c r="W985" s="18">
        <v>7098</v>
      </c>
      <c r="X985" s="18"/>
    </row>
    <row r="986" ht="24.95" customHeight="1" spans="1:24">
      <c r="A986" s="18">
        <v>7099</v>
      </c>
      <c r="B986" s="135" t="s">
        <v>1213</v>
      </c>
      <c r="C986" s="18" t="s">
        <v>43</v>
      </c>
      <c r="D986" s="18" t="s">
        <v>155</v>
      </c>
      <c r="E986" s="18" t="s">
        <v>1244</v>
      </c>
      <c r="F986" s="18" t="s">
        <v>35</v>
      </c>
      <c r="G986" s="18">
        <v>2019</v>
      </c>
      <c r="H986" s="18" t="s">
        <v>36</v>
      </c>
      <c r="I986" s="41">
        <v>2</v>
      </c>
      <c r="J986" s="39" t="s">
        <v>1215</v>
      </c>
      <c r="K986" s="18">
        <v>0.15</v>
      </c>
      <c r="L986" s="40">
        <f t="shared" si="29"/>
        <v>0.3</v>
      </c>
      <c r="M986" s="40"/>
      <c r="N986" s="40">
        <v>0.3</v>
      </c>
      <c r="O986" s="40"/>
      <c r="P986" s="18" t="s">
        <v>47</v>
      </c>
      <c r="Q986" s="18" t="s">
        <v>37</v>
      </c>
      <c r="R986" s="18">
        <v>2</v>
      </c>
      <c r="S986" s="18">
        <v>5</v>
      </c>
      <c r="T986" s="18"/>
      <c r="U986" s="18"/>
      <c r="V986" s="18" t="s">
        <v>716</v>
      </c>
      <c r="W986" s="18">
        <v>7099</v>
      </c>
      <c r="X986" s="18"/>
    </row>
    <row r="987" ht="24.95" customHeight="1" spans="1:24">
      <c r="A987" s="18">
        <v>7100</v>
      </c>
      <c r="B987" s="135" t="s">
        <v>1213</v>
      </c>
      <c r="C987" s="18" t="s">
        <v>43</v>
      </c>
      <c r="D987" s="18" t="s">
        <v>98</v>
      </c>
      <c r="E987" s="18" t="s">
        <v>1245</v>
      </c>
      <c r="F987" s="18" t="s">
        <v>35</v>
      </c>
      <c r="G987" s="18">
        <v>2019</v>
      </c>
      <c r="H987" s="18" t="s">
        <v>36</v>
      </c>
      <c r="I987" s="41">
        <v>2</v>
      </c>
      <c r="J987" s="39" t="s">
        <v>1215</v>
      </c>
      <c r="K987" s="18">
        <v>0.15</v>
      </c>
      <c r="L987" s="40">
        <f t="shared" si="29"/>
        <v>0.3</v>
      </c>
      <c r="M987" s="40"/>
      <c r="N987" s="40">
        <v>0.3</v>
      </c>
      <c r="O987" s="40"/>
      <c r="P987" s="18" t="s">
        <v>47</v>
      </c>
      <c r="Q987" s="18" t="s">
        <v>37</v>
      </c>
      <c r="R987" s="18">
        <v>2</v>
      </c>
      <c r="S987" s="18">
        <v>9</v>
      </c>
      <c r="T987" s="18"/>
      <c r="U987" s="18"/>
      <c r="V987" s="18" t="s">
        <v>716</v>
      </c>
      <c r="W987" s="18">
        <v>7100</v>
      </c>
      <c r="X987" s="18"/>
    </row>
    <row r="988" ht="24.95" customHeight="1" spans="1:24">
      <c r="A988" s="18">
        <v>7101</v>
      </c>
      <c r="B988" s="135" t="s">
        <v>1213</v>
      </c>
      <c r="C988" s="18" t="s">
        <v>43</v>
      </c>
      <c r="D988" s="128" t="s">
        <v>54</v>
      </c>
      <c r="E988" s="18" t="s">
        <v>1246</v>
      </c>
      <c r="F988" s="18" t="s">
        <v>35</v>
      </c>
      <c r="G988" s="18">
        <v>2019</v>
      </c>
      <c r="H988" s="18" t="s">
        <v>36</v>
      </c>
      <c r="I988" s="41">
        <v>2</v>
      </c>
      <c r="J988" s="39" t="s">
        <v>1215</v>
      </c>
      <c r="K988" s="18">
        <v>0.15</v>
      </c>
      <c r="L988" s="40">
        <f t="shared" si="29"/>
        <v>0.3</v>
      </c>
      <c r="M988" s="40"/>
      <c r="N988" s="40">
        <v>0.3</v>
      </c>
      <c r="O988" s="40"/>
      <c r="P988" s="18" t="s">
        <v>47</v>
      </c>
      <c r="Q988" s="18" t="s">
        <v>37</v>
      </c>
      <c r="R988" s="18">
        <v>2</v>
      </c>
      <c r="S988" s="18">
        <v>8</v>
      </c>
      <c r="T988" s="18"/>
      <c r="U988" s="18"/>
      <c r="V988" s="18" t="s">
        <v>716</v>
      </c>
      <c r="W988" s="18">
        <v>7101</v>
      </c>
      <c r="X988" s="18"/>
    </row>
    <row r="989" ht="24.95" customHeight="1" spans="1:24">
      <c r="A989" s="18">
        <v>7102</v>
      </c>
      <c r="B989" s="135" t="s">
        <v>1213</v>
      </c>
      <c r="C989" s="18" t="s">
        <v>43</v>
      </c>
      <c r="D989" s="18" t="s">
        <v>250</v>
      </c>
      <c r="E989" s="18" t="s">
        <v>1247</v>
      </c>
      <c r="F989" s="18" t="s">
        <v>35</v>
      </c>
      <c r="G989" s="18">
        <v>2019</v>
      </c>
      <c r="H989" s="18" t="s">
        <v>36</v>
      </c>
      <c r="I989" s="41">
        <v>2</v>
      </c>
      <c r="J989" s="39" t="s">
        <v>1215</v>
      </c>
      <c r="K989" s="18">
        <v>0.15</v>
      </c>
      <c r="L989" s="40">
        <f t="shared" si="29"/>
        <v>0.3</v>
      </c>
      <c r="M989" s="40"/>
      <c r="N989" s="40">
        <v>0.3</v>
      </c>
      <c r="O989" s="40"/>
      <c r="P989" s="18" t="s">
        <v>47</v>
      </c>
      <c r="Q989" s="18" t="s">
        <v>37</v>
      </c>
      <c r="R989" s="18">
        <v>2</v>
      </c>
      <c r="S989" s="18">
        <v>6</v>
      </c>
      <c r="T989" s="18"/>
      <c r="U989" s="18"/>
      <c r="V989" s="18" t="s">
        <v>716</v>
      </c>
      <c r="W989" s="18">
        <v>7102</v>
      </c>
      <c r="X989" s="18"/>
    </row>
    <row r="990" ht="24.95" customHeight="1" spans="1:24">
      <c r="A990" s="18">
        <v>7103</v>
      </c>
      <c r="B990" s="135" t="s">
        <v>1213</v>
      </c>
      <c r="C990" s="18" t="s">
        <v>43</v>
      </c>
      <c r="D990" s="18" t="s">
        <v>250</v>
      </c>
      <c r="E990" s="18" t="s">
        <v>1248</v>
      </c>
      <c r="F990" s="18" t="s">
        <v>35</v>
      </c>
      <c r="G990" s="18">
        <v>2019</v>
      </c>
      <c r="H990" s="18" t="s">
        <v>36</v>
      </c>
      <c r="I990" s="41">
        <v>2</v>
      </c>
      <c r="J990" s="39" t="s">
        <v>1215</v>
      </c>
      <c r="K990" s="18">
        <v>0.15</v>
      </c>
      <c r="L990" s="40">
        <f t="shared" si="29"/>
        <v>0.3</v>
      </c>
      <c r="M990" s="40"/>
      <c r="N990" s="40">
        <v>0.3</v>
      </c>
      <c r="O990" s="40"/>
      <c r="P990" s="18" t="s">
        <v>47</v>
      </c>
      <c r="Q990" s="18" t="s">
        <v>37</v>
      </c>
      <c r="R990" s="18">
        <v>2</v>
      </c>
      <c r="S990" s="18">
        <v>8</v>
      </c>
      <c r="T990" s="18"/>
      <c r="U990" s="18"/>
      <c r="V990" s="18" t="s">
        <v>716</v>
      </c>
      <c r="W990" s="18">
        <v>7103</v>
      </c>
      <c r="X990" s="18"/>
    </row>
    <row r="991" ht="24.95" customHeight="1" spans="1:24">
      <c r="A991" s="18">
        <v>7104</v>
      </c>
      <c r="B991" s="135" t="s">
        <v>1213</v>
      </c>
      <c r="C991" s="18" t="s">
        <v>43</v>
      </c>
      <c r="D991" s="128" t="s">
        <v>49</v>
      </c>
      <c r="E991" s="18" t="s">
        <v>1249</v>
      </c>
      <c r="F991" s="18" t="s">
        <v>35</v>
      </c>
      <c r="G991" s="18">
        <v>2019</v>
      </c>
      <c r="H991" s="18" t="s">
        <v>36</v>
      </c>
      <c r="I991" s="41">
        <v>2</v>
      </c>
      <c r="J991" s="39" t="s">
        <v>1215</v>
      </c>
      <c r="K991" s="18">
        <v>0.15</v>
      </c>
      <c r="L991" s="40">
        <f t="shared" si="29"/>
        <v>0.3</v>
      </c>
      <c r="M991" s="40"/>
      <c r="N991" s="40">
        <v>0.3</v>
      </c>
      <c r="O991" s="40"/>
      <c r="P991" s="18" t="s">
        <v>47</v>
      </c>
      <c r="Q991" s="18" t="s">
        <v>37</v>
      </c>
      <c r="R991" s="18">
        <v>2</v>
      </c>
      <c r="S991" s="18">
        <v>7</v>
      </c>
      <c r="T991" s="18"/>
      <c r="U991" s="18"/>
      <c r="V991" s="18" t="s">
        <v>716</v>
      </c>
      <c r="W991" s="18">
        <v>7104</v>
      </c>
      <c r="X991" s="18"/>
    </row>
    <row r="992" ht="24.95" customHeight="1" spans="1:24">
      <c r="A992" s="18">
        <v>7105</v>
      </c>
      <c r="B992" s="135" t="s">
        <v>1213</v>
      </c>
      <c r="C992" s="18" t="s">
        <v>43</v>
      </c>
      <c r="D992" s="18" t="s">
        <v>155</v>
      </c>
      <c r="E992" s="18" t="s">
        <v>1250</v>
      </c>
      <c r="F992" s="18" t="s">
        <v>35</v>
      </c>
      <c r="G992" s="18">
        <v>2019</v>
      </c>
      <c r="H992" s="18" t="s">
        <v>36</v>
      </c>
      <c r="I992" s="41">
        <v>2</v>
      </c>
      <c r="J992" s="39" t="s">
        <v>1215</v>
      </c>
      <c r="K992" s="18">
        <v>0.15</v>
      </c>
      <c r="L992" s="40">
        <f t="shared" si="29"/>
        <v>0.3</v>
      </c>
      <c r="M992" s="40"/>
      <c r="N992" s="40">
        <v>0.3</v>
      </c>
      <c r="O992" s="40"/>
      <c r="P992" s="18" t="s">
        <v>47</v>
      </c>
      <c r="Q992" s="18" t="s">
        <v>37</v>
      </c>
      <c r="R992" s="18">
        <v>2</v>
      </c>
      <c r="S992" s="18">
        <v>5</v>
      </c>
      <c r="T992" s="18"/>
      <c r="U992" s="18"/>
      <c r="V992" s="18" t="s">
        <v>716</v>
      </c>
      <c r="W992" s="18">
        <v>7105</v>
      </c>
      <c r="X992" s="18"/>
    </row>
    <row r="993" ht="24.95" customHeight="1" spans="1:24">
      <c r="A993" s="18">
        <v>7106</v>
      </c>
      <c r="B993" s="135" t="s">
        <v>1213</v>
      </c>
      <c r="C993" s="18" t="s">
        <v>43</v>
      </c>
      <c r="D993" s="128" t="s">
        <v>54</v>
      </c>
      <c r="E993" s="18" t="s">
        <v>669</v>
      </c>
      <c r="F993" s="18" t="s">
        <v>35</v>
      </c>
      <c r="G993" s="18">
        <v>2019</v>
      </c>
      <c r="H993" s="18" t="s">
        <v>36</v>
      </c>
      <c r="I993" s="41">
        <v>2</v>
      </c>
      <c r="J993" s="39" t="s">
        <v>1215</v>
      </c>
      <c r="K993" s="18">
        <v>0.15</v>
      </c>
      <c r="L993" s="40">
        <f t="shared" si="29"/>
        <v>0.3</v>
      </c>
      <c r="M993" s="40"/>
      <c r="N993" s="40">
        <v>0.3</v>
      </c>
      <c r="O993" s="40"/>
      <c r="P993" s="18" t="s">
        <v>47</v>
      </c>
      <c r="Q993" s="18" t="s">
        <v>37</v>
      </c>
      <c r="R993" s="18">
        <v>2</v>
      </c>
      <c r="S993" s="18">
        <v>9</v>
      </c>
      <c r="T993" s="18"/>
      <c r="U993" s="18"/>
      <c r="V993" s="18" t="s">
        <v>716</v>
      </c>
      <c r="W993" s="18">
        <v>7106</v>
      </c>
      <c r="X993" s="18"/>
    </row>
    <row r="994" ht="24.95" customHeight="1" spans="1:24">
      <c r="A994" s="18">
        <v>7107</v>
      </c>
      <c r="B994" s="135" t="s">
        <v>1213</v>
      </c>
      <c r="C994" s="18" t="s">
        <v>43</v>
      </c>
      <c r="D994" s="128" t="s">
        <v>146</v>
      </c>
      <c r="E994" s="18" t="s">
        <v>1251</v>
      </c>
      <c r="F994" s="18" t="s">
        <v>35</v>
      </c>
      <c r="G994" s="18">
        <v>2019</v>
      </c>
      <c r="H994" s="18" t="s">
        <v>36</v>
      </c>
      <c r="I994" s="41">
        <v>2</v>
      </c>
      <c r="J994" s="39" t="s">
        <v>1215</v>
      </c>
      <c r="K994" s="18">
        <v>0.15</v>
      </c>
      <c r="L994" s="40">
        <f t="shared" si="29"/>
        <v>0.3</v>
      </c>
      <c r="M994" s="40"/>
      <c r="N994" s="40">
        <v>0.3</v>
      </c>
      <c r="O994" s="40"/>
      <c r="P994" s="18" t="s">
        <v>47</v>
      </c>
      <c r="Q994" s="18" t="s">
        <v>37</v>
      </c>
      <c r="R994" s="18">
        <v>2</v>
      </c>
      <c r="S994" s="18">
        <v>8</v>
      </c>
      <c r="T994" s="18"/>
      <c r="U994" s="18"/>
      <c r="V994" s="18" t="s">
        <v>716</v>
      </c>
      <c r="W994" s="18">
        <v>7107</v>
      </c>
      <c r="X994" s="18"/>
    </row>
    <row r="995" ht="24.95" customHeight="1" spans="1:24">
      <c r="A995" s="18">
        <v>7324</v>
      </c>
      <c r="B995" s="135" t="s">
        <v>1213</v>
      </c>
      <c r="C995" s="18" t="s">
        <v>43</v>
      </c>
      <c r="D995" s="128" t="s">
        <v>62</v>
      </c>
      <c r="E995" s="18" t="s">
        <v>1214</v>
      </c>
      <c r="F995" s="18" t="s">
        <v>35</v>
      </c>
      <c r="G995" s="18">
        <v>2020</v>
      </c>
      <c r="H995" s="18" t="s">
        <v>36</v>
      </c>
      <c r="I995" s="41">
        <v>2</v>
      </c>
      <c r="J995" s="39" t="s">
        <v>1215</v>
      </c>
      <c r="K995" s="18">
        <v>0.15</v>
      </c>
      <c r="L995" s="40">
        <f t="shared" ref="L995:L1030" si="30">M995+N995+O995</f>
        <v>0.3</v>
      </c>
      <c r="M995" s="40"/>
      <c r="N995" s="40"/>
      <c r="O995" s="40">
        <v>0.3</v>
      </c>
      <c r="P995" s="18" t="s">
        <v>47</v>
      </c>
      <c r="Q995" s="18" t="s">
        <v>37</v>
      </c>
      <c r="R995" s="18">
        <v>2</v>
      </c>
      <c r="S995" s="18">
        <v>6</v>
      </c>
      <c r="T995" s="18"/>
      <c r="U995" s="18"/>
      <c r="V995" s="18" t="s">
        <v>716</v>
      </c>
      <c r="W995" s="18">
        <v>7324</v>
      </c>
      <c r="X995" s="18"/>
    </row>
    <row r="996" ht="24.95" customHeight="1" spans="1:24">
      <c r="A996" s="18">
        <v>7325</v>
      </c>
      <c r="B996" s="135" t="s">
        <v>1213</v>
      </c>
      <c r="C996" s="18" t="s">
        <v>43</v>
      </c>
      <c r="D996" s="128" t="s">
        <v>62</v>
      </c>
      <c r="E996" s="18" t="s">
        <v>1216</v>
      </c>
      <c r="F996" s="18" t="s">
        <v>35</v>
      </c>
      <c r="G996" s="18">
        <v>2020</v>
      </c>
      <c r="H996" s="18" t="s">
        <v>36</v>
      </c>
      <c r="I996" s="41">
        <v>2</v>
      </c>
      <c r="J996" s="39" t="s">
        <v>1215</v>
      </c>
      <c r="K996" s="18">
        <v>0.15</v>
      </c>
      <c r="L996" s="40">
        <f t="shared" si="30"/>
        <v>0.3</v>
      </c>
      <c r="M996" s="40"/>
      <c r="N996" s="40"/>
      <c r="O996" s="40">
        <v>0.3</v>
      </c>
      <c r="P996" s="18" t="s">
        <v>47</v>
      </c>
      <c r="Q996" s="18" t="s">
        <v>37</v>
      </c>
      <c r="R996" s="18">
        <v>2</v>
      </c>
      <c r="S996" s="18">
        <v>8</v>
      </c>
      <c r="T996" s="18"/>
      <c r="U996" s="18"/>
      <c r="V996" s="18" t="s">
        <v>716</v>
      </c>
      <c r="W996" s="18">
        <v>7325</v>
      </c>
      <c r="X996" s="18"/>
    </row>
    <row r="997" ht="24.95" customHeight="1" spans="1:24">
      <c r="A997" s="18">
        <v>7326</v>
      </c>
      <c r="B997" s="135" t="s">
        <v>1213</v>
      </c>
      <c r="C997" s="18" t="s">
        <v>43</v>
      </c>
      <c r="D997" s="128" t="s">
        <v>62</v>
      </c>
      <c r="E997" s="18" t="s">
        <v>1217</v>
      </c>
      <c r="F997" s="18" t="s">
        <v>35</v>
      </c>
      <c r="G997" s="18">
        <v>2020</v>
      </c>
      <c r="H997" s="18" t="s">
        <v>36</v>
      </c>
      <c r="I997" s="41">
        <v>2</v>
      </c>
      <c r="J997" s="39" t="s">
        <v>1215</v>
      </c>
      <c r="K997" s="18">
        <v>0.15</v>
      </c>
      <c r="L997" s="40">
        <f t="shared" si="30"/>
        <v>0.3</v>
      </c>
      <c r="M997" s="40"/>
      <c r="N997" s="40"/>
      <c r="O997" s="40">
        <v>0.3</v>
      </c>
      <c r="P997" s="18" t="s">
        <v>47</v>
      </c>
      <c r="Q997" s="18" t="s">
        <v>37</v>
      </c>
      <c r="R997" s="18">
        <v>2</v>
      </c>
      <c r="S997" s="18">
        <v>7</v>
      </c>
      <c r="T997" s="18"/>
      <c r="U997" s="18"/>
      <c r="V997" s="18" t="s">
        <v>716</v>
      </c>
      <c r="W997" s="18">
        <v>7326</v>
      </c>
      <c r="X997" s="18"/>
    </row>
    <row r="998" ht="24.95" customHeight="1" spans="1:24">
      <c r="A998" s="18">
        <v>7327</v>
      </c>
      <c r="B998" s="135" t="s">
        <v>1213</v>
      </c>
      <c r="C998" s="18" t="s">
        <v>43</v>
      </c>
      <c r="D998" s="128" t="s">
        <v>62</v>
      </c>
      <c r="E998" s="18" t="s">
        <v>1218</v>
      </c>
      <c r="F998" s="18" t="s">
        <v>35</v>
      </c>
      <c r="G998" s="18">
        <v>2020</v>
      </c>
      <c r="H998" s="18" t="s">
        <v>36</v>
      </c>
      <c r="I998" s="41">
        <v>2</v>
      </c>
      <c r="J998" s="39" t="s">
        <v>1215</v>
      </c>
      <c r="K998" s="18">
        <v>0.15</v>
      </c>
      <c r="L998" s="40">
        <f t="shared" si="30"/>
        <v>0.3</v>
      </c>
      <c r="M998" s="40"/>
      <c r="N998" s="40"/>
      <c r="O998" s="40">
        <v>0.3</v>
      </c>
      <c r="P998" s="18" t="s">
        <v>47</v>
      </c>
      <c r="Q998" s="18" t="s">
        <v>37</v>
      </c>
      <c r="R998" s="18">
        <v>2</v>
      </c>
      <c r="S998" s="18">
        <v>5</v>
      </c>
      <c r="T998" s="18"/>
      <c r="U998" s="18"/>
      <c r="V998" s="18" t="s">
        <v>716</v>
      </c>
      <c r="W998" s="18">
        <v>7327</v>
      </c>
      <c r="X998" s="18"/>
    </row>
    <row r="999" ht="24.95" customHeight="1" spans="1:24">
      <c r="A999" s="18">
        <v>7328</v>
      </c>
      <c r="B999" s="135" t="s">
        <v>1213</v>
      </c>
      <c r="C999" s="18" t="s">
        <v>43</v>
      </c>
      <c r="D999" s="128" t="s">
        <v>62</v>
      </c>
      <c r="E999" s="18" t="s">
        <v>831</v>
      </c>
      <c r="F999" s="18" t="s">
        <v>35</v>
      </c>
      <c r="G999" s="18">
        <v>2020</v>
      </c>
      <c r="H999" s="18" t="s">
        <v>36</v>
      </c>
      <c r="I999" s="41">
        <v>2</v>
      </c>
      <c r="J999" s="39" t="s">
        <v>1215</v>
      </c>
      <c r="K999" s="18">
        <v>0.15</v>
      </c>
      <c r="L999" s="40">
        <f t="shared" si="30"/>
        <v>0.3</v>
      </c>
      <c r="M999" s="40"/>
      <c r="N999" s="40"/>
      <c r="O999" s="40">
        <v>0.3</v>
      </c>
      <c r="P999" s="18" t="s">
        <v>47</v>
      </c>
      <c r="Q999" s="18" t="s">
        <v>37</v>
      </c>
      <c r="R999" s="18">
        <v>2</v>
      </c>
      <c r="S999" s="18">
        <v>9</v>
      </c>
      <c r="T999" s="18"/>
      <c r="U999" s="18"/>
      <c r="V999" s="18" t="s">
        <v>716</v>
      </c>
      <c r="W999" s="18">
        <v>7328</v>
      </c>
      <c r="X999" s="18"/>
    </row>
    <row r="1000" ht="24.95" customHeight="1" spans="1:24">
      <c r="A1000" s="18">
        <v>7329</v>
      </c>
      <c r="B1000" s="135" t="s">
        <v>1213</v>
      </c>
      <c r="C1000" s="18" t="s">
        <v>43</v>
      </c>
      <c r="D1000" s="128" t="s">
        <v>62</v>
      </c>
      <c r="E1000" s="18" t="s">
        <v>1219</v>
      </c>
      <c r="F1000" s="18" t="s">
        <v>35</v>
      </c>
      <c r="G1000" s="18">
        <v>2020</v>
      </c>
      <c r="H1000" s="18" t="s">
        <v>36</v>
      </c>
      <c r="I1000" s="41">
        <v>2</v>
      </c>
      <c r="J1000" s="39" t="s">
        <v>1215</v>
      </c>
      <c r="K1000" s="18">
        <v>0.15</v>
      </c>
      <c r="L1000" s="40">
        <f t="shared" si="30"/>
        <v>0.3</v>
      </c>
      <c r="M1000" s="40"/>
      <c r="N1000" s="40"/>
      <c r="O1000" s="40">
        <v>0.3</v>
      </c>
      <c r="P1000" s="18" t="s">
        <v>47</v>
      </c>
      <c r="Q1000" s="18" t="s">
        <v>37</v>
      </c>
      <c r="R1000" s="18">
        <v>2</v>
      </c>
      <c r="S1000" s="18">
        <v>8</v>
      </c>
      <c r="T1000" s="18"/>
      <c r="U1000" s="18"/>
      <c r="V1000" s="18" t="s">
        <v>716</v>
      </c>
      <c r="W1000" s="18">
        <v>7329</v>
      </c>
      <c r="X1000" s="18"/>
    </row>
    <row r="1001" ht="24.95" customHeight="1" spans="1:24">
      <c r="A1001" s="18">
        <v>7330</v>
      </c>
      <c r="B1001" s="135" t="s">
        <v>1213</v>
      </c>
      <c r="C1001" s="18" t="s">
        <v>43</v>
      </c>
      <c r="D1001" s="18" t="s">
        <v>124</v>
      </c>
      <c r="E1001" s="18" t="s">
        <v>1220</v>
      </c>
      <c r="F1001" s="18" t="s">
        <v>35</v>
      </c>
      <c r="G1001" s="18">
        <v>2020</v>
      </c>
      <c r="H1001" s="18" t="s">
        <v>36</v>
      </c>
      <c r="I1001" s="41">
        <v>2</v>
      </c>
      <c r="J1001" s="39" t="s">
        <v>1215</v>
      </c>
      <c r="K1001" s="18">
        <v>0.15</v>
      </c>
      <c r="L1001" s="40">
        <f t="shared" si="30"/>
        <v>0.3</v>
      </c>
      <c r="M1001" s="40"/>
      <c r="N1001" s="40"/>
      <c r="O1001" s="40">
        <v>0.3</v>
      </c>
      <c r="P1001" s="18" t="s">
        <v>47</v>
      </c>
      <c r="Q1001" s="18" t="s">
        <v>37</v>
      </c>
      <c r="R1001" s="18">
        <v>2</v>
      </c>
      <c r="S1001" s="18">
        <v>6</v>
      </c>
      <c r="T1001" s="18"/>
      <c r="U1001" s="18"/>
      <c r="V1001" s="18" t="s">
        <v>716</v>
      </c>
      <c r="W1001" s="18">
        <v>7330</v>
      </c>
      <c r="X1001" s="18"/>
    </row>
    <row r="1002" ht="24.95" customHeight="1" spans="1:24">
      <c r="A1002" s="18">
        <v>7331</v>
      </c>
      <c r="B1002" s="135" t="s">
        <v>1213</v>
      </c>
      <c r="C1002" s="18" t="s">
        <v>43</v>
      </c>
      <c r="D1002" s="18" t="s">
        <v>250</v>
      </c>
      <c r="E1002" s="18" t="s">
        <v>1221</v>
      </c>
      <c r="F1002" s="18" t="s">
        <v>35</v>
      </c>
      <c r="G1002" s="18">
        <v>2020</v>
      </c>
      <c r="H1002" s="18" t="s">
        <v>36</v>
      </c>
      <c r="I1002" s="41">
        <v>2</v>
      </c>
      <c r="J1002" s="39" t="s">
        <v>1215</v>
      </c>
      <c r="K1002" s="18">
        <v>0.15</v>
      </c>
      <c r="L1002" s="40">
        <f t="shared" si="30"/>
        <v>0.3</v>
      </c>
      <c r="M1002" s="40"/>
      <c r="N1002" s="40"/>
      <c r="O1002" s="40">
        <v>0.3</v>
      </c>
      <c r="P1002" s="18" t="s">
        <v>47</v>
      </c>
      <c r="Q1002" s="18" t="s">
        <v>37</v>
      </c>
      <c r="R1002" s="18">
        <v>2</v>
      </c>
      <c r="S1002" s="18">
        <v>8</v>
      </c>
      <c r="T1002" s="18"/>
      <c r="U1002" s="18"/>
      <c r="V1002" s="18" t="s">
        <v>716</v>
      </c>
      <c r="W1002" s="18">
        <v>7331</v>
      </c>
      <c r="X1002" s="18"/>
    </row>
    <row r="1003" ht="24.95" customHeight="1" spans="1:24">
      <c r="A1003" s="18">
        <v>7332</v>
      </c>
      <c r="B1003" s="135" t="s">
        <v>1213</v>
      </c>
      <c r="C1003" s="18" t="s">
        <v>43</v>
      </c>
      <c r="D1003" s="18" t="s">
        <v>250</v>
      </c>
      <c r="E1003" s="18" t="s">
        <v>691</v>
      </c>
      <c r="F1003" s="18" t="s">
        <v>35</v>
      </c>
      <c r="G1003" s="18">
        <v>2020</v>
      </c>
      <c r="H1003" s="18" t="s">
        <v>36</v>
      </c>
      <c r="I1003" s="41">
        <v>2</v>
      </c>
      <c r="J1003" s="39" t="s">
        <v>1215</v>
      </c>
      <c r="K1003" s="18">
        <v>0.15</v>
      </c>
      <c r="L1003" s="40">
        <f t="shared" si="30"/>
        <v>0.3</v>
      </c>
      <c r="M1003" s="40"/>
      <c r="N1003" s="40"/>
      <c r="O1003" s="40">
        <v>0.3</v>
      </c>
      <c r="P1003" s="18" t="s">
        <v>47</v>
      </c>
      <c r="Q1003" s="18" t="s">
        <v>37</v>
      </c>
      <c r="R1003" s="18">
        <v>2</v>
      </c>
      <c r="S1003" s="18">
        <v>7</v>
      </c>
      <c r="T1003" s="18"/>
      <c r="U1003" s="18"/>
      <c r="V1003" s="18" t="s">
        <v>716</v>
      </c>
      <c r="W1003" s="18">
        <v>7332</v>
      </c>
      <c r="X1003" s="18"/>
    </row>
    <row r="1004" ht="24.95" customHeight="1" spans="1:24">
      <c r="A1004" s="18">
        <v>7333</v>
      </c>
      <c r="B1004" s="135" t="s">
        <v>1213</v>
      </c>
      <c r="C1004" s="18" t="s">
        <v>43</v>
      </c>
      <c r="D1004" s="18" t="s">
        <v>250</v>
      </c>
      <c r="E1004" s="18" t="s">
        <v>270</v>
      </c>
      <c r="F1004" s="18" t="s">
        <v>35</v>
      </c>
      <c r="G1004" s="18">
        <v>2020</v>
      </c>
      <c r="H1004" s="18" t="s">
        <v>36</v>
      </c>
      <c r="I1004" s="41">
        <v>2</v>
      </c>
      <c r="J1004" s="39" t="s">
        <v>1215</v>
      </c>
      <c r="K1004" s="18">
        <v>0.15</v>
      </c>
      <c r="L1004" s="40">
        <f t="shared" si="30"/>
        <v>0.3</v>
      </c>
      <c r="M1004" s="40"/>
      <c r="N1004" s="40"/>
      <c r="O1004" s="40">
        <v>0.3</v>
      </c>
      <c r="P1004" s="18" t="s">
        <v>47</v>
      </c>
      <c r="Q1004" s="18" t="s">
        <v>37</v>
      </c>
      <c r="R1004" s="18">
        <v>2</v>
      </c>
      <c r="S1004" s="18">
        <v>5</v>
      </c>
      <c r="T1004" s="18"/>
      <c r="U1004" s="18"/>
      <c r="V1004" s="18" t="s">
        <v>716</v>
      </c>
      <c r="W1004" s="18">
        <v>7333</v>
      </c>
      <c r="X1004" s="18"/>
    </row>
    <row r="1005" ht="24.95" customHeight="1" spans="1:24">
      <c r="A1005" s="18">
        <v>7334</v>
      </c>
      <c r="B1005" s="135" t="s">
        <v>1213</v>
      </c>
      <c r="C1005" s="18" t="s">
        <v>43</v>
      </c>
      <c r="D1005" s="128" t="s">
        <v>49</v>
      </c>
      <c r="E1005" s="18" t="s">
        <v>1222</v>
      </c>
      <c r="F1005" s="18" t="s">
        <v>35</v>
      </c>
      <c r="G1005" s="18">
        <v>2020</v>
      </c>
      <c r="H1005" s="18" t="s">
        <v>36</v>
      </c>
      <c r="I1005" s="41">
        <v>2</v>
      </c>
      <c r="J1005" s="39" t="s">
        <v>1215</v>
      </c>
      <c r="K1005" s="18">
        <v>0.15</v>
      </c>
      <c r="L1005" s="40">
        <f t="shared" si="30"/>
        <v>0.3</v>
      </c>
      <c r="M1005" s="40"/>
      <c r="N1005" s="40"/>
      <c r="O1005" s="40">
        <v>0.3</v>
      </c>
      <c r="P1005" s="18" t="s">
        <v>47</v>
      </c>
      <c r="Q1005" s="18" t="s">
        <v>37</v>
      </c>
      <c r="R1005" s="18">
        <v>2</v>
      </c>
      <c r="S1005" s="18">
        <v>9</v>
      </c>
      <c r="T1005" s="18"/>
      <c r="U1005" s="18"/>
      <c r="V1005" s="18" t="s">
        <v>716</v>
      </c>
      <c r="W1005" s="18">
        <v>7334</v>
      </c>
      <c r="X1005" s="18"/>
    </row>
    <row r="1006" ht="24.95" customHeight="1" spans="1:24">
      <c r="A1006" s="18">
        <v>7335</v>
      </c>
      <c r="B1006" s="135" t="s">
        <v>1213</v>
      </c>
      <c r="C1006" s="18" t="s">
        <v>43</v>
      </c>
      <c r="D1006" s="18" t="s">
        <v>44</v>
      </c>
      <c r="E1006" s="18" t="s">
        <v>1223</v>
      </c>
      <c r="F1006" s="18" t="s">
        <v>35</v>
      </c>
      <c r="G1006" s="18">
        <v>2020</v>
      </c>
      <c r="H1006" s="18" t="s">
        <v>36</v>
      </c>
      <c r="I1006" s="41">
        <v>2</v>
      </c>
      <c r="J1006" s="39" t="s">
        <v>1215</v>
      </c>
      <c r="K1006" s="18">
        <v>0.15</v>
      </c>
      <c r="L1006" s="40">
        <f t="shared" si="30"/>
        <v>0.3</v>
      </c>
      <c r="M1006" s="40"/>
      <c r="N1006" s="40"/>
      <c r="O1006" s="40">
        <v>0.3</v>
      </c>
      <c r="P1006" s="18" t="s">
        <v>47</v>
      </c>
      <c r="Q1006" s="18" t="s">
        <v>37</v>
      </c>
      <c r="R1006" s="18">
        <v>2</v>
      </c>
      <c r="S1006" s="18">
        <v>8</v>
      </c>
      <c r="T1006" s="18"/>
      <c r="U1006" s="18"/>
      <c r="V1006" s="18" t="s">
        <v>716</v>
      </c>
      <c r="W1006" s="18">
        <v>7335</v>
      </c>
      <c r="X1006" s="18"/>
    </row>
    <row r="1007" ht="24.95" customHeight="1" spans="1:24">
      <c r="A1007" s="18">
        <v>7336</v>
      </c>
      <c r="B1007" s="135" t="s">
        <v>1213</v>
      </c>
      <c r="C1007" s="18" t="s">
        <v>43</v>
      </c>
      <c r="D1007" s="18" t="s">
        <v>44</v>
      </c>
      <c r="E1007" s="18" t="s">
        <v>1224</v>
      </c>
      <c r="F1007" s="18" t="s">
        <v>35</v>
      </c>
      <c r="G1007" s="18">
        <v>2020</v>
      </c>
      <c r="H1007" s="18" t="s">
        <v>36</v>
      </c>
      <c r="I1007" s="41">
        <v>2</v>
      </c>
      <c r="J1007" s="39" t="s">
        <v>1215</v>
      </c>
      <c r="K1007" s="18">
        <v>0.15</v>
      </c>
      <c r="L1007" s="40">
        <f t="shared" si="30"/>
        <v>0.3</v>
      </c>
      <c r="M1007" s="40"/>
      <c r="N1007" s="40"/>
      <c r="O1007" s="40">
        <v>0.3</v>
      </c>
      <c r="P1007" s="18" t="s">
        <v>47</v>
      </c>
      <c r="Q1007" s="18" t="s">
        <v>37</v>
      </c>
      <c r="R1007" s="18">
        <v>2</v>
      </c>
      <c r="S1007" s="18">
        <v>6</v>
      </c>
      <c r="T1007" s="18"/>
      <c r="U1007" s="18"/>
      <c r="V1007" s="18" t="s">
        <v>716</v>
      </c>
      <c r="W1007" s="18">
        <v>7336</v>
      </c>
      <c r="X1007" s="18"/>
    </row>
    <row r="1008" ht="24.95" customHeight="1" spans="1:24">
      <c r="A1008" s="18">
        <v>7337</v>
      </c>
      <c r="B1008" s="135" t="s">
        <v>1213</v>
      </c>
      <c r="C1008" s="18" t="s">
        <v>43</v>
      </c>
      <c r="D1008" s="18" t="s">
        <v>44</v>
      </c>
      <c r="E1008" s="18" t="s">
        <v>1225</v>
      </c>
      <c r="F1008" s="18" t="s">
        <v>35</v>
      </c>
      <c r="G1008" s="18">
        <v>2020</v>
      </c>
      <c r="H1008" s="18" t="s">
        <v>36</v>
      </c>
      <c r="I1008" s="41">
        <v>2</v>
      </c>
      <c r="J1008" s="39" t="s">
        <v>1215</v>
      </c>
      <c r="K1008" s="18">
        <v>0.15</v>
      </c>
      <c r="L1008" s="40">
        <f t="shared" si="30"/>
        <v>0.3</v>
      </c>
      <c r="M1008" s="40"/>
      <c r="N1008" s="40"/>
      <c r="O1008" s="40">
        <v>0.3</v>
      </c>
      <c r="P1008" s="18" t="s">
        <v>47</v>
      </c>
      <c r="Q1008" s="18" t="s">
        <v>37</v>
      </c>
      <c r="R1008" s="18">
        <v>2</v>
      </c>
      <c r="S1008" s="18">
        <v>8</v>
      </c>
      <c r="T1008" s="18"/>
      <c r="U1008" s="18"/>
      <c r="V1008" s="18" t="s">
        <v>716</v>
      </c>
      <c r="W1008" s="18">
        <v>7337</v>
      </c>
      <c r="X1008" s="18"/>
    </row>
    <row r="1009" ht="24.95" customHeight="1" spans="1:24">
      <c r="A1009" s="18">
        <v>7338</v>
      </c>
      <c r="B1009" s="135" t="s">
        <v>1213</v>
      </c>
      <c r="C1009" s="18" t="s">
        <v>43</v>
      </c>
      <c r="D1009" s="18" t="s">
        <v>44</v>
      </c>
      <c r="E1009" s="18" t="s">
        <v>1226</v>
      </c>
      <c r="F1009" s="18" t="s">
        <v>35</v>
      </c>
      <c r="G1009" s="18">
        <v>2020</v>
      </c>
      <c r="H1009" s="18" t="s">
        <v>36</v>
      </c>
      <c r="I1009" s="41">
        <v>2</v>
      </c>
      <c r="J1009" s="39" t="s">
        <v>1215</v>
      </c>
      <c r="K1009" s="18">
        <v>0.15</v>
      </c>
      <c r="L1009" s="40">
        <f t="shared" si="30"/>
        <v>0.3</v>
      </c>
      <c r="M1009" s="40"/>
      <c r="N1009" s="40"/>
      <c r="O1009" s="40">
        <v>0.3</v>
      </c>
      <c r="P1009" s="18" t="s">
        <v>47</v>
      </c>
      <c r="Q1009" s="18" t="s">
        <v>37</v>
      </c>
      <c r="R1009" s="18">
        <v>2</v>
      </c>
      <c r="S1009" s="18">
        <v>7</v>
      </c>
      <c r="T1009" s="18"/>
      <c r="U1009" s="18"/>
      <c r="V1009" s="18" t="s">
        <v>716</v>
      </c>
      <c r="W1009" s="18">
        <v>7338</v>
      </c>
      <c r="X1009" s="18"/>
    </row>
    <row r="1010" ht="24.95" customHeight="1" spans="1:24">
      <c r="A1010" s="18">
        <v>7339</v>
      </c>
      <c r="B1010" s="135" t="s">
        <v>1213</v>
      </c>
      <c r="C1010" s="18" t="s">
        <v>43</v>
      </c>
      <c r="D1010" s="128" t="s">
        <v>54</v>
      </c>
      <c r="E1010" s="18" t="s">
        <v>1227</v>
      </c>
      <c r="F1010" s="18" t="s">
        <v>35</v>
      </c>
      <c r="G1010" s="18">
        <v>2020</v>
      </c>
      <c r="H1010" s="18" t="s">
        <v>36</v>
      </c>
      <c r="I1010" s="41">
        <v>2</v>
      </c>
      <c r="J1010" s="39" t="s">
        <v>1215</v>
      </c>
      <c r="K1010" s="18">
        <v>0.15</v>
      </c>
      <c r="L1010" s="40">
        <f t="shared" si="30"/>
        <v>0.3</v>
      </c>
      <c r="M1010" s="40"/>
      <c r="N1010" s="40"/>
      <c r="O1010" s="40">
        <v>0.3</v>
      </c>
      <c r="P1010" s="18" t="s">
        <v>47</v>
      </c>
      <c r="Q1010" s="18" t="s">
        <v>37</v>
      </c>
      <c r="R1010" s="18">
        <v>2</v>
      </c>
      <c r="S1010" s="18">
        <v>5</v>
      </c>
      <c r="T1010" s="18"/>
      <c r="U1010" s="18"/>
      <c r="V1010" s="18" t="s">
        <v>716</v>
      </c>
      <c r="W1010" s="18">
        <v>7339</v>
      </c>
      <c r="X1010" s="18"/>
    </row>
    <row r="1011" ht="24.95" customHeight="1" spans="1:24">
      <c r="A1011" s="18">
        <v>7340</v>
      </c>
      <c r="B1011" s="135" t="s">
        <v>1213</v>
      </c>
      <c r="C1011" s="18" t="s">
        <v>43</v>
      </c>
      <c r="D1011" s="128" t="s">
        <v>54</v>
      </c>
      <c r="E1011" s="18" t="s">
        <v>1228</v>
      </c>
      <c r="F1011" s="18" t="s">
        <v>35</v>
      </c>
      <c r="G1011" s="18">
        <v>2020</v>
      </c>
      <c r="H1011" s="18" t="s">
        <v>36</v>
      </c>
      <c r="I1011" s="41">
        <v>2</v>
      </c>
      <c r="J1011" s="39" t="s">
        <v>1215</v>
      </c>
      <c r="K1011" s="18">
        <v>0.15</v>
      </c>
      <c r="L1011" s="40">
        <f t="shared" si="30"/>
        <v>0.3</v>
      </c>
      <c r="M1011" s="40"/>
      <c r="N1011" s="40"/>
      <c r="O1011" s="40">
        <v>0.3</v>
      </c>
      <c r="P1011" s="18" t="s">
        <v>47</v>
      </c>
      <c r="Q1011" s="18" t="s">
        <v>37</v>
      </c>
      <c r="R1011" s="18">
        <v>2</v>
      </c>
      <c r="S1011" s="18">
        <v>9</v>
      </c>
      <c r="T1011" s="18"/>
      <c r="U1011" s="18"/>
      <c r="V1011" s="18" t="s">
        <v>716</v>
      </c>
      <c r="W1011" s="18">
        <v>7340</v>
      </c>
      <c r="X1011" s="18"/>
    </row>
    <row r="1012" ht="24.95" customHeight="1" spans="1:24">
      <c r="A1012" s="18">
        <v>7341</v>
      </c>
      <c r="B1012" s="135" t="s">
        <v>1213</v>
      </c>
      <c r="C1012" s="18" t="s">
        <v>43</v>
      </c>
      <c r="D1012" s="128" t="s">
        <v>54</v>
      </c>
      <c r="E1012" s="18" t="s">
        <v>1229</v>
      </c>
      <c r="F1012" s="18" t="s">
        <v>35</v>
      </c>
      <c r="G1012" s="18">
        <v>2020</v>
      </c>
      <c r="H1012" s="18" t="s">
        <v>36</v>
      </c>
      <c r="I1012" s="41">
        <v>2</v>
      </c>
      <c r="J1012" s="39" t="s">
        <v>1215</v>
      </c>
      <c r="K1012" s="18">
        <v>0.15</v>
      </c>
      <c r="L1012" s="40">
        <f t="shared" si="30"/>
        <v>0.3</v>
      </c>
      <c r="M1012" s="40"/>
      <c r="N1012" s="40"/>
      <c r="O1012" s="40">
        <v>0.3</v>
      </c>
      <c r="P1012" s="18" t="s">
        <v>47</v>
      </c>
      <c r="Q1012" s="18" t="s">
        <v>37</v>
      </c>
      <c r="R1012" s="18">
        <v>2</v>
      </c>
      <c r="S1012" s="18">
        <v>8</v>
      </c>
      <c r="T1012" s="18"/>
      <c r="U1012" s="18"/>
      <c r="V1012" s="18" t="s">
        <v>716</v>
      </c>
      <c r="W1012" s="18">
        <v>7341</v>
      </c>
      <c r="X1012" s="18"/>
    </row>
    <row r="1013" ht="24.95" customHeight="1" spans="1:24">
      <c r="A1013" s="18">
        <v>7342</v>
      </c>
      <c r="B1013" s="135" t="s">
        <v>1213</v>
      </c>
      <c r="C1013" s="18" t="s">
        <v>43</v>
      </c>
      <c r="D1013" s="128" t="s">
        <v>54</v>
      </c>
      <c r="E1013" s="18" t="s">
        <v>1230</v>
      </c>
      <c r="F1013" s="18" t="s">
        <v>35</v>
      </c>
      <c r="G1013" s="18">
        <v>2020</v>
      </c>
      <c r="H1013" s="18" t="s">
        <v>36</v>
      </c>
      <c r="I1013" s="41">
        <v>2</v>
      </c>
      <c r="J1013" s="39" t="s">
        <v>1215</v>
      </c>
      <c r="K1013" s="18">
        <v>0.15</v>
      </c>
      <c r="L1013" s="40">
        <f t="shared" si="30"/>
        <v>0.3</v>
      </c>
      <c r="M1013" s="40"/>
      <c r="N1013" s="40"/>
      <c r="O1013" s="40">
        <v>0.3</v>
      </c>
      <c r="P1013" s="18" t="s">
        <v>47</v>
      </c>
      <c r="Q1013" s="18" t="s">
        <v>37</v>
      </c>
      <c r="R1013" s="18">
        <v>2</v>
      </c>
      <c r="S1013" s="18">
        <v>6</v>
      </c>
      <c r="T1013" s="18"/>
      <c r="U1013" s="18"/>
      <c r="V1013" s="18" t="s">
        <v>716</v>
      </c>
      <c r="W1013" s="18">
        <v>7342</v>
      </c>
      <c r="X1013" s="18"/>
    </row>
    <row r="1014" ht="24.95" customHeight="1" spans="1:24">
      <c r="A1014" s="18">
        <v>7343</v>
      </c>
      <c r="B1014" s="135" t="s">
        <v>1213</v>
      </c>
      <c r="C1014" s="18" t="s">
        <v>43</v>
      </c>
      <c r="D1014" s="128" t="s">
        <v>299</v>
      </c>
      <c r="E1014" s="18" t="s">
        <v>1231</v>
      </c>
      <c r="F1014" s="18" t="s">
        <v>35</v>
      </c>
      <c r="G1014" s="18">
        <v>2020</v>
      </c>
      <c r="H1014" s="18" t="s">
        <v>36</v>
      </c>
      <c r="I1014" s="41">
        <v>2</v>
      </c>
      <c r="J1014" s="39" t="s">
        <v>1215</v>
      </c>
      <c r="K1014" s="18">
        <v>0.15</v>
      </c>
      <c r="L1014" s="40">
        <f t="shared" si="30"/>
        <v>0.3</v>
      </c>
      <c r="M1014" s="40"/>
      <c r="N1014" s="40"/>
      <c r="O1014" s="40">
        <v>0.3</v>
      </c>
      <c r="P1014" s="18" t="s">
        <v>47</v>
      </c>
      <c r="Q1014" s="18" t="s">
        <v>37</v>
      </c>
      <c r="R1014" s="18">
        <v>2</v>
      </c>
      <c r="S1014" s="18">
        <v>8</v>
      </c>
      <c r="T1014" s="18"/>
      <c r="U1014" s="18"/>
      <c r="V1014" s="18" t="s">
        <v>716</v>
      </c>
      <c r="W1014" s="18">
        <v>7343</v>
      </c>
      <c r="X1014" s="18"/>
    </row>
    <row r="1015" ht="24.95" customHeight="1" spans="1:24">
      <c r="A1015" s="18">
        <v>7344</v>
      </c>
      <c r="B1015" s="135" t="s">
        <v>1213</v>
      </c>
      <c r="C1015" s="18" t="s">
        <v>43</v>
      </c>
      <c r="D1015" s="128" t="s">
        <v>299</v>
      </c>
      <c r="E1015" s="18" t="s">
        <v>1232</v>
      </c>
      <c r="F1015" s="18" t="s">
        <v>35</v>
      </c>
      <c r="G1015" s="18">
        <v>2020</v>
      </c>
      <c r="H1015" s="18" t="s">
        <v>36</v>
      </c>
      <c r="I1015" s="41">
        <v>2</v>
      </c>
      <c r="J1015" s="39" t="s">
        <v>1215</v>
      </c>
      <c r="K1015" s="18">
        <v>0.15</v>
      </c>
      <c r="L1015" s="40">
        <f t="shared" si="30"/>
        <v>0.3</v>
      </c>
      <c r="M1015" s="40"/>
      <c r="N1015" s="40"/>
      <c r="O1015" s="40">
        <v>0.3</v>
      </c>
      <c r="P1015" s="18" t="s">
        <v>47</v>
      </c>
      <c r="Q1015" s="18" t="s">
        <v>37</v>
      </c>
      <c r="R1015" s="18">
        <v>2</v>
      </c>
      <c r="S1015" s="18">
        <v>7</v>
      </c>
      <c r="T1015" s="18"/>
      <c r="U1015" s="18"/>
      <c r="V1015" s="18" t="s">
        <v>716</v>
      </c>
      <c r="W1015" s="18">
        <v>7344</v>
      </c>
      <c r="X1015" s="18"/>
    </row>
    <row r="1016" ht="24.95" customHeight="1" spans="1:24">
      <c r="A1016" s="18">
        <v>7345</v>
      </c>
      <c r="B1016" s="135" t="s">
        <v>1213</v>
      </c>
      <c r="C1016" s="18" t="s">
        <v>43</v>
      </c>
      <c r="D1016" s="128" t="s">
        <v>299</v>
      </c>
      <c r="E1016" s="18" t="s">
        <v>1233</v>
      </c>
      <c r="F1016" s="18" t="s">
        <v>35</v>
      </c>
      <c r="G1016" s="18">
        <v>2020</v>
      </c>
      <c r="H1016" s="18" t="s">
        <v>36</v>
      </c>
      <c r="I1016" s="41">
        <v>2</v>
      </c>
      <c r="J1016" s="39" t="s">
        <v>1215</v>
      </c>
      <c r="K1016" s="18">
        <v>0.15</v>
      </c>
      <c r="L1016" s="40">
        <f t="shared" si="30"/>
        <v>0.3</v>
      </c>
      <c r="M1016" s="40"/>
      <c r="N1016" s="40"/>
      <c r="O1016" s="40">
        <v>0.3</v>
      </c>
      <c r="P1016" s="18" t="s">
        <v>47</v>
      </c>
      <c r="Q1016" s="18" t="s">
        <v>37</v>
      </c>
      <c r="R1016" s="18">
        <v>2</v>
      </c>
      <c r="S1016" s="18">
        <v>5</v>
      </c>
      <c r="T1016" s="18"/>
      <c r="U1016" s="18"/>
      <c r="V1016" s="18" t="s">
        <v>716</v>
      </c>
      <c r="W1016" s="18">
        <v>7345</v>
      </c>
      <c r="X1016" s="18"/>
    </row>
    <row r="1017" ht="24.95" customHeight="1" spans="1:24">
      <c r="A1017" s="18">
        <v>7346</v>
      </c>
      <c r="B1017" s="135" t="s">
        <v>1213</v>
      </c>
      <c r="C1017" s="18" t="s">
        <v>43</v>
      </c>
      <c r="D1017" s="18" t="s">
        <v>51</v>
      </c>
      <c r="E1017" s="18" t="s">
        <v>1234</v>
      </c>
      <c r="F1017" s="18" t="s">
        <v>35</v>
      </c>
      <c r="G1017" s="18">
        <v>2020</v>
      </c>
      <c r="H1017" s="18" t="s">
        <v>36</v>
      </c>
      <c r="I1017" s="41">
        <v>2</v>
      </c>
      <c r="J1017" s="39" t="s">
        <v>1215</v>
      </c>
      <c r="K1017" s="18">
        <v>0.15</v>
      </c>
      <c r="L1017" s="40">
        <f t="shared" si="30"/>
        <v>0.3</v>
      </c>
      <c r="M1017" s="40"/>
      <c r="N1017" s="40"/>
      <c r="O1017" s="40">
        <v>0.3</v>
      </c>
      <c r="P1017" s="18" t="s">
        <v>47</v>
      </c>
      <c r="Q1017" s="18" t="s">
        <v>37</v>
      </c>
      <c r="R1017" s="18">
        <v>2</v>
      </c>
      <c r="S1017" s="18">
        <v>9</v>
      </c>
      <c r="T1017" s="18"/>
      <c r="U1017" s="18"/>
      <c r="V1017" s="18" t="s">
        <v>716</v>
      </c>
      <c r="W1017" s="18">
        <v>7346</v>
      </c>
      <c r="X1017" s="18"/>
    </row>
    <row r="1018" ht="24.95" customHeight="1" spans="1:24">
      <c r="A1018" s="18">
        <v>7347</v>
      </c>
      <c r="B1018" s="135" t="s">
        <v>1213</v>
      </c>
      <c r="C1018" s="18" t="s">
        <v>43</v>
      </c>
      <c r="D1018" s="18" t="s">
        <v>51</v>
      </c>
      <c r="E1018" s="18" t="s">
        <v>786</v>
      </c>
      <c r="F1018" s="18" t="s">
        <v>35</v>
      </c>
      <c r="G1018" s="18">
        <v>2020</v>
      </c>
      <c r="H1018" s="18" t="s">
        <v>36</v>
      </c>
      <c r="I1018" s="41">
        <v>2</v>
      </c>
      <c r="J1018" s="39" t="s">
        <v>1215</v>
      </c>
      <c r="K1018" s="18">
        <v>0.15</v>
      </c>
      <c r="L1018" s="40">
        <f t="shared" si="30"/>
        <v>0.3</v>
      </c>
      <c r="M1018" s="40"/>
      <c r="N1018" s="40"/>
      <c r="O1018" s="40">
        <v>0.3</v>
      </c>
      <c r="P1018" s="18" t="s">
        <v>47</v>
      </c>
      <c r="Q1018" s="18" t="s">
        <v>37</v>
      </c>
      <c r="R1018" s="18">
        <v>2</v>
      </c>
      <c r="S1018" s="18">
        <v>8</v>
      </c>
      <c r="T1018" s="18"/>
      <c r="U1018" s="18"/>
      <c r="V1018" s="18" t="s">
        <v>716</v>
      </c>
      <c r="W1018" s="18">
        <v>7347</v>
      </c>
      <c r="X1018" s="18"/>
    </row>
    <row r="1019" ht="24.95" customHeight="1" spans="1:24">
      <c r="A1019" s="18">
        <v>7348</v>
      </c>
      <c r="B1019" s="135" t="s">
        <v>1213</v>
      </c>
      <c r="C1019" s="18" t="s">
        <v>43</v>
      </c>
      <c r="D1019" s="18" t="s">
        <v>155</v>
      </c>
      <c r="E1019" s="18" t="s">
        <v>1235</v>
      </c>
      <c r="F1019" s="18" t="s">
        <v>35</v>
      </c>
      <c r="G1019" s="18">
        <v>2020</v>
      </c>
      <c r="H1019" s="18" t="s">
        <v>36</v>
      </c>
      <c r="I1019" s="41">
        <v>2</v>
      </c>
      <c r="J1019" s="39" t="s">
        <v>1215</v>
      </c>
      <c r="K1019" s="18">
        <v>0.15</v>
      </c>
      <c r="L1019" s="40">
        <f t="shared" si="30"/>
        <v>0.3</v>
      </c>
      <c r="M1019" s="40"/>
      <c r="N1019" s="40"/>
      <c r="O1019" s="40">
        <v>0.3</v>
      </c>
      <c r="P1019" s="18" t="s">
        <v>47</v>
      </c>
      <c r="Q1019" s="18" t="s">
        <v>37</v>
      </c>
      <c r="R1019" s="18">
        <v>2</v>
      </c>
      <c r="S1019" s="18">
        <v>6</v>
      </c>
      <c r="T1019" s="18"/>
      <c r="U1019" s="18"/>
      <c r="V1019" s="18" t="s">
        <v>716</v>
      </c>
      <c r="W1019" s="18">
        <v>7348</v>
      </c>
      <c r="X1019" s="18"/>
    </row>
    <row r="1020" ht="24.95" customHeight="1" spans="1:24">
      <c r="A1020" s="18">
        <v>7349</v>
      </c>
      <c r="B1020" s="135" t="s">
        <v>1213</v>
      </c>
      <c r="C1020" s="18" t="s">
        <v>43</v>
      </c>
      <c r="D1020" s="18" t="s">
        <v>98</v>
      </c>
      <c r="E1020" s="18" t="s">
        <v>1236</v>
      </c>
      <c r="F1020" s="18" t="s">
        <v>35</v>
      </c>
      <c r="G1020" s="18">
        <v>2020</v>
      </c>
      <c r="H1020" s="18" t="s">
        <v>36</v>
      </c>
      <c r="I1020" s="41">
        <v>2</v>
      </c>
      <c r="J1020" s="39" t="s">
        <v>1215</v>
      </c>
      <c r="K1020" s="18">
        <v>0.15</v>
      </c>
      <c r="L1020" s="40">
        <f t="shared" si="30"/>
        <v>0.3</v>
      </c>
      <c r="M1020" s="40"/>
      <c r="N1020" s="40"/>
      <c r="O1020" s="40">
        <v>0.3</v>
      </c>
      <c r="P1020" s="18" t="s">
        <v>47</v>
      </c>
      <c r="Q1020" s="18" t="s">
        <v>37</v>
      </c>
      <c r="R1020" s="18">
        <v>2</v>
      </c>
      <c r="S1020" s="18">
        <v>8</v>
      </c>
      <c r="T1020" s="18"/>
      <c r="U1020" s="18"/>
      <c r="V1020" s="18" t="s">
        <v>716</v>
      </c>
      <c r="W1020" s="18">
        <v>7349</v>
      </c>
      <c r="X1020" s="18"/>
    </row>
    <row r="1021" ht="24.95" customHeight="1" spans="1:24">
      <c r="A1021" s="18">
        <v>7350</v>
      </c>
      <c r="B1021" s="135" t="s">
        <v>1213</v>
      </c>
      <c r="C1021" s="18" t="s">
        <v>43</v>
      </c>
      <c r="D1021" s="18" t="s">
        <v>98</v>
      </c>
      <c r="E1021" s="18" t="s">
        <v>1237</v>
      </c>
      <c r="F1021" s="18" t="s">
        <v>35</v>
      </c>
      <c r="G1021" s="18">
        <v>2020</v>
      </c>
      <c r="H1021" s="18" t="s">
        <v>36</v>
      </c>
      <c r="I1021" s="41">
        <v>2</v>
      </c>
      <c r="J1021" s="39" t="s">
        <v>1215</v>
      </c>
      <c r="K1021" s="18">
        <v>0.15</v>
      </c>
      <c r="L1021" s="40">
        <f t="shared" si="30"/>
        <v>0.3</v>
      </c>
      <c r="M1021" s="40"/>
      <c r="N1021" s="40"/>
      <c r="O1021" s="40">
        <v>0.3</v>
      </c>
      <c r="P1021" s="18" t="s">
        <v>47</v>
      </c>
      <c r="Q1021" s="18" t="s">
        <v>37</v>
      </c>
      <c r="R1021" s="18">
        <v>2</v>
      </c>
      <c r="S1021" s="18">
        <v>7</v>
      </c>
      <c r="T1021" s="18"/>
      <c r="U1021" s="18"/>
      <c r="V1021" s="18" t="s">
        <v>716</v>
      </c>
      <c r="W1021" s="18">
        <v>7350</v>
      </c>
      <c r="X1021" s="18"/>
    </row>
    <row r="1022" ht="24.95" customHeight="1" spans="1:24">
      <c r="A1022" s="18">
        <v>7351</v>
      </c>
      <c r="B1022" s="135" t="s">
        <v>1213</v>
      </c>
      <c r="C1022" s="18" t="s">
        <v>43</v>
      </c>
      <c r="D1022" s="128" t="s">
        <v>146</v>
      </c>
      <c r="E1022" s="18" t="s">
        <v>1238</v>
      </c>
      <c r="F1022" s="18" t="s">
        <v>35</v>
      </c>
      <c r="G1022" s="18">
        <v>2020</v>
      </c>
      <c r="H1022" s="18" t="s">
        <v>36</v>
      </c>
      <c r="I1022" s="41">
        <v>2</v>
      </c>
      <c r="J1022" s="39" t="s">
        <v>1215</v>
      </c>
      <c r="K1022" s="18">
        <v>0.15</v>
      </c>
      <c r="L1022" s="40">
        <f t="shared" si="30"/>
        <v>0.3</v>
      </c>
      <c r="M1022" s="40"/>
      <c r="N1022" s="40"/>
      <c r="O1022" s="40">
        <v>0.3</v>
      </c>
      <c r="P1022" s="18" t="s">
        <v>47</v>
      </c>
      <c r="Q1022" s="18" t="s">
        <v>37</v>
      </c>
      <c r="R1022" s="18">
        <v>2</v>
      </c>
      <c r="S1022" s="18">
        <v>5</v>
      </c>
      <c r="T1022" s="18"/>
      <c r="U1022" s="18"/>
      <c r="V1022" s="18" t="s">
        <v>716</v>
      </c>
      <c r="W1022" s="18">
        <v>7351</v>
      </c>
      <c r="X1022" s="18"/>
    </row>
    <row r="1023" ht="24.95" customHeight="1" spans="1:24">
      <c r="A1023" s="18">
        <v>7352</v>
      </c>
      <c r="B1023" s="135" t="s">
        <v>1213</v>
      </c>
      <c r="C1023" s="18" t="s">
        <v>43</v>
      </c>
      <c r="D1023" s="128" t="s">
        <v>146</v>
      </c>
      <c r="E1023" s="18" t="s">
        <v>1239</v>
      </c>
      <c r="F1023" s="18" t="s">
        <v>35</v>
      </c>
      <c r="G1023" s="18">
        <v>2020</v>
      </c>
      <c r="H1023" s="18" t="s">
        <v>36</v>
      </c>
      <c r="I1023" s="41">
        <v>2</v>
      </c>
      <c r="J1023" s="39" t="s">
        <v>1215</v>
      </c>
      <c r="K1023" s="18">
        <v>0.15</v>
      </c>
      <c r="L1023" s="40">
        <f t="shared" si="30"/>
        <v>0.3</v>
      </c>
      <c r="M1023" s="40"/>
      <c r="N1023" s="40"/>
      <c r="O1023" s="40">
        <v>0.3</v>
      </c>
      <c r="P1023" s="18" t="s">
        <v>47</v>
      </c>
      <c r="Q1023" s="18" t="s">
        <v>37</v>
      </c>
      <c r="R1023" s="18">
        <v>2</v>
      </c>
      <c r="S1023" s="18">
        <v>9</v>
      </c>
      <c r="T1023" s="18"/>
      <c r="U1023" s="18"/>
      <c r="V1023" s="18" t="s">
        <v>716</v>
      </c>
      <c r="W1023" s="18">
        <v>7352</v>
      </c>
      <c r="X1023" s="18"/>
    </row>
    <row r="1024" ht="24.95" customHeight="1" spans="1:24">
      <c r="A1024" s="18">
        <v>7353</v>
      </c>
      <c r="B1024" s="135" t="s">
        <v>1213</v>
      </c>
      <c r="C1024" s="18" t="s">
        <v>43</v>
      </c>
      <c r="D1024" s="18" t="s">
        <v>93</v>
      </c>
      <c r="E1024" s="18" t="s">
        <v>1240</v>
      </c>
      <c r="F1024" s="18" t="s">
        <v>35</v>
      </c>
      <c r="G1024" s="18">
        <v>2020</v>
      </c>
      <c r="H1024" s="18" t="s">
        <v>36</v>
      </c>
      <c r="I1024" s="41">
        <v>2</v>
      </c>
      <c r="J1024" s="39" t="s">
        <v>1215</v>
      </c>
      <c r="K1024" s="18">
        <v>0.15</v>
      </c>
      <c r="L1024" s="40">
        <f t="shared" si="30"/>
        <v>0.3</v>
      </c>
      <c r="M1024" s="40"/>
      <c r="N1024" s="40"/>
      <c r="O1024" s="40">
        <v>0.3</v>
      </c>
      <c r="P1024" s="18" t="s">
        <v>47</v>
      </c>
      <c r="Q1024" s="18" t="s">
        <v>37</v>
      </c>
      <c r="R1024" s="18">
        <v>2</v>
      </c>
      <c r="S1024" s="18">
        <v>8</v>
      </c>
      <c r="T1024" s="18"/>
      <c r="U1024" s="18"/>
      <c r="V1024" s="18" t="s">
        <v>716</v>
      </c>
      <c r="W1024" s="18">
        <v>7353</v>
      </c>
      <c r="X1024" s="18"/>
    </row>
    <row r="1025" ht="24.95" customHeight="1" spans="1:24">
      <c r="A1025" s="18">
        <v>7354</v>
      </c>
      <c r="B1025" s="135" t="s">
        <v>1213</v>
      </c>
      <c r="C1025" s="18" t="s">
        <v>43</v>
      </c>
      <c r="D1025" s="128" t="s">
        <v>54</v>
      </c>
      <c r="E1025" s="18" t="s">
        <v>1241</v>
      </c>
      <c r="F1025" s="18" t="s">
        <v>35</v>
      </c>
      <c r="G1025" s="18">
        <v>2020</v>
      </c>
      <c r="H1025" s="18" t="s">
        <v>36</v>
      </c>
      <c r="I1025" s="41">
        <v>2</v>
      </c>
      <c r="J1025" s="39" t="s">
        <v>1215</v>
      </c>
      <c r="K1025" s="18">
        <v>0.15</v>
      </c>
      <c r="L1025" s="40">
        <f t="shared" si="30"/>
        <v>0.3</v>
      </c>
      <c r="M1025" s="40"/>
      <c r="N1025" s="40"/>
      <c r="O1025" s="40">
        <v>0.3</v>
      </c>
      <c r="P1025" s="18" t="s">
        <v>47</v>
      </c>
      <c r="Q1025" s="18" t="s">
        <v>37</v>
      </c>
      <c r="R1025" s="18">
        <v>2</v>
      </c>
      <c r="S1025" s="18">
        <v>6</v>
      </c>
      <c r="T1025" s="18"/>
      <c r="U1025" s="18"/>
      <c r="V1025" s="18" t="s">
        <v>716</v>
      </c>
      <c r="W1025" s="18">
        <v>7354</v>
      </c>
      <c r="X1025" s="18"/>
    </row>
    <row r="1026" ht="24.95" customHeight="1" spans="1:24">
      <c r="A1026" s="18">
        <v>7355</v>
      </c>
      <c r="B1026" s="135" t="s">
        <v>1213</v>
      </c>
      <c r="C1026" s="18" t="s">
        <v>43</v>
      </c>
      <c r="D1026" s="128" t="s">
        <v>54</v>
      </c>
      <c r="E1026" s="18" t="s">
        <v>1242</v>
      </c>
      <c r="F1026" s="18" t="s">
        <v>35</v>
      </c>
      <c r="G1026" s="18">
        <v>2020</v>
      </c>
      <c r="H1026" s="18" t="s">
        <v>36</v>
      </c>
      <c r="I1026" s="41">
        <v>2</v>
      </c>
      <c r="J1026" s="39" t="s">
        <v>1215</v>
      </c>
      <c r="K1026" s="18">
        <v>0.15</v>
      </c>
      <c r="L1026" s="40">
        <f t="shared" si="30"/>
        <v>0.3</v>
      </c>
      <c r="M1026" s="40"/>
      <c r="N1026" s="40"/>
      <c r="O1026" s="40">
        <v>0.3</v>
      </c>
      <c r="P1026" s="18" t="s">
        <v>47</v>
      </c>
      <c r="Q1026" s="18" t="s">
        <v>37</v>
      </c>
      <c r="R1026" s="18">
        <v>2</v>
      </c>
      <c r="S1026" s="18">
        <v>8</v>
      </c>
      <c r="T1026" s="18"/>
      <c r="U1026" s="18"/>
      <c r="V1026" s="18" t="s">
        <v>716</v>
      </c>
      <c r="W1026" s="18">
        <v>7355</v>
      </c>
      <c r="X1026" s="18"/>
    </row>
    <row r="1027" ht="24.95" customHeight="1" spans="1:24">
      <c r="A1027" s="18">
        <v>7356</v>
      </c>
      <c r="B1027" s="135" t="s">
        <v>1213</v>
      </c>
      <c r="C1027" s="18" t="s">
        <v>43</v>
      </c>
      <c r="D1027" s="128" t="s">
        <v>54</v>
      </c>
      <c r="E1027" s="18" t="s">
        <v>1252</v>
      </c>
      <c r="F1027" s="18" t="s">
        <v>35</v>
      </c>
      <c r="G1027" s="18">
        <v>2020</v>
      </c>
      <c r="H1027" s="18" t="s">
        <v>36</v>
      </c>
      <c r="I1027" s="41">
        <v>2</v>
      </c>
      <c r="J1027" s="39" t="s">
        <v>1215</v>
      </c>
      <c r="K1027" s="18">
        <v>0.15</v>
      </c>
      <c r="L1027" s="40">
        <f t="shared" si="30"/>
        <v>0.3</v>
      </c>
      <c r="M1027" s="40"/>
      <c r="N1027" s="40"/>
      <c r="O1027" s="40">
        <v>0.3</v>
      </c>
      <c r="P1027" s="18" t="s">
        <v>47</v>
      </c>
      <c r="Q1027" s="18" t="s">
        <v>37</v>
      </c>
      <c r="R1027" s="18">
        <v>2</v>
      </c>
      <c r="S1027" s="18">
        <v>7</v>
      </c>
      <c r="T1027" s="18"/>
      <c r="U1027" s="18"/>
      <c r="V1027" s="18" t="s">
        <v>716</v>
      </c>
      <c r="W1027" s="18">
        <v>7356</v>
      </c>
      <c r="X1027" s="18"/>
    </row>
    <row r="1028" ht="24.95" customHeight="1" spans="1:24">
      <c r="A1028" s="18">
        <v>7357</v>
      </c>
      <c r="B1028" s="135" t="s">
        <v>1213</v>
      </c>
      <c r="C1028" s="18" t="s">
        <v>43</v>
      </c>
      <c r="D1028" s="18" t="s">
        <v>155</v>
      </c>
      <c r="E1028" s="18" t="s">
        <v>1244</v>
      </c>
      <c r="F1028" s="18" t="s">
        <v>35</v>
      </c>
      <c r="G1028" s="18">
        <v>2020</v>
      </c>
      <c r="H1028" s="18" t="s">
        <v>36</v>
      </c>
      <c r="I1028" s="41">
        <v>2</v>
      </c>
      <c r="J1028" s="39" t="s">
        <v>1215</v>
      </c>
      <c r="K1028" s="18">
        <v>0.15</v>
      </c>
      <c r="L1028" s="40">
        <f t="shared" si="30"/>
        <v>0.3</v>
      </c>
      <c r="M1028" s="40"/>
      <c r="N1028" s="40"/>
      <c r="O1028" s="40">
        <v>0.3</v>
      </c>
      <c r="P1028" s="18" t="s">
        <v>47</v>
      </c>
      <c r="Q1028" s="18" t="s">
        <v>37</v>
      </c>
      <c r="R1028" s="18">
        <v>2</v>
      </c>
      <c r="S1028" s="18">
        <v>5</v>
      </c>
      <c r="T1028" s="18"/>
      <c r="U1028" s="18"/>
      <c r="V1028" s="18" t="s">
        <v>716</v>
      </c>
      <c r="W1028" s="18">
        <v>7357</v>
      </c>
      <c r="X1028" s="18"/>
    </row>
    <row r="1029" ht="24.95" customHeight="1" spans="1:24">
      <c r="A1029" s="18">
        <v>7358</v>
      </c>
      <c r="B1029" s="135" t="s">
        <v>1213</v>
      </c>
      <c r="C1029" s="18" t="s">
        <v>43</v>
      </c>
      <c r="D1029" s="18" t="s">
        <v>98</v>
      </c>
      <c r="E1029" s="18" t="s">
        <v>1245</v>
      </c>
      <c r="F1029" s="18" t="s">
        <v>35</v>
      </c>
      <c r="G1029" s="18">
        <v>2020</v>
      </c>
      <c r="H1029" s="18" t="s">
        <v>36</v>
      </c>
      <c r="I1029" s="41">
        <v>2</v>
      </c>
      <c r="J1029" s="39" t="s">
        <v>1215</v>
      </c>
      <c r="K1029" s="18">
        <v>0.15</v>
      </c>
      <c r="L1029" s="40">
        <f t="shared" si="30"/>
        <v>0.3</v>
      </c>
      <c r="M1029" s="40"/>
      <c r="N1029" s="40"/>
      <c r="O1029" s="40">
        <v>0.3</v>
      </c>
      <c r="P1029" s="18" t="s">
        <v>47</v>
      </c>
      <c r="Q1029" s="18" t="s">
        <v>37</v>
      </c>
      <c r="R1029" s="18">
        <v>2</v>
      </c>
      <c r="S1029" s="18">
        <v>9</v>
      </c>
      <c r="T1029" s="18"/>
      <c r="U1029" s="18"/>
      <c r="V1029" s="18" t="s">
        <v>716</v>
      </c>
      <c r="W1029" s="18">
        <v>7358</v>
      </c>
      <c r="X1029" s="18"/>
    </row>
    <row r="1030" ht="24.95" customHeight="1" spans="1:24">
      <c r="A1030" s="18">
        <v>7359</v>
      </c>
      <c r="B1030" s="135" t="s">
        <v>1213</v>
      </c>
      <c r="C1030" s="18" t="s">
        <v>43</v>
      </c>
      <c r="D1030" s="128" t="s">
        <v>54</v>
      </c>
      <c r="E1030" s="18" t="s">
        <v>1246</v>
      </c>
      <c r="F1030" s="18" t="s">
        <v>35</v>
      </c>
      <c r="G1030" s="18">
        <v>2020</v>
      </c>
      <c r="H1030" s="18" t="s">
        <v>36</v>
      </c>
      <c r="I1030" s="41">
        <v>2</v>
      </c>
      <c r="J1030" s="39" t="s">
        <v>1215</v>
      </c>
      <c r="K1030" s="18">
        <v>0.15</v>
      </c>
      <c r="L1030" s="40">
        <f t="shared" si="30"/>
        <v>0.3</v>
      </c>
      <c r="M1030" s="40"/>
      <c r="N1030" s="40"/>
      <c r="O1030" s="40">
        <v>0.3</v>
      </c>
      <c r="P1030" s="18" t="s">
        <v>47</v>
      </c>
      <c r="Q1030" s="18" t="s">
        <v>37</v>
      </c>
      <c r="R1030" s="18">
        <v>2</v>
      </c>
      <c r="S1030" s="18">
        <v>8</v>
      </c>
      <c r="T1030" s="18"/>
      <c r="U1030" s="18"/>
      <c r="V1030" s="18" t="s">
        <v>716</v>
      </c>
      <c r="W1030" s="18">
        <v>7359</v>
      </c>
      <c r="X1030" s="18"/>
    </row>
    <row r="1031" ht="24.95" customHeight="1" spans="1:24">
      <c r="A1031" s="18">
        <v>7360</v>
      </c>
      <c r="B1031" s="135" t="s">
        <v>1213</v>
      </c>
      <c r="C1031" s="18" t="s">
        <v>43</v>
      </c>
      <c r="D1031" s="18" t="s">
        <v>250</v>
      </c>
      <c r="E1031" s="18" t="s">
        <v>1247</v>
      </c>
      <c r="F1031" s="18" t="s">
        <v>35</v>
      </c>
      <c r="G1031" s="18">
        <v>2020</v>
      </c>
      <c r="H1031" s="18" t="s">
        <v>36</v>
      </c>
      <c r="I1031" s="41">
        <v>2</v>
      </c>
      <c r="J1031" s="39" t="s">
        <v>1215</v>
      </c>
      <c r="K1031" s="18">
        <v>0.15</v>
      </c>
      <c r="L1031" s="40">
        <f t="shared" ref="L1031:L1036" si="31">M1031+N1031+O1031</f>
        <v>0.3</v>
      </c>
      <c r="M1031" s="40"/>
      <c r="N1031" s="40"/>
      <c r="O1031" s="40">
        <v>0.3</v>
      </c>
      <c r="P1031" s="18" t="s">
        <v>47</v>
      </c>
      <c r="Q1031" s="18" t="s">
        <v>37</v>
      </c>
      <c r="R1031" s="18">
        <v>2</v>
      </c>
      <c r="S1031" s="18">
        <v>6</v>
      </c>
      <c r="T1031" s="18"/>
      <c r="U1031" s="18"/>
      <c r="V1031" s="18" t="s">
        <v>716</v>
      </c>
      <c r="W1031" s="18">
        <v>7360</v>
      </c>
      <c r="X1031" s="18"/>
    </row>
    <row r="1032" ht="24.95" customHeight="1" spans="1:24">
      <c r="A1032" s="18">
        <v>7361</v>
      </c>
      <c r="B1032" s="135" t="s">
        <v>1213</v>
      </c>
      <c r="C1032" s="18" t="s">
        <v>43</v>
      </c>
      <c r="D1032" s="18" t="s">
        <v>250</v>
      </c>
      <c r="E1032" s="18" t="s">
        <v>1248</v>
      </c>
      <c r="F1032" s="18" t="s">
        <v>35</v>
      </c>
      <c r="G1032" s="18">
        <v>2020</v>
      </c>
      <c r="H1032" s="18" t="s">
        <v>36</v>
      </c>
      <c r="I1032" s="41">
        <v>2</v>
      </c>
      <c r="J1032" s="39" t="s">
        <v>1215</v>
      </c>
      <c r="K1032" s="18">
        <v>0.15</v>
      </c>
      <c r="L1032" s="40">
        <f t="shared" si="31"/>
        <v>0.3</v>
      </c>
      <c r="M1032" s="40"/>
      <c r="N1032" s="40"/>
      <c r="O1032" s="40">
        <v>0.3</v>
      </c>
      <c r="P1032" s="18" t="s">
        <v>47</v>
      </c>
      <c r="Q1032" s="18" t="s">
        <v>37</v>
      </c>
      <c r="R1032" s="18">
        <v>2</v>
      </c>
      <c r="S1032" s="18">
        <v>8</v>
      </c>
      <c r="T1032" s="18"/>
      <c r="U1032" s="18"/>
      <c r="V1032" s="18" t="s">
        <v>716</v>
      </c>
      <c r="W1032" s="18">
        <v>7361</v>
      </c>
      <c r="X1032" s="18"/>
    </row>
    <row r="1033" ht="24.95" customHeight="1" spans="1:24">
      <c r="A1033" s="18">
        <v>7362</v>
      </c>
      <c r="B1033" s="135" t="s">
        <v>1213</v>
      </c>
      <c r="C1033" s="18" t="s">
        <v>43</v>
      </c>
      <c r="D1033" s="128" t="s">
        <v>49</v>
      </c>
      <c r="E1033" s="18" t="s">
        <v>1249</v>
      </c>
      <c r="F1033" s="18" t="s">
        <v>35</v>
      </c>
      <c r="G1033" s="18">
        <v>2020</v>
      </c>
      <c r="H1033" s="18" t="s">
        <v>36</v>
      </c>
      <c r="I1033" s="41">
        <v>2</v>
      </c>
      <c r="J1033" s="39" t="s">
        <v>1215</v>
      </c>
      <c r="K1033" s="18">
        <v>0.15</v>
      </c>
      <c r="L1033" s="40">
        <f t="shared" si="31"/>
        <v>0.3</v>
      </c>
      <c r="M1033" s="40"/>
      <c r="N1033" s="40"/>
      <c r="O1033" s="40">
        <v>0.3</v>
      </c>
      <c r="P1033" s="18" t="s">
        <v>47</v>
      </c>
      <c r="Q1033" s="18" t="s">
        <v>37</v>
      </c>
      <c r="R1033" s="18">
        <v>2</v>
      </c>
      <c r="S1033" s="18">
        <v>7</v>
      </c>
      <c r="T1033" s="18"/>
      <c r="U1033" s="18"/>
      <c r="V1033" s="18" t="s">
        <v>716</v>
      </c>
      <c r="W1033" s="18">
        <v>7362</v>
      </c>
      <c r="X1033" s="18"/>
    </row>
    <row r="1034" ht="24.95" customHeight="1" spans="1:24">
      <c r="A1034" s="18">
        <v>7363</v>
      </c>
      <c r="B1034" s="135" t="s">
        <v>1213</v>
      </c>
      <c r="C1034" s="18" t="s">
        <v>43</v>
      </c>
      <c r="D1034" s="18" t="s">
        <v>155</v>
      </c>
      <c r="E1034" s="18" t="s">
        <v>1250</v>
      </c>
      <c r="F1034" s="18" t="s">
        <v>35</v>
      </c>
      <c r="G1034" s="18">
        <v>2020</v>
      </c>
      <c r="H1034" s="18" t="s">
        <v>36</v>
      </c>
      <c r="I1034" s="41">
        <v>2</v>
      </c>
      <c r="J1034" s="39" t="s">
        <v>1215</v>
      </c>
      <c r="K1034" s="18">
        <v>0.15</v>
      </c>
      <c r="L1034" s="40">
        <f t="shared" si="31"/>
        <v>0.3</v>
      </c>
      <c r="M1034" s="40"/>
      <c r="N1034" s="40"/>
      <c r="O1034" s="40">
        <v>0.3</v>
      </c>
      <c r="P1034" s="18" t="s">
        <v>47</v>
      </c>
      <c r="Q1034" s="18" t="s">
        <v>37</v>
      </c>
      <c r="R1034" s="18">
        <v>2</v>
      </c>
      <c r="S1034" s="18">
        <v>5</v>
      </c>
      <c r="T1034" s="18"/>
      <c r="U1034" s="18"/>
      <c r="V1034" s="18" t="s">
        <v>716</v>
      </c>
      <c r="W1034" s="18">
        <v>7363</v>
      </c>
      <c r="X1034" s="18"/>
    </row>
    <row r="1035" ht="24.95" customHeight="1" spans="1:24">
      <c r="A1035" s="18">
        <v>7364</v>
      </c>
      <c r="B1035" s="135" t="s">
        <v>1213</v>
      </c>
      <c r="C1035" s="18" t="s">
        <v>43</v>
      </c>
      <c r="D1035" s="128" t="s">
        <v>54</v>
      </c>
      <c r="E1035" s="18" t="s">
        <v>669</v>
      </c>
      <c r="F1035" s="18" t="s">
        <v>35</v>
      </c>
      <c r="G1035" s="18">
        <v>2020</v>
      </c>
      <c r="H1035" s="18" t="s">
        <v>36</v>
      </c>
      <c r="I1035" s="41">
        <v>2</v>
      </c>
      <c r="J1035" s="39" t="s">
        <v>1215</v>
      </c>
      <c r="K1035" s="18">
        <v>0.15</v>
      </c>
      <c r="L1035" s="40">
        <f t="shared" si="31"/>
        <v>0.3</v>
      </c>
      <c r="M1035" s="40"/>
      <c r="N1035" s="40"/>
      <c r="O1035" s="40">
        <v>0.3</v>
      </c>
      <c r="P1035" s="18" t="s">
        <v>47</v>
      </c>
      <c r="Q1035" s="18" t="s">
        <v>37</v>
      </c>
      <c r="R1035" s="18">
        <v>2</v>
      </c>
      <c r="S1035" s="18">
        <v>9</v>
      </c>
      <c r="T1035" s="18"/>
      <c r="U1035" s="18"/>
      <c r="V1035" s="18" t="s">
        <v>716</v>
      </c>
      <c r="W1035" s="18">
        <v>7364</v>
      </c>
      <c r="X1035" s="18"/>
    </row>
    <row r="1036" ht="24.95" customHeight="1" spans="1:24">
      <c r="A1036" s="18">
        <v>7365</v>
      </c>
      <c r="B1036" s="135" t="s">
        <v>1213</v>
      </c>
      <c r="C1036" s="18" t="s">
        <v>43</v>
      </c>
      <c r="D1036" s="128" t="s">
        <v>146</v>
      </c>
      <c r="E1036" s="18" t="s">
        <v>1251</v>
      </c>
      <c r="F1036" s="18" t="s">
        <v>35</v>
      </c>
      <c r="G1036" s="18">
        <v>2020</v>
      </c>
      <c r="H1036" s="18" t="s">
        <v>36</v>
      </c>
      <c r="I1036" s="41">
        <v>2</v>
      </c>
      <c r="J1036" s="39" t="s">
        <v>1215</v>
      </c>
      <c r="K1036" s="18">
        <v>0.15</v>
      </c>
      <c r="L1036" s="40">
        <f t="shared" si="31"/>
        <v>0.3</v>
      </c>
      <c r="M1036" s="40"/>
      <c r="N1036" s="40"/>
      <c r="O1036" s="40">
        <v>0.3</v>
      </c>
      <c r="P1036" s="18" t="s">
        <v>47</v>
      </c>
      <c r="Q1036" s="18" t="s">
        <v>37</v>
      </c>
      <c r="R1036" s="18">
        <v>2</v>
      </c>
      <c r="S1036" s="18">
        <v>8</v>
      </c>
      <c r="T1036" s="18"/>
      <c r="U1036" s="18"/>
      <c r="V1036" s="18" t="s">
        <v>716</v>
      </c>
      <c r="W1036" s="18">
        <v>7365</v>
      </c>
      <c r="X1036" s="18"/>
    </row>
    <row r="1037" ht="24.95" customHeight="1" spans="1:24">
      <c r="A1037" s="16">
        <v>7366</v>
      </c>
      <c r="B1037" s="17" t="s">
        <v>1253</v>
      </c>
      <c r="C1037" s="16"/>
      <c r="D1037" s="16"/>
      <c r="E1037" s="16"/>
      <c r="F1037" s="16"/>
      <c r="G1037" s="16"/>
      <c r="H1037" s="16"/>
      <c r="I1037" s="33"/>
      <c r="J1037" s="34"/>
      <c r="K1037" s="16"/>
      <c r="L1037" s="35"/>
      <c r="M1037" s="35"/>
      <c r="N1037" s="35"/>
      <c r="O1037" s="35"/>
      <c r="P1037" s="16"/>
      <c r="Q1037" s="16"/>
      <c r="R1037" s="47"/>
      <c r="S1037" s="47"/>
      <c r="T1037" s="47"/>
      <c r="U1037" s="47"/>
      <c r="V1037" s="16"/>
      <c r="W1037" s="16">
        <v>7366</v>
      </c>
      <c r="X1037" s="16"/>
    </row>
    <row r="1038" ht="24.95" customHeight="1" spans="1:24">
      <c r="A1038" s="12">
        <v>7367</v>
      </c>
      <c r="B1038" s="13" t="s">
        <v>1254</v>
      </c>
      <c r="C1038" s="12"/>
      <c r="D1038" s="12"/>
      <c r="E1038" s="12"/>
      <c r="F1038" s="12" t="s">
        <v>32</v>
      </c>
      <c r="G1038" s="12" t="s">
        <v>32</v>
      </c>
      <c r="H1038" s="12" t="s">
        <v>935</v>
      </c>
      <c r="I1038" s="38">
        <v>0</v>
      </c>
      <c r="J1038" s="28"/>
      <c r="K1038" s="12"/>
      <c r="L1038" s="38">
        <v>0</v>
      </c>
      <c r="M1038" s="38">
        <v>0</v>
      </c>
      <c r="N1038" s="38">
        <v>0</v>
      </c>
      <c r="O1038" s="38">
        <v>0</v>
      </c>
      <c r="P1038" s="12"/>
      <c r="Q1038" s="12" t="s">
        <v>37</v>
      </c>
      <c r="R1038" s="38">
        <v>0</v>
      </c>
      <c r="S1038" s="38">
        <v>0</v>
      </c>
      <c r="T1038" s="45"/>
      <c r="U1038" s="45"/>
      <c r="V1038" s="12" t="s">
        <v>32</v>
      </c>
      <c r="W1038" s="12">
        <v>7367</v>
      </c>
      <c r="X1038" s="12"/>
    </row>
    <row r="1039" ht="24.95" customHeight="1" spans="1:24">
      <c r="A1039" s="14">
        <v>7368</v>
      </c>
      <c r="B1039" s="15" t="s">
        <v>1255</v>
      </c>
      <c r="C1039" s="14"/>
      <c r="D1039" s="14"/>
      <c r="E1039" s="14"/>
      <c r="F1039" s="14" t="s">
        <v>35</v>
      </c>
      <c r="G1039" s="14" t="s">
        <v>32</v>
      </c>
      <c r="H1039" s="14" t="s">
        <v>935</v>
      </c>
      <c r="I1039" s="30">
        <f>SUM(I1040:I1042)</f>
        <v>1041</v>
      </c>
      <c r="J1039" s="31"/>
      <c r="K1039" s="14"/>
      <c r="L1039" s="32">
        <f>SUM(L1040:L1042)</f>
        <v>84.94</v>
      </c>
      <c r="M1039" s="32">
        <f>SUM(M1040:M1042)</f>
        <v>17.66</v>
      </c>
      <c r="N1039" s="32">
        <f>SUM(N1040:N1042)</f>
        <v>34.96</v>
      </c>
      <c r="O1039" s="32">
        <f>SUM(O1040:O1042)</f>
        <v>32.32</v>
      </c>
      <c r="P1039" s="14"/>
      <c r="Q1039" s="14" t="s">
        <v>37</v>
      </c>
      <c r="R1039" s="46">
        <f>SUM(R1040:R1042)</f>
        <v>1041</v>
      </c>
      <c r="S1039" s="46">
        <f>SUM(S1040:S1042)</f>
        <v>1041</v>
      </c>
      <c r="T1039" s="46" t="s">
        <v>1256</v>
      </c>
      <c r="U1039" s="46" t="s">
        <v>1257</v>
      </c>
      <c r="V1039" s="14" t="s">
        <v>32</v>
      </c>
      <c r="W1039" s="14">
        <v>7368</v>
      </c>
      <c r="X1039" s="49"/>
    </row>
    <row r="1040" ht="24.95" customHeight="1" spans="1:24">
      <c r="A1040" s="18">
        <v>7371</v>
      </c>
      <c r="B1040" s="135" t="s">
        <v>1258</v>
      </c>
      <c r="C1040" s="18" t="s">
        <v>500</v>
      </c>
      <c r="D1040" s="18"/>
      <c r="E1040" s="18"/>
      <c r="F1040" s="128" t="s">
        <v>35</v>
      </c>
      <c r="G1040" s="128">
        <v>2018</v>
      </c>
      <c r="H1040" s="18" t="s">
        <v>935</v>
      </c>
      <c r="I1040" s="41">
        <v>200</v>
      </c>
      <c r="J1040" s="39" t="s">
        <v>1259</v>
      </c>
      <c r="K1040" s="18">
        <v>0.0883</v>
      </c>
      <c r="L1040" s="40">
        <f>M1040+N1040+O1040</f>
        <v>17.66</v>
      </c>
      <c r="M1040" s="40">
        <v>17.66</v>
      </c>
      <c r="N1040" s="40"/>
      <c r="O1040" s="40"/>
      <c r="P1040" s="18" t="s">
        <v>47</v>
      </c>
      <c r="Q1040" s="18" t="s">
        <v>37</v>
      </c>
      <c r="R1040" s="41">
        <v>200</v>
      </c>
      <c r="S1040" s="41">
        <v>200</v>
      </c>
      <c r="T1040" s="41"/>
      <c r="U1040" s="41"/>
      <c r="V1040" s="18" t="s">
        <v>1260</v>
      </c>
      <c r="W1040" s="18">
        <v>7371</v>
      </c>
      <c r="X1040" s="18"/>
    </row>
    <row r="1041" s="118" customFormat="1" ht="24.95" customHeight="1" spans="1:24">
      <c r="A1041" s="18">
        <v>7372</v>
      </c>
      <c r="B1041" s="135" t="s">
        <v>1261</v>
      </c>
      <c r="C1041" s="18" t="s">
        <v>500</v>
      </c>
      <c r="D1041" s="18"/>
      <c r="E1041" s="18"/>
      <c r="F1041" s="18" t="s">
        <v>35</v>
      </c>
      <c r="G1041" s="18">
        <v>2019</v>
      </c>
      <c r="H1041" s="18" t="s">
        <v>935</v>
      </c>
      <c r="I1041" s="41">
        <v>437</v>
      </c>
      <c r="J1041" s="39" t="s">
        <v>1259</v>
      </c>
      <c r="K1041" s="18">
        <v>0.08</v>
      </c>
      <c r="L1041" s="40">
        <f>M1041+N1041+O1041</f>
        <v>34.96</v>
      </c>
      <c r="M1041" s="40"/>
      <c r="N1041" s="40">
        <v>34.96</v>
      </c>
      <c r="O1041" s="40"/>
      <c r="P1041" s="18" t="s">
        <v>47</v>
      </c>
      <c r="Q1041" s="18" t="s">
        <v>37</v>
      </c>
      <c r="R1041" s="41">
        <v>437</v>
      </c>
      <c r="S1041" s="41">
        <v>437</v>
      </c>
      <c r="T1041" s="41"/>
      <c r="U1041" s="41"/>
      <c r="V1041" s="18" t="s">
        <v>1260</v>
      </c>
      <c r="W1041" s="18">
        <v>7372</v>
      </c>
      <c r="X1041" s="18"/>
    </row>
    <row r="1042" s="118" customFormat="1" ht="24.95" customHeight="1" spans="1:24">
      <c r="A1042" s="18">
        <v>7373</v>
      </c>
      <c r="B1042" s="135" t="s">
        <v>1262</v>
      </c>
      <c r="C1042" s="18" t="s">
        <v>500</v>
      </c>
      <c r="D1042" s="18"/>
      <c r="E1042" s="18"/>
      <c r="F1042" s="18" t="s">
        <v>35</v>
      </c>
      <c r="G1042" s="18">
        <v>2020</v>
      </c>
      <c r="H1042" s="18" t="s">
        <v>935</v>
      </c>
      <c r="I1042" s="41">
        <v>404</v>
      </c>
      <c r="J1042" s="39" t="s">
        <v>1259</v>
      </c>
      <c r="K1042" s="18">
        <v>0.08</v>
      </c>
      <c r="L1042" s="40">
        <f>M1042+N1042+O1042</f>
        <v>32.32</v>
      </c>
      <c r="M1042" s="40"/>
      <c r="N1042" s="40"/>
      <c r="O1042" s="40">
        <v>32.32</v>
      </c>
      <c r="P1042" s="18" t="s">
        <v>47</v>
      </c>
      <c r="Q1042" s="18" t="s">
        <v>37</v>
      </c>
      <c r="R1042" s="41">
        <v>404</v>
      </c>
      <c r="S1042" s="41">
        <v>404</v>
      </c>
      <c r="T1042" s="41"/>
      <c r="U1042" s="41"/>
      <c r="V1042" s="18" t="s">
        <v>1260</v>
      </c>
      <c r="W1042" s="18">
        <v>7373</v>
      </c>
      <c r="X1042" s="18"/>
    </row>
    <row r="1043" ht="24.95" customHeight="1" spans="1:24">
      <c r="A1043" s="14">
        <v>7382</v>
      </c>
      <c r="B1043" s="15" t="s">
        <v>1263</v>
      </c>
      <c r="C1043" s="14"/>
      <c r="D1043" s="14"/>
      <c r="E1043" s="14"/>
      <c r="F1043" s="14" t="s">
        <v>35</v>
      </c>
      <c r="G1043" s="14" t="s">
        <v>32</v>
      </c>
      <c r="H1043" s="14" t="s">
        <v>935</v>
      </c>
      <c r="I1043" s="38">
        <v>0</v>
      </c>
      <c r="J1043" s="31"/>
      <c r="K1043" s="14"/>
      <c r="L1043" s="38">
        <v>0</v>
      </c>
      <c r="M1043" s="38">
        <v>0</v>
      </c>
      <c r="N1043" s="38">
        <v>0</v>
      </c>
      <c r="O1043" s="38">
        <v>0</v>
      </c>
      <c r="P1043" s="14"/>
      <c r="Q1043" s="14" t="s">
        <v>37</v>
      </c>
      <c r="R1043" s="38">
        <v>0</v>
      </c>
      <c r="S1043" s="38">
        <v>0</v>
      </c>
      <c r="T1043" s="46" t="s">
        <v>1264</v>
      </c>
      <c r="U1043" s="46" t="s">
        <v>1257</v>
      </c>
      <c r="V1043" s="14" t="s">
        <v>32</v>
      </c>
      <c r="W1043" s="14">
        <v>7382</v>
      </c>
      <c r="X1043" s="14"/>
    </row>
    <row r="1044" ht="24.95" customHeight="1" spans="1:24">
      <c r="A1044" s="14">
        <v>7389</v>
      </c>
      <c r="B1044" s="15" t="s">
        <v>1265</v>
      </c>
      <c r="C1044" s="14"/>
      <c r="D1044" s="14"/>
      <c r="E1044" s="14"/>
      <c r="F1044" s="14" t="s">
        <v>35</v>
      </c>
      <c r="G1044" s="14" t="s">
        <v>32</v>
      </c>
      <c r="H1044" s="14" t="s">
        <v>935</v>
      </c>
      <c r="I1044" s="30">
        <f>SUM(I1045:I1048)</f>
        <v>16630</v>
      </c>
      <c r="J1044" s="31"/>
      <c r="K1044" s="14"/>
      <c r="L1044" s="32">
        <f>SUM(L1045:L1048)</f>
        <v>596.3</v>
      </c>
      <c r="M1044" s="32">
        <f>SUM(M1045:M1048)</f>
        <v>0</v>
      </c>
      <c r="N1044" s="32">
        <f>SUM(N1045:N1048)</f>
        <v>320</v>
      </c>
      <c r="O1044" s="32">
        <f>SUM(O1045:O1048)</f>
        <v>276.3</v>
      </c>
      <c r="P1044" s="14"/>
      <c r="Q1044" s="14" t="s">
        <v>37</v>
      </c>
      <c r="R1044" s="46">
        <f>SUM(R1045:R1048)</f>
        <v>2453</v>
      </c>
      <c r="S1044" s="46">
        <f>SUM(S1045:S1048)</f>
        <v>16630</v>
      </c>
      <c r="T1044" s="46" t="s">
        <v>1266</v>
      </c>
      <c r="U1044" s="46" t="s">
        <v>1257</v>
      </c>
      <c r="V1044" s="14" t="s">
        <v>32</v>
      </c>
      <c r="W1044" s="14">
        <v>7389</v>
      </c>
      <c r="X1044" s="14"/>
    </row>
    <row r="1045" ht="24.95" customHeight="1" spans="1:24">
      <c r="A1045" s="18">
        <v>7390</v>
      </c>
      <c r="B1045" s="135" t="s">
        <v>1267</v>
      </c>
      <c r="C1045" s="18" t="s">
        <v>500</v>
      </c>
      <c r="D1045" s="18"/>
      <c r="E1045" s="18"/>
      <c r="F1045" s="18" t="s">
        <v>35</v>
      </c>
      <c r="G1045" s="18">
        <v>2019</v>
      </c>
      <c r="H1045" s="18" t="s">
        <v>935</v>
      </c>
      <c r="I1045" s="41">
        <v>10000</v>
      </c>
      <c r="J1045" s="39" t="s">
        <v>1268</v>
      </c>
      <c r="K1045" s="18">
        <v>0.012</v>
      </c>
      <c r="L1045" s="40">
        <f>M1045+N1045+O1045</f>
        <v>120</v>
      </c>
      <c r="M1045" s="40"/>
      <c r="N1045" s="40">
        <v>120</v>
      </c>
      <c r="O1045" s="40"/>
      <c r="P1045" s="18" t="s">
        <v>47</v>
      </c>
      <c r="Q1045" s="18" t="s">
        <v>37</v>
      </c>
      <c r="R1045" s="41">
        <v>1250</v>
      </c>
      <c r="S1045" s="41">
        <v>10000</v>
      </c>
      <c r="T1045" s="41"/>
      <c r="U1045" s="41"/>
      <c r="V1045" s="18" t="s">
        <v>119</v>
      </c>
      <c r="W1045" s="18">
        <v>7390</v>
      </c>
      <c r="X1045" s="18"/>
    </row>
    <row r="1046" ht="24.95" customHeight="1" spans="1:24">
      <c r="A1046" s="18">
        <v>7391</v>
      </c>
      <c r="B1046" s="135" t="s">
        <v>1269</v>
      </c>
      <c r="C1046" s="18" t="s">
        <v>500</v>
      </c>
      <c r="D1046" s="18"/>
      <c r="E1046" s="18"/>
      <c r="F1046" s="18" t="s">
        <v>35</v>
      </c>
      <c r="G1046" s="18">
        <v>2020</v>
      </c>
      <c r="H1046" s="18" t="s">
        <v>935</v>
      </c>
      <c r="I1046" s="41">
        <v>5630</v>
      </c>
      <c r="J1046" s="39" t="s">
        <v>1270</v>
      </c>
      <c r="K1046" s="18">
        <v>0.012</v>
      </c>
      <c r="L1046" s="40">
        <f>M1046+N1046+O1046</f>
        <v>76.3</v>
      </c>
      <c r="M1046" s="40"/>
      <c r="N1046" s="40"/>
      <c r="O1046" s="40">
        <v>76.3</v>
      </c>
      <c r="P1046" s="18" t="s">
        <v>47</v>
      </c>
      <c r="Q1046" s="18" t="s">
        <v>37</v>
      </c>
      <c r="R1046" s="41">
        <v>703</v>
      </c>
      <c r="S1046" s="41">
        <v>5630</v>
      </c>
      <c r="T1046" s="41"/>
      <c r="U1046" s="41"/>
      <c r="V1046" s="18" t="s">
        <v>119</v>
      </c>
      <c r="W1046" s="18">
        <v>7391</v>
      </c>
      <c r="X1046" s="18"/>
    </row>
    <row r="1047" ht="24.95" customHeight="1" spans="1:24">
      <c r="A1047" s="18">
        <v>7392</v>
      </c>
      <c r="B1047" s="135" t="s">
        <v>1271</v>
      </c>
      <c r="C1047" s="18" t="s">
        <v>500</v>
      </c>
      <c r="D1047" s="18"/>
      <c r="E1047" s="18"/>
      <c r="F1047" s="18" t="s">
        <v>35</v>
      </c>
      <c r="G1047" s="18">
        <v>2019</v>
      </c>
      <c r="H1047" s="18" t="s">
        <v>935</v>
      </c>
      <c r="I1047" s="41">
        <v>500</v>
      </c>
      <c r="J1047" s="39" t="s">
        <v>1272</v>
      </c>
      <c r="K1047" s="18">
        <v>0.1</v>
      </c>
      <c r="L1047" s="40">
        <f>M1047+N1047+O1047</f>
        <v>200</v>
      </c>
      <c r="M1047" s="40"/>
      <c r="N1047" s="40">
        <v>200</v>
      </c>
      <c r="O1047" s="40"/>
      <c r="P1047" s="18" t="s">
        <v>47</v>
      </c>
      <c r="Q1047" s="18" t="s">
        <v>37</v>
      </c>
      <c r="R1047" s="41">
        <v>250</v>
      </c>
      <c r="S1047" s="41">
        <v>500</v>
      </c>
      <c r="T1047" s="41"/>
      <c r="U1047" s="41"/>
      <c r="V1047" s="18" t="s">
        <v>119</v>
      </c>
      <c r="W1047" s="18">
        <v>7392</v>
      </c>
      <c r="X1047" s="18"/>
    </row>
    <row r="1048" ht="24.95" customHeight="1" spans="1:24">
      <c r="A1048" s="18">
        <v>7393</v>
      </c>
      <c r="B1048" s="135" t="s">
        <v>1273</v>
      </c>
      <c r="C1048" s="18" t="s">
        <v>500</v>
      </c>
      <c r="D1048" s="18"/>
      <c r="E1048" s="18"/>
      <c r="F1048" s="18" t="s">
        <v>35</v>
      </c>
      <c r="G1048" s="18">
        <v>2020</v>
      </c>
      <c r="H1048" s="18" t="s">
        <v>935</v>
      </c>
      <c r="I1048" s="41">
        <v>500</v>
      </c>
      <c r="J1048" s="39" t="s">
        <v>1272</v>
      </c>
      <c r="K1048" s="18">
        <v>0.1</v>
      </c>
      <c r="L1048" s="40">
        <f>M1048+N1048+O1048</f>
        <v>200</v>
      </c>
      <c r="M1048" s="40"/>
      <c r="N1048" s="40"/>
      <c r="O1048" s="40">
        <v>200</v>
      </c>
      <c r="P1048" s="18" t="s">
        <v>47</v>
      </c>
      <c r="Q1048" s="18" t="s">
        <v>37</v>
      </c>
      <c r="R1048" s="41">
        <v>250</v>
      </c>
      <c r="S1048" s="41">
        <v>500</v>
      </c>
      <c r="T1048" s="41"/>
      <c r="U1048" s="41"/>
      <c r="V1048" s="18" t="s">
        <v>119</v>
      </c>
      <c r="W1048" s="18">
        <v>7393</v>
      </c>
      <c r="X1048" s="18"/>
    </row>
    <row r="1049" ht="24.95" customHeight="1" spans="1:24">
      <c r="A1049" s="14">
        <v>7394</v>
      </c>
      <c r="B1049" s="15" t="s">
        <v>1274</v>
      </c>
      <c r="C1049" s="14"/>
      <c r="D1049" s="14"/>
      <c r="E1049" s="14"/>
      <c r="F1049" s="14"/>
      <c r="G1049" s="14"/>
      <c r="H1049" s="14"/>
      <c r="I1049" s="36"/>
      <c r="J1049" s="31"/>
      <c r="K1049" s="14"/>
      <c r="L1049" s="32"/>
      <c r="M1049" s="32"/>
      <c r="N1049" s="32"/>
      <c r="O1049" s="32"/>
      <c r="P1049" s="14"/>
      <c r="Q1049" s="14"/>
      <c r="R1049" s="46"/>
      <c r="S1049" s="46"/>
      <c r="T1049" s="46"/>
      <c r="U1049" s="46"/>
      <c r="V1049" s="14"/>
      <c r="W1049" s="14">
        <v>7394</v>
      </c>
      <c r="X1049" s="14"/>
    </row>
    <row r="1050" ht="24.95" customHeight="1" spans="1:24">
      <c r="A1050" s="14">
        <v>7395</v>
      </c>
      <c r="B1050" s="15" t="s">
        <v>1275</v>
      </c>
      <c r="C1050" s="14"/>
      <c r="D1050" s="14"/>
      <c r="E1050" s="14"/>
      <c r="F1050" s="14"/>
      <c r="G1050" s="14"/>
      <c r="H1050" s="14"/>
      <c r="I1050" s="36"/>
      <c r="J1050" s="31"/>
      <c r="K1050" s="14"/>
      <c r="L1050" s="32"/>
      <c r="M1050" s="32"/>
      <c r="N1050" s="32"/>
      <c r="O1050" s="32"/>
      <c r="P1050" s="14"/>
      <c r="Q1050" s="14"/>
      <c r="R1050" s="46"/>
      <c r="S1050" s="46"/>
      <c r="T1050" s="46"/>
      <c r="U1050" s="46"/>
      <c r="V1050" s="14"/>
      <c r="W1050" s="14">
        <v>7395</v>
      </c>
      <c r="X1050" s="14"/>
    </row>
    <row r="1051" ht="24.95" customHeight="1" spans="1:24">
      <c r="A1051" s="14">
        <v>7396</v>
      </c>
      <c r="B1051" s="15" t="s">
        <v>1276</v>
      </c>
      <c r="C1051" s="14"/>
      <c r="D1051" s="14"/>
      <c r="E1051" s="14"/>
      <c r="F1051" s="14"/>
      <c r="G1051" s="14"/>
      <c r="H1051" s="14"/>
      <c r="I1051" s="36"/>
      <c r="J1051" s="31"/>
      <c r="K1051" s="14"/>
      <c r="L1051" s="32"/>
      <c r="M1051" s="32"/>
      <c r="N1051" s="32"/>
      <c r="O1051" s="32"/>
      <c r="P1051" s="14"/>
      <c r="Q1051" s="14"/>
      <c r="R1051" s="46"/>
      <c r="S1051" s="46"/>
      <c r="T1051" s="46"/>
      <c r="U1051" s="46"/>
      <c r="V1051" s="14"/>
      <c r="W1051" s="14">
        <v>7396</v>
      </c>
      <c r="X1051" s="14"/>
    </row>
    <row r="1052" ht="24.95" customHeight="1" spans="1:24">
      <c r="A1052" s="12">
        <v>7397</v>
      </c>
      <c r="B1052" s="13" t="s">
        <v>1277</v>
      </c>
      <c r="C1052" s="12"/>
      <c r="D1052" s="12"/>
      <c r="E1052" s="12"/>
      <c r="F1052" s="12" t="s">
        <v>32</v>
      </c>
      <c r="G1052" s="12" t="s">
        <v>32</v>
      </c>
      <c r="H1052" s="12" t="s">
        <v>32</v>
      </c>
      <c r="I1052" s="27" t="s">
        <v>32</v>
      </c>
      <c r="J1052" s="28"/>
      <c r="K1052" s="12"/>
      <c r="L1052" s="38">
        <v>0</v>
      </c>
      <c r="M1052" s="38">
        <v>0</v>
      </c>
      <c r="N1052" s="38">
        <v>0</v>
      </c>
      <c r="O1052" s="38">
        <v>0</v>
      </c>
      <c r="P1052" s="12"/>
      <c r="Q1052" s="12" t="s">
        <v>32</v>
      </c>
      <c r="R1052" s="38">
        <v>0</v>
      </c>
      <c r="S1052" s="38">
        <v>0</v>
      </c>
      <c r="T1052" s="45"/>
      <c r="U1052" s="45"/>
      <c r="V1052" s="12" t="s">
        <v>32</v>
      </c>
      <c r="W1052" s="12">
        <v>7397</v>
      </c>
      <c r="X1052" s="12"/>
    </row>
    <row r="1053" ht="24.95" customHeight="1" spans="1:24">
      <c r="A1053" s="14">
        <v>7398</v>
      </c>
      <c r="B1053" s="15" t="s">
        <v>1278</v>
      </c>
      <c r="C1053" s="14"/>
      <c r="D1053" s="14"/>
      <c r="E1053" s="14"/>
      <c r="F1053" s="14" t="s">
        <v>106</v>
      </c>
      <c r="G1053" s="14" t="s">
        <v>32</v>
      </c>
      <c r="H1053" s="14" t="s">
        <v>1279</v>
      </c>
      <c r="I1053" s="36">
        <f>SUM(I1054:I1086)</f>
        <v>108.4685</v>
      </c>
      <c r="J1053" s="31"/>
      <c r="K1053" s="14"/>
      <c r="L1053" s="32">
        <f>SUM(L1054:L1086)</f>
        <v>7192.49</v>
      </c>
      <c r="M1053" s="32">
        <f>SUM(M1054:M1086)</f>
        <v>724.89</v>
      </c>
      <c r="N1053" s="32">
        <f>SUM(N1054:N1086)</f>
        <v>1152.4</v>
      </c>
      <c r="O1053" s="32">
        <f>SUM(O1054:O1086)</f>
        <v>5315.2</v>
      </c>
      <c r="P1053" s="14"/>
      <c r="Q1053" s="14" t="s">
        <v>91</v>
      </c>
      <c r="R1053" s="46">
        <f>SUM(R1054:R1086)</f>
        <v>2100</v>
      </c>
      <c r="S1053" s="46">
        <f>SUM(S1054:S1086)</f>
        <v>8526</v>
      </c>
      <c r="T1053" s="46" t="s">
        <v>1280</v>
      </c>
      <c r="U1053" s="46" t="s">
        <v>1281</v>
      </c>
      <c r="V1053" s="14" t="s">
        <v>32</v>
      </c>
      <c r="W1053" s="14">
        <v>7398</v>
      </c>
      <c r="X1053" s="49" t="s">
        <v>1282</v>
      </c>
    </row>
    <row r="1054" ht="24.95" customHeight="1" spans="1:24">
      <c r="A1054" s="18">
        <v>7408</v>
      </c>
      <c r="B1054" s="135" t="s">
        <v>1283</v>
      </c>
      <c r="C1054" s="18" t="s">
        <v>43</v>
      </c>
      <c r="D1054" s="18" t="s">
        <v>49</v>
      </c>
      <c r="E1054" s="18" t="s">
        <v>553</v>
      </c>
      <c r="F1054" s="18" t="s">
        <v>244</v>
      </c>
      <c r="G1054" s="18">
        <v>2018</v>
      </c>
      <c r="H1054" s="18" t="s">
        <v>1279</v>
      </c>
      <c r="I1054" s="38">
        <v>10.6</v>
      </c>
      <c r="J1054" s="39" t="s">
        <v>1284</v>
      </c>
      <c r="K1054" s="40">
        <v>67.01</v>
      </c>
      <c r="L1054" s="40">
        <f t="shared" ref="L1054:L1064" si="32">M1054+N1054+O1054</f>
        <v>67.01</v>
      </c>
      <c r="M1054" s="40">
        <v>67.01</v>
      </c>
      <c r="N1054" s="40"/>
      <c r="O1054" s="40"/>
      <c r="P1054" s="18" t="s">
        <v>47</v>
      </c>
      <c r="Q1054" s="18" t="s">
        <v>91</v>
      </c>
      <c r="R1054" s="18">
        <v>132</v>
      </c>
      <c r="S1054" s="18">
        <v>519</v>
      </c>
      <c r="T1054" s="18"/>
      <c r="U1054" s="18"/>
      <c r="V1054" s="18" t="s">
        <v>1285</v>
      </c>
      <c r="W1054" s="18">
        <v>7408</v>
      </c>
      <c r="X1054" s="18"/>
    </row>
    <row r="1055" ht="24.95" customHeight="1" spans="1:24">
      <c r="A1055" s="18">
        <v>7409</v>
      </c>
      <c r="B1055" s="135" t="s">
        <v>1286</v>
      </c>
      <c r="C1055" s="18" t="s">
        <v>43</v>
      </c>
      <c r="D1055" s="18" t="s">
        <v>62</v>
      </c>
      <c r="E1055" s="18" t="s">
        <v>548</v>
      </c>
      <c r="F1055" s="18" t="s">
        <v>244</v>
      </c>
      <c r="G1055" s="18">
        <v>2018</v>
      </c>
      <c r="H1055" s="18" t="s">
        <v>1279</v>
      </c>
      <c r="I1055" s="38">
        <v>9.918</v>
      </c>
      <c r="J1055" s="39" t="s">
        <v>1287</v>
      </c>
      <c r="K1055" s="40">
        <v>62.47</v>
      </c>
      <c r="L1055" s="40">
        <f t="shared" si="32"/>
        <v>62.47</v>
      </c>
      <c r="M1055" s="40">
        <v>62.47</v>
      </c>
      <c r="N1055" s="40"/>
      <c r="O1055" s="40"/>
      <c r="P1055" s="18" t="s">
        <v>47</v>
      </c>
      <c r="Q1055" s="18" t="s">
        <v>91</v>
      </c>
      <c r="R1055" s="18">
        <v>31</v>
      </c>
      <c r="S1055" s="18">
        <v>134</v>
      </c>
      <c r="T1055" s="18"/>
      <c r="U1055" s="18"/>
      <c r="V1055" s="18" t="s">
        <v>1285</v>
      </c>
      <c r="W1055" s="18">
        <v>7409</v>
      </c>
      <c r="X1055" s="18"/>
    </row>
    <row r="1056" ht="24.95" customHeight="1" spans="1:24">
      <c r="A1056" s="18">
        <v>7410</v>
      </c>
      <c r="B1056" s="135" t="s">
        <v>1288</v>
      </c>
      <c r="C1056" s="18" t="s">
        <v>43</v>
      </c>
      <c r="D1056" s="18" t="s">
        <v>44</v>
      </c>
      <c r="E1056" s="18" t="s">
        <v>552</v>
      </c>
      <c r="F1056" s="18" t="s">
        <v>244</v>
      </c>
      <c r="G1056" s="18">
        <v>2018</v>
      </c>
      <c r="H1056" s="18" t="s">
        <v>1279</v>
      </c>
      <c r="I1056" s="38">
        <v>15.156</v>
      </c>
      <c r="J1056" s="39" t="s">
        <v>1287</v>
      </c>
      <c r="K1056" s="40">
        <v>94.95</v>
      </c>
      <c r="L1056" s="40">
        <f t="shared" si="32"/>
        <v>94.95</v>
      </c>
      <c r="M1056" s="40">
        <v>94.95</v>
      </c>
      <c r="N1056" s="40"/>
      <c r="O1056" s="40"/>
      <c r="P1056" s="18" t="s">
        <v>47</v>
      </c>
      <c r="Q1056" s="18" t="s">
        <v>91</v>
      </c>
      <c r="R1056" s="18">
        <v>50</v>
      </c>
      <c r="S1056" s="18">
        <v>220</v>
      </c>
      <c r="T1056" s="18"/>
      <c r="U1056" s="18"/>
      <c r="V1056" s="18" t="s">
        <v>1285</v>
      </c>
      <c r="W1056" s="18">
        <v>7410</v>
      </c>
      <c r="X1056" s="18"/>
    </row>
    <row r="1057" ht="24.95" customHeight="1" spans="1:24">
      <c r="A1057" s="18">
        <v>7438</v>
      </c>
      <c r="B1057" s="135" t="s">
        <v>1289</v>
      </c>
      <c r="C1057" s="18" t="s">
        <v>43</v>
      </c>
      <c r="D1057" s="18" t="s">
        <v>146</v>
      </c>
      <c r="E1057" s="18" t="s">
        <v>1290</v>
      </c>
      <c r="F1057" s="18" t="s">
        <v>244</v>
      </c>
      <c r="G1057" s="18">
        <v>2018</v>
      </c>
      <c r="H1057" s="18" t="s">
        <v>1279</v>
      </c>
      <c r="I1057" s="38">
        <v>0.551</v>
      </c>
      <c r="J1057" s="39" t="s">
        <v>1291</v>
      </c>
      <c r="K1057" s="40">
        <v>30.47</v>
      </c>
      <c r="L1057" s="40">
        <f t="shared" si="32"/>
        <v>30.47</v>
      </c>
      <c r="M1057" s="40">
        <v>30.47</v>
      </c>
      <c r="N1057" s="40"/>
      <c r="O1057" s="40"/>
      <c r="P1057" s="18" t="s">
        <v>47</v>
      </c>
      <c r="Q1057" s="18" t="s">
        <v>91</v>
      </c>
      <c r="R1057" s="18">
        <v>19</v>
      </c>
      <c r="S1057" s="18">
        <v>90</v>
      </c>
      <c r="T1057" s="18"/>
      <c r="U1057" s="18"/>
      <c r="V1057" s="18" t="s">
        <v>1285</v>
      </c>
      <c r="W1057" s="18">
        <v>7438</v>
      </c>
      <c r="X1057" s="18"/>
    </row>
    <row r="1058" ht="24.95" customHeight="1" spans="1:24">
      <c r="A1058" s="18">
        <v>7445</v>
      </c>
      <c r="B1058" s="135" t="s">
        <v>1292</v>
      </c>
      <c r="C1058" s="18" t="s">
        <v>43</v>
      </c>
      <c r="D1058" s="18" t="s">
        <v>124</v>
      </c>
      <c r="E1058" s="18" t="s">
        <v>970</v>
      </c>
      <c r="F1058" s="18" t="s">
        <v>244</v>
      </c>
      <c r="G1058" s="18">
        <v>2018</v>
      </c>
      <c r="H1058" s="18" t="s">
        <v>1279</v>
      </c>
      <c r="I1058" s="38">
        <v>1.125</v>
      </c>
      <c r="J1058" s="39" t="s">
        <v>1291</v>
      </c>
      <c r="K1058" s="40">
        <v>41.59</v>
      </c>
      <c r="L1058" s="40">
        <f t="shared" si="32"/>
        <v>41.59</v>
      </c>
      <c r="M1058" s="40">
        <v>41.59</v>
      </c>
      <c r="N1058" s="40"/>
      <c r="O1058" s="40"/>
      <c r="P1058" s="18" t="s">
        <v>47</v>
      </c>
      <c r="Q1058" s="18" t="s">
        <v>91</v>
      </c>
      <c r="R1058" s="18">
        <v>8</v>
      </c>
      <c r="S1058" s="18">
        <v>32</v>
      </c>
      <c r="T1058" s="18"/>
      <c r="U1058" s="18"/>
      <c r="V1058" s="18" t="s">
        <v>1285</v>
      </c>
      <c r="W1058" s="18">
        <v>7445</v>
      </c>
      <c r="X1058" s="18"/>
    </row>
    <row r="1059" ht="24.95" customHeight="1" spans="1:24">
      <c r="A1059" s="18">
        <v>7449</v>
      </c>
      <c r="B1059" s="135" t="s">
        <v>1293</v>
      </c>
      <c r="C1059" s="18" t="s">
        <v>43</v>
      </c>
      <c r="D1059" s="18" t="s">
        <v>54</v>
      </c>
      <c r="E1059" s="18" t="s">
        <v>1294</v>
      </c>
      <c r="F1059" s="18" t="s">
        <v>244</v>
      </c>
      <c r="G1059" s="18">
        <v>2018</v>
      </c>
      <c r="H1059" s="18" t="s">
        <v>1279</v>
      </c>
      <c r="I1059" s="38">
        <v>6.3</v>
      </c>
      <c r="J1059" s="39" t="s">
        <v>1295</v>
      </c>
      <c r="K1059" s="40">
        <v>428.4</v>
      </c>
      <c r="L1059" s="40">
        <f t="shared" si="32"/>
        <v>428.4</v>
      </c>
      <c r="M1059" s="40">
        <v>428.4</v>
      </c>
      <c r="N1059" s="40"/>
      <c r="O1059" s="40"/>
      <c r="P1059" s="18" t="s">
        <v>47</v>
      </c>
      <c r="Q1059" s="18" t="s">
        <v>91</v>
      </c>
      <c r="R1059" s="18">
        <v>3</v>
      </c>
      <c r="S1059" s="18">
        <v>15</v>
      </c>
      <c r="T1059" s="18"/>
      <c r="U1059" s="18"/>
      <c r="V1059" s="18" t="s">
        <v>1285</v>
      </c>
      <c r="W1059" s="18">
        <v>7449</v>
      </c>
      <c r="X1059" s="18"/>
    </row>
    <row r="1060" ht="24.95" customHeight="1" spans="1:24">
      <c r="A1060" s="18">
        <v>7461</v>
      </c>
      <c r="B1060" s="135" t="s">
        <v>1296</v>
      </c>
      <c r="C1060" s="18" t="s">
        <v>43</v>
      </c>
      <c r="D1060" s="18" t="s">
        <v>146</v>
      </c>
      <c r="E1060" s="18" t="s">
        <v>1061</v>
      </c>
      <c r="F1060" s="18" t="s">
        <v>244</v>
      </c>
      <c r="G1060" s="18">
        <v>2019</v>
      </c>
      <c r="H1060" s="18" t="s">
        <v>1279</v>
      </c>
      <c r="I1060" s="38">
        <v>0.496</v>
      </c>
      <c r="J1060" s="39" t="s">
        <v>1297</v>
      </c>
      <c r="K1060" s="40">
        <v>49.6</v>
      </c>
      <c r="L1060" s="40">
        <f t="shared" si="32"/>
        <v>49.6</v>
      </c>
      <c r="M1060" s="40"/>
      <c r="N1060" s="40">
        <v>49.6</v>
      </c>
      <c r="O1060" s="40"/>
      <c r="P1060" s="18" t="s">
        <v>47</v>
      </c>
      <c r="Q1060" s="18" t="s">
        <v>91</v>
      </c>
      <c r="R1060" s="18">
        <v>22</v>
      </c>
      <c r="S1060" s="18">
        <v>86</v>
      </c>
      <c r="T1060" s="18"/>
      <c r="U1060" s="18"/>
      <c r="V1060" s="18" t="s">
        <v>1285</v>
      </c>
      <c r="W1060" s="18">
        <v>7461</v>
      </c>
      <c r="X1060" s="18"/>
    </row>
    <row r="1061" ht="24.95" customHeight="1" spans="1:24">
      <c r="A1061" s="18">
        <v>7462</v>
      </c>
      <c r="B1061" s="135" t="s">
        <v>1298</v>
      </c>
      <c r="C1061" s="18" t="s">
        <v>43</v>
      </c>
      <c r="D1061" s="128" t="s">
        <v>146</v>
      </c>
      <c r="E1061" s="18" t="s">
        <v>1299</v>
      </c>
      <c r="F1061" s="18" t="s">
        <v>244</v>
      </c>
      <c r="G1061" s="18">
        <v>2019</v>
      </c>
      <c r="H1061" s="18" t="s">
        <v>1279</v>
      </c>
      <c r="I1061" s="38">
        <v>0.303</v>
      </c>
      <c r="J1061" s="39" t="s">
        <v>1297</v>
      </c>
      <c r="K1061" s="40">
        <v>30.3</v>
      </c>
      <c r="L1061" s="40">
        <f t="shared" si="32"/>
        <v>30.3</v>
      </c>
      <c r="M1061" s="40"/>
      <c r="N1061" s="40">
        <v>30.3</v>
      </c>
      <c r="O1061" s="40"/>
      <c r="P1061" s="18" t="s">
        <v>47</v>
      </c>
      <c r="Q1061" s="18" t="s">
        <v>91</v>
      </c>
      <c r="R1061" s="18">
        <v>8</v>
      </c>
      <c r="S1061" s="18">
        <v>32</v>
      </c>
      <c r="T1061" s="18"/>
      <c r="U1061" s="18"/>
      <c r="V1061" s="18" t="s">
        <v>1285</v>
      </c>
      <c r="W1061" s="18">
        <v>7462</v>
      </c>
      <c r="X1061" s="18"/>
    </row>
    <row r="1062" ht="24.95" customHeight="1" spans="1:24">
      <c r="A1062" s="18">
        <v>7471</v>
      </c>
      <c r="B1062" s="135" t="s">
        <v>1300</v>
      </c>
      <c r="C1062" s="18" t="s">
        <v>43</v>
      </c>
      <c r="D1062" s="18" t="s">
        <v>250</v>
      </c>
      <c r="E1062" s="18" t="s">
        <v>691</v>
      </c>
      <c r="F1062" s="18" t="s">
        <v>244</v>
      </c>
      <c r="G1062" s="18">
        <v>2019</v>
      </c>
      <c r="H1062" s="18" t="s">
        <v>1279</v>
      </c>
      <c r="I1062" s="38">
        <v>2.166</v>
      </c>
      <c r="J1062" s="39" t="s">
        <v>1297</v>
      </c>
      <c r="K1062" s="40">
        <v>216.6</v>
      </c>
      <c r="L1062" s="40">
        <f t="shared" si="32"/>
        <v>216.6</v>
      </c>
      <c r="M1062" s="40"/>
      <c r="N1062" s="40">
        <v>216.6</v>
      </c>
      <c r="O1062" s="40"/>
      <c r="P1062" s="18" t="s">
        <v>47</v>
      </c>
      <c r="Q1062" s="18" t="s">
        <v>91</v>
      </c>
      <c r="R1062" s="18">
        <v>13</v>
      </c>
      <c r="S1062" s="18">
        <v>52</v>
      </c>
      <c r="T1062" s="18"/>
      <c r="U1062" s="18"/>
      <c r="V1062" s="18" t="s">
        <v>1285</v>
      </c>
      <c r="W1062" s="18">
        <v>7471</v>
      </c>
      <c r="X1062" s="18"/>
    </row>
    <row r="1063" ht="24.95" customHeight="1" spans="1:24">
      <c r="A1063" s="18">
        <v>7484</v>
      </c>
      <c r="B1063" s="135" t="s">
        <v>1301</v>
      </c>
      <c r="C1063" s="18" t="s">
        <v>43</v>
      </c>
      <c r="D1063" s="18" t="s">
        <v>51</v>
      </c>
      <c r="E1063" s="18" t="s">
        <v>650</v>
      </c>
      <c r="F1063" s="18" t="s">
        <v>244</v>
      </c>
      <c r="G1063" s="18">
        <v>2019</v>
      </c>
      <c r="H1063" s="18" t="s">
        <v>1279</v>
      </c>
      <c r="I1063" s="38">
        <v>2.959</v>
      </c>
      <c r="J1063" s="39" t="s">
        <v>1297</v>
      </c>
      <c r="K1063" s="40">
        <v>295.9</v>
      </c>
      <c r="L1063" s="40">
        <f t="shared" si="32"/>
        <v>295.9</v>
      </c>
      <c r="M1063" s="40"/>
      <c r="N1063" s="40">
        <v>295.9</v>
      </c>
      <c r="O1063" s="40"/>
      <c r="P1063" s="18" t="s">
        <v>117</v>
      </c>
      <c r="Q1063" s="18" t="s">
        <v>91</v>
      </c>
      <c r="R1063" s="18"/>
      <c r="S1063" s="18"/>
      <c r="T1063" s="18"/>
      <c r="U1063" s="18"/>
      <c r="V1063" s="18" t="s">
        <v>1285</v>
      </c>
      <c r="W1063" s="18">
        <v>7484</v>
      </c>
      <c r="X1063" s="18"/>
    </row>
    <row r="1064" ht="24.95" customHeight="1" spans="1:24">
      <c r="A1064" s="18">
        <v>7493</v>
      </c>
      <c r="B1064" s="135" t="s">
        <v>1302</v>
      </c>
      <c r="C1064" s="18" t="s">
        <v>43</v>
      </c>
      <c r="D1064" s="18" t="s">
        <v>124</v>
      </c>
      <c r="E1064" s="18" t="s">
        <v>975</v>
      </c>
      <c r="F1064" s="18" t="s">
        <v>596</v>
      </c>
      <c r="G1064" s="18">
        <v>2019</v>
      </c>
      <c r="H1064" s="18" t="s">
        <v>1279</v>
      </c>
      <c r="I1064" s="38">
        <v>0.05</v>
      </c>
      <c r="J1064" s="39" t="s">
        <v>1303</v>
      </c>
      <c r="K1064" s="40">
        <v>560</v>
      </c>
      <c r="L1064" s="40">
        <f t="shared" si="32"/>
        <v>560</v>
      </c>
      <c r="M1064" s="40"/>
      <c r="N1064" s="40">
        <v>560</v>
      </c>
      <c r="O1064" s="40"/>
      <c r="P1064" s="18" t="s">
        <v>47</v>
      </c>
      <c r="Q1064" s="18" t="s">
        <v>91</v>
      </c>
      <c r="R1064" s="18">
        <v>145</v>
      </c>
      <c r="S1064" s="18">
        <v>610</v>
      </c>
      <c r="T1064" s="18"/>
      <c r="U1064" s="18"/>
      <c r="V1064" s="18" t="s">
        <v>1285</v>
      </c>
      <c r="W1064" s="18">
        <v>7493</v>
      </c>
      <c r="X1064" s="18"/>
    </row>
    <row r="1065" ht="24.95" customHeight="1" spans="1:24">
      <c r="A1065" s="18">
        <v>7520</v>
      </c>
      <c r="B1065" s="135" t="s">
        <v>1304</v>
      </c>
      <c r="C1065" s="18" t="s">
        <v>43</v>
      </c>
      <c r="D1065" s="18" t="s">
        <v>250</v>
      </c>
      <c r="E1065" s="18" t="s">
        <v>682</v>
      </c>
      <c r="F1065" s="18" t="s">
        <v>244</v>
      </c>
      <c r="G1065" s="18">
        <v>2020</v>
      </c>
      <c r="H1065" s="18" t="s">
        <v>1279</v>
      </c>
      <c r="I1065" s="38">
        <v>0.234</v>
      </c>
      <c r="J1065" s="39" t="s">
        <v>1297</v>
      </c>
      <c r="K1065" s="40">
        <v>23.4</v>
      </c>
      <c r="L1065" s="40">
        <f t="shared" ref="L1065:L1086" si="33">M1065+N1065+O1065</f>
        <v>23.4</v>
      </c>
      <c r="M1065" s="40"/>
      <c r="N1065" s="40"/>
      <c r="O1065" s="40">
        <v>23.4</v>
      </c>
      <c r="P1065" s="18" t="s">
        <v>47</v>
      </c>
      <c r="Q1065" s="18" t="s">
        <v>91</v>
      </c>
      <c r="R1065" s="18">
        <v>8</v>
      </c>
      <c r="S1065" s="18">
        <v>31</v>
      </c>
      <c r="T1065" s="18"/>
      <c r="U1065" s="18"/>
      <c r="V1065" s="18" t="s">
        <v>1285</v>
      </c>
      <c r="W1065" s="18">
        <v>7520</v>
      </c>
      <c r="X1065" s="18"/>
    </row>
    <row r="1066" ht="24.95" customHeight="1" spans="1:24">
      <c r="A1066" s="18">
        <v>7521</v>
      </c>
      <c r="B1066" s="135" t="s">
        <v>1305</v>
      </c>
      <c r="C1066" s="18" t="s">
        <v>43</v>
      </c>
      <c r="D1066" s="18" t="s">
        <v>250</v>
      </c>
      <c r="E1066" s="18" t="s">
        <v>1306</v>
      </c>
      <c r="F1066" s="18" t="s">
        <v>244</v>
      </c>
      <c r="G1066" s="18">
        <v>2020</v>
      </c>
      <c r="H1066" s="18" t="s">
        <v>1279</v>
      </c>
      <c r="I1066" s="38">
        <v>1.96</v>
      </c>
      <c r="J1066" s="39" t="s">
        <v>1297</v>
      </c>
      <c r="K1066" s="40">
        <v>196</v>
      </c>
      <c r="L1066" s="40">
        <f t="shared" si="33"/>
        <v>196</v>
      </c>
      <c r="M1066" s="40"/>
      <c r="N1066" s="40"/>
      <c r="O1066" s="40">
        <v>196</v>
      </c>
      <c r="P1066" s="18" t="s">
        <v>47</v>
      </c>
      <c r="Q1066" s="18" t="s">
        <v>91</v>
      </c>
      <c r="R1066" s="18">
        <v>3</v>
      </c>
      <c r="S1066" s="18">
        <v>12</v>
      </c>
      <c r="T1066" s="18"/>
      <c r="U1066" s="18"/>
      <c r="V1066" s="18" t="s">
        <v>1285</v>
      </c>
      <c r="W1066" s="18">
        <v>7521</v>
      </c>
      <c r="X1066" s="18"/>
    </row>
    <row r="1067" ht="24.95" customHeight="1" spans="1:24">
      <c r="A1067" s="18">
        <v>7522</v>
      </c>
      <c r="B1067" s="135" t="s">
        <v>1307</v>
      </c>
      <c r="C1067" s="18" t="s">
        <v>43</v>
      </c>
      <c r="D1067" s="18" t="s">
        <v>250</v>
      </c>
      <c r="E1067" s="18" t="s">
        <v>1308</v>
      </c>
      <c r="F1067" s="18" t="s">
        <v>244</v>
      </c>
      <c r="G1067" s="18">
        <v>2020</v>
      </c>
      <c r="H1067" s="18" t="s">
        <v>1279</v>
      </c>
      <c r="I1067" s="38">
        <v>0.998</v>
      </c>
      <c r="J1067" s="39" t="s">
        <v>1297</v>
      </c>
      <c r="K1067" s="40">
        <v>99.8</v>
      </c>
      <c r="L1067" s="40">
        <f t="shared" si="33"/>
        <v>99.8</v>
      </c>
      <c r="M1067" s="40"/>
      <c r="N1067" s="40"/>
      <c r="O1067" s="40">
        <v>99.8</v>
      </c>
      <c r="P1067" s="18" t="s">
        <v>47</v>
      </c>
      <c r="Q1067" s="18" t="s">
        <v>91</v>
      </c>
      <c r="R1067" s="18">
        <v>13</v>
      </c>
      <c r="S1067" s="18">
        <v>51</v>
      </c>
      <c r="T1067" s="18"/>
      <c r="U1067" s="18"/>
      <c r="V1067" s="18" t="s">
        <v>1285</v>
      </c>
      <c r="W1067" s="18">
        <v>7522</v>
      </c>
      <c r="X1067" s="18"/>
    </row>
    <row r="1068" s="124" customFormat="1" ht="24.95" customHeight="1" spans="1:24">
      <c r="A1068" s="18">
        <v>7523</v>
      </c>
      <c r="B1068" s="135" t="s">
        <v>1309</v>
      </c>
      <c r="C1068" s="18" t="s">
        <v>43</v>
      </c>
      <c r="D1068" s="18" t="s">
        <v>250</v>
      </c>
      <c r="E1068" s="18" t="s">
        <v>1308</v>
      </c>
      <c r="F1068" s="18" t="s">
        <v>244</v>
      </c>
      <c r="G1068" s="18">
        <v>2020</v>
      </c>
      <c r="H1068" s="18" t="s">
        <v>1279</v>
      </c>
      <c r="I1068" s="38">
        <v>0.972</v>
      </c>
      <c r="J1068" s="39" t="s">
        <v>1297</v>
      </c>
      <c r="K1068" s="40">
        <v>97.2</v>
      </c>
      <c r="L1068" s="40">
        <f t="shared" si="33"/>
        <v>97.2</v>
      </c>
      <c r="M1068" s="40"/>
      <c r="N1068" s="40"/>
      <c r="O1068" s="40">
        <v>97.2</v>
      </c>
      <c r="P1068" s="18" t="s">
        <v>47</v>
      </c>
      <c r="Q1068" s="18" t="s">
        <v>91</v>
      </c>
      <c r="R1068" s="18">
        <v>15</v>
      </c>
      <c r="S1068" s="18">
        <v>63</v>
      </c>
      <c r="T1068" s="18"/>
      <c r="U1068" s="18"/>
      <c r="V1068" s="18" t="s">
        <v>1285</v>
      </c>
      <c r="W1068" s="18">
        <v>7523</v>
      </c>
      <c r="X1068" s="18"/>
    </row>
    <row r="1069" s="124" customFormat="1" ht="24.95" customHeight="1" spans="1:24">
      <c r="A1069" s="18">
        <v>7524</v>
      </c>
      <c r="B1069" s="135" t="s">
        <v>1310</v>
      </c>
      <c r="C1069" s="18" t="s">
        <v>43</v>
      </c>
      <c r="D1069" s="18" t="s">
        <v>250</v>
      </c>
      <c r="E1069" s="18" t="s">
        <v>1311</v>
      </c>
      <c r="F1069" s="18" t="s">
        <v>244</v>
      </c>
      <c r="G1069" s="18">
        <v>2020</v>
      </c>
      <c r="H1069" s="18" t="s">
        <v>1279</v>
      </c>
      <c r="I1069" s="38">
        <v>4.438</v>
      </c>
      <c r="J1069" s="39" t="s">
        <v>1297</v>
      </c>
      <c r="K1069" s="40">
        <v>443.8</v>
      </c>
      <c r="L1069" s="40">
        <f t="shared" si="33"/>
        <v>443.8</v>
      </c>
      <c r="M1069" s="40"/>
      <c r="N1069" s="40"/>
      <c r="O1069" s="40">
        <v>443.8</v>
      </c>
      <c r="P1069" s="18" t="s">
        <v>47</v>
      </c>
      <c r="Q1069" s="18" t="s">
        <v>91</v>
      </c>
      <c r="R1069" s="18">
        <v>13</v>
      </c>
      <c r="S1069" s="18">
        <v>48</v>
      </c>
      <c r="T1069" s="18"/>
      <c r="U1069" s="18"/>
      <c r="V1069" s="18" t="s">
        <v>1285</v>
      </c>
      <c r="W1069" s="18">
        <v>7524</v>
      </c>
      <c r="X1069" s="18"/>
    </row>
    <row r="1070" s="124" customFormat="1" ht="24.95" customHeight="1" spans="1:24">
      <c r="A1070" s="18">
        <v>7525</v>
      </c>
      <c r="B1070" s="135" t="s">
        <v>1312</v>
      </c>
      <c r="C1070" s="18" t="s">
        <v>43</v>
      </c>
      <c r="D1070" s="18" t="s">
        <v>250</v>
      </c>
      <c r="E1070" s="18" t="s">
        <v>1228</v>
      </c>
      <c r="F1070" s="18" t="s">
        <v>244</v>
      </c>
      <c r="G1070" s="18">
        <v>2020</v>
      </c>
      <c r="H1070" s="18" t="s">
        <v>1279</v>
      </c>
      <c r="I1070" s="38">
        <v>0.725</v>
      </c>
      <c r="J1070" s="39" t="s">
        <v>1297</v>
      </c>
      <c r="K1070" s="40">
        <v>72.5</v>
      </c>
      <c r="L1070" s="40">
        <f t="shared" si="33"/>
        <v>72.5</v>
      </c>
      <c r="M1070" s="40"/>
      <c r="N1070" s="40"/>
      <c r="O1070" s="40">
        <v>72.5</v>
      </c>
      <c r="P1070" s="18" t="s">
        <v>47</v>
      </c>
      <c r="Q1070" s="18" t="s">
        <v>91</v>
      </c>
      <c r="R1070" s="18">
        <v>13</v>
      </c>
      <c r="S1070" s="18">
        <v>48</v>
      </c>
      <c r="T1070" s="18"/>
      <c r="U1070" s="18"/>
      <c r="V1070" s="18" t="s">
        <v>1285</v>
      </c>
      <c r="W1070" s="18">
        <v>7525</v>
      </c>
      <c r="X1070" s="18"/>
    </row>
    <row r="1071" s="124" customFormat="1" ht="24.95" customHeight="1" spans="1:24">
      <c r="A1071" s="18">
        <v>7526</v>
      </c>
      <c r="B1071" s="135" t="s">
        <v>1313</v>
      </c>
      <c r="C1071" s="18" t="s">
        <v>43</v>
      </c>
      <c r="D1071" s="128" t="s">
        <v>250</v>
      </c>
      <c r="E1071" s="18" t="s">
        <v>1308</v>
      </c>
      <c r="F1071" s="18" t="s">
        <v>244</v>
      </c>
      <c r="G1071" s="18">
        <v>2020</v>
      </c>
      <c r="H1071" s="18" t="s">
        <v>1279</v>
      </c>
      <c r="I1071" s="38">
        <v>1.418</v>
      </c>
      <c r="J1071" s="39" t="s">
        <v>1297</v>
      </c>
      <c r="K1071" s="40">
        <v>141.8</v>
      </c>
      <c r="L1071" s="40">
        <f t="shared" si="33"/>
        <v>141.8</v>
      </c>
      <c r="M1071" s="40"/>
      <c r="N1071" s="40"/>
      <c r="O1071" s="40">
        <v>141.8</v>
      </c>
      <c r="P1071" s="18" t="s">
        <v>47</v>
      </c>
      <c r="Q1071" s="18" t="s">
        <v>91</v>
      </c>
      <c r="R1071" s="18">
        <v>15</v>
      </c>
      <c r="S1071" s="18">
        <v>63</v>
      </c>
      <c r="T1071" s="18"/>
      <c r="U1071" s="18"/>
      <c r="V1071" s="18" t="s">
        <v>1285</v>
      </c>
      <c r="W1071" s="18">
        <v>7526</v>
      </c>
      <c r="X1071" s="18"/>
    </row>
    <row r="1072" s="124" customFormat="1" ht="24.95" customHeight="1" spans="1:24">
      <c r="A1072" s="18">
        <v>7527</v>
      </c>
      <c r="B1072" s="135" t="s">
        <v>1314</v>
      </c>
      <c r="C1072" s="18" t="s">
        <v>43</v>
      </c>
      <c r="D1072" s="18" t="s">
        <v>250</v>
      </c>
      <c r="E1072" s="18" t="s">
        <v>1217</v>
      </c>
      <c r="F1072" s="18" t="s">
        <v>244</v>
      </c>
      <c r="G1072" s="18">
        <v>2020</v>
      </c>
      <c r="H1072" s="18" t="s">
        <v>1279</v>
      </c>
      <c r="I1072" s="38">
        <v>1.115</v>
      </c>
      <c r="J1072" s="39" t="s">
        <v>1297</v>
      </c>
      <c r="K1072" s="40">
        <v>111.5</v>
      </c>
      <c r="L1072" s="40">
        <f t="shared" si="33"/>
        <v>111.5</v>
      </c>
      <c r="M1072" s="40"/>
      <c r="N1072" s="40"/>
      <c r="O1072" s="40">
        <v>111.5</v>
      </c>
      <c r="P1072" s="18" t="s">
        <v>47</v>
      </c>
      <c r="Q1072" s="18" t="s">
        <v>91</v>
      </c>
      <c r="R1072" s="18">
        <v>13</v>
      </c>
      <c r="S1072" s="18">
        <v>51</v>
      </c>
      <c r="T1072" s="18"/>
      <c r="U1072" s="18"/>
      <c r="V1072" s="18" t="s">
        <v>1285</v>
      </c>
      <c r="W1072" s="18">
        <v>7527</v>
      </c>
      <c r="X1072" s="18"/>
    </row>
    <row r="1073" s="124" customFormat="1" ht="24.95" customHeight="1" spans="1:24">
      <c r="A1073" s="18">
        <v>7528</v>
      </c>
      <c r="B1073" s="135" t="s">
        <v>1315</v>
      </c>
      <c r="C1073" s="18" t="s">
        <v>43</v>
      </c>
      <c r="D1073" s="18" t="s">
        <v>250</v>
      </c>
      <c r="E1073" s="18" t="s">
        <v>1308</v>
      </c>
      <c r="F1073" s="18" t="s">
        <v>244</v>
      </c>
      <c r="G1073" s="18">
        <v>2020</v>
      </c>
      <c r="H1073" s="18" t="s">
        <v>1279</v>
      </c>
      <c r="I1073" s="38">
        <v>0.817</v>
      </c>
      <c r="J1073" s="39" t="s">
        <v>1297</v>
      </c>
      <c r="K1073" s="40">
        <v>81.7</v>
      </c>
      <c r="L1073" s="40">
        <f t="shared" si="33"/>
        <v>81.7</v>
      </c>
      <c r="M1073" s="40"/>
      <c r="N1073" s="40"/>
      <c r="O1073" s="40">
        <v>81.7</v>
      </c>
      <c r="P1073" s="18" t="s">
        <v>47</v>
      </c>
      <c r="Q1073" s="18" t="s">
        <v>91</v>
      </c>
      <c r="R1073" s="18">
        <v>13</v>
      </c>
      <c r="S1073" s="18">
        <v>48</v>
      </c>
      <c r="T1073" s="18"/>
      <c r="U1073" s="18"/>
      <c r="V1073" s="18" t="s">
        <v>1285</v>
      </c>
      <c r="W1073" s="18">
        <v>7528</v>
      </c>
      <c r="X1073" s="18"/>
    </row>
    <row r="1074" s="124" customFormat="1" ht="24.95" customHeight="1" spans="1:24">
      <c r="A1074" s="18">
        <v>7529</v>
      </c>
      <c r="B1074" s="135" t="s">
        <v>1316</v>
      </c>
      <c r="C1074" s="18" t="s">
        <v>43</v>
      </c>
      <c r="D1074" s="18" t="s">
        <v>250</v>
      </c>
      <c r="E1074" s="18" t="s">
        <v>1308</v>
      </c>
      <c r="F1074" s="18" t="s">
        <v>244</v>
      </c>
      <c r="G1074" s="18">
        <v>2020</v>
      </c>
      <c r="H1074" s="18" t="s">
        <v>1279</v>
      </c>
      <c r="I1074" s="38">
        <v>3.675</v>
      </c>
      <c r="J1074" s="39" t="s">
        <v>1297</v>
      </c>
      <c r="K1074" s="40">
        <v>367.5</v>
      </c>
      <c r="L1074" s="40">
        <f t="shared" si="33"/>
        <v>367.5</v>
      </c>
      <c r="M1074" s="40"/>
      <c r="N1074" s="40"/>
      <c r="O1074" s="40">
        <v>367.5</v>
      </c>
      <c r="P1074" s="18" t="s">
        <v>47</v>
      </c>
      <c r="Q1074" s="18" t="s">
        <v>91</v>
      </c>
      <c r="R1074" s="18">
        <v>15</v>
      </c>
      <c r="S1074" s="18">
        <v>63</v>
      </c>
      <c r="T1074" s="18"/>
      <c r="U1074" s="18"/>
      <c r="V1074" s="18" t="s">
        <v>1285</v>
      </c>
      <c r="W1074" s="18">
        <v>7529</v>
      </c>
      <c r="X1074" s="18"/>
    </row>
    <row r="1075" s="124" customFormat="1" ht="24.95" customHeight="1" spans="1:24">
      <c r="A1075" s="18">
        <v>7530</v>
      </c>
      <c r="B1075" s="135" t="s">
        <v>1317</v>
      </c>
      <c r="C1075" s="18" t="s">
        <v>43</v>
      </c>
      <c r="D1075" s="128" t="s">
        <v>250</v>
      </c>
      <c r="E1075" s="18" t="s">
        <v>1308</v>
      </c>
      <c r="F1075" s="18" t="s">
        <v>244</v>
      </c>
      <c r="G1075" s="18">
        <v>2020</v>
      </c>
      <c r="H1075" s="18" t="s">
        <v>1279</v>
      </c>
      <c r="I1075" s="38">
        <v>2.824</v>
      </c>
      <c r="J1075" s="39" t="s">
        <v>1297</v>
      </c>
      <c r="K1075" s="40">
        <v>282.4</v>
      </c>
      <c r="L1075" s="40">
        <f t="shared" si="33"/>
        <v>282.4</v>
      </c>
      <c r="M1075" s="40"/>
      <c r="N1075" s="40"/>
      <c r="O1075" s="40">
        <v>282.4</v>
      </c>
      <c r="P1075" s="18" t="s">
        <v>47</v>
      </c>
      <c r="Q1075" s="18" t="s">
        <v>91</v>
      </c>
      <c r="R1075" s="18">
        <v>13</v>
      </c>
      <c r="S1075" s="18">
        <v>48</v>
      </c>
      <c r="T1075" s="18"/>
      <c r="U1075" s="18"/>
      <c r="V1075" s="18" t="s">
        <v>1285</v>
      </c>
      <c r="W1075" s="18">
        <v>7530</v>
      </c>
      <c r="X1075" s="18"/>
    </row>
    <row r="1076" s="124" customFormat="1" ht="24.95" customHeight="1" spans="1:24">
      <c r="A1076" s="18">
        <v>7535</v>
      </c>
      <c r="B1076" s="135" t="s">
        <v>1318</v>
      </c>
      <c r="C1076" s="18" t="s">
        <v>43</v>
      </c>
      <c r="D1076" s="18" t="s">
        <v>146</v>
      </c>
      <c r="E1076" s="18" t="s">
        <v>1076</v>
      </c>
      <c r="F1076" s="18" t="s">
        <v>244</v>
      </c>
      <c r="G1076" s="18">
        <v>2020</v>
      </c>
      <c r="H1076" s="18" t="s">
        <v>1279</v>
      </c>
      <c r="I1076" s="38">
        <v>0.847</v>
      </c>
      <c r="J1076" s="39" t="s">
        <v>1297</v>
      </c>
      <c r="K1076" s="40">
        <v>84.7</v>
      </c>
      <c r="L1076" s="40">
        <f t="shared" si="33"/>
        <v>84.7</v>
      </c>
      <c r="M1076" s="40"/>
      <c r="N1076" s="40"/>
      <c r="O1076" s="40">
        <v>84.7</v>
      </c>
      <c r="P1076" s="18" t="s">
        <v>47</v>
      </c>
      <c r="Q1076" s="18" t="s">
        <v>91</v>
      </c>
      <c r="R1076" s="18">
        <v>4</v>
      </c>
      <c r="S1076" s="18">
        <v>13</v>
      </c>
      <c r="T1076" s="18"/>
      <c r="U1076" s="18"/>
      <c r="V1076" s="18" t="s">
        <v>1285</v>
      </c>
      <c r="W1076" s="18">
        <v>7535</v>
      </c>
      <c r="X1076" s="18"/>
    </row>
    <row r="1077" s="124" customFormat="1" ht="24.95" customHeight="1" spans="1:24">
      <c r="A1077" s="18">
        <v>7536</v>
      </c>
      <c r="B1077" s="135" t="s">
        <v>1319</v>
      </c>
      <c r="C1077" s="18" t="s">
        <v>43</v>
      </c>
      <c r="D1077" s="18" t="s">
        <v>250</v>
      </c>
      <c r="E1077" s="18" t="s">
        <v>684</v>
      </c>
      <c r="F1077" s="18" t="s">
        <v>244</v>
      </c>
      <c r="G1077" s="18">
        <v>2020</v>
      </c>
      <c r="H1077" s="18" t="s">
        <v>1279</v>
      </c>
      <c r="I1077" s="38">
        <v>1.914</v>
      </c>
      <c r="J1077" s="39" t="s">
        <v>1297</v>
      </c>
      <c r="K1077" s="40">
        <v>191.4</v>
      </c>
      <c r="L1077" s="40">
        <f t="shared" si="33"/>
        <v>191.4</v>
      </c>
      <c r="M1077" s="40"/>
      <c r="N1077" s="40"/>
      <c r="O1077" s="40">
        <v>191.4</v>
      </c>
      <c r="P1077" s="18" t="s">
        <v>47</v>
      </c>
      <c r="Q1077" s="18" t="s">
        <v>91</v>
      </c>
      <c r="R1077" s="18">
        <v>16</v>
      </c>
      <c r="S1077" s="18">
        <v>62</v>
      </c>
      <c r="T1077" s="18"/>
      <c r="U1077" s="18"/>
      <c r="V1077" s="18" t="s">
        <v>1285</v>
      </c>
      <c r="W1077" s="18">
        <v>7536</v>
      </c>
      <c r="X1077" s="18"/>
    </row>
    <row r="1078" s="124" customFormat="1" ht="24.95" customHeight="1" spans="1:24">
      <c r="A1078" s="18">
        <v>7539</v>
      </c>
      <c r="B1078" s="135" t="s">
        <v>1320</v>
      </c>
      <c r="C1078" s="18" t="s">
        <v>43</v>
      </c>
      <c r="D1078" s="18" t="s">
        <v>54</v>
      </c>
      <c r="E1078" s="18" t="s">
        <v>957</v>
      </c>
      <c r="F1078" s="18" t="s">
        <v>244</v>
      </c>
      <c r="G1078" s="18">
        <v>2020</v>
      </c>
      <c r="H1078" s="18" t="s">
        <v>1279</v>
      </c>
      <c r="I1078" s="38">
        <v>3.519</v>
      </c>
      <c r="J1078" s="39" t="s">
        <v>1297</v>
      </c>
      <c r="K1078" s="40">
        <v>351.9</v>
      </c>
      <c r="L1078" s="40">
        <f t="shared" si="33"/>
        <v>351.9</v>
      </c>
      <c r="M1078" s="40"/>
      <c r="N1078" s="40"/>
      <c r="O1078" s="40">
        <v>351.9</v>
      </c>
      <c r="P1078" s="18" t="s">
        <v>117</v>
      </c>
      <c r="Q1078" s="18" t="s">
        <v>91</v>
      </c>
      <c r="R1078" s="18"/>
      <c r="S1078" s="18"/>
      <c r="T1078" s="18"/>
      <c r="U1078" s="18"/>
      <c r="V1078" s="18" t="s">
        <v>1285</v>
      </c>
      <c r="W1078" s="18">
        <v>7539</v>
      </c>
      <c r="X1078" s="18"/>
    </row>
    <row r="1079" s="124" customFormat="1" ht="24.95" customHeight="1" spans="1:24">
      <c r="A1079" s="18">
        <v>7540</v>
      </c>
      <c r="B1079" s="135" t="s">
        <v>1321</v>
      </c>
      <c r="C1079" s="18" t="s">
        <v>43</v>
      </c>
      <c r="D1079" s="18" t="s">
        <v>44</v>
      </c>
      <c r="E1079" s="18" t="s">
        <v>1322</v>
      </c>
      <c r="F1079" s="18" t="s">
        <v>244</v>
      </c>
      <c r="G1079" s="18">
        <v>2020</v>
      </c>
      <c r="H1079" s="18" t="s">
        <v>1279</v>
      </c>
      <c r="I1079" s="38">
        <v>3.694</v>
      </c>
      <c r="J1079" s="39" t="s">
        <v>1297</v>
      </c>
      <c r="K1079" s="40">
        <v>369.4</v>
      </c>
      <c r="L1079" s="40">
        <f t="shared" si="33"/>
        <v>369.4</v>
      </c>
      <c r="M1079" s="40"/>
      <c r="N1079" s="40"/>
      <c r="O1079" s="40">
        <v>369.4</v>
      </c>
      <c r="P1079" s="18" t="s">
        <v>117</v>
      </c>
      <c r="Q1079" s="18" t="s">
        <v>91</v>
      </c>
      <c r="R1079" s="18"/>
      <c r="S1079" s="18"/>
      <c r="T1079" s="18"/>
      <c r="U1079" s="18"/>
      <c r="V1079" s="18" t="s">
        <v>1285</v>
      </c>
      <c r="W1079" s="18">
        <v>7540</v>
      </c>
      <c r="X1079" s="18"/>
    </row>
    <row r="1080" s="124" customFormat="1" ht="24.95" customHeight="1" spans="1:24">
      <c r="A1080" s="18">
        <v>7541</v>
      </c>
      <c r="B1080" s="135" t="s">
        <v>1323</v>
      </c>
      <c r="C1080" s="18" t="s">
        <v>43</v>
      </c>
      <c r="D1080" s="18" t="s">
        <v>146</v>
      </c>
      <c r="E1080" s="18" t="s">
        <v>1324</v>
      </c>
      <c r="F1080" s="18" t="s">
        <v>244</v>
      </c>
      <c r="G1080" s="18">
        <v>2020</v>
      </c>
      <c r="H1080" s="18" t="s">
        <v>1279</v>
      </c>
      <c r="I1080" s="38">
        <v>11.24</v>
      </c>
      <c r="J1080" s="39" t="s">
        <v>1297</v>
      </c>
      <c r="K1080" s="40">
        <v>1124</v>
      </c>
      <c r="L1080" s="40">
        <f t="shared" si="33"/>
        <v>1124</v>
      </c>
      <c r="M1080" s="40"/>
      <c r="N1080" s="40"/>
      <c r="O1080" s="40">
        <v>1124</v>
      </c>
      <c r="P1080" s="18" t="s">
        <v>117</v>
      </c>
      <c r="Q1080" s="18" t="s">
        <v>91</v>
      </c>
      <c r="R1080" s="18"/>
      <c r="S1080" s="18"/>
      <c r="T1080" s="18"/>
      <c r="U1080" s="18"/>
      <c r="V1080" s="18" t="s">
        <v>1285</v>
      </c>
      <c r="W1080" s="18">
        <v>7541</v>
      </c>
      <c r="X1080" s="18"/>
    </row>
    <row r="1081" s="124" customFormat="1" ht="24.95" customHeight="1" spans="1:24">
      <c r="A1081" s="18">
        <v>7542</v>
      </c>
      <c r="B1081" s="135" t="s">
        <v>1325</v>
      </c>
      <c r="C1081" s="18" t="s">
        <v>43</v>
      </c>
      <c r="D1081" s="18" t="s">
        <v>250</v>
      </c>
      <c r="E1081" s="18" t="s">
        <v>1308</v>
      </c>
      <c r="F1081" s="18" t="s">
        <v>596</v>
      </c>
      <c r="G1081" s="18">
        <v>2020</v>
      </c>
      <c r="H1081" s="18" t="s">
        <v>1279</v>
      </c>
      <c r="I1081" s="38">
        <v>0.0385</v>
      </c>
      <c r="J1081" s="39" t="s">
        <v>1326</v>
      </c>
      <c r="K1081" s="40">
        <v>169</v>
      </c>
      <c r="L1081" s="40">
        <f t="shared" si="33"/>
        <v>169</v>
      </c>
      <c r="M1081" s="40"/>
      <c r="N1081" s="40"/>
      <c r="O1081" s="40">
        <v>169</v>
      </c>
      <c r="P1081" s="18" t="s">
        <v>47</v>
      </c>
      <c r="Q1081" s="18" t="s">
        <v>91</v>
      </c>
      <c r="R1081" s="18">
        <v>200</v>
      </c>
      <c r="S1081" s="18">
        <v>757</v>
      </c>
      <c r="T1081" s="18"/>
      <c r="U1081" s="18"/>
      <c r="V1081" s="18" t="s">
        <v>1285</v>
      </c>
      <c r="W1081" s="18">
        <v>7542</v>
      </c>
      <c r="X1081" s="18"/>
    </row>
    <row r="1082" s="124" customFormat="1" ht="24.95" customHeight="1" spans="1:24">
      <c r="A1082" s="18">
        <v>7544</v>
      </c>
      <c r="B1082" s="135" t="s">
        <v>1327</v>
      </c>
      <c r="C1082" s="18" t="s">
        <v>43</v>
      </c>
      <c r="D1082" s="18" t="s">
        <v>124</v>
      </c>
      <c r="E1082" s="18" t="s">
        <v>975</v>
      </c>
      <c r="F1082" s="18" t="s">
        <v>596</v>
      </c>
      <c r="G1082" s="18">
        <v>2020</v>
      </c>
      <c r="H1082" s="18" t="s">
        <v>1279</v>
      </c>
      <c r="I1082" s="38">
        <v>0.024</v>
      </c>
      <c r="J1082" s="39" t="s">
        <v>1328</v>
      </c>
      <c r="K1082" s="40">
        <v>249</v>
      </c>
      <c r="L1082" s="40">
        <f t="shared" si="33"/>
        <v>249</v>
      </c>
      <c r="M1082" s="40"/>
      <c r="N1082" s="40"/>
      <c r="O1082" s="40">
        <v>249</v>
      </c>
      <c r="P1082" s="18" t="s">
        <v>47</v>
      </c>
      <c r="Q1082" s="18" t="s">
        <v>91</v>
      </c>
      <c r="R1082" s="18">
        <v>145</v>
      </c>
      <c r="S1082" s="18">
        <v>610</v>
      </c>
      <c r="T1082" s="18"/>
      <c r="U1082" s="18"/>
      <c r="V1082" s="18" t="s">
        <v>1285</v>
      </c>
      <c r="W1082" s="18">
        <v>7544</v>
      </c>
      <c r="X1082" s="18"/>
    </row>
    <row r="1083" s="124" customFormat="1" ht="24.95" customHeight="1" spans="1:24">
      <c r="A1083" s="18">
        <v>7545</v>
      </c>
      <c r="B1083" s="135" t="s">
        <v>1329</v>
      </c>
      <c r="C1083" s="18" t="s">
        <v>43</v>
      </c>
      <c r="D1083" s="18" t="s">
        <v>101</v>
      </c>
      <c r="E1083" s="18" t="s">
        <v>428</v>
      </c>
      <c r="F1083" s="18" t="s">
        <v>596</v>
      </c>
      <c r="G1083" s="18">
        <v>2020</v>
      </c>
      <c r="H1083" s="18" t="s">
        <v>1279</v>
      </c>
      <c r="I1083" s="38">
        <v>0.032</v>
      </c>
      <c r="J1083" s="39" t="s">
        <v>1330</v>
      </c>
      <c r="K1083" s="40">
        <v>178</v>
      </c>
      <c r="L1083" s="40">
        <f t="shared" si="33"/>
        <v>178</v>
      </c>
      <c r="M1083" s="40"/>
      <c r="N1083" s="40"/>
      <c r="O1083" s="40">
        <v>178</v>
      </c>
      <c r="P1083" s="18" t="s">
        <v>47</v>
      </c>
      <c r="Q1083" s="18" t="s">
        <v>91</v>
      </c>
      <c r="R1083" s="18">
        <v>5</v>
      </c>
      <c r="S1083" s="18">
        <v>15</v>
      </c>
      <c r="T1083" s="18"/>
      <c r="U1083" s="18"/>
      <c r="V1083" s="18" t="s">
        <v>1285</v>
      </c>
      <c r="W1083" s="18">
        <v>7545</v>
      </c>
      <c r="X1083" s="18"/>
    </row>
    <row r="1084" s="124" customFormat="1" ht="24.95" customHeight="1" spans="1:24">
      <c r="A1084" s="18">
        <v>7551</v>
      </c>
      <c r="B1084" s="135" t="s">
        <v>1331</v>
      </c>
      <c r="C1084" s="18" t="s">
        <v>43</v>
      </c>
      <c r="D1084" s="18" t="s">
        <v>51</v>
      </c>
      <c r="E1084" s="18" t="s">
        <v>1234</v>
      </c>
      <c r="F1084" s="18" t="s">
        <v>244</v>
      </c>
      <c r="G1084" s="18">
        <v>2020</v>
      </c>
      <c r="H1084" s="18" t="s">
        <v>1279</v>
      </c>
      <c r="I1084" s="38">
        <v>4</v>
      </c>
      <c r="J1084" s="39" t="s">
        <v>1287</v>
      </c>
      <c r="K1084" s="40">
        <v>34</v>
      </c>
      <c r="L1084" s="40">
        <f t="shared" si="33"/>
        <v>34</v>
      </c>
      <c r="M1084" s="40"/>
      <c r="N1084" s="40"/>
      <c r="O1084" s="40">
        <v>34</v>
      </c>
      <c r="P1084" s="18" t="s">
        <v>47</v>
      </c>
      <c r="Q1084" s="18" t="s">
        <v>91</v>
      </c>
      <c r="R1084" s="18">
        <v>50</v>
      </c>
      <c r="S1084" s="18">
        <v>221</v>
      </c>
      <c r="T1084" s="18"/>
      <c r="U1084" s="18"/>
      <c r="V1084" s="18" t="s">
        <v>1285</v>
      </c>
      <c r="W1084" s="18">
        <v>7551</v>
      </c>
      <c r="X1084" s="18"/>
    </row>
    <row r="1085" s="125" customFormat="1" ht="24.95" customHeight="1" spans="1:24">
      <c r="A1085" s="18">
        <v>7560</v>
      </c>
      <c r="B1085" s="135" t="s">
        <v>1332</v>
      </c>
      <c r="C1085" s="18" t="s">
        <v>43</v>
      </c>
      <c r="D1085" s="18" t="s">
        <v>51</v>
      </c>
      <c r="E1085" s="18" t="s">
        <v>1234</v>
      </c>
      <c r="F1085" s="18" t="s">
        <v>244</v>
      </c>
      <c r="G1085" s="18">
        <v>2020</v>
      </c>
      <c r="H1085" s="18" t="s">
        <v>1279</v>
      </c>
      <c r="I1085" s="38">
        <v>4.448</v>
      </c>
      <c r="J1085" s="39" t="s">
        <v>1333</v>
      </c>
      <c r="K1085" s="40">
        <v>200.2</v>
      </c>
      <c r="L1085" s="40">
        <f t="shared" si="33"/>
        <v>200.2</v>
      </c>
      <c r="M1085" s="40"/>
      <c r="N1085" s="40"/>
      <c r="O1085" s="40">
        <v>200.2</v>
      </c>
      <c r="P1085" s="18" t="s">
        <v>47</v>
      </c>
      <c r="Q1085" s="18" t="s">
        <v>91</v>
      </c>
      <c r="R1085" s="18">
        <v>1055</v>
      </c>
      <c r="S1085" s="18">
        <v>4314</v>
      </c>
      <c r="T1085" s="18"/>
      <c r="U1085" s="18"/>
      <c r="V1085" s="18" t="s">
        <v>1285</v>
      </c>
      <c r="W1085" s="18">
        <v>7560</v>
      </c>
      <c r="X1085" s="18"/>
    </row>
    <row r="1086" ht="24.95" customHeight="1" spans="1:24">
      <c r="A1086" s="18">
        <v>7561</v>
      </c>
      <c r="B1086" s="135" t="s">
        <v>1334</v>
      </c>
      <c r="C1086" s="18" t="s">
        <v>43</v>
      </c>
      <c r="D1086" s="128" t="s">
        <v>62</v>
      </c>
      <c r="E1086" s="18" t="s">
        <v>548</v>
      </c>
      <c r="F1086" s="18" t="s">
        <v>244</v>
      </c>
      <c r="G1086" s="18">
        <v>2020</v>
      </c>
      <c r="H1086" s="18" t="s">
        <v>1279</v>
      </c>
      <c r="I1086" s="38">
        <v>9.912</v>
      </c>
      <c r="J1086" s="39" t="s">
        <v>1333</v>
      </c>
      <c r="K1086" s="40">
        <v>446</v>
      </c>
      <c r="L1086" s="40">
        <f t="shared" si="33"/>
        <v>446</v>
      </c>
      <c r="M1086" s="40"/>
      <c r="N1086" s="40"/>
      <c r="O1086" s="40">
        <v>446</v>
      </c>
      <c r="P1086" s="18" t="s">
        <v>47</v>
      </c>
      <c r="Q1086" s="18" t="s">
        <v>91</v>
      </c>
      <c r="R1086" s="18">
        <v>60</v>
      </c>
      <c r="S1086" s="18">
        <v>218</v>
      </c>
      <c r="T1086" s="18"/>
      <c r="U1086" s="18"/>
      <c r="V1086" s="18" t="s">
        <v>1285</v>
      </c>
      <c r="W1086" s="18">
        <v>7561</v>
      </c>
      <c r="X1086" s="18"/>
    </row>
    <row r="1087" ht="24.95" customHeight="1" spans="1:24">
      <c r="A1087" s="14">
        <v>7563</v>
      </c>
      <c r="B1087" s="15" t="s">
        <v>1335</v>
      </c>
      <c r="C1087" s="14"/>
      <c r="D1087" s="14"/>
      <c r="E1087" s="14"/>
      <c r="F1087" s="14"/>
      <c r="G1087" s="14"/>
      <c r="H1087" s="14"/>
      <c r="I1087" s="36"/>
      <c r="J1087" s="31"/>
      <c r="K1087" s="14"/>
      <c r="L1087" s="32"/>
      <c r="M1087" s="32"/>
      <c r="N1087" s="32"/>
      <c r="O1087" s="32"/>
      <c r="P1087" s="14"/>
      <c r="Q1087" s="14"/>
      <c r="R1087" s="46"/>
      <c r="S1087" s="46"/>
      <c r="T1087" s="46"/>
      <c r="U1087" s="46"/>
      <c r="V1087" s="14"/>
      <c r="W1087" s="14">
        <v>7563</v>
      </c>
      <c r="X1087" s="14"/>
    </row>
    <row r="1088" ht="24.95" customHeight="1" spans="1:24">
      <c r="A1088" s="14">
        <v>7564</v>
      </c>
      <c r="B1088" s="15" t="s">
        <v>1336</v>
      </c>
      <c r="C1088" s="14"/>
      <c r="D1088" s="14"/>
      <c r="E1088" s="14"/>
      <c r="F1088" s="14" t="s">
        <v>106</v>
      </c>
      <c r="G1088" s="14" t="s">
        <v>32</v>
      </c>
      <c r="H1088" s="14" t="s">
        <v>36</v>
      </c>
      <c r="I1088" s="30">
        <f>SUM(I1089:I1132)</f>
        <v>20049</v>
      </c>
      <c r="J1088" s="31"/>
      <c r="K1088" s="14"/>
      <c r="L1088" s="32">
        <f>SUM(L1089:L1132)</f>
        <v>503.27089149451</v>
      </c>
      <c r="M1088" s="32">
        <f>SUM(M1089:M1132)</f>
        <v>10</v>
      </c>
      <c r="N1088" s="32">
        <f>SUM(N1089:N1132)</f>
        <v>493.27089149451</v>
      </c>
      <c r="O1088" s="32">
        <f>SUM(O1089:O1132)</f>
        <v>0</v>
      </c>
      <c r="P1088" s="14"/>
      <c r="Q1088" s="14" t="s">
        <v>91</v>
      </c>
      <c r="R1088" s="46">
        <f>SUM(R1089:R1132)</f>
        <v>253</v>
      </c>
      <c r="S1088" s="46">
        <f>SUM(S1089:S1132)</f>
        <v>1084</v>
      </c>
      <c r="T1088" s="46" t="s">
        <v>1337</v>
      </c>
      <c r="U1088" s="46" t="s">
        <v>1281</v>
      </c>
      <c r="V1088" s="14" t="s">
        <v>32</v>
      </c>
      <c r="W1088" s="14">
        <v>7564</v>
      </c>
      <c r="X1088" s="49" t="s">
        <v>1282</v>
      </c>
    </row>
    <row r="1089" ht="24.95" customHeight="1" spans="1:24">
      <c r="A1089" s="18">
        <v>7567</v>
      </c>
      <c r="B1089" s="159" t="s">
        <v>1338</v>
      </c>
      <c r="C1089" s="160" t="s">
        <v>43</v>
      </c>
      <c r="D1089" s="160" t="s">
        <v>299</v>
      </c>
      <c r="E1089" s="160"/>
      <c r="F1089" s="160" t="s">
        <v>35</v>
      </c>
      <c r="G1089" s="161">
        <v>2018</v>
      </c>
      <c r="H1089" s="18" t="s">
        <v>36</v>
      </c>
      <c r="I1089" s="162">
        <v>121</v>
      </c>
      <c r="J1089" s="160" t="s">
        <v>1339</v>
      </c>
      <c r="K1089" s="163">
        <v>10</v>
      </c>
      <c r="L1089" s="164">
        <f>M1089+N1089+O1089</f>
        <v>10</v>
      </c>
      <c r="M1089" s="164">
        <v>10</v>
      </c>
      <c r="N1089" s="164"/>
      <c r="O1089" s="164"/>
      <c r="P1089" s="101" t="s">
        <v>526</v>
      </c>
      <c r="Q1089" s="101" t="s">
        <v>91</v>
      </c>
      <c r="R1089" s="165">
        <v>48</v>
      </c>
      <c r="S1089" s="165">
        <v>121</v>
      </c>
      <c r="T1089" s="165"/>
      <c r="U1089" s="165"/>
      <c r="V1089" s="101" t="s">
        <v>5</v>
      </c>
      <c r="W1089" s="18">
        <v>7567</v>
      </c>
      <c r="X1089" s="101"/>
    </row>
    <row r="1090" ht="24.95" customHeight="1" spans="1:24">
      <c r="A1090" s="18">
        <v>7754</v>
      </c>
      <c r="B1090" s="135" t="s">
        <v>1340</v>
      </c>
      <c r="C1090" s="18" t="s">
        <v>43</v>
      </c>
      <c r="D1090" s="18" t="s">
        <v>299</v>
      </c>
      <c r="E1090" s="18" t="s">
        <v>1341</v>
      </c>
      <c r="F1090" s="18" t="s">
        <v>244</v>
      </c>
      <c r="G1090" s="18">
        <v>2019</v>
      </c>
      <c r="H1090" s="18" t="s">
        <v>36</v>
      </c>
      <c r="I1090" s="41">
        <v>2708</v>
      </c>
      <c r="J1090" s="39" t="s">
        <v>1342</v>
      </c>
      <c r="K1090" s="40">
        <v>55</v>
      </c>
      <c r="L1090" s="40">
        <f>M1090+N1090+O1090</f>
        <v>55</v>
      </c>
      <c r="M1090" s="40"/>
      <c r="N1090" s="40">
        <v>55</v>
      </c>
      <c r="O1090" s="40"/>
      <c r="P1090" s="18" t="s">
        <v>47</v>
      </c>
      <c r="Q1090" s="18" t="s">
        <v>91</v>
      </c>
      <c r="R1090" s="18">
        <v>22</v>
      </c>
      <c r="S1090" s="18">
        <v>101</v>
      </c>
      <c r="T1090" s="18"/>
      <c r="U1090" s="18"/>
      <c r="V1090" s="18" t="s">
        <v>1343</v>
      </c>
      <c r="W1090" s="18">
        <v>7754</v>
      </c>
      <c r="X1090" s="18"/>
    </row>
    <row r="1091" ht="24.95" customHeight="1" spans="1:24">
      <c r="A1091" s="18">
        <v>7755</v>
      </c>
      <c r="B1091" s="135" t="s">
        <v>1344</v>
      </c>
      <c r="C1091" s="18" t="s">
        <v>43</v>
      </c>
      <c r="D1091" s="18" t="s">
        <v>299</v>
      </c>
      <c r="E1091" s="18" t="s">
        <v>1345</v>
      </c>
      <c r="F1091" s="18" t="s">
        <v>244</v>
      </c>
      <c r="G1091" s="18">
        <v>2019</v>
      </c>
      <c r="H1091" s="18" t="s">
        <v>36</v>
      </c>
      <c r="I1091" s="41">
        <v>334</v>
      </c>
      <c r="J1091" s="39" t="s">
        <v>1346</v>
      </c>
      <c r="K1091" s="40">
        <v>10</v>
      </c>
      <c r="L1091" s="40">
        <f>M1091+N1091+O1091</f>
        <v>10</v>
      </c>
      <c r="M1091" s="40"/>
      <c r="N1091" s="40">
        <v>10</v>
      </c>
      <c r="O1091" s="40"/>
      <c r="P1091" s="18" t="s">
        <v>47</v>
      </c>
      <c r="Q1091" s="18" t="s">
        <v>91</v>
      </c>
      <c r="R1091" s="18"/>
      <c r="S1091" s="18"/>
      <c r="T1091" s="18"/>
      <c r="U1091" s="18"/>
      <c r="V1091" s="18" t="s">
        <v>1343</v>
      </c>
      <c r="W1091" s="18">
        <v>7755</v>
      </c>
      <c r="X1091" s="18"/>
    </row>
    <row r="1092" ht="24.95" customHeight="1" spans="1:24">
      <c r="A1092" s="18">
        <v>7756</v>
      </c>
      <c r="B1092" s="135" t="s">
        <v>1347</v>
      </c>
      <c r="C1092" s="18" t="s">
        <v>43</v>
      </c>
      <c r="D1092" s="18" t="s">
        <v>51</v>
      </c>
      <c r="E1092" s="18" t="s">
        <v>51</v>
      </c>
      <c r="F1092" s="18" t="s">
        <v>244</v>
      </c>
      <c r="G1092" s="18">
        <v>2019</v>
      </c>
      <c r="H1092" s="18" t="s">
        <v>36</v>
      </c>
      <c r="I1092" s="41">
        <v>580</v>
      </c>
      <c r="J1092" s="39" t="s">
        <v>1346</v>
      </c>
      <c r="K1092" s="40">
        <v>18</v>
      </c>
      <c r="L1092" s="40">
        <f>M1092+N1092+O1092</f>
        <v>18</v>
      </c>
      <c r="M1092" s="40"/>
      <c r="N1092" s="40">
        <v>18</v>
      </c>
      <c r="O1092" s="40"/>
      <c r="P1092" s="18" t="s">
        <v>47</v>
      </c>
      <c r="Q1092" s="18" t="s">
        <v>91</v>
      </c>
      <c r="R1092" s="18">
        <v>12</v>
      </c>
      <c r="S1092" s="18">
        <v>52</v>
      </c>
      <c r="T1092" s="18"/>
      <c r="U1092" s="18"/>
      <c r="V1092" s="18" t="s">
        <v>1343</v>
      </c>
      <c r="W1092" s="18">
        <v>7756</v>
      </c>
      <c r="X1092" s="18"/>
    </row>
    <row r="1093" ht="24.95" customHeight="1" spans="1:24">
      <c r="A1093" s="18">
        <v>7757</v>
      </c>
      <c r="B1093" s="135" t="s">
        <v>1348</v>
      </c>
      <c r="C1093" s="18" t="s">
        <v>43</v>
      </c>
      <c r="D1093" s="18" t="s">
        <v>51</v>
      </c>
      <c r="E1093" s="18" t="s">
        <v>996</v>
      </c>
      <c r="F1093" s="18" t="s">
        <v>244</v>
      </c>
      <c r="G1093" s="18">
        <v>2019</v>
      </c>
      <c r="H1093" s="18" t="s">
        <v>36</v>
      </c>
      <c r="I1093" s="41">
        <v>346</v>
      </c>
      <c r="J1093" s="39" t="s">
        <v>1346</v>
      </c>
      <c r="K1093" s="40">
        <v>11</v>
      </c>
      <c r="L1093" s="40">
        <f t="shared" ref="L1093:L1132" si="34">M1093+N1093+O1093</f>
        <v>11</v>
      </c>
      <c r="M1093" s="40"/>
      <c r="N1093" s="40">
        <v>11</v>
      </c>
      <c r="O1093" s="40"/>
      <c r="P1093" s="18" t="s">
        <v>47</v>
      </c>
      <c r="Q1093" s="18" t="s">
        <v>91</v>
      </c>
      <c r="R1093" s="18">
        <v>4</v>
      </c>
      <c r="S1093" s="18">
        <v>15</v>
      </c>
      <c r="T1093" s="18"/>
      <c r="U1093" s="18"/>
      <c r="V1093" s="18" t="s">
        <v>1343</v>
      </c>
      <c r="W1093" s="18">
        <v>7757</v>
      </c>
      <c r="X1093" s="18"/>
    </row>
    <row r="1094" ht="24.95" customHeight="1" spans="1:24">
      <c r="A1094" s="18">
        <v>7758</v>
      </c>
      <c r="B1094" s="135" t="s">
        <v>1349</v>
      </c>
      <c r="C1094" s="18" t="s">
        <v>43</v>
      </c>
      <c r="D1094" s="18" t="s">
        <v>250</v>
      </c>
      <c r="E1094" s="18" t="s">
        <v>686</v>
      </c>
      <c r="F1094" s="18" t="s">
        <v>244</v>
      </c>
      <c r="G1094" s="18">
        <v>2019</v>
      </c>
      <c r="H1094" s="18" t="s">
        <v>36</v>
      </c>
      <c r="I1094" s="41">
        <v>171</v>
      </c>
      <c r="J1094" s="39" t="s">
        <v>1350</v>
      </c>
      <c r="K1094" s="40">
        <v>5</v>
      </c>
      <c r="L1094" s="40">
        <f t="shared" si="34"/>
        <v>5</v>
      </c>
      <c r="M1094" s="40"/>
      <c r="N1094" s="40">
        <v>5</v>
      </c>
      <c r="O1094" s="40"/>
      <c r="P1094" s="18" t="s">
        <v>47</v>
      </c>
      <c r="Q1094" s="18" t="s">
        <v>91</v>
      </c>
      <c r="R1094" s="18">
        <v>2</v>
      </c>
      <c r="S1094" s="18">
        <v>8</v>
      </c>
      <c r="T1094" s="18"/>
      <c r="U1094" s="18"/>
      <c r="V1094" s="18" t="s">
        <v>1343</v>
      </c>
      <c r="W1094" s="18">
        <v>7758</v>
      </c>
      <c r="X1094" s="18"/>
    </row>
    <row r="1095" ht="24.95" customHeight="1" spans="1:24">
      <c r="A1095" s="18">
        <v>7759</v>
      </c>
      <c r="B1095" s="135" t="s">
        <v>1351</v>
      </c>
      <c r="C1095" s="18" t="s">
        <v>43</v>
      </c>
      <c r="D1095" s="18" t="s">
        <v>62</v>
      </c>
      <c r="E1095" s="18" t="s">
        <v>1352</v>
      </c>
      <c r="F1095" s="18" t="s">
        <v>244</v>
      </c>
      <c r="G1095" s="18">
        <v>2019</v>
      </c>
      <c r="H1095" s="18" t="s">
        <v>36</v>
      </c>
      <c r="I1095" s="41">
        <v>26</v>
      </c>
      <c r="J1095" s="39" t="s">
        <v>1353</v>
      </c>
      <c r="K1095" s="40">
        <v>1</v>
      </c>
      <c r="L1095" s="40">
        <f t="shared" si="34"/>
        <v>1</v>
      </c>
      <c r="M1095" s="40"/>
      <c r="N1095" s="40">
        <v>1</v>
      </c>
      <c r="O1095" s="40"/>
      <c r="P1095" s="18" t="s">
        <v>47</v>
      </c>
      <c r="Q1095" s="18" t="s">
        <v>91</v>
      </c>
      <c r="R1095" s="18"/>
      <c r="S1095" s="18"/>
      <c r="T1095" s="18"/>
      <c r="U1095" s="18"/>
      <c r="V1095" s="18" t="s">
        <v>1343</v>
      </c>
      <c r="W1095" s="18">
        <v>7759</v>
      </c>
      <c r="X1095" s="18"/>
    </row>
    <row r="1096" ht="24.95" customHeight="1" spans="1:24">
      <c r="A1096" s="18">
        <v>7760</v>
      </c>
      <c r="B1096" s="135" t="s">
        <v>1354</v>
      </c>
      <c r="C1096" s="18" t="s">
        <v>43</v>
      </c>
      <c r="D1096" s="18" t="s">
        <v>62</v>
      </c>
      <c r="E1096" s="18" t="s">
        <v>1355</v>
      </c>
      <c r="F1096" s="18" t="s">
        <v>244</v>
      </c>
      <c r="G1096" s="18">
        <v>2019</v>
      </c>
      <c r="H1096" s="18" t="s">
        <v>36</v>
      </c>
      <c r="I1096" s="41">
        <v>564</v>
      </c>
      <c r="J1096" s="39" t="s">
        <v>1353</v>
      </c>
      <c r="K1096" s="40">
        <v>18</v>
      </c>
      <c r="L1096" s="40">
        <f t="shared" si="34"/>
        <v>18</v>
      </c>
      <c r="M1096" s="40"/>
      <c r="N1096" s="40">
        <v>18</v>
      </c>
      <c r="O1096" s="40"/>
      <c r="P1096" s="18" t="s">
        <v>47</v>
      </c>
      <c r="Q1096" s="18" t="s">
        <v>91</v>
      </c>
      <c r="R1096" s="18">
        <v>9</v>
      </c>
      <c r="S1096" s="18">
        <v>45</v>
      </c>
      <c r="T1096" s="18"/>
      <c r="U1096" s="18"/>
      <c r="V1096" s="18" t="s">
        <v>1343</v>
      </c>
      <c r="W1096" s="18">
        <v>7760</v>
      </c>
      <c r="X1096" s="18"/>
    </row>
    <row r="1097" ht="24.95" customHeight="1" spans="1:24">
      <c r="A1097" s="18">
        <v>7761</v>
      </c>
      <c r="B1097" s="135" t="s">
        <v>1356</v>
      </c>
      <c r="C1097" s="18" t="s">
        <v>43</v>
      </c>
      <c r="D1097" s="18" t="s">
        <v>155</v>
      </c>
      <c r="E1097" s="18" t="s">
        <v>1357</v>
      </c>
      <c r="F1097" s="18" t="s">
        <v>244</v>
      </c>
      <c r="G1097" s="18">
        <v>2019</v>
      </c>
      <c r="H1097" s="18" t="s">
        <v>36</v>
      </c>
      <c r="I1097" s="41">
        <v>233</v>
      </c>
      <c r="J1097" s="39" t="s">
        <v>1358</v>
      </c>
      <c r="K1097" s="40">
        <v>7</v>
      </c>
      <c r="L1097" s="40">
        <f t="shared" si="34"/>
        <v>7</v>
      </c>
      <c r="M1097" s="40"/>
      <c r="N1097" s="40">
        <v>7</v>
      </c>
      <c r="O1097" s="40"/>
      <c r="P1097" s="18" t="s">
        <v>47</v>
      </c>
      <c r="Q1097" s="18" t="s">
        <v>91</v>
      </c>
      <c r="R1097" s="18">
        <v>3</v>
      </c>
      <c r="S1097" s="18">
        <v>15</v>
      </c>
      <c r="T1097" s="18"/>
      <c r="U1097" s="18"/>
      <c r="V1097" s="18" t="s">
        <v>1343</v>
      </c>
      <c r="W1097" s="18">
        <v>7761</v>
      </c>
      <c r="X1097" s="18"/>
    </row>
    <row r="1098" ht="24.95" customHeight="1" spans="1:24">
      <c r="A1098" s="18">
        <v>7762</v>
      </c>
      <c r="B1098" s="135" t="s">
        <v>1359</v>
      </c>
      <c r="C1098" s="18" t="s">
        <v>43</v>
      </c>
      <c r="D1098" s="18" t="s">
        <v>101</v>
      </c>
      <c r="E1098" s="18" t="s">
        <v>428</v>
      </c>
      <c r="F1098" s="18" t="s">
        <v>244</v>
      </c>
      <c r="G1098" s="18">
        <v>2019</v>
      </c>
      <c r="H1098" s="18" t="s">
        <v>36</v>
      </c>
      <c r="I1098" s="41">
        <v>327</v>
      </c>
      <c r="J1098" s="39" t="s">
        <v>1346</v>
      </c>
      <c r="K1098" s="40">
        <v>10</v>
      </c>
      <c r="L1098" s="40">
        <f t="shared" si="34"/>
        <v>10</v>
      </c>
      <c r="M1098" s="40"/>
      <c r="N1098" s="40">
        <v>10</v>
      </c>
      <c r="O1098" s="40"/>
      <c r="P1098" s="18" t="s">
        <v>47</v>
      </c>
      <c r="Q1098" s="18" t="s">
        <v>91</v>
      </c>
      <c r="R1098" s="18">
        <v>4</v>
      </c>
      <c r="S1098" s="18">
        <v>18</v>
      </c>
      <c r="T1098" s="18"/>
      <c r="U1098" s="18"/>
      <c r="V1098" s="18" t="s">
        <v>1343</v>
      </c>
      <c r="W1098" s="18">
        <v>7762</v>
      </c>
      <c r="X1098" s="18"/>
    </row>
    <row r="1099" ht="24.95" customHeight="1" spans="1:24">
      <c r="A1099" s="18">
        <v>7763</v>
      </c>
      <c r="B1099" s="135" t="s">
        <v>1360</v>
      </c>
      <c r="C1099" s="18" t="s">
        <v>43</v>
      </c>
      <c r="D1099" s="18" t="s">
        <v>101</v>
      </c>
      <c r="E1099" s="18" t="s">
        <v>102</v>
      </c>
      <c r="F1099" s="18" t="s">
        <v>244</v>
      </c>
      <c r="G1099" s="18">
        <v>2019</v>
      </c>
      <c r="H1099" s="18" t="s">
        <v>36</v>
      </c>
      <c r="I1099" s="41">
        <v>420</v>
      </c>
      <c r="J1099" s="39" t="s">
        <v>1361</v>
      </c>
      <c r="K1099" s="40">
        <v>13</v>
      </c>
      <c r="L1099" s="40">
        <f t="shared" si="34"/>
        <v>13</v>
      </c>
      <c r="M1099" s="40"/>
      <c r="N1099" s="40">
        <v>13</v>
      </c>
      <c r="O1099" s="40"/>
      <c r="P1099" s="18" t="s">
        <v>47</v>
      </c>
      <c r="Q1099" s="18" t="s">
        <v>91</v>
      </c>
      <c r="R1099" s="18">
        <v>1</v>
      </c>
      <c r="S1099" s="18">
        <v>6</v>
      </c>
      <c r="T1099" s="18"/>
      <c r="U1099" s="18"/>
      <c r="V1099" s="18" t="s">
        <v>1343</v>
      </c>
      <c r="W1099" s="18">
        <v>7763</v>
      </c>
      <c r="X1099" s="18"/>
    </row>
    <row r="1100" ht="24.95" customHeight="1" spans="1:24">
      <c r="A1100" s="18">
        <v>7764</v>
      </c>
      <c r="B1100" s="135" t="s">
        <v>1362</v>
      </c>
      <c r="C1100" s="18" t="s">
        <v>43</v>
      </c>
      <c r="D1100" s="18" t="s">
        <v>101</v>
      </c>
      <c r="E1100" s="18" t="s">
        <v>746</v>
      </c>
      <c r="F1100" s="18" t="s">
        <v>244</v>
      </c>
      <c r="G1100" s="18">
        <v>2019</v>
      </c>
      <c r="H1100" s="18" t="s">
        <v>36</v>
      </c>
      <c r="I1100" s="41">
        <v>290</v>
      </c>
      <c r="J1100" s="39" t="s">
        <v>1363</v>
      </c>
      <c r="K1100" s="40">
        <v>9</v>
      </c>
      <c r="L1100" s="40">
        <f t="shared" si="34"/>
        <v>9</v>
      </c>
      <c r="M1100" s="40"/>
      <c r="N1100" s="40">
        <v>9</v>
      </c>
      <c r="O1100" s="40"/>
      <c r="P1100" s="18" t="s">
        <v>47</v>
      </c>
      <c r="Q1100" s="18" t="s">
        <v>91</v>
      </c>
      <c r="R1100" s="18">
        <v>4</v>
      </c>
      <c r="S1100" s="18">
        <v>17</v>
      </c>
      <c r="T1100" s="18"/>
      <c r="U1100" s="18"/>
      <c r="V1100" s="18" t="s">
        <v>1343</v>
      </c>
      <c r="W1100" s="18">
        <v>7764</v>
      </c>
      <c r="X1100" s="18"/>
    </row>
    <row r="1101" ht="24.95" customHeight="1" spans="1:24">
      <c r="A1101" s="18">
        <v>7765</v>
      </c>
      <c r="B1101" s="135" t="s">
        <v>1364</v>
      </c>
      <c r="C1101" s="18" t="s">
        <v>43</v>
      </c>
      <c r="D1101" s="18" t="s">
        <v>54</v>
      </c>
      <c r="E1101" s="18" t="s">
        <v>1365</v>
      </c>
      <c r="F1101" s="18" t="s">
        <v>244</v>
      </c>
      <c r="G1101" s="18">
        <v>2019</v>
      </c>
      <c r="H1101" s="18" t="s">
        <v>36</v>
      </c>
      <c r="I1101" s="41">
        <v>62</v>
      </c>
      <c r="J1101" s="39" t="s">
        <v>1353</v>
      </c>
      <c r="K1101" s="40">
        <v>2</v>
      </c>
      <c r="L1101" s="40">
        <f t="shared" si="34"/>
        <v>2</v>
      </c>
      <c r="M1101" s="40"/>
      <c r="N1101" s="40">
        <v>2</v>
      </c>
      <c r="O1101" s="40"/>
      <c r="P1101" s="18" t="s">
        <v>47</v>
      </c>
      <c r="Q1101" s="18" t="s">
        <v>91</v>
      </c>
      <c r="R1101" s="18"/>
      <c r="S1101" s="18"/>
      <c r="T1101" s="18"/>
      <c r="U1101" s="18"/>
      <c r="V1101" s="18" t="s">
        <v>1343</v>
      </c>
      <c r="W1101" s="18">
        <v>7765</v>
      </c>
      <c r="X1101" s="18"/>
    </row>
    <row r="1102" ht="24.95" customHeight="1" spans="1:24">
      <c r="A1102" s="18">
        <v>7766</v>
      </c>
      <c r="B1102" s="135" t="s">
        <v>1366</v>
      </c>
      <c r="C1102" s="18" t="s">
        <v>43</v>
      </c>
      <c r="D1102" s="18" t="s">
        <v>54</v>
      </c>
      <c r="E1102" s="18" t="s">
        <v>1367</v>
      </c>
      <c r="F1102" s="18" t="s">
        <v>244</v>
      </c>
      <c r="G1102" s="18">
        <v>2019</v>
      </c>
      <c r="H1102" s="18" t="s">
        <v>36</v>
      </c>
      <c r="I1102" s="41">
        <v>29</v>
      </c>
      <c r="J1102" s="39" t="s">
        <v>1353</v>
      </c>
      <c r="K1102" s="40">
        <v>1</v>
      </c>
      <c r="L1102" s="40">
        <f t="shared" si="34"/>
        <v>1</v>
      </c>
      <c r="M1102" s="40"/>
      <c r="N1102" s="40">
        <v>1</v>
      </c>
      <c r="O1102" s="40"/>
      <c r="P1102" s="18" t="s">
        <v>47</v>
      </c>
      <c r="Q1102" s="18" t="s">
        <v>91</v>
      </c>
      <c r="R1102" s="18"/>
      <c r="S1102" s="18"/>
      <c r="T1102" s="18"/>
      <c r="U1102" s="18"/>
      <c r="V1102" s="18" t="s">
        <v>1343</v>
      </c>
      <c r="W1102" s="18">
        <v>7766</v>
      </c>
      <c r="X1102" s="18"/>
    </row>
    <row r="1103" ht="24.95" customHeight="1" spans="1:24">
      <c r="A1103" s="18">
        <v>7767</v>
      </c>
      <c r="B1103" s="135" t="s">
        <v>1368</v>
      </c>
      <c r="C1103" s="18" t="s">
        <v>43</v>
      </c>
      <c r="D1103" s="18" t="s">
        <v>54</v>
      </c>
      <c r="E1103" s="18" t="s">
        <v>1369</v>
      </c>
      <c r="F1103" s="18" t="s">
        <v>244</v>
      </c>
      <c r="G1103" s="18">
        <v>2019</v>
      </c>
      <c r="H1103" s="18" t="s">
        <v>36</v>
      </c>
      <c r="I1103" s="41">
        <v>150</v>
      </c>
      <c r="J1103" s="39" t="s">
        <v>1370</v>
      </c>
      <c r="K1103" s="40">
        <v>5</v>
      </c>
      <c r="L1103" s="40">
        <f t="shared" si="34"/>
        <v>5</v>
      </c>
      <c r="M1103" s="40"/>
      <c r="N1103" s="40">
        <v>5</v>
      </c>
      <c r="O1103" s="40"/>
      <c r="P1103" s="18" t="s">
        <v>47</v>
      </c>
      <c r="Q1103" s="18" t="s">
        <v>91</v>
      </c>
      <c r="R1103" s="18"/>
      <c r="S1103" s="18"/>
      <c r="T1103" s="18"/>
      <c r="U1103" s="18"/>
      <c r="V1103" s="18" t="s">
        <v>1343</v>
      </c>
      <c r="W1103" s="18">
        <v>7767</v>
      </c>
      <c r="X1103" s="18"/>
    </row>
    <row r="1104" ht="24.95" customHeight="1" spans="1:24">
      <c r="A1104" s="18">
        <v>7768</v>
      </c>
      <c r="B1104" s="135" t="s">
        <v>1371</v>
      </c>
      <c r="C1104" s="18" t="s">
        <v>43</v>
      </c>
      <c r="D1104" s="18" t="s">
        <v>155</v>
      </c>
      <c r="E1104" s="18" t="s">
        <v>1372</v>
      </c>
      <c r="F1104" s="18" t="s">
        <v>244</v>
      </c>
      <c r="G1104" s="18">
        <v>2019</v>
      </c>
      <c r="H1104" s="18" t="s">
        <v>36</v>
      </c>
      <c r="I1104" s="41">
        <v>300</v>
      </c>
      <c r="J1104" s="39" t="s">
        <v>1370</v>
      </c>
      <c r="K1104" s="40">
        <v>9</v>
      </c>
      <c r="L1104" s="40">
        <f t="shared" si="34"/>
        <v>9</v>
      </c>
      <c r="M1104" s="40"/>
      <c r="N1104" s="40">
        <v>9</v>
      </c>
      <c r="O1104" s="40"/>
      <c r="P1104" s="18" t="s">
        <v>47</v>
      </c>
      <c r="Q1104" s="18" t="s">
        <v>91</v>
      </c>
      <c r="R1104" s="18"/>
      <c r="S1104" s="18"/>
      <c r="T1104" s="18"/>
      <c r="U1104" s="18"/>
      <c r="V1104" s="18" t="s">
        <v>1343</v>
      </c>
      <c r="W1104" s="18">
        <v>7768</v>
      </c>
      <c r="X1104" s="18"/>
    </row>
    <row r="1105" ht="24.95" customHeight="1" spans="1:24">
      <c r="A1105" s="18">
        <v>7769</v>
      </c>
      <c r="B1105" s="135" t="s">
        <v>1373</v>
      </c>
      <c r="C1105" s="18" t="s">
        <v>43</v>
      </c>
      <c r="D1105" s="18" t="s">
        <v>155</v>
      </c>
      <c r="E1105" s="18" t="s">
        <v>156</v>
      </c>
      <c r="F1105" s="18" t="s">
        <v>244</v>
      </c>
      <c r="G1105" s="18">
        <v>2019</v>
      </c>
      <c r="H1105" s="18" t="s">
        <v>36</v>
      </c>
      <c r="I1105" s="41">
        <v>181</v>
      </c>
      <c r="J1105" s="39" t="s">
        <v>1350</v>
      </c>
      <c r="K1105" s="40">
        <v>5</v>
      </c>
      <c r="L1105" s="40">
        <f t="shared" si="34"/>
        <v>5</v>
      </c>
      <c r="M1105" s="40"/>
      <c r="N1105" s="40">
        <v>5</v>
      </c>
      <c r="O1105" s="40"/>
      <c r="P1105" s="18" t="s">
        <v>47</v>
      </c>
      <c r="Q1105" s="18" t="s">
        <v>91</v>
      </c>
      <c r="R1105" s="18">
        <v>2</v>
      </c>
      <c r="S1105" s="18">
        <v>8</v>
      </c>
      <c r="T1105" s="18"/>
      <c r="U1105" s="18"/>
      <c r="V1105" s="18" t="s">
        <v>1343</v>
      </c>
      <c r="W1105" s="18">
        <v>7769</v>
      </c>
      <c r="X1105" s="18"/>
    </row>
    <row r="1106" ht="24.95" customHeight="1" spans="1:24">
      <c r="A1106" s="18">
        <v>7770</v>
      </c>
      <c r="B1106" s="135" t="s">
        <v>1374</v>
      </c>
      <c r="C1106" s="18" t="s">
        <v>43</v>
      </c>
      <c r="D1106" s="18" t="s">
        <v>155</v>
      </c>
      <c r="E1106" s="18" t="s">
        <v>1375</v>
      </c>
      <c r="F1106" s="18" t="s">
        <v>244</v>
      </c>
      <c r="G1106" s="18">
        <v>2019</v>
      </c>
      <c r="H1106" s="18" t="s">
        <v>36</v>
      </c>
      <c r="I1106" s="41">
        <v>460</v>
      </c>
      <c r="J1106" s="39" t="s">
        <v>1350</v>
      </c>
      <c r="K1106" s="40">
        <v>14</v>
      </c>
      <c r="L1106" s="40">
        <f t="shared" si="34"/>
        <v>14</v>
      </c>
      <c r="M1106" s="40"/>
      <c r="N1106" s="40">
        <v>14</v>
      </c>
      <c r="O1106" s="40"/>
      <c r="P1106" s="18" t="s">
        <v>47</v>
      </c>
      <c r="Q1106" s="18" t="s">
        <v>91</v>
      </c>
      <c r="R1106" s="18">
        <v>5</v>
      </c>
      <c r="S1106" s="18">
        <v>21</v>
      </c>
      <c r="T1106" s="18"/>
      <c r="U1106" s="18"/>
      <c r="V1106" s="18" t="s">
        <v>1343</v>
      </c>
      <c r="W1106" s="18">
        <v>7770</v>
      </c>
      <c r="X1106" s="18"/>
    </row>
    <row r="1107" ht="24.95" customHeight="1" spans="1:24">
      <c r="A1107" s="18">
        <v>7771</v>
      </c>
      <c r="B1107" s="135" t="s">
        <v>1376</v>
      </c>
      <c r="C1107" s="18" t="s">
        <v>43</v>
      </c>
      <c r="D1107" s="18" t="s">
        <v>155</v>
      </c>
      <c r="E1107" s="18" t="s">
        <v>233</v>
      </c>
      <c r="F1107" s="18" t="s">
        <v>244</v>
      </c>
      <c r="G1107" s="18">
        <v>2019</v>
      </c>
      <c r="H1107" s="18" t="s">
        <v>36</v>
      </c>
      <c r="I1107" s="41">
        <v>200</v>
      </c>
      <c r="J1107" s="39" t="s">
        <v>1353</v>
      </c>
      <c r="K1107" s="40">
        <v>6</v>
      </c>
      <c r="L1107" s="40">
        <f t="shared" si="34"/>
        <v>6</v>
      </c>
      <c r="M1107" s="40"/>
      <c r="N1107" s="40">
        <v>6</v>
      </c>
      <c r="O1107" s="40"/>
      <c r="P1107" s="18" t="s">
        <v>47</v>
      </c>
      <c r="Q1107" s="18" t="s">
        <v>91</v>
      </c>
      <c r="R1107" s="18">
        <v>1</v>
      </c>
      <c r="S1107" s="18">
        <v>6</v>
      </c>
      <c r="T1107" s="18"/>
      <c r="U1107" s="18"/>
      <c r="V1107" s="18" t="s">
        <v>1343</v>
      </c>
      <c r="W1107" s="18">
        <v>7771</v>
      </c>
      <c r="X1107" s="18"/>
    </row>
    <row r="1108" ht="24.95" customHeight="1" spans="1:24">
      <c r="A1108" s="18">
        <v>7772</v>
      </c>
      <c r="B1108" s="135" t="s">
        <v>1377</v>
      </c>
      <c r="C1108" s="18" t="s">
        <v>43</v>
      </c>
      <c r="D1108" s="18" t="s">
        <v>155</v>
      </c>
      <c r="E1108" s="18" t="s">
        <v>1378</v>
      </c>
      <c r="F1108" s="18" t="s">
        <v>244</v>
      </c>
      <c r="G1108" s="18">
        <v>2019</v>
      </c>
      <c r="H1108" s="18" t="s">
        <v>36</v>
      </c>
      <c r="I1108" s="41">
        <v>450</v>
      </c>
      <c r="J1108" s="39" t="s">
        <v>1379</v>
      </c>
      <c r="K1108" s="40">
        <v>14</v>
      </c>
      <c r="L1108" s="40">
        <f t="shared" si="34"/>
        <v>14</v>
      </c>
      <c r="M1108" s="40"/>
      <c r="N1108" s="40">
        <v>14</v>
      </c>
      <c r="O1108" s="40"/>
      <c r="P1108" s="18" t="s">
        <v>47</v>
      </c>
      <c r="Q1108" s="18" t="s">
        <v>91</v>
      </c>
      <c r="R1108" s="18"/>
      <c r="S1108" s="18"/>
      <c r="T1108" s="18"/>
      <c r="U1108" s="18"/>
      <c r="V1108" s="18" t="s">
        <v>1343</v>
      </c>
      <c r="W1108" s="18">
        <v>7772</v>
      </c>
      <c r="X1108" s="18"/>
    </row>
    <row r="1109" ht="24.95" customHeight="1" spans="1:24">
      <c r="A1109" s="18">
        <v>7773</v>
      </c>
      <c r="B1109" s="135" t="s">
        <v>1380</v>
      </c>
      <c r="C1109" s="18" t="s">
        <v>43</v>
      </c>
      <c r="D1109" s="18" t="s">
        <v>155</v>
      </c>
      <c r="E1109" s="18" t="s">
        <v>1381</v>
      </c>
      <c r="F1109" s="18" t="s">
        <v>244</v>
      </c>
      <c r="G1109" s="18">
        <v>2019</v>
      </c>
      <c r="H1109" s="18" t="s">
        <v>36</v>
      </c>
      <c r="I1109" s="41">
        <v>26</v>
      </c>
      <c r="J1109" s="39" t="s">
        <v>1350</v>
      </c>
      <c r="K1109" s="40">
        <v>1</v>
      </c>
      <c r="L1109" s="40">
        <f t="shared" si="34"/>
        <v>1</v>
      </c>
      <c r="M1109" s="40"/>
      <c r="N1109" s="40">
        <v>1</v>
      </c>
      <c r="O1109" s="40"/>
      <c r="P1109" s="18" t="s">
        <v>47</v>
      </c>
      <c r="Q1109" s="18" t="s">
        <v>91</v>
      </c>
      <c r="R1109" s="18">
        <v>3</v>
      </c>
      <c r="S1109" s="18">
        <v>12</v>
      </c>
      <c r="T1109" s="18"/>
      <c r="U1109" s="18"/>
      <c r="V1109" s="18" t="s">
        <v>1343</v>
      </c>
      <c r="W1109" s="18">
        <v>7773</v>
      </c>
      <c r="X1109" s="18"/>
    </row>
    <row r="1110" ht="24.95" customHeight="1" spans="1:24">
      <c r="A1110" s="18">
        <v>7774</v>
      </c>
      <c r="B1110" s="135" t="s">
        <v>1382</v>
      </c>
      <c r="C1110" s="18" t="s">
        <v>43</v>
      </c>
      <c r="D1110" s="18" t="s">
        <v>44</v>
      </c>
      <c r="E1110" s="18" t="s">
        <v>1383</v>
      </c>
      <c r="F1110" s="18" t="s">
        <v>244</v>
      </c>
      <c r="G1110" s="18">
        <v>2019</v>
      </c>
      <c r="H1110" s="18" t="s">
        <v>36</v>
      </c>
      <c r="I1110" s="41">
        <v>133</v>
      </c>
      <c r="J1110" s="39" t="s">
        <v>1353</v>
      </c>
      <c r="K1110" s="40">
        <v>4</v>
      </c>
      <c r="L1110" s="40">
        <f t="shared" si="34"/>
        <v>4</v>
      </c>
      <c r="M1110" s="40"/>
      <c r="N1110" s="40">
        <v>4</v>
      </c>
      <c r="O1110" s="40"/>
      <c r="P1110" s="18" t="s">
        <v>47</v>
      </c>
      <c r="Q1110" s="18" t="s">
        <v>91</v>
      </c>
      <c r="R1110" s="18"/>
      <c r="S1110" s="18"/>
      <c r="T1110" s="18"/>
      <c r="U1110" s="18"/>
      <c r="V1110" s="18" t="s">
        <v>1343</v>
      </c>
      <c r="W1110" s="18">
        <v>7774</v>
      </c>
      <c r="X1110" s="18"/>
    </row>
    <row r="1111" ht="24.95" customHeight="1" spans="1:24">
      <c r="A1111" s="18">
        <v>7775</v>
      </c>
      <c r="B1111" s="135" t="s">
        <v>1384</v>
      </c>
      <c r="C1111" s="18" t="s">
        <v>43</v>
      </c>
      <c r="D1111" s="18" t="s">
        <v>44</v>
      </c>
      <c r="E1111" s="18" t="s">
        <v>1385</v>
      </c>
      <c r="F1111" s="18" t="s">
        <v>244</v>
      </c>
      <c r="G1111" s="18">
        <v>2019</v>
      </c>
      <c r="H1111" s="18" t="s">
        <v>36</v>
      </c>
      <c r="I1111" s="41">
        <v>48</v>
      </c>
      <c r="J1111" s="39" t="s">
        <v>1353</v>
      </c>
      <c r="K1111" s="40">
        <v>1.5</v>
      </c>
      <c r="L1111" s="40">
        <f t="shared" si="34"/>
        <v>1.5</v>
      </c>
      <c r="M1111" s="40"/>
      <c r="N1111" s="40">
        <v>1.5</v>
      </c>
      <c r="O1111" s="40"/>
      <c r="P1111" s="18" t="s">
        <v>47</v>
      </c>
      <c r="Q1111" s="18" t="s">
        <v>91</v>
      </c>
      <c r="R1111" s="18"/>
      <c r="S1111" s="18"/>
      <c r="T1111" s="18"/>
      <c r="U1111" s="18"/>
      <c r="V1111" s="18" t="s">
        <v>1343</v>
      </c>
      <c r="W1111" s="18">
        <v>7775</v>
      </c>
      <c r="X1111" s="18"/>
    </row>
    <row r="1112" ht="24.95" customHeight="1" spans="1:24">
      <c r="A1112" s="18">
        <v>7776</v>
      </c>
      <c r="B1112" s="135" t="s">
        <v>1386</v>
      </c>
      <c r="C1112" s="18" t="s">
        <v>43</v>
      </c>
      <c r="D1112" s="18" t="s">
        <v>44</v>
      </c>
      <c r="E1112" s="18" t="s">
        <v>1387</v>
      </c>
      <c r="F1112" s="18" t="s">
        <v>244</v>
      </c>
      <c r="G1112" s="18">
        <v>2019</v>
      </c>
      <c r="H1112" s="18" t="s">
        <v>36</v>
      </c>
      <c r="I1112" s="41">
        <v>212</v>
      </c>
      <c r="J1112" s="39" t="s">
        <v>1353</v>
      </c>
      <c r="K1112" s="40">
        <v>6</v>
      </c>
      <c r="L1112" s="40">
        <f t="shared" si="34"/>
        <v>6</v>
      </c>
      <c r="M1112" s="40"/>
      <c r="N1112" s="40">
        <v>6</v>
      </c>
      <c r="O1112" s="40"/>
      <c r="P1112" s="18" t="s">
        <v>47</v>
      </c>
      <c r="Q1112" s="18" t="s">
        <v>91</v>
      </c>
      <c r="R1112" s="18"/>
      <c r="S1112" s="18"/>
      <c r="T1112" s="18"/>
      <c r="U1112" s="18"/>
      <c r="V1112" s="18" t="s">
        <v>1343</v>
      </c>
      <c r="W1112" s="18">
        <v>7776</v>
      </c>
      <c r="X1112" s="18"/>
    </row>
    <row r="1113" ht="24.95" customHeight="1" spans="1:24">
      <c r="A1113" s="18">
        <v>7777</v>
      </c>
      <c r="B1113" s="135" t="s">
        <v>1388</v>
      </c>
      <c r="C1113" s="18" t="s">
        <v>43</v>
      </c>
      <c r="D1113" s="18" t="s">
        <v>98</v>
      </c>
      <c r="E1113" s="18" t="s">
        <v>1389</v>
      </c>
      <c r="F1113" s="18" t="s">
        <v>244</v>
      </c>
      <c r="G1113" s="18">
        <v>2019</v>
      </c>
      <c r="H1113" s="18" t="s">
        <v>36</v>
      </c>
      <c r="I1113" s="41">
        <v>2140</v>
      </c>
      <c r="J1113" s="39" t="s">
        <v>1350</v>
      </c>
      <c r="K1113" s="40">
        <v>50</v>
      </c>
      <c r="L1113" s="40">
        <f t="shared" si="34"/>
        <v>50</v>
      </c>
      <c r="M1113" s="40"/>
      <c r="N1113" s="40">
        <v>50</v>
      </c>
      <c r="O1113" s="40"/>
      <c r="P1113" s="18" t="s">
        <v>47</v>
      </c>
      <c r="Q1113" s="18" t="s">
        <v>91</v>
      </c>
      <c r="R1113" s="18">
        <v>32</v>
      </c>
      <c r="S1113" s="18">
        <v>151</v>
      </c>
      <c r="T1113" s="18"/>
      <c r="U1113" s="18"/>
      <c r="V1113" s="18" t="s">
        <v>1343</v>
      </c>
      <c r="W1113" s="18">
        <v>7777</v>
      </c>
      <c r="X1113" s="18"/>
    </row>
    <row r="1114" ht="24.95" customHeight="1" spans="1:24">
      <c r="A1114" s="18">
        <v>7778</v>
      </c>
      <c r="B1114" s="135" t="s">
        <v>1390</v>
      </c>
      <c r="C1114" s="18" t="s">
        <v>43</v>
      </c>
      <c r="D1114" s="18" t="s">
        <v>98</v>
      </c>
      <c r="E1114" s="18" t="s">
        <v>1236</v>
      </c>
      <c r="F1114" s="18" t="s">
        <v>244</v>
      </c>
      <c r="G1114" s="18">
        <v>2019</v>
      </c>
      <c r="H1114" s="18" t="s">
        <v>36</v>
      </c>
      <c r="I1114" s="41">
        <v>785</v>
      </c>
      <c r="J1114" s="39" t="s">
        <v>1358</v>
      </c>
      <c r="K1114" s="40">
        <v>24</v>
      </c>
      <c r="L1114" s="40">
        <f t="shared" si="34"/>
        <v>24</v>
      </c>
      <c r="M1114" s="40"/>
      <c r="N1114" s="40">
        <v>24</v>
      </c>
      <c r="O1114" s="40"/>
      <c r="P1114" s="18" t="s">
        <v>47</v>
      </c>
      <c r="Q1114" s="18" t="s">
        <v>91</v>
      </c>
      <c r="R1114" s="18">
        <v>7</v>
      </c>
      <c r="S1114" s="18">
        <v>34</v>
      </c>
      <c r="T1114" s="18"/>
      <c r="U1114" s="18"/>
      <c r="V1114" s="18" t="s">
        <v>1343</v>
      </c>
      <c r="W1114" s="18">
        <v>7778</v>
      </c>
      <c r="X1114" s="18"/>
    </row>
    <row r="1115" ht="24.95" customHeight="1" spans="1:24">
      <c r="A1115" s="18">
        <v>7779</v>
      </c>
      <c r="B1115" s="135" t="s">
        <v>1391</v>
      </c>
      <c r="C1115" s="18" t="s">
        <v>43</v>
      </c>
      <c r="D1115" s="18" t="s">
        <v>98</v>
      </c>
      <c r="E1115" s="18" t="s">
        <v>1049</v>
      </c>
      <c r="F1115" s="18" t="s">
        <v>244</v>
      </c>
      <c r="G1115" s="18">
        <v>2019</v>
      </c>
      <c r="H1115" s="18" t="s">
        <v>36</v>
      </c>
      <c r="I1115" s="41">
        <v>333</v>
      </c>
      <c r="J1115" s="39" t="s">
        <v>1358</v>
      </c>
      <c r="K1115" s="40">
        <v>10</v>
      </c>
      <c r="L1115" s="40">
        <f t="shared" si="34"/>
        <v>10</v>
      </c>
      <c r="M1115" s="40"/>
      <c r="N1115" s="40">
        <v>10</v>
      </c>
      <c r="O1115" s="40"/>
      <c r="P1115" s="18" t="s">
        <v>47</v>
      </c>
      <c r="Q1115" s="18" t="s">
        <v>91</v>
      </c>
      <c r="R1115" s="18">
        <v>4</v>
      </c>
      <c r="S1115" s="18">
        <v>17</v>
      </c>
      <c r="T1115" s="18"/>
      <c r="U1115" s="18"/>
      <c r="V1115" s="18" t="s">
        <v>1343</v>
      </c>
      <c r="W1115" s="18">
        <v>7779</v>
      </c>
      <c r="X1115" s="18"/>
    </row>
    <row r="1116" ht="24.95" customHeight="1" spans="1:24">
      <c r="A1116" s="18">
        <v>7780</v>
      </c>
      <c r="B1116" s="135" t="s">
        <v>1392</v>
      </c>
      <c r="C1116" s="18" t="s">
        <v>43</v>
      </c>
      <c r="D1116" s="18" t="s">
        <v>93</v>
      </c>
      <c r="E1116" s="18" t="s">
        <v>1393</v>
      </c>
      <c r="F1116" s="18" t="s">
        <v>244</v>
      </c>
      <c r="G1116" s="18">
        <v>2019</v>
      </c>
      <c r="H1116" s="18" t="s">
        <v>36</v>
      </c>
      <c r="I1116" s="41">
        <v>555</v>
      </c>
      <c r="J1116" s="39" t="s">
        <v>1394</v>
      </c>
      <c r="K1116" s="40">
        <v>17</v>
      </c>
      <c r="L1116" s="40">
        <f t="shared" si="34"/>
        <v>17</v>
      </c>
      <c r="M1116" s="40"/>
      <c r="N1116" s="40">
        <v>17</v>
      </c>
      <c r="O1116" s="40"/>
      <c r="P1116" s="18" t="s">
        <v>47</v>
      </c>
      <c r="Q1116" s="18" t="s">
        <v>91</v>
      </c>
      <c r="R1116" s="18">
        <v>6</v>
      </c>
      <c r="S1116" s="18">
        <v>27</v>
      </c>
      <c r="T1116" s="18"/>
      <c r="U1116" s="18"/>
      <c r="V1116" s="18" t="s">
        <v>1343</v>
      </c>
      <c r="W1116" s="18">
        <v>7780</v>
      </c>
      <c r="X1116" s="18"/>
    </row>
    <row r="1117" ht="24.95" customHeight="1" spans="1:24">
      <c r="A1117" s="18">
        <v>7781</v>
      </c>
      <c r="B1117" s="135" t="s">
        <v>1395</v>
      </c>
      <c r="C1117" s="18" t="s">
        <v>43</v>
      </c>
      <c r="D1117" s="18" t="s">
        <v>93</v>
      </c>
      <c r="E1117" s="18" t="s">
        <v>1396</v>
      </c>
      <c r="F1117" s="18" t="s">
        <v>244</v>
      </c>
      <c r="G1117" s="18">
        <v>2019</v>
      </c>
      <c r="H1117" s="18" t="s">
        <v>36</v>
      </c>
      <c r="I1117" s="41">
        <v>256</v>
      </c>
      <c r="J1117" s="39" t="s">
        <v>1394</v>
      </c>
      <c r="K1117" s="40">
        <v>8</v>
      </c>
      <c r="L1117" s="40">
        <f t="shared" si="34"/>
        <v>8</v>
      </c>
      <c r="M1117" s="40"/>
      <c r="N1117" s="40">
        <v>8</v>
      </c>
      <c r="O1117" s="40"/>
      <c r="P1117" s="18" t="s">
        <v>47</v>
      </c>
      <c r="Q1117" s="18" t="s">
        <v>91</v>
      </c>
      <c r="R1117" s="18"/>
      <c r="S1117" s="18"/>
      <c r="T1117" s="18"/>
      <c r="U1117" s="18"/>
      <c r="V1117" s="18" t="s">
        <v>1343</v>
      </c>
      <c r="W1117" s="18">
        <v>7781</v>
      </c>
      <c r="X1117" s="18"/>
    </row>
    <row r="1118" ht="24.95" customHeight="1" spans="1:24">
      <c r="A1118" s="18">
        <v>7782</v>
      </c>
      <c r="B1118" s="135" t="s">
        <v>1397</v>
      </c>
      <c r="C1118" s="18" t="s">
        <v>43</v>
      </c>
      <c r="D1118" s="18" t="s">
        <v>93</v>
      </c>
      <c r="E1118" s="18" t="s">
        <v>423</v>
      </c>
      <c r="F1118" s="18" t="s">
        <v>244</v>
      </c>
      <c r="G1118" s="18">
        <v>2019</v>
      </c>
      <c r="H1118" s="18" t="s">
        <v>36</v>
      </c>
      <c r="I1118" s="41">
        <v>330</v>
      </c>
      <c r="J1118" s="39" t="s">
        <v>1394</v>
      </c>
      <c r="K1118" s="40">
        <v>7.15522054718035</v>
      </c>
      <c r="L1118" s="40">
        <f t="shared" si="34"/>
        <v>7.15522054718035</v>
      </c>
      <c r="M1118" s="40"/>
      <c r="N1118" s="40">
        <v>7.15522054718035</v>
      </c>
      <c r="O1118" s="40"/>
      <c r="P1118" s="18" t="s">
        <v>47</v>
      </c>
      <c r="Q1118" s="18" t="s">
        <v>91</v>
      </c>
      <c r="R1118" s="18">
        <v>5</v>
      </c>
      <c r="S1118" s="18">
        <v>23</v>
      </c>
      <c r="T1118" s="18"/>
      <c r="U1118" s="18"/>
      <c r="V1118" s="18" t="s">
        <v>1343</v>
      </c>
      <c r="W1118" s="18">
        <v>7782</v>
      </c>
      <c r="X1118" s="18"/>
    </row>
    <row r="1119" ht="24.95" customHeight="1" spans="1:24">
      <c r="A1119" s="18">
        <v>7783</v>
      </c>
      <c r="B1119" s="135" t="s">
        <v>1398</v>
      </c>
      <c r="C1119" s="18" t="s">
        <v>43</v>
      </c>
      <c r="D1119" s="18" t="s">
        <v>93</v>
      </c>
      <c r="E1119" s="18" t="s">
        <v>727</v>
      </c>
      <c r="F1119" s="18" t="s">
        <v>244</v>
      </c>
      <c r="G1119" s="18">
        <v>2019</v>
      </c>
      <c r="H1119" s="18" t="s">
        <v>36</v>
      </c>
      <c r="I1119" s="41">
        <v>302</v>
      </c>
      <c r="J1119" s="39" t="s">
        <v>1394</v>
      </c>
      <c r="K1119" s="40">
        <v>6.54811092499535</v>
      </c>
      <c r="L1119" s="40">
        <f t="shared" si="34"/>
        <v>6.54811092499535</v>
      </c>
      <c r="M1119" s="40"/>
      <c r="N1119" s="40">
        <v>6.54811092499535</v>
      </c>
      <c r="O1119" s="40"/>
      <c r="P1119" s="18" t="s">
        <v>47</v>
      </c>
      <c r="Q1119" s="18" t="s">
        <v>91</v>
      </c>
      <c r="R1119" s="18">
        <v>3</v>
      </c>
      <c r="S1119" s="18">
        <v>17</v>
      </c>
      <c r="T1119" s="18"/>
      <c r="U1119" s="18"/>
      <c r="V1119" s="18" t="s">
        <v>1343</v>
      </c>
      <c r="W1119" s="18">
        <v>7783</v>
      </c>
      <c r="X1119" s="18"/>
    </row>
    <row r="1120" ht="24.95" customHeight="1" spans="1:24">
      <c r="A1120" s="18">
        <v>7784</v>
      </c>
      <c r="B1120" s="135" t="s">
        <v>1399</v>
      </c>
      <c r="C1120" s="18" t="s">
        <v>43</v>
      </c>
      <c r="D1120" s="18" t="s">
        <v>93</v>
      </c>
      <c r="E1120" s="18" t="s">
        <v>1085</v>
      </c>
      <c r="F1120" s="18" t="s">
        <v>244</v>
      </c>
      <c r="G1120" s="18">
        <v>2019</v>
      </c>
      <c r="H1120" s="18" t="s">
        <v>36</v>
      </c>
      <c r="I1120" s="41">
        <v>529</v>
      </c>
      <c r="J1120" s="39" t="s">
        <v>1353</v>
      </c>
      <c r="K1120" s="40">
        <v>11</v>
      </c>
      <c r="L1120" s="40">
        <f t="shared" si="34"/>
        <v>11</v>
      </c>
      <c r="M1120" s="40"/>
      <c r="N1120" s="40">
        <v>11</v>
      </c>
      <c r="O1120" s="40"/>
      <c r="P1120" s="18" t="s">
        <v>47</v>
      </c>
      <c r="Q1120" s="18" t="s">
        <v>91</v>
      </c>
      <c r="R1120" s="18">
        <v>5</v>
      </c>
      <c r="S1120" s="18">
        <v>24</v>
      </c>
      <c r="T1120" s="18"/>
      <c r="U1120" s="18"/>
      <c r="V1120" s="18" t="s">
        <v>1343</v>
      </c>
      <c r="W1120" s="18">
        <v>7784</v>
      </c>
      <c r="X1120" s="18"/>
    </row>
    <row r="1121" ht="24.95" customHeight="1" spans="1:24">
      <c r="A1121" s="18">
        <v>7785</v>
      </c>
      <c r="B1121" s="135" t="s">
        <v>1400</v>
      </c>
      <c r="C1121" s="18" t="s">
        <v>43</v>
      </c>
      <c r="D1121" s="18" t="s">
        <v>93</v>
      </c>
      <c r="E1121" s="18" t="s">
        <v>1401</v>
      </c>
      <c r="F1121" s="18" t="s">
        <v>244</v>
      </c>
      <c r="G1121" s="18">
        <v>2019</v>
      </c>
      <c r="H1121" s="18" t="s">
        <v>36</v>
      </c>
      <c r="I1121" s="41">
        <v>561</v>
      </c>
      <c r="J1121" s="39" t="s">
        <v>1353</v>
      </c>
      <c r="K1121" s="40">
        <v>12</v>
      </c>
      <c r="L1121" s="40">
        <f t="shared" si="34"/>
        <v>12</v>
      </c>
      <c r="M1121" s="40"/>
      <c r="N1121" s="40">
        <v>12</v>
      </c>
      <c r="O1121" s="40"/>
      <c r="P1121" s="18" t="s">
        <v>47</v>
      </c>
      <c r="Q1121" s="18" t="s">
        <v>91</v>
      </c>
      <c r="R1121" s="18">
        <v>8</v>
      </c>
      <c r="S1121" s="18">
        <v>41</v>
      </c>
      <c r="T1121" s="18"/>
      <c r="U1121" s="18"/>
      <c r="V1121" s="18" t="s">
        <v>1343</v>
      </c>
      <c r="W1121" s="18">
        <v>7785</v>
      </c>
      <c r="X1121" s="18"/>
    </row>
    <row r="1122" ht="24.95" customHeight="1" spans="1:24">
      <c r="A1122" s="18">
        <v>7786</v>
      </c>
      <c r="B1122" s="135" t="s">
        <v>1402</v>
      </c>
      <c r="C1122" s="18" t="s">
        <v>43</v>
      </c>
      <c r="D1122" s="18" t="s">
        <v>93</v>
      </c>
      <c r="E1122" s="18" t="s">
        <v>1087</v>
      </c>
      <c r="F1122" s="18" t="s">
        <v>244</v>
      </c>
      <c r="G1122" s="18">
        <v>2019</v>
      </c>
      <c r="H1122" s="18" t="s">
        <v>36</v>
      </c>
      <c r="I1122" s="41">
        <v>267</v>
      </c>
      <c r="J1122" s="39" t="s">
        <v>1394</v>
      </c>
      <c r="K1122" s="40">
        <v>5</v>
      </c>
      <c r="L1122" s="40">
        <f t="shared" si="34"/>
        <v>5</v>
      </c>
      <c r="M1122" s="40"/>
      <c r="N1122" s="40">
        <v>5</v>
      </c>
      <c r="O1122" s="40"/>
      <c r="P1122" s="18" t="s">
        <v>47</v>
      </c>
      <c r="Q1122" s="18" t="s">
        <v>91</v>
      </c>
      <c r="R1122" s="18">
        <v>4</v>
      </c>
      <c r="S1122" s="18">
        <v>21</v>
      </c>
      <c r="T1122" s="18"/>
      <c r="U1122" s="18"/>
      <c r="V1122" s="18" t="s">
        <v>1343</v>
      </c>
      <c r="W1122" s="18">
        <v>7786</v>
      </c>
      <c r="X1122" s="18"/>
    </row>
    <row r="1123" ht="24.95" customHeight="1" spans="1:24">
      <c r="A1123" s="18">
        <v>7787</v>
      </c>
      <c r="B1123" s="135" t="s">
        <v>1403</v>
      </c>
      <c r="C1123" s="18" t="s">
        <v>43</v>
      </c>
      <c r="D1123" s="18" t="s">
        <v>146</v>
      </c>
      <c r="E1123" s="18" t="s">
        <v>1404</v>
      </c>
      <c r="F1123" s="18" t="s">
        <v>244</v>
      </c>
      <c r="G1123" s="18">
        <v>2019</v>
      </c>
      <c r="H1123" s="18" t="s">
        <v>36</v>
      </c>
      <c r="I1123" s="41">
        <v>846</v>
      </c>
      <c r="J1123" s="39" t="s">
        <v>1358</v>
      </c>
      <c r="K1123" s="40">
        <v>15</v>
      </c>
      <c r="L1123" s="40">
        <f t="shared" si="34"/>
        <v>15</v>
      </c>
      <c r="M1123" s="40"/>
      <c r="N1123" s="40">
        <v>15</v>
      </c>
      <c r="O1123" s="40"/>
      <c r="P1123" s="18" t="s">
        <v>47</v>
      </c>
      <c r="Q1123" s="18" t="s">
        <v>91</v>
      </c>
      <c r="R1123" s="18">
        <v>24</v>
      </c>
      <c r="S1123" s="18">
        <v>102</v>
      </c>
      <c r="T1123" s="18"/>
      <c r="U1123" s="18"/>
      <c r="V1123" s="18" t="s">
        <v>1343</v>
      </c>
      <c r="W1123" s="18">
        <v>7787</v>
      </c>
      <c r="X1123" s="18"/>
    </row>
    <row r="1124" ht="24.95" customHeight="1" spans="1:24">
      <c r="A1124" s="18">
        <v>7788</v>
      </c>
      <c r="B1124" s="135" t="s">
        <v>1405</v>
      </c>
      <c r="C1124" s="18" t="s">
        <v>43</v>
      </c>
      <c r="D1124" s="18" t="s">
        <v>146</v>
      </c>
      <c r="E1124" s="18" t="s">
        <v>1406</v>
      </c>
      <c r="F1124" s="18" t="s">
        <v>244</v>
      </c>
      <c r="G1124" s="18">
        <v>2019</v>
      </c>
      <c r="H1124" s="18" t="s">
        <v>36</v>
      </c>
      <c r="I1124" s="41">
        <v>1306</v>
      </c>
      <c r="J1124" s="39" t="s">
        <v>1358</v>
      </c>
      <c r="K1124" s="40">
        <v>20</v>
      </c>
      <c r="L1124" s="40">
        <f t="shared" si="34"/>
        <v>20</v>
      </c>
      <c r="M1124" s="40"/>
      <c r="N1124" s="40">
        <v>20</v>
      </c>
      <c r="O1124" s="40"/>
      <c r="P1124" s="18" t="s">
        <v>47</v>
      </c>
      <c r="Q1124" s="18" t="s">
        <v>91</v>
      </c>
      <c r="R1124" s="18">
        <v>6</v>
      </c>
      <c r="S1124" s="18">
        <v>31</v>
      </c>
      <c r="T1124" s="18"/>
      <c r="U1124" s="18"/>
      <c r="V1124" s="18" t="s">
        <v>1343</v>
      </c>
      <c r="W1124" s="18">
        <v>7788</v>
      </c>
      <c r="X1124" s="18"/>
    </row>
    <row r="1125" ht="24.95" customHeight="1" spans="1:24">
      <c r="A1125" s="18">
        <v>7789</v>
      </c>
      <c r="B1125" s="135" t="s">
        <v>1407</v>
      </c>
      <c r="C1125" s="18" t="s">
        <v>43</v>
      </c>
      <c r="D1125" s="18" t="s">
        <v>146</v>
      </c>
      <c r="E1125" s="18" t="s">
        <v>1408</v>
      </c>
      <c r="F1125" s="18" t="s">
        <v>244</v>
      </c>
      <c r="G1125" s="18">
        <v>2019</v>
      </c>
      <c r="H1125" s="18" t="s">
        <v>36</v>
      </c>
      <c r="I1125" s="41">
        <v>285</v>
      </c>
      <c r="J1125" s="39" t="s">
        <v>1358</v>
      </c>
      <c r="K1125" s="40">
        <v>6</v>
      </c>
      <c r="L1125" s="40">
        <f t="shared" si="34"/>
        <v>6</v>
      </c>
      <c r="M1125" s="40"/>
      <c r="N1125" s="40">
        <v>6</v>
      </c>
      <c r="O1125" s="40"/>
      <c r="P1125" s="18" t="s">
        <v>47</v>
      </c>
      <c r="Q1125" s="18" t="s">
        <v>91</v>
      </c>
      <c r="R1125" s="18"/>
      <c r="S1125" s="18"/>
      <c r="T1125" s="18"/>
      <c r="U1125" s="18"/>
      <c r="V1125" s="18" t="s">
        <v>1343</v>
      </c>
      <c r="W1125" s="18">
        <v>7789</v>
      </c>
      <c r="X1125" s="18"/>
    </row>
    <row r="1126" ht="24.95" customHeight="1" spans="1:24">
      <c r="A1126" s="18">
        <v>7790</v>
      </c>
      <c r="B1126" s="135" t="s">
        <v>1409</v>
      </c>
      <c r="C1126" s="18" t="s">
        <v>43</v>
      </c>
      <c r="D1126" s="18" t="s">
        <v>146</v>
      </c>
      <c r="E1126" s="18" t="s">
        <v>1061</v>
      </c>
      <c r="F1126" s="18" t="s">
        <v>244</v>
      </c>
      <c r="G1126" s="18">
        <v>2019</v>
      </c>
      <c r="H1126" s="18" t="s">
        <v>36</v>
      </c>
      <c r="I1126" s="41">
        <v>354</v>
      </c>
      <c r="J1126" s="39" t="s">
        <v>1358</v>
      </c>
      <c r="K1126" s="40">
        <v>10</v>
      </c>
      <c r="L1126" s="40">
        <f t="shared" si="34"/>
        <v>10</v>
      </c>
      <c r="M1126" s="40"/>
      <c r="N1126" s="40">
        <v>10</v>
      </c>
      <c r="O1126" s="40"/>
      <c r="P1126" s="18" t="s">
        <v>47</v>
      </c>
      <c r="Q1126" s="18" t="s">
        <v>91</v>
      </c>
      <c r="R1126" s="18">
        <v>13</v>
      </c>
      <c r="S1126" s="18">
        <v>74</v>
      </c>
      <c r="T1126" s="18"/>
      <c r="U1126" s="18"/>
      <c r="V1126" s="18" t="s">
        <v>1343</v>
      </c>
      <c r="W1126" s="18">
        <v>7790</v>
      </c>
      <c r="X1126" s="18"/>
    </row>
    <row r="1127" ht="24.95" customHeight="1" spans="1:24">
      <c r="A1127" s="18">
        <v>7791</v>
      </c>
      <c r="B1127" s="135" t="s">
        <v>1410</v>
      </c>
      <c r="C1127" s="18" t="s">
        <v>43</v>
      </c>
      <c r="D1127" s="18" t="s">
        <v>146</v>
      </c>
      <c r="E1127" s="18" t="s">
        <v>1290</v>
      </c>
      <c r="F1127" s="18" t="s">
        <v>244</v>
      </c>
      <c r="G1127" s="18">
        <v>2019</v>
      </c>
      <c r="H1127" s="18" t="s">
        <v>36</v>
      </c>
      <c r="I1127" s="41">
        <v>602</v>
      </c>
      <c r="J1127" s="39" t="s">
        <v>1394</v>
      </c>
      <c r="K1127" s="40">
        <v>10</v>
      </c>
      <c r="L1127" s="40">
        <f t="shared" si="34"/>
        <v>10</v>
      </c>
      <c r="M1127" s="40"/>
      <c r="N1127" s="40">
        <v>10</v>
      </c>
      <c r="O1127" s="40"/>
      <c r="P1127" s="18" t="s">
        <v>47</v>
      </c>
      <c r="Q1127" s="18" t="s">
        <v>91</v>
      </c>
      <c r="R1127" s="18"/>
      <c r="S1127" s="18"/>
      <c r="T1127" s="18"/>
      <c r="U1127" s="18"/>
      <c r="V1127" s="18" t="s">
        <v>1343</v>
      </c>
      <c r="W1127" s="18">
        <v>7791</v>
      </c>
      <c r="X1127" s="18"/>
    </row>
    <row r="1128" ht="24.95" customHeight="1" spans="1:24">
      <c r="A1128" s="18">
        <v>7792</v>
      </c>
      <c r="B1128" s="135" t="s">
        <v>1411</v>
      </c>
      <c r="C1128" s="18" t="s">
        <v>43</v>
      </c>
      <c r="D1128" s="18" t="s">
        <v>124</v>
      </c>
      <c r="E1128" s="18" t="s">
        <v>124</v>
      </c>
      <c r="F1128" s="18" t="s">
        <v>244</v>
      </c>
      <c r="G1128" s="18">
        <v>2019</v>
      </c>
      <c r="H1128" s="18" t="s">
        <v>36</v>
      </c>
      <c r="I1128" s="41">
        <v>706</v>
      </c>
      <c r="J1128" s="39" t="s">
        <v>1353</v>
      </c>
      <c r="K1128" s="40">
        <v>20</v>
      </c>
      <c r="L1128" s="40">
        <f t="shared" si="34"/>
        <v>20</v>
      </c>
      <c r="M1128" s="40"/>
      <c r="N1128" s="40">
        <v>20</v>
      </c>
      <c r="O1128" s="40"/>
      <c r="P1128" s="18" t="s">
        <v>47</v>
      </c>
      <c r="Q1128" s="18" t="s">
        <v>91</v>
      </c>
      <c r="R1128" s="18">
        <v>8</v>
      </c>
      <c r="S1128" s="18">
        <v>38</v>
      </c>
      <c r="T1128" s="18"/>
      <c r="U1128" s="18"/>
      <c r="V1128" s="18" t="s">
        <v>1343</v>
      </c>
      <c r="W1128" s="18">
        <v>7792</v>
      </c>
      <c r="X1128" s="18"/>
    </row>
    <row r="1129" ht="24.95" customHeight="1" spans="1:24">
      <c r="A1129" s="18">
        <v>7793</v>
      </c>
      <c r="B1129" s="135" t="s">
        <v>1412</v>
      </c>
      <c r="C1129" s="18" t="s">
        <v>43</v>
      </c>
      <c r="D1129" s="18" t="s">
        <v>124</v>
      </c>
      <c r="E1129" s="18" t="s">
        <v>1413</v>
      </c>
      <c r="F1129" s="18" t="s">
        <v>244</v>
      </c>
      <c r="G1129" s="18">
        <v>2019</v>
      </c>
      <c r="H1129" s="18" t="s">
        <v>36</v>
      </c>
      <c r="I1129" s="41">
        <v>291</v>
      </c>
      <c r="J1129" s="39" t="s">
        <v>1353</v>
      </c>
      <c r="K1129" s="40">
        <v>9</v>
      </c>
      <c r="L1129" s="40">
        <f t="shared" si="34"/>
        <v>9</v>
      </c>
      <c r="M1129" s="40"/>
      <c r="N1129" s="40">
        <v>9</v>
      </c>
      <c r="O1129" s="40"/>
      <c r="P1129" s="18" t="s">
        <v>47</v>
      </c>
      <c r="Q1129" s="18" t="s">
        <v>91</v>
      </c>
      <c r="R1129" s="18"/>
      <c r="S1129" s="18"/>
      <c r="T1129" s="18"/>
      <c r="U1129" s="18"/>
      <c r="V1129" s="18" t="s">
        <v>1343</v>
      </c>
      <c r="W1129" s="18">
        <v>7793</v>
      </c>
      <c r="X1129" s="18"/>
    </row>
    <row r="1130" ht="24.95" customHeight="1" spans="1:24">
      <c r="A1130" s="18">
        <v>7794</v>
      </c>
      <c r="B1130" s="135" t="s">
        <v>1414</v>
      </c>
      <c r="C1130" s="18" t="s">
        <v>43</v>
      </c>
      <c r="D1130" s="18" t="s">
        <v>124</v>
      </c>
      <c r="E1130" s="18" t="s">
        <v>965</v>
      </c>
      <c r="F1130" s="18" t="s">
        <v>244</v>
      </c>
      <c r="G1130" s="18">
        <v>2019</v>
      </c>
      <c r="H1130" s="18" t="s">
        <v>36</v>
      </c>
      <c r="I1130" s="41">
        <v>604</v>
      </c>
      <c r="J1130" s="39" t="s">
        <v>1353</v>
      </c>
      <c r="K1130" s="40">
        <v>13.0962218499907</v>
      </c>
      <c r="L1130" s="40">
        <f t="shared" si="34"/>
        <v>13.0962218499907</v>
      </c>
      <c r="M1130" s="40"/>
      <c r="N1130" s="40">
        <v>13.0962218499907</v>
      </c>
      <c r="O1130" s="40"/>
      <c r="P1130" s="18" t="s">
        <v>47</v>
      </c>
      <c r="Q1130" s="18" t="s">
        <v>91</v>
      </c>
      <c r="R1130" s="18">
        <v>5</v>
      </c>
      <c r="S1130" s="18">
        <v>19</v>
      </c>
      <c r="T1130" s="18"/>
      <c r="U1130" s="18"/>
      <c r="V1130" s="18" t="s">
        <v>1343</v>
      </c>
      <c r="W1130" s="18">
        <v>7794</v>
      </c>
      <c r="X1130" s="18"/>
    </row>
    <row r="1131" ht="24.95" customHeight="1" spans="1:24">
      <c r="A1131" s="18">
        <v>7795</v>
      </c>
      <c r="B1131" s="135" t="s">
        <v>1415</v>
      </c>
      <c r="C1131" s="18" t="s">
        <v>43</v>
      </c>
      <c r="D1131" s="18" t="s">
        <v>124</v>
      </c>
      <c r="E1131" s="18" t="s">
        <v>259</v>
      </c>
      <c r="F1131" s="18" t="s">
        <v>244</v>
      </c>
      <c r="G1131" s="18">
        <v>2019</v>
      </c>
      <c r="H1131" s="18" t="s">
        <v>36</v>
      </c>
      <c r="I1131" s="41">
        <v>506</v>
      </c>
      <c r="J1131" s="39" t="s">
        <v>1358</v>
      </c>
      <c r="K1131" s="40">
        <v>10.9713381723432</v>
      </c>
      <c r="L1131" s="40">
        <f t="shared" si="34"/>
        <v>10.9713381723432</v>
      </c>
      <c r="M1131" s="40"/>
      <c r="N1131" s="40">
        <v>10.9713381723432</v>
      </c>
      <c r="O1131" s="40"/>
      <c r="P1131" s="18" t="s">
        <v>47</v>
      </c>
      <c r="Q1131" s="18" t="s">
        <v>91</v>
      </c>
      <c r="R1131" s="18">
        <v>2</v>
      </c>
      <c r="S1131" s="18">
        <v>15</v>
      </c>
      <c r="T1131" s="18"/>
      <c r="U1131" s="18"/>
      <c r="V1131" s="18" t="s">
        <v>1343</v>
      </c>
      <c r="W1131" s="18">
        <v>7795</v>
      </c>
      <c r="X1131" s="18"/>
    </row>
    <row r="1132" ht="24.95" customHeight="1" spans="1:24">
      <c r="A1132" s="18">
        <v>7796</v>
      </c>
      <c r="B1132" s="135" t="s">
        <v>1416</v>
      </c>
      <c r="C1132" s="18" t="s">
        <v>43</v>
      </c>
      <c r="D1132" s="18" t="s">
        <v>124</v>
      </c>
      <c r="E1132" s="18" t="s">
        <v>1417</v>
      </c>
      <c r="F1132" s="18" t="s">
        <v>244</v>
      </c>
      <c r="G1132" s="18">
        <v>2019</v>
      </c>
      <c r="H1132" s="18" t="s">
        <v>36</v>
      </c>
      <c r="I1132" s="41">
        <v>120</v>
      </c>
      <c r="J1132" s="39" t="s">
        <v>1379</v>
      </c>
      <c r="K1132" s="40">
        <v>3</v>
      </c>
      <c r="L1132" s="40">
        <f t="shared" si="34"/>
        <v>3</v>
      </c>
      <c r="M1132" s="40"/>
      <c r="N1132" s="40">
        <v>3</v>
      </c>
      <c r="O1132" s="40"/>
      <c r="P1132" s="18" t="s">
        <v>47</v>
      </c>
      <c r="Q1132" s="18" t="s">
        <v>91</v>
      </c>
      <c r="R1132" s="18">
        <v>1</v>
      </c>
      <c r="S1132" s="18">
        <v>5</v>
      </c>
      <c r="T1132" s="18"/>
      <c r="U1132" s="18"/>
      <c r="V1132" s="18" t="s">
        <v>1343</v>
      </c>
      <c r="W1132" s="18">
        <v>7796</v>
      </c>
      <c r="X1132" s="18"/>
    </row>
    <row r="1133" ht="24.95" customHeight="1" spans="1:24">
      <c r="A1133" s="14">
        <v>7832</v>
      </c>
      <c r="B1133" s="15" t="s">
        <v>1418</v>
      </c>
      <c r="C1133" s="14"/>
      <c r="D1133" s="14"/>
      <c r="E1133" s="14"/>
      <c r="F1133" s="14" t="s">
        <v>32</v>
      </c>
      <c r="G1133" s="14" t="s">
        <v>32</v>
      </c>
      <c r="H1133" s="14" t="s">
        <v>32</v>
      </c>
      <c r="I1133" s="14" t="s">
        <v>32</v>
      </c>
      <c r="J1133" s="31"/>
      <c r="K1133" s="14"/>
      <c r="L1133" s="38">
        <v>0</v>
      </c>
      <c r="M1133" s="38">
        <v>0</v>
      </c>
      <c r="N1133" s="38">
        <v>0</v>
      </c>
      <c r="O1133" s="38">
        <v>0</v>
      </c>
      <c r="P1133" s="14"/>
      <c r="Q1133" s="14" t="s">
        <v>91</v>
      </c>
      <c r="R1133" s="46">
        <f>R1134+R1137</f>
        <v>672</v>
      </c>
      <c r="S1133" s="46">
        <f>S1134+S1137</f>
        <v>2831</v>
      </c>
      <c r="T1133" s="46"/>
      <c r="U1133" s="46"/>
      <c r="V1133" s="14" t="s">
        <v>32</v>
      </c>
      <c r="W1133" s="14">
        <v>7832</v>
      </c>
      <c r="X1133" s="14"/>
    </row>
    <row r="1134" ht="24.95" customHeight="1" spans="1:24">
      <c r="A1134" s="16">
        <v>7833</v>
      </c>
      <c r="B1134" s="17" t="s">
        <v>1419</v>
      </c>
      <c r="C1134" s="16"/>
      <c r="D1134" s="16"/>
      <c r="E1134" s="16"/>
      <c r="F1134" s="16" t="s">
        <v>244</v>
      </c>
      <c r="G1134" s="16" t="s">
        <v>32</v>
      </c>
      <c r="H1134" s="16" t="s">
        <v>90</v>
      </c>
      <c r="I1134" s="33">
        <f>SUM(I1135:I1136)</f>
        <v>2</v>
      </c>
      <c r="J1134" s="34"/>
      <c r="K1134" s="16"/>
      <c r="L1134" s="35">
        <f>SUM(L1135:L1136)</f>
        <v>1725.14</v>
      </c>
      <c r="M1134" s="35">
        <f>SUM(M1135:M1136)</f>
        <v>480.3</v>
      </c>
      <c r="N1134" s="35">
        <f>SUM(N1135:N1136)</f>
        <v>0</v>
      </c>
      <c r="O1134" s="35">
        <f>SUM(O1135:O1136)</f>
        <v>1244.84</v>
      </c>
      <c r="P1134" s="16"/>
      <c r="Q1134" s="16" t="s">
        <v>91</v>
      </c>
      <c r="R1134" s="47">
        <f>SUM(R1135:R1136)</f>
        <v>305</v>
      </c>
      <c r="S1134" s="47">
        <f>SUM(S1135:S1136)</f>
        <v>1371</v>
      </c>
      <c r="T1134" s="47" t="s">
        <v>1420</v>
      </c>
      <c r="U1134" s="47" t="s">
        <v>1281</v>
      </c>
      <c r="V1134" s="16" t="s">
        <v>32</v>
      </c>
      <c r="W1134" s="16">
        <v>7833</v>
      </c>
      <c r="X1134" s="48" t="s">
        <v>1282</v>
      </c>
    </row>
    <row r="1135" ht="24.95" customHeight="1" spans="1:24">
      <c r="A1135" s="18">
        <v>7834</v>
      </c>
      <c r="B1135" s="135" t="s">
        <v>1421</v>
      </c>
      <c r="C1135" s="18" t="s">
        <v>43</v>
      </c>
      <c r="D1135" s="18" t="s">
        <v>44</v>
      </c>
      <c r="E1135" s="18" t="s">
        <v>552</v>
      </c>
      <c r="F1135" s="18" t="s">
        <v>244</v>
      </c>
      <c r="G1135" s="18">
        <v>2018</v>
      </c>
      <c r="H1135" s="18" t="s">
        <v>90</v>
      </c>
      <c r="I1135" s="41">
        <v>1</v>
      </c>
      <c r="J1135" s="39" t="s">
        <v>1422</v>
      </c>
      <c r="K1135" s="40">
        <v>480.3</v>
      </c>
      <c r="L1135" s="40">
        <f>M1135+N1135+O1135</f>
        <v>480.3</v>
      </c>
      <c r="M1135" s="40">
        <v>480.3</v>
      </c>
      <c r="N1135" s="40"/>
      <c r="O1135" s="40"/>
      <c r="P1135" s="18" t="s">
        <v>47</v>
      </c>
      <c r="Q1135" s="18" t="s">
        <v>91</v>
      </c>
      <c r="R1135" s="18">
        <v>85</v>
      </c>
      <c r="S1135" s="18">
        <v>271</v>
      </c>
      <c r="T1135" s="18"/>
      <c r="U1135" s="18"/>
      <c r="V1135" s="18" t="s">
        <v>716</v>
      </c>
      <c r="W1135" s="18">
        <v>7834</v>
      </c>
      <c r="X1135" s="18"/>
    </row>
    <row r="1136" ht="24.95" customHeight="1" spans="1:24">
      <c r="A1136" s="18">
        <v>7838</v>
      </c>
      <c r="B1136" s="135" t="s">
        <v>1423</v>
      </c>
      <c r="C1136" s="18" t="s">
        <v>43</v>
      </c>
      <c r="D1136" s="18" t="s">
        <v>1424</v>
      </c>
      <c r="E1136" s="18" t="s">
        <v>1425</v>
      </c>
      <c r="F1136" s="18" t="s">
        <v>244</v>
      </c>
      <c r="G1136" s="18">
        <v>2020</v>
      </c>
      <c r="H1136" s="18" t="s">
        <v>90</v>
      </c>
      <c r="I1136" s="41">
        <v>1</v>
      </c>
      <c r="J1136" s="39" t="s">
        <v>1426</v>
      </c>
      <c r="K1136" s="18">
        <v>1244.84</v>
      </c>
      <c r="L1136" s="40">
        <f>M1136+N1136+O1136</f>
        <v>1244.84</v>
      </c>
      <c r="M1136" s="40"/>
      <c r="N1136" s="40"/>
      <c r="O1136" s="40">
        <v>1244.84</v>
      </c>
      <c r="P1136" s="18" t="s">
        <v>47</v>
      </c>
      <c r="Q1136" s="18" t="s">
        <v>91</v>
      </c>
      <c r="R1136" s="18">
        <v>220</v>
      </c>
      <c r="S1136" s="18">
        <v>1100</v>
      </c>
      <c r="T1136" s="18"/>
      <c r="U1136" s="18"/>
      <c r="V1136" s="18" t="s">
        <v>716</v>
      </c>
      <c r="W1136" s="18">
        <v>7838</v>
      </c>
      <c r="X1136" s="18"/>
    </row>
    <row r="1137" ht="24.95" customHeight="1" spans="1:24">
      <c r="A1137" s="16">
        <v>7840</v>
      </c>
      <c r="B1137" s="17" t="s">
        <v>1427</v>
      </c>
      <c r="C1137" s="16"/>
      <c r="D1137" s="16"/>
      <c r="E1137" s="16"/>
      <c r="F1137" s="16" t="s">
        <v>106</v>
      </c>
      <c r="G1137" s="16" t="s">
        <v>32</v>
      </c>
      <c r="H1137" s="16" t="s">
        <v>1428</v>
      </c>
      <c r="I1137" s="38">
        <v>0</v>
      </c>
      <c r="J1137" s="34"/>
      <c r="K1137" s="16"/>
      <c r="L1137" s="38">
        <v>0</v>
      </c>
      <c r="M1137" s="38">
        <v>0</v>
      </c>
      <c r="N1137" s="38">
        <v>0</v>
      </c>
      <c r="O1137" s="38">
        <v>0</v>
      </c>
      <c r="P1137" s="16"/>
      <c r="Q1137" s="16" t="s">
        <v>91</v>
      </c>
      <c r="R1137" s="47">
        <f>R1138+R1150+R1153</f>
        <v>367</v>
      </c>
      <c r="S1137" s="47">
        <f>S1138+S1150+S1153</f>
        <v>1460</v>
      </c>
      <c r="T1137" s="47" t="s">
        <v>1429</v>
      </c>
      <c r="U1137" s="47" t="s">
        <v>1281</v>
      </c>
      <c r="V1137" s="16" t="s">
        <v>32</v>
      </c>
      <c r="W1137" s="16">
        <v>7840</v>
      </c>
      <c r="X1137" s="48" t="s">
        <v>1282</v>
      </c>
    </row>
    <row r="1138" ht="24.95" customHeight="1" spans="1:24">
      <c r="A1138" s="18">
        <v>7841</v>
      </c>
      <c r="B1138" s="19" t="s">
        <v>1430</v>
      </c>
      <c r="C1138" s="18"/>
      <c r="D1138" s="18"/>
      <c r="E1138" s="18"/>
      <c r="F1138" s="18" t="s">
        <v>106</v>
      </c>
      <c r="G1138" s="18" t="s">
        <v>32</v>
      </c>
      <c r="H1138" s="18" t="s">
        <v>1428</v>
      </c>
      <c r="I1138" s="41">
        <f>SUM(I1139:I1149)</f>
        <v>11</v>
      </c>
      <c r="J1138" s="39"/>
      <c r="K1138" s="18"/>
      <c r="L1138" s="40">
        <f>SUM(L1139:L1149)</f>
        <v>5117</v>
      </c>
      <c r="M1138" s="40">
        <f>SUM(M1139:M1149)</f>
        <v>1417</v>
      </c>
      <c r="N1138" s="40">
        <f>SUM(N1139:N1149)</f>
        <v>2000</v>
      </c>
      <c r="O1138" s="40">
        <f>SUM(O1139:O1149)</f>
        <v>1700</v>
      </c>
      <c r="P1138" s="18"/>
      <c r="Q1138" s="18" t="s">
        <v>91</v>
      </c>
      <c r="R1138" s="50">
        <f>SUM(R1139:R1149)</f>
        <v>367</v>
      </c>
      <c r="S1138" s="50">
        <f>SUM(S1139:S1149)</f>
        <v>1460</v>
      </c>
      <c r="T1138" s="50"/>
      <c r="U1138" s="50"/>
      <c r="V1138" s="18" t="s">
        <v>32</v>
      </c>
      <c r="W1138" s="18">
        <v>7841</v>
      </c>
      <c r="X1138" s="18"/>
    </row>
    <row r="1139" s="3" customFormat="1" ht="33.75" customHeight="1" spans="1:24">
      <c r="A1139" s="18">
        <v>7846</v>
      </c>
      <c r="B1139" s="135" t="s">
        <v>1431</v>
      </c>
      <c r="C1139" s="18" t="s">
        <v>43</v>
      </c>
      <c r="D1139" s="18" t="s">
        <v>1432</v>
      </c>
      <c r="E1139" s="18" t="s">
        <v>1433</v>
      </c>
      <c r="F1139" s="18" t="s">
        <v>35</v>
      </c>
      <c r="G1139" s="18">
        <v>2018</v>
      </c>
      <c r="H1139" s="18" t="s">
        <v>1428</v>
      </c>
      <c r="I1139" s="41">
        <v>1</v>
      </c>
      <c r="J1139" s="39" t="s">
        <v>1434</v>
      </c>
      <c r="K1139" s="38">
        <v>692</v>
      </c>
      <c r="L1139" s="40">
        <f>M1139+N1139+O1139</f>
        <v>692</v>
      </c>
      <c r="M1139" s="40">
        <v>692</v>
      </c>
      <c r="N1139" s="40"/>
      <c r="O1139" s="40"/>
      <c r="P1139" s="18" t="s">
        <v>47</v>
      </c>
      <c r="Q1139" s="18" t="s">
        <v>91</v>
      </c>
      <c r="R1139" s="18">
        <v>167</v>
      </c>
      <c r="S1139" s="18">
        <v>610</v>
      </c>
      <c r="T1139" s="18"/>
      <c r="U1139" s="18"/>
      <c r="V1139" s="18" t="s">
        <v>1343</v>
      </c>
      <c r="W1139" s="18">
        <v>7846</v>
      </c>
      <c r="X1139" s="18"/>
    </row>
    <row r="1140" s="3" customFormat="1" ht="24.95" customHeight="1" spans="1:24">
      <c r="A1140" s="18">
        <v>7856</v>
      </c>
      <c r="B1140" s="135" t="s">
        <v>1435</v>
      </c>
      <c r="C1140" s="18" t="s">
        <v>43</v>
      </c>
      <c r="D1140" s="18" t="s">
        <v>98</v>
      </c>
      <c r="E1140" s="18" t="s">
        <v>98</v>
      </c>
      <c r="F1140" s="18" t="s">
        <v>244</v>
      </c>
      <c r="G1140" s="18">
        <v>2018</v>
      </c>
      <c r="H1140" s="18" t="s">
        <v>1428</v>
      </c>
      <c r="I1140" s="41">
        <v>1</v>
      </c>
      <c r="J1140" s="39" t="s">
        <v>1436</v>
      </c>
      <c r="K1140" s="38">
        <v>725</v>
      </c>
      <c r="L1140" s="40">
        <f>M1140+N1140+O1140</f>
        <v>725</v>
      </c>
      <c r="M1140" s="40">
        <v>725</v>
      </c>
      <c r="N1140" s="40"/>
      <c r="O1140" s="40"/>
      <c r="P1140" s="18" t="s">
        <v>47</v>
      </c>
      <c r="Q1140" s="18" t="s">
        <v>91</v>
      </c>
      <c r="R1140" s="18"/>
      <c r="S1140" s="18"/>
      <c r="T1140" s="18"/>
      <c r="U1140" s="18"/>
      <c r="V1140" s="18" t="s">
        <v>1343</v>
      </c>
      <c r="W1140" s="18">
        <v>7856</v>
      </c>
      <c r="X1140" s="18"/>
    </row>
    <row r="1141" ht="24.95" customHeight="1" spans="1:24">
      <c r="A1141" s="18">
        <v>7865</v>
      </c>
      <c r="B1141" s="135" t="s">
        <v>1437</v>
      </c>
      <c r="C1141" s="18" t="s">
        <v>500</v>
      </c>
      <c r="D1141" s="18"/>
      <c r="E1141" s="18"/>
      <c r="F1141" s="18" t="s">
        <v>35</v>
      </c>
      <c r="G1141" s="18">
        <v>2019</v>
      </c>
      <c r="H1141" s="18" t="s">
        <v>1428</v>
      </c>
      <c r="I1141" s="41">
        <v>1</v>
      </c>
      <c r="J1141" s="39" t="s">
        <v>1434</v>
      </c>
      <c r="K1141" s="40">
        <v>800</v>
      </c>
      <c r="L1141" s="40">
        <f>M1141+N1141+O1141</f>
        <v>800</v>
      </c>
      <c r="M1141" s="40"/>
      <c r="N1141" s="40">
        <v>800</v>
      </c>
      <c r="O1141" s="40"/>
      <c r="P1141" s="18" t="s">
        <v>47</v>
      </c>
      <c r="Q1141" s="18" t="s">
        <v>91</v>
      </c>
      <c r="R1141" s="18">
        <v>200</v>
      </c>
      <c r="S1141" s="18">
        <v>850</v>
      </c>
      <c r="T1141" s="18"/>
      <c r="U1141" s="18"/>
      <c r="V1141" s="18" t="s">
        <v>1343</v>
      </c>
      <c r="W1141" s="18">
        <v>7865</v>
      </c>
      <c r="X1141" s="18"/>
    </row>
    <row r="1142" ht="24.95" customHeight="1" spans="1:24">
      <c r="A1142" s="18">
        <v>7867</v>
      </c>
      <c r="B1142" s="135" t="s">
        <v>1438</v>
      </c>
      <c r="C1142" s="18" t="s">
        <v>500</v>
      </c>
      <c r="D1142" s="18"/>
      <c r="E1142" s="18"/>
      <c r="F1142" s="18" t="s">
        <v>244</v>
      </c>
      <c r="G1142" s="18">
        <v>2019</v>
      </c>
      <c r="H1142" s="18" t="s">
        <v>1428</v>
      </c>
      <c r="I1142" s="41">
        <v>1</v>
      </c>
      <c r="J1142" s="39" t="s">
        <v>1439</v>
      </c>
      <c r="K1142" s="40">
        <v>200</v>
      </c>
      <c r="L1142" s="40">
        <f t="shared" ref="L1142:L1149" si="35">M1142+N1142+O1142</f>
        <v>200</v>
      </c>
      <c r="M1142" s="40"/>
      <c r="N1142" s="40">
        <v>200</v>
      </c>
      <c r="O1142" s="40"/>
      <c r="P1142" s="18" t="s">
        <v>47</v>
      </c>
      <c r="Q1142" s="18" t="s">
        <v>91</v>
      </c>
      <c r="R1142" s="18"/>
      <c r="S1142" s="18"/>
      <c r="T1142" s="18"/>
      <c r="U1142" s="18"/>
      <c r="V1142" s="18" t="s">
        <v>1343</v>
      </c>
      <c r="W1142" s="18">
        <v>7867</v>
      </c>
      <c r="X1142" s="18"/>
    </row>
    <row r="1143" ht="24.95" customHeight="1" spans="1:24">
      <c r="A1143" s="18">
        <v>7868</v>
      </c>
      <c r="B1143" s="135" t="s">
        <v>1440</v>
      </c>
      <c r="C1143" s="18" t="s">
        <v>500</v>
      </c>
      <c r="D1143" s="18"/>
      <c r="E1143" s="18"/>
      <c r="F1143" s="18" t="s">
        <v>244</v>
      </c>
      <c r="G1143" s="18">
        <v>2019</v>
      </c>
      <c r="H1143" s="18" t="s">
        <v>1428</v>
      </c>
      <c r="I1143" s="41">
        <v>1</v>
      </c>
      <c r="J1143" s="39" t="s">
        <v>1441</v>
      </c>
      <c r="K1143" s="40">
        <v>100</v>
      </c>
      <c r="L1143" s="40">
        <f t="shared" si="35"/>
        <v>100</v>
      </c>
      <c r="M1143" s="40"/>
      <c r="N1143" s="40">
        <v>100</v>
      </c>
      <c r="O1143" s="40"/>
      <c r="P1143" s="18" t="s">
        <v>47</v>
      </c>
      <c r="Q1143" s="18" t="s">
        <v>91</v>
      </c>
      <c r="R1143" s="18"/>
      <c r="S1143" s="18"/>
      <c r="T1143" s="18"/>
      <c r="U1143" s="18"/>
      <c r="V1143" s="18" t="s">
        <v>1343</v>
      </c>
      <c r="W1143" s="18">
        <v>7868</v>
      </c>
      <c r="X1143" s="18"/>
    </row>
    <row r="1144" ht="24.95" customHeight="1" spans="1:24">
      <c r="A1144" s="18">
        <v>7869</v>
      </c>
      <c r="B1144" s="135" t="s">
        <v>1442</v>
      </c>
      <c r="C1144" s="18" t="s">
        <v>500</v>
      </c>
      <c r="D1144" s="18"/>
      <c r="E1144" s="18"/>
      <c r="F1144" s="18" t="s">
        <v>244</v>
      </c>
      <c r="G1144" s="18">
        <v>2019</v>
      </c>
      <c r="H1144" s="18" t="s">
        <v>1428</v>
      </c>
      <c r="I1144" s="41">
        <v>1</v>
      </c>
      <c r="J1144" s="39" t="s">
        <v>1443</v>
      </c>
      <c r="K1144" s="40">
        <v>400</v>
      </c>
      <c r="L1144" s="40">
        <f t="shared" si="35"/>
        <v>400</v>
      </c>
      <c r="M1144" s="40"/>
      <c r="N1144" s="40">
        <v>400</v>
      </c>
      <c r="O1144" s="40"/>
      <c r="P1144" s="18" t="s">
        <v>47</v>
      </c>
      <c r="Q1144" s="18" t="s">
        <v>91</v>
      </c>
      <c r="R1144" s="18"/>
      <c r="S1144" s="18"/>
      <c r="T1144" s="18"/>
      <c r="U1144" s="18"/>
      <c r="V1144" s="18" t="s">
        <v>1343</v>
      </c>
      <c r="W1144" s="18">
        <v>7869</v>
      </c>
      <c r="X1144" s="18"/>
    </row>
    <row r="1145" ht="24.95" customHeight="1" spans="1:24">
      <c r="A1145" s="18">
        <v>7870</v>
      </c>
      <c r="B1145" s="135" t="s">
        <v>1444</v>
      </c>
      <c r="C1145" s="18" t="s">
        <v>500</v>
      </c>
      <c r="D1145" s="18"/>
      <c r="E1145" s="18"/>
      <c r="F1145" s="18" t="s">
        <v>244</v>
      </c>
      <c r="G1145" s="18">
        <v>2019</v>
      </c>
      <c r="H1145" s="18" t="s">
        <v>1428</v>
      </c>
      <c r="I1145" s="41">
        <v>1</v>
      </c>
      <c r="J1145" s="39" t="s">
        <v>1445</v>
      </c>
      <c r="K1145" s="40">
        <v>500</v>
      </c>
      <c r="L1145" s="40">
        <f t="shared" si="35"/>
        <v>500</v>
      </c>
      <c r="M1145" s="40"/>
      <c r="N1145" s="40">
        <v>500</v>
      </c>
      <c r="O1145" s="40"/>
      <c r="P1145" s="18" t="s">
        <v>47</v>
      </c>
      <c r="Q1145" s="18" t="s">
        <v>91</v>
      </c>
      <c r="R1145" s="18"/>
      <c r="S1145" s="18"/>
      <c r="T1145" s="18"/>
      <c r="U1145" s="18"/>
      <c r="V1145" s="18" t="s">
        <v>1343</v>
      </c>
      <c r="W1145" s="18">
        <v>7870</v>
      </c>
      <c r="X1145" s="18"/>
    </row>
    <row r="1146" ht="24.95" customHeight="1" spans="1:24">
      <c r="A1146" s="18">
        <v>7871</v>
      </c>
      <c r="B1146" s="135" t="s">
        <v>1446</v>
      </c>
      <c r="C1146" s="18" t="s">
        <v>500</v>
      </c>
      <c r="D1146" s="18"/>
      <c r="E1146" s="18"/>
      <c r="F1146" s="18" t="s">
        <v>35</v>
      </c>
      <c r="G1146" s="18">
        <v>2020</v>
      </c>
      <c r="H1146" s="18" t="s">
        <v>1428</v>
      </c>
      <c r="I1146" s="41">
        <v>1</v>
      </c>
      <c r="J1146" s="39" t="s">
        <v>1447</v>
      </c>
      <c r="K1146" s="40">
        <v>1200</v>
      </c>
      <c r="L1146" s="40">
        <f t="shared" si="35"/>
        <v>1200</v>
      </c>
      <c r="M1146" s="40"/>
      <c r="N1146" s="40"/>
      <c r="O1146" s="40">
        <v>1200</v>
      </c>
      <c r="P1146" s="18" t="s">
        <v>47</v>
      </c>
      <c r="Q1146" s="18" t="s">
        <v>91</v>
      </c>
      <c r="R1146" s="18"/>
      <c r="S1146" s="18"/>
      <c r="T1146" s="18"/>
      <c r="U1146" s="18"/>
      <c r="V1146" s="18" t="s">
        <v>1343</v>
      </c>
      <c r="W1146" s="18">
        <v>7871</v>
      </c>
      <c r="X1146" s="18"/>
    </row>
    <row r="1147" s="118" customFormat="1" ht="24.95" customHeight="1" spans="1:24">
      <c r="A1147" s="18">
        <v>7872</v>
      </c>
      <c r="B1147" s="135" t="s">
        <v>1438</v>
      </c>
      <c r="C1147" s="18" t="s">
        <v>500</v>
      </c>
      <c r="D1147" s="18"/>
      <c r="E1147" s="18"/>
      <c r="F1147" s="18" t="s">
        <v>244</v>
      </c>
      <c r="G1147" s="18">
        <v>2020</v>
      </c>
      <c r="H1147" s="18" t="s">
        <v>1428</v>
      </c>
      <c r="I1147" s="41">
        <v>1</v>
      </c>
      <c r="J1147" s="39" t="s">
        <v>1439</v>
      </c>
      <c r="K1147" s="40">
        <v>200</v>
      </c>
      <c r="L1147" s="40">
        <f t="shared" si="35"/>
        <v>200</v>
      </c>
      <c r="M1147" s="40"/>
      <c r="N1147" s="40"/>
      <c r="O1147" s="40">
        <v>200</v>
      </c>
      <c r="P1147" s="18" t="s">
        <v>47</v>
      </c>
      <c r="Q1147" s="18" t="s">
        <v>91</v>
      </c>
      <c r="R1147" s="18"/>
      <c r="S1147" s="18"/>
      <c r="T1147" s="18"/>
      <c r="U1147" s="18"/>
      <c r="V1147" s="18" t="s">
        <v>1343</v>
      </c>
      <c r="W1147" s="18">
        <v>7872</v>
      </c>
      <c r="X1147" s="18"/>
    </row>
    <row r="1148" s="118" customFormat="1" ht="24.95" customHeight="1" spans="1:24">
      <c r="A1148" s="18">
        <v>7873</v>
      </c>
      <c r="B1148" s="135" t="s">
        <v>1440</v>
      </c>
      <c r="C1148" s="18" t="s">
        <v>500</v>
      </c>
      <c r="D1148" s="18"/>
      <c r="E1148" s="18"/>
      <c r="F1148" s="18" t="s">
        <v>244</v>
      </c>
      <c r="G1148" s="18">
        <v>2020</v>
      </c>
      <c r="H1148" s="18" t="s">
        <v>1428</v>
      </c>
      <c r="I1148" s="41">
        <v>1</v>
      </c>
      <c r="J1148" s="39" t="s">
        <v>1441</v>
      </c>
      <c r="K1148" s="40">
        <v>100</v>
      </c>
      <c r="L1148" s="40">
        <f t="shared" si="35"/>
        <v>100</v>
      </c>
      <c r="M1148" s="40"/>
      <c r="N1148" s="40"/>
      <c r="O1148" s="40">
        <v>100</v>
      </c>
      <c r="P1148" s="18" t="s">
        <v>47</v>
      </c>
      <c r="Q1148" s="18" t="s">
        <v>91</v>
      </c>
      <c r="R1148" s="18"/>
      <c r="S1148" s="18"/>
      <c r="T1148" s="18"/>
      <c r="U1148" s="18"/>
      <c r="V1148" s="18" t="s">
        <v>1343</v>
      </c>
      <c r="W1148" s="18">
        <v>7873</v>
      </c>
      <c r="X1148" s="18"/>
    </row>
    <row r="1149" s="118" customFormat="1" ht="24.95" customHeight="1" spans="1:24">
      <c r="A1149" s="18">
        <v>7874</v>
      </c>
      <c r="B1149" s="135" t="s">
        <v>1442</v>
      </c>
      <c r="C1149" s="18" t="s">
        <v>500</v>
      </c>
      <c r="D1149" s="128"/>
      <c r="E1149" s="18"/>
      <c r="F1149" s="18" t="s">
        <v>244</v>
      </c>
      <c r="G1149" s="18">
        <v>2020</v>
      </c>
      <c r="H1149" s="18" t="s">
        <v>1428</v>
      </c>
      <c r="I1149" s="41">
        <v>1</v>
      </c>
      <c r="J1149" s="39" t="s">
        <v>1443</v>
      </c>
      <c r="K1149" s="40">
        <v>200</v>
      </c>
      <c r="L1149" s="40">
        <f t="shared" si="35"/>
        <v>200</v>
      </c>
      <c r="M1149" s="40"/>
      <c r="N1149" s="40"/>
      <c r="O1149" s="40">
        <v>200</v>
      </c>
      <c r="P1149" s="18" t="s">
        <v>47</v>
      </c>
      <c r="Q1149" s="18" t="s">
        <v>91</v>
      </c>
      <c r="R1149" s="18"/>
      <c r="S1149" s="18"/>
      <c r="T1149" s="18"/>
      <c r="U1149" s="18"/>
      <c r="V1149" s="18" t="s">
        <v>1343</v>
      </c>
      <c r="W1149" s="18">
        <v>7874</v>
      </c>
      <c r="X1149" s="18"/>
    </row>
    <row r="1150" ht="24.95" customHeight="1" spans="1:24">
      <c r="A1150" s="18">
        <v>7875</v>
      </c>
      <c r="B1150" s="19" t="s">
        <v>1448</v>
      </c>
      <c r="C1150" s="18"/>
      <c r="D1150" s="18"/>
      <c r="E1150" s="18"/>
      <c r="F1150" s="18" t="s">
        <v>106</v>
      </c>
      <c r="G1150" s="18" t="s">
        <v>32</v>
      </c>
      <c r="H1150" s="18" t="s">
        <v>1428</v>
      </c>
      <c r="I1150" s="41">
        <f>SUM(I1151:I1152)</f>
        <v>2</v>
      </c>
      <c r="J1150" s="39"/>
      <c r="K1150" s="18"/>
      <c r="L1150" s="40">
        <f>SUM(L1151:L1152)</f>
        <v>3200</v>
      </c>
      <c r="M1150" s="40">
        <f>SUM(M1151:M1152)</f>
        <v>0</v>
      </c>
      <c r="N1150" s="40">
        <f>SUM(N1151:N1152)</f>
        <v>200</v>
      </c>
      <c r="O1150" s="40">
        <f>SUM(O1151:O1152)</f>
        <v>3000</v>
      </c>
      <c r="P1150" s="18"/>
      <c r="Q1150" s="18" t="s">
        <v>91</v>
      </c>
      <c r="R1150" s="50">
        <f>SUM(R1151:R1152)</f>
        <v>0</v>
      </c>
      <c r="S1150" s="50">
        <f>SUM(S1151:S1152)</f>
        <v>0</v>
      </c>
      <c r="T1150" s="50"/>
      <c r="U1150" s="50"/>
      <c r="V1150" s="18" t="s">
        <v>32</v>
      </c>
      <c r="W1150" s="18">
        <v>7875</v>
      </c>
      <c r="X1150" s="18"/>
    </row>
    <row r="1151" ht="24.95" customHeight="1" spans="1:24">
      <c r="A1151" s="18">
        <v>7882</v>
      </c>
      <c r="B1151" s="135" t="s">
        <v>1449</v>
      </c>
      <c r="C1151" s="18" t="s">
        <v>500</v>
      </c>
      <c r="D1151" s="18"/>
      <c r="E1151" s="18"/>
      <c r="F1151" s="18" t="s">
        <v>35</v>
      </c>
      <c r="G1151" s="18">
        <v>2019</v>
      </c>
      <c r="H1151" s="18" t="s">
        <v>1428</v>
      </c>
      <c r="I1151" s="41">
        <v>1</v>
      </c>
      <c r="J1151" s="39" t="s">
        <v>1450</v>
      </c>
      <c r="K1151" s="40">
        <v>200</v>
      </c>
      <c r="L1151" s="40">
        <f>M1151+N1151+O1151</f>
        <v>200</v>
      </c>
      <c r="M1151" s="40"/>
      <c r="N1151" s="40">
        <v>200</v>
      </c>
      <c r="O1151" s="40"/>
      <c r="P1151" s="18" t="s">
        <v>47</v>
      </c>
      <c r="Q1151" s="18" t="s">
        <v>91</v>
      </c>
      <c r="R1151" s="18"/>
      <c r="S1151" s="18"/>
      <c r="T1151" s="18"/>
      <c r="U1151" s="18"/>
      <c r="V1151" s="18" t="s">
        <v>1343</v>
      </c>
      <c r="W1151" s="18">
        <v>7882</v>
      </c>
      <c r="X1151" s="18"/>
    </row>
    <row r="1152" ht="24.95" customHeight="1" spans="1:24">
      <c r="A1152" s="18">
        <v>7883</v>
      </c>
      <c r="B1152" s="135" t="s">
        <v>1451</v>
      </c>
      <c r="C1152" s="18" t="s">
        <v>43</v>
      </c>
      <c r="D1152" s="18"/>
      <c r="E1152" s="18"/>
      <c r="F1152" s="18" t="s">
        <v>35</v>
      </c>
      <c r="G1152" s="18">
        <v>2020</v>
      </c>
      <c r="H1152" s="18" t="s">
        <v>1428</v>
      </c>
      <c r="I1152" s="41">
        <v>1</v>
      </c>
      <c r="J1152" s="39" t="s">
        <v>1452</v>
      </c>
      <c r="K1152" s="40">
        <v>3000</v>
      </c>
      <c r="L1152" s="40">
        <f>M1152+N1152+O1152</f>
        <v>3000</v>
      </c>
      <c r="M1152" s="40"/>
      <c r="N1152" s="40"/>
      <c r="O1152" s="40">
        <v>3000</v>
      </c>
      <c r="P1152" s="18" t="s">
        <v>47</v>
      </c>
      <c r="Q1152" s="18" t="s">
        <v>91</v>
      </c>
      <c r="R1152" s="18"/>
      <c r="S1152" s="18"/>
      <c r="T1152" s="18"/>
      <c r="U1152" s="18"/>
      <c r="V1152" s="18" t="s">
        <v>1343</v>
      </c>
      <c r="W1152" s="18">
        <v>7883</v>
      </c>
      <c r="X1152" s="18"/>
    </row>
    <row r="1153" ht="24.95" customHeight="1" spans="1:24">
      <c r="A1153" s="18">
        <v>7885</v>
      </c>
      <c r="B1153" s="19" t="s">
        <v>1453</v>
      </c>
      <c r="C1153" s="18"/>
      <c r="D1153" s="18"/>
      <c r="E1153" s="18"/>
      <c r="F1153" s="18" t="s">
        <v>35</v>
      </c>
      <c r="G1153" s="18" t="s">
        <v>32</v>
      </c>
      <c r="H1153" s="18" t="s">
        <v>1428</v>
      </c>
      <c r="I1153" s="38">
        <v>0</v>
      </c>
      <c r="J1153" s="39"/>
      <c r="K1153" s="18"/>
      <c r="L1153" s="38">
        <v>0</v>
      </c>
      <c r="M1153" s="38">
        <v>0</v>
      </c>
      <c r="N1153" s="38">
        <v>0</v>
      </c>
      <c r="O1153" s="38">
        <v>0</v>
      </c>
      <c r="P1153" s="18"/>
      <c r="Q1153" s="18" t="s">
        <v>91</v>
      </c>
      <c r="R1153" s="50"/>
      <c r="S1153" s="50"/>
      <c r="T1153" s="50"/>
      <c r="U1153" s="50"/>
      <c r="V1153" s="18" t="s">
        <v>32</v>
      </c>
      <c r="W1153" s="18">
        <v>7885</v>
      </c>
      <c r="X1153" s="18"/>
    </row>
    <row r="1154" ht="24.95" customHeight="1" spans="1:24">
      <c r="A1154" s="14">
        <v>7888</v>
      </c>
      <c r="B1154" s="15" t="s">
        <v>1454</v>
      </c>
      <c r="C1154" s="14"/>
      <c r="D1154" s="14"/>
      <c r="E1154" s="14"/>
      <c r="F1154" s="14"/>
      <c r="G1154" s="14"/>
      <c r="H1154" s="14"/>
      <c r="I1154" s="36"/>
      <c r="J1154" s="31"/>
      <c r="K1154" s="14"/>
      <c r="L1154" s="32"/>
      <c r="M1154" s="32"/>
      <c r="N1154" s="32"/>
      <c r="O1154" s="32"/>
      <c r="P1154" s="14"/>
      <c r="Q1154" s="14"/>
      <c r="R1154" s="46"/>
      <c r="S1154" s="46"/>
      <c r="T1154" s="46"/>
      <c r="U1154" s="46"/>
      <c r="V1154" s="14"/>
      <c r="W1154" s="14">
        <v>7888</v>
      </c>
      <c r="X1154" s="14"/>
    </row>
    <row r="1155" ht="24.95" customHeight="1" spans="1:24">
      <c r="A1155" s="14">
        <v>7889</v>
      </c>
      <c r="B1155" s="15" t="s">
        <v>1455</v>
      </c>
      <c r="C1155" s="14"/>
      <c r="D1155" s="14"/>
      <c r="E1155" s="14"/>
      <c r="F1155" s="14" t="s">
        <v>32</v>
      </c>
      <c r="G1155" s="14" t="s">
        <v>32</v>
      </c>
      <c r="H1155" s="14" t="s">
        <v>32</v>
      </c>
      <c r="I1155" s="36" t="s">
        <v>32</v>
      </c>
      <c r="J1155" s="31"/>
      <c r="K1155" s="14"/>
      <c r="L1155" s="38">
        <v>0</v>
      </c>
      <c r="M1155" s="38">
        <v>0</v>
      </c>
      <c r="N1155" s="38">
        <v>0</v>
      </c>
      <c r="O1155" s="38">
        <v>0</v>
      </c>
      <c r="P1155" s="14"/>
      <c r="Q1155" s="14" t="s">
        <v>91</v>
      </c>
      <c r="R1155" s="38">
        <v>0</v>
      </c>
      <c r="S1155" s="38">
        <v>0</v>
      </c>
      <c r="T1155" s="46"/>
      <c r="U1155" s="46"/>
      <c r="V1155" s="14" t="s">
        <v>32</v>
      </c>
      <c r="W1155" s="14">
        <v>7889</v>
      </c>
      <c r="X1155" s="14"/>
    </row>
    <row r="1156" ht="24.95" customHeight="1" spans="1:24">
      <c r="A1156" s="16">
        <v>7890</v>
      </c>
      <c r="B1156" s="17" t="s">
        <v>1456</v>
      </c>
      <c r="C1156" s="16"/>
      <c r="D1156" s="16"/>
      <c r="E1156" s="16"/>
      <c r="F1156" s="16" t="s">
        <v>35</v>
      </c>
      <c r="G1156" s="16" t="s">
        <v>32</v>
      </c>
      <c r="H1156" s="16" t="s">
        <v>1428</v>
      </c>
      <c r="I1156" s="33">
        <f>SUM(I1157:I1224)</f>
        <v>68</v>
      </c>
      <c r="J1156" s="34"/>
      <c r="K1156" s="16"/>
      <c r="L1156" s="35">
        <f>SUM(L1157:L1224)</f>
        <v>5049.77035</v>
      </c>
      <c r="M1156" s="35">
        <f>SUM(M1157:M1224)</f>
        <v>2246.91035</v>
      </c>
      <c r="N1156" s="35">
        <f>SUM(N1157:N1224)</f>
        <v>2802.86</v>
      </c>
      <c r="O1156" s="35">
        <f>SUM(O1157:O1224)</f>
        <v>0</v>
      </c>
      <c r="P1156" s="16"/>
      <c r="Q1156" s="16" t="s">
        <v>91</v>
      </c>
      <c r="R1156" s="47">
        <f>SUM(R1157:R1224)</f>
        <v>1655</v>
      </c>
      <c r="S1156" s="47">
        <f>SUM(S1157:S1224)</f>
        <v>6581</v>
      </c>
      <c r="T1156" s="47" t="s">
        <v>1457</v>
      </c>
      <c r="U1156" s="47" t="s">
        <v>1281</v>
      </c>
      <c r="V1156" s="16" t="s">
        <v>32</v>
      </c>
      <c r="W1156" s="16">
        <v>7890</v>
      </c>
      <c r="X1156" s="48" t="s">
        <v>1282</v>
      </c>
    </row>
    <row r="1157" s="126" customFormat="1" ht="24.95" customHeight="1" spans="1:24">
      <c r="A1157" s="18">
        <v>7909</v>
      </c>
      <c r="B1157" s="136" t="s">
        <v>1458</v>
      </c>
      <c r="C1157" s="128" t="s">
        <v>43</v>
      </c>
      <c r="D1157" s="128" t="s">
        <v>146</v>
      </c>
      <c r="E1157" s="128" t="s">
        <v>1459</v>
      </c>
      <c r="F1157" s="128" t="s">
        <v>35</v>
      </c>
      <c r="G1157" s="128">
        <v>2018</v>
      </c>
      <c r="H1157" s="128" t="s">
        <v>1428</v>
      </c>
      <c r="I1157" s="129">
        <v>1</v>
      </c>
      <c r="J1157" s="130" t="s">
        <v>1460</v>
      </c>
      <c r="K1157" s="131">
        <v>107.9</v>
      </c>
      <c r="L1157" s="131">
        <f t="shared" ref="L1157:L1189" si="36">M1157+N1157+O1157</f>
        <v>107.9</v>
      </c>
      <c r="M1157" s="131">
        <v>107.9</v>
      </c>
      <c r="N1157" s="131"/>
      <c r="O1157" s="131"/>
      <c r="P1157" s="128" t="s">
        <v>117</v>
      </c>
      <c r="Q1157" s="128" t="s">
        <v>91</v>
      </c>
      <c r="R1157" s="128">
        <v>38</v>
      </c>
      <c r="S1157" s="128">
        <v>152</v>
      </c>
      <c r="T1157" s="128"/>
      <c r="U1157" s="128"/>
      <c r="V1157" s="128" t="s">
        <v>1461</v>
      </c>
      <c r="W1157" s="18">
        <v>7909</v>
      </c>
      <c r="X1157" s="128"/>
    </row>
    <row r="1158" s="118" customFormat="1" ht="24.95" customHeight="1" spans="1:24">
      <c r="A1158" s="18">
        <v>7910</v>
      </c>
      <c r="B1158" s="136" t="s">
        <v>1462</v>
      </c>
      <c r="C1158" s="128" t="s">
        <v>43</v>
      </c>
      <c r="D1158" s="128" t="s">
        <v>62</v>
      </c>
      <c r="E1158" s="128" t="s">
        <v>1463</v>
      </c>
      <c r="F1158" s="128" t="s">
        <v>35</v>
      </c>
      <c r="G1158" s="128">
        <v>2018</v>
      </c>
      <c r="H1158" s="128" t="s">
        <v>1428</v>
      </c>
      <c r="I1158" s="129">
        <v>1</v>
      </c>
      <c r="J1158" s="130" t="s">
        <v>1464</v>
      </c>
      <c r="K1158" s="131">
        <v>63</v>
      </c>
      <c r="L1158" s="131">
        <f t="shared" si="36"/>
        <v>63</v>
      </c>
      <c r="M1158" s="131">
        <v>63</v>
      </c>
      <c r="N1158" s="131"/>
      <c r="O1158" s="131"/>
      <c r="P1158" s="128" t="s">
        <v>117</v>
      </c>
      <c r="Q1158" s="128" t="s">
        <v>91</v>
      </c>
      <c r="R1158" s="128">
        <v>32</v>
      </c>
      <c r="S1158" s="128">
        <v>128</v>
      </c>
      <c r="T1158" s="128"/>
      <c r="U1158" s="128"/>
      <c r="V1158" s="128" t="s">
        <v>1461</v>
      </c>
      <c r="W1158" s="18">
        <v>7910</v>
      </c>
      <c r="X1158" s="128"/>
    </row>
    <row r="1159" s="118" customFormat="1" ht="24.95" customHeight="1" spans="1:24">
      <c r="A1159" s="18">
        <v>7911</v>
      </c>
      <c r="B1159" s="136" t="s">
        <v>1465</v>
      </c>
      <c r="C1159" s="128" t="s">
        <v>43</v>
      </c>
      <c r="D1159" s="128" t="s">
        <v>62</v>
      </c>
      <c r="E1159" s="128" t="s">
        <v>1466</v>
      </c>
      <c r="F1159" s="128" t="s">
        <v>35</v>
      </c>
      <c r="G1159" s="128">
        <v>2018</v>
      </c>
      <c r="H1159" s="128" t="s">
        <v>1428</v>
      </c>
      <c r="I1159" s="129">
        <v>1</v>
      </c>
      <c r="J1159" s="130" t="s">
        <v>1467</v>
      </c>
      <c r="K1159" s="131">
        <v>70</v>
      </c>
      <c r="L1159" s="131">
        <f t="shared" si="36"/>
        <v>70</v>
      </c>
      <c r="M1159" s="131">
        <v>70</v>
      </c>
      <c r="N1159" s="131"/>
      <c r="O1159" s="131"/>
      <c r="P1159" s="128" t="s">
        <v>117</v>
      </c>
      <c r="Q1159" s="128" t="s">
        <v>91</v>
      </c>
      <c r="R1159" s="128">
        <v>34</v>
      </c>
      <c r="S1159" s="128">
        <v>136</v>
      </c>
      <c r="T1159" s="128"/>
      <c r="U1159" s="128"/>
      <c r="V1159" s="128" t="s">
        <v>1461</v>
      </c>
      <c r="W1159" s="18">
        <v>7911</v>
      </c>
      <c r="X1159" s="128" t="s">
        <v>1468</v>
      </c>
    </row>
    <row r="1160" s="118" customFormat="1" ht="24.95" customHeight="1" spans="1:24">
      <c r="A1160" s="18">
        <v>7912</v>
      </c>
      <c r="B1160" s="136" t="s">
        <v>1469</v>
      </c>
      <c r="C1160" s="128" t="s">
        <v>43</v>
      </c>
      <c r="D1160" s="128" t="s">
        <v>124</v>
      </c>
      <c r="E1160" s="128" t="s">
        <v>1470</v>
      </c>
      <c r="F1160" s="128" t="s">
        <v>35</v>
      </c>
      <c r="G1160" s="128">
        <v>2018</v>
      </c>
      <c r="H1160" s="128" t="s">
        <v>1428</v>
      </c>
      <c r="I1160" s="129">
        <v>1</v>
      </c>
      <c r="J1160" s="130" t="s">
        <v>1471</v>
      </c>
      <c r="K1160" s="131">
        <v>36</v>
      </c>
      <c r="L1160" s="131">
        <f t="shared" si="36"/>
        <v>36</v>
      </c>
      <c r="M1160" s="131">
        <v>36</v>
      </c>
      <c r="N1160" s="131"/>
      <c r="O1160" s="131"/>
      <c r="P1160" s="128" t="s">
        <v>117</v>
      </c>
      <c r="Q1160" s="128" t="s">
        <v>91</v>
      </c>
      <c r="R1160" s="128">
        <v>34</v>
      </c>
      <c r="S1160" s="128">
        <v>158</v>
      </c>
      <c r="T1160" s="128"/>
      <c r="U1160" s="128"/>
      <c r="V1160" s="128" t="s">
        <v>1461</v>
      </c>
      <c r="W1160" s="18">
        <v>7912</v>
      </c>
      <c r="X1160" s="128"/>
    </row>
    <row r="1161" s="118" customFormat="1" ht="24.95" customHeight="1" spans="1:24">
      <c r="A1161" s="18">
        <v>7913</v>
      </c>
      <c r="B1161" s="136" t="s">
        <v>1472</v>
      </c>
      <c r="C1161" s="128" t="s">
        <v>43</v>
      </c>
      <c r="D1161" s="128" t="s">
        <v>44</v>
      </c>
      <c r="E1161" s="128" t="s">
        <v>1473</v>
      </c>
      <c r="F1161" s="128" t="s">
        <v>35</v>
      </c>
      <c r="G1161" s="128">
        <v>2018</v>
      </c>
      <c r="H1161" s="128" t="s">
        <v>1428</v>
      </c>
      <c r="I1161" s="129">
        <v>1</v>
      </c>
      <c r="J1161" s="130" t="s">
        <v>1474</v>
      </c>
      <c r="K1161" s="131">
        <v>100</v>
      </c>
      <c r="L1161" s="131">
        <f t="shared" si="36"/>
        <v>100</v>
      </c>
      <c r="M1161" s="131">
        <v>100</v>
      </c>
      <c r="N1161" s="131"/>
      <c r="O1161" s="131"/>
      <c r="P1161" s="128" t="s">
        <v>117</v>
      </c>
      <c r="Q1161" s="128" t="s">
        <v>91</v>
      </c>
      <c r="R1161" s="128">
        <v>90</v>
      </c>
      <c r="S1161" s="128">
        <v>380</v>
      </c>
      <c r="T1161" s="128"/>
      <c r="U1161" s="128"/>
      <c r="V1161" s="128" t="s">
        <v>1461</v>
      </c>
      <c r="W1161" s="18">
        <v>7913</v>
      </c>
      <c r="X1161" s="128"/>
    </row>
    <row r="1162" s="118" customFormat="1" ht="24.95" customHeight="1" spans="1:24">
      <c r="A1162" s="18">
        <v>7914</v>
      </c>
      <c r="B1162" s="136" t="s">
        <v>1475</v>
      </c>
      <c r="C1162" s="128" t="s">
        <v>43</v>
      </c>
      <c r="D1162" s="128" t="s">
        <v>54</v>
      </c>
      <c r="E1162" s="128" t="s">
        <v>1476</v>
      </c>
      <c r="F1162" s="128" t="s">
        <v>35</v>
      </c>
      <c r="G1162" s="128">
        <v>2018</v>
      </c>
      <c r="H1162" s="128" t="s">
        <v>1428</v>
      </c>
      <c r="I1162" s="129">
        <v>1</v>
      </c>
      <c r="J1162" s="130" t="s">
        <v>1477</v>
      </c>
      <c r="K1162" s="131">
        <v>120</v>
      </c>
      <c r="L1162" s="131">
        <f t="shared" si="36"/>
        <v>120</v>
      </c>
      <c r="M1162" s="131">
        <v>120</v>
      </c>
      <c r="N1162" s="131"/>
      <c r="O1162" s="131"/>
      <c r="P1162" s="128" t="s">
        <v>117</v>
      </c>
      <c r="Q1162" s="128" t="s">
        <v>91</v>
      </c>
      <c r="R1162" s="128">
        <v>70</v>
      </c>
      <c r="S1162" s="128">
        <v>346</v>
      </c>
      <c r="T1162" s="128"/>
      <c r="U1162" s="128"/>
      <c r="V1162" s="128" t="s">
        <v>1461</v>
      </c>
      <c r="W1162" s="18">
        <v>7914</v>
      </c>
      <c r="X1162" s="128"/>
    </row>
    <row r="1163" ht="24.95" customHeight="1" spans="1:24">
      <c r="A1163" s="18">
        <v>7915</v>
      </c>
      <c r="B1163" s="136" t="s">
        <v>1478</v>
      </c>
      <c r="C1163" s="128" t="s">
        <v>43</v>
      </c>
      <c r="D1163" s="128" t="s">
        <v>54</v>
      </c>
      <c r="E1163" s="128" t="s">
        <v>1479</v>
      </c>
      <c r="F1163" s="128" t="s">
        <v>35</v>
      </c>
      <c r="G1163" s="128">
        <v>2018</v>
      </c>
      <c r="H1163" s="128" t="s">
        <v>1428</v>
      </c>
      <c r="I1163" s="129">
        <v>1</v>
      </c>
      <c r="J1163" s="130" t="s">
        <v>1480</v>
      </c>
      <c r="K1163" s="131">
        <v>120</v>
      </c>
      <c r="L1163" s="131">
        <f t="shared" si="36"/>
        <v>120</v>
      </c>
      <c r="M1163" s="131">
        <v>120</v>
      </c>
      <c r="N1163" s="131"/>
      <c r="O1163" s="131"/>
      <c r="P1163" s="128" t="s">
        <v>117</v>
      </c>
      <c r="Q1163" s="128" t="s">
        <v>91</v>
      </c>
      <c r="R1163" s="128">
        <v>55</v>
      </c>
      <c r="S1163" s="128">
        <v>275</v>
      </c>
      <c r="T1163" s="128"/>
      <c r="U1163" s="128"/>
      <c r="V1163" s="128" t="s">
        <v>1461</v>
      </c>
      <c r="W1163" s="18">
        <v>7915</v>
      </c>
      <c r="X1163" s="128"/>
    </row>
    <row r="1164" ht="24.95" customHeight="1" spans="1:24">
      <c r="A1164" s="18">
        <v>7916</v>
      </c>
      <c r="B1164" s="136" t="s">
        <v>1481</v>
      </c>
      <c r="C1164" s="128" t="s">
        <v>43</v>
      </c>
      <c r="D1164" s="128" t="s">
        <v>54</v>
      </c>
      <c r="E1164" s="128" t="s">
        <v>1482</v>
      </c>
      <c r="F1164" s="128" t="s">
        <v>35</v>
      </c>
      <c r="G1164" s="128">
        <v>2018</v>
      </c>
      <c r="H1164" s="128" t="s">
        <v>1428</v>
      </c>
      <c r="I1164" s="129">
        <v>1</v>
      </c>
      <c r="J1164" s="130" t="s">
        <v>1483</v>
      </c>
      <c r="K1164" s="131">
        <v>120</v>
      </c>
      <c r="L1164" s="131">
        <f t="shared" si="36"/>
        <v>120</v>
      </c>
      <c r="M1164" s="131">
        <v>120</v>
      </c>
      <c r="N1164" s="131"/>
      <c r="O1164" s="131"/>
      <c r="P1164" s="128" t="s">
        <v>117</v>
      </c>
      <c r="Q1164" s="128" t="s">
        <v>91</v>
      </c>
      <c r="R1164" s="128">
        <v>70</v>
      </c>
      <c r="S1164" s="128">
        <v>346</v>
      </c>
      <c r="T1164" s="128"/>
      <c r="U1164" s="128"/>
      <c r="V1164" s="128" t="s">
        <v>1461</v>
      </c>
      <c r="W1164" s="18">
        <v>7916</v>
      </c>
      <c r="X1164" s="128"/>
    </row>
    <row r="1165" ht="24.95" customHeight="1" spans="1:24">
      <c r="A1165" s="18">
        <v>7917</v>
      </c>
      <c r="B1165" s="135" t="s">
        <v>1484</v>
      </c>
      <c r="C1165" s="18" t="s">
        <v>43</v>
      </c>
      <c r="D1165" s="128" t="s">
        <v>146</v>
      </c>
      <c r="E1165" s="18" t="s">
        <v>1061</v>
      </c>
      <c r="F1165" s="18" t="s">
        <v>35</v>
      </c>
      <c r="G1165" s="18">
        <v>2018</v>
      </c>
      <c r="H1165" s="18" t="s">
        <v>1428</v>
      </c>
      <c r="I1165" s="41">
        <v>1</v>
      </c>
      <c r="J1165" s="39" t="s">
        <v>1485</v>
      </c>
      <c r="K1165" s="18">
        <v>100</v>
      </c>
      <c r="L1165" s="40">
        <f t="shared" si="36"/>
        <v>100</v>
      </c>
      <c r="M1165" s="40">
        <v>100</v>
      </c>
      <c r="N1165" s="40"/>
      <c r="O1165" s="40"/>
      <c r="P1165" s="18" t="s">
        <v>47</v>
      </c>
      <c r="Q1165" s="18" t="s">
        <v>91</v>
      </c>
      <c r="R1165" s="18">
        <v>95</v>
      </c>
      <c r="S1165" s="18">
        <v>241</v>
      </c>
      <c r="T1165" s="18"/>
      <c r="U1165" s="18"/>
      <c r="V1165" s="18" t="s">
        <v>1486</v>
      </c>
      <c r="W1165" s="18">
        <v>7917</v>
      </c>
      <c r="X1165" s="18"/>
    </row>
    <row r="1166" ht="24.95" customHeight="1" spans="1:24">
      <c r="A1166" s="18">
        <v>7918</v>
      </c>
      <c r="B1166" s="135" t="s">
        <v>1487</v>
      </c>
      <c r="C1166" s="18" t="s">
        <v>43</v>
      </c>
      <c r="D1166" s="18" t="s">
        <v>124</v>
      </c>
      <c r="E1166" s="18" t="s">
        <v>965</v>
      </c>
      <c r="F1166" s="18" t="s">
        <v>35</v>
      </c>
      <c r="G1166" s="18">
        <v>2018</v>
      </c>
      <c r="H1166" s="18" t="s">
        <v>1428</v>
      </c>
      <c r="I1166" s="41">
        <v>1</v>
      </c>
      <c r="J1166" s="39" t="s">
        <v>1485</v>
      </c>
      <c r="K1166" s="18">
        <v>100</v>
      </c>
      <c r="L1166" s="40">
        <f t="shared" si="36"/>
        <v>100</v>
      </c>
      <c r="M1166" s="40">
        <v>100</v>
      </c>
      <c r="N1166" s="40"/>
      <c r="O1166" s="40"/>
      <c r="P1166" s="18" t="s">
        <v>47</v>
      </c>
      <c r="Q1166" s="18" t="s">
        <v>91</v>
      </c>
      <c r="R1166" s="18">
        <v>98</v>
      </c>
      <c r="S1166" s="18">
        <v>275</v>
      </c>
      <c r="T1166" s="18"/>
      <c r="U1166" s="18"/>
      <c r="V1166" s="18" t="s">
        <v>1486</v>
      </c>
      <c r="W1166" s="18">
        <v>7918</v>
      </c>
      <c r="X1166" s="18"/>
    </row>
    <row r="1167" ht="24.95" customHeight="1" spans="1:24">
      <c r="A1167" s="18">
        <v>7919</v>
      </c>
      <c r="B1167" s="135" t="s">
        <v>1488</v>
      </c>
      <c r="C1167" s="18" t="s">
        <v>43</v>
      </c>
      <c r="D1167" s="18" t="s">
        <v>124</v>
      </c>
      <c r="E1167" s="18" t="s">
        <v>259</v>
      </c>
      <c r="F1167" s="18" t="s">
        <v>35</v>
      </c>
      <c r="G1167" s="18">
        <v>2018</v>
      </c>
      <c r="H1167" s="18" t="s">
        <v>1428</v>
      </c>
      <c r="I1167" s="41">
        <v>1</v>
      </c>
      <c r="J1167" s="39" t="s">
        <v>1489</v>
      </c>
      <c r="K1167" s="18">
        <v>50</v>
      </c>
      <c r="L1167" s="40">
        <f t="shared" si="36"/>
        <v>50</v>
      </c>
      <c r="M1167" s="40">
        <v>50</v>
      </c>
      <c r="N1167" s="40"/>
      <c r="O1167" s="40"/>
      <c r="P1167" s="18" t="s">
        <v>47</v>
      </c>
      <c r="Q1167" s="18" t="s">
        <v>91</v>
      </c>
      <c r="R1167" s="18"/>
      <c r="S1167" s="18"/>
      <c r="T1167" s="18"/>
      <c r="U1167" s="18"/>
      <c r="V1167" s="18" t="s">
        <v>1486</v>
      </c>
      <c r="W1167" s="18">
        <v>7919</v>
      </c>
      <c r="X1167" s="18"/>
    </row>
    <row r="1168" ht="24.95" customHeight="1" spans="1:24">
      <c r="A1168" s="18">
        <v>7920</v>
      </c>
      <c r="B1168" s="135" t="s">
        <v>1490</v>
      </c>
      <c r="C1168" s="18" t="s">
        <v>43</v>
      </c>
      <c r="D1168" s="128" t="s">
        <v>54</v>
      </c>
      <c r="E1168" s="18" t="s">
        <v>1491</v>
      </c>
      <c r="F1168" s="18" t="s">
        <v>35</v>
      </c>
      <c r="G1168" s="18">
        <v>2018</v>
      </c>
      <c r="H1168" s="18" t="s">
        <v>1428</v>
      </c>
      <c r="I1168" s="41">
        <v>1</v>
      </c>
      <c r="J1168" s="39" t="s">
        <v>1492</v>
      </c>
      <c r="K1168" s="18">
        <v>120</v>
      </c>
      <c r="L1168" s="40">
        <f t="shared" si="36"/>
        <v>120</v>
      </c>
      <c r="M1168" s="40">
        <v>120</v>
      </c>
      <c r="N1168" s="40"/>
      <c r="O1168" s="40"/>
      <c r="P1168" s="18" t="s">
        <v>47</v>
      </c>
      <c r="Q1168" s="18" t="s">
        <v>91</v>
      </c>
      <c r="R1168" s="18">
        <v>62</v>
      </c>
      <c r="S1168" s="18">
        <v>215</v>
      </c>
      <c r="T1168" s="18"/>
      <c r="U1168" s="18"/>
      <c r="V1168" s="18" t="s">
        <v>1493</v>
      </c>
      <c r="W1168" s="18">
        <v>7920</v>
      </c>
      <c r="X1168" s="128"/>
    </row>
    <row r="1169" ht="24.95" customHeight="1" spans="1:24">
      <c r="A1169" s="18">
        <v>7921</v>
      </c>
      <c r="B1169" s="135" t="s">
        <v>1494</v>
      </c>
      <c r="C1169" s="18" t="s">
        <v>43</v>
      </c>
      <c r="D1169" s="128" t="s">
        <v>54</v>
      </c>
      <c r="E1169" s="18" t="s">
        <v>1495</v>
      </c>
      <c r="F1169" s="18" t="s">
        <v>35</v>
      </c>
      <c r="G1169" s="18">
        <v>2018</v>
      </c>
      <c r="H1169" s="18" t="s">
        <v>1428</v>
      </c>
      <c r="I1169" s="41">
        <v>1</v>
      </c>
      <c r="J1169" s="39" t="s">
        <v>1492</v>
      </c>
      <c r="K1169" s="18">
        <v>120</v>
      </c>
      <c r="L1169" s="40">
        <f t="shared" si="36"/>
        <v>120</v>
      </c>
      <c r="M1169" s="40">
        <v>120</v>
      </c>
      <c r="N1169" s="40"/>
      <c r="O1169" s="40"/>
      <c r="P1169" s="18" t="s">
        <v>47</v>
      </c>
      <c r="Q1169" s="18" t="s">
        <v>91</v>
      </c>
      <c r="R1169" s="18">
        <v>65</v>
      </c>
      <c r="S1169" s="18">
        <v>235</v>
      </c>
      <c r="T1169" s="18"/>
      <c r="U1169" s="18"/>
      <c r="V1169" s="18" t="s">
        <v>1493</v>
      </c>
      <c r="W1169" s="18">
        <v>7921</v>
      </c>
      <c r="X1169" s="128"/>
    </row>
    <row r="1170" ht="24.95" customHeight="1" spans="1:24">
      <c r="A1170" s="18">
        <v>7922</v>
      </c>
      <c r="B1170" s="135" t="s">
        <v>1496</v>
      </c>
      <c r="C1170" s="18" t="s">
        <v>43</v>
      </c>
      <c r="D1170" s="128" t="s">
        <v>54</v>
      </c>
      <c r="E1170" s="18" t="s">
        <v>721</v>
      </c>
      <c r="F1170" s="18" t="s">
        <v>35</v>
      </c>
      <c r="G1170" s="18">
        <v>2018</v>
      </c>
      <c r="H1170" s="18" t="s">
        <v>1428</v>
      </c>
      <c r="I1170" s="41">
        <v>1</v>
      </c>
      <c r="J1170" s="39" t="s">
        <v>1497</v>
      </c>
      <c r="K1170" s="18">
        <v>120</v>
      </c>
      <c r="L1170" s="40">
        <f t="shared" si="36"/>
        <v>120</v>
      </c>
      <c r="M1170" s="40">
        <v>120</v>
      </c>
      <c r="N1170" s="40"/>
      <c r="O1170" s="40"/>
      <c r="P1170" s="18" t="s">
        <v>47</v>
      </c>
      <c r="Q1170" s="18" t="s">
        <v>91</v>
      </c>
      <c r="R1170" s="18">
        <v>73</v>
      </c>
      <c r="S1170" s="18">
        <v>346</v>
      </c>
      <c r="T1170" s="18"/>
      <c r="U1170" s="18"/>
      <c r="V1170" s="18" t="s">
        <v>1493</v>
      </c>
      <c r="W1170" s="18">
        <v>7922</v>
      </c>
      <c r="X1170" s="128"/>
    </row>
    <row r="1171" ht="24.95" customHeight="1" spans="1:24">
      <c r="A1171" s="18">
        <v>7923</v>
      </c>
      <c r="B1171" s="136" t="s">
        <v>1498</v>
      </c>
      <c r="C1171" s="128" t="s">
        <v>43</v>
      </c>
      <c r="D1171" s="128" t="s">
        <v>51</v>
      </c>
      <c r="E1171" s="128" t="s">
        <v>1499</v>
      </c>
      <c r="F1171" s="128" t="s">
        <v>35</v>
      </c>
      <c r="G1171" s="128">
        <v>2018</v>
      </c>
      <c r="H1171" s="128" t="s">
        <v>1428</v>
      </c>
      <c r="I1171" s="129">
        <v>1</v>
      </c>
      <c r="J1171" s="130" t="s">
        <v>1500</v>
      </c>
      <c r="K1171" s="132">
        <v>10</v>
      </c>
      <c r="L1171" s="139">
        <f t="shared" si="36"/>
        <v>10</v>
      </c>
      <c r="M1171" s="139">
        <v>10</v>
      </c>
      <c r="N1171" s="139"/>
      <c r="O1171" s="139"/>
      <c r="P1171" s="128" t="s">
        <v>526</v>
      </c>
      <c r="Q1171" s="128" t="s">
        <v>91</v>
      </c>
      <c r="R1171" s="140"/>
      <c r="S1171" s="140"/>
      <c r="T1171" s="140"/>
      <c r="U1171" s="140"/>
      <c r="V1171" s="128" t="s">
        <v>5</v>
      </c>
      <c r="W1171" s="18">
        <v>7923</v>
      </c>
      <c r="X1171" s="128"/>
    </row>
    <row r="1172" ht="24.95" customHeight="1" spans="1:24">
      <c r="A1172" s="18">
        <v>7924</v>
      </c>
      <c r="B1172" s="136" t="s">
        <v>1501</v>
      </c>
      <c r="C1172" s="128" t="s">
        <v>43</v>
      </c>
      <c r="D1172" s="128"/>
      <c r="E1172" s="128"/>
      <c r="F1172" s="128" t="s">
        <v>35</v>
      </c>
      <c r="G1172" s="128">
        <v>2018</v>
      </c>
      <c r="H1172" s="128" t="s">
        <v>1428</v>
      </c>
      <c r="I1172" s="129">
        <v>1</v>
      </c>
      <c r="J1172" s="130" t="s">
        <v>1502</v>
      </c>
      <c r="K1172" s="132">
        <v>10</v>
      </c>
      <c r="L1172" s="139">
        <f t="shared" si="36"/>
        <v>10</v>
      </c>
      <c r="M1172" s="139">
        <v>10</v>
      </c>
      <c r="N1172" s="139"/>
      <c r="O1172" s="139"/>
      <c r="P1172" s="128" t="s">
        <v>526</v>
      </c>
      <c r="Q1172" s="128" t="s">
        <v>91</v>
      </c>
      <c r="R1172" s="140"/>
      <c r="S1172" s="140"/>
      <c r="T1172" s="140"/>
      <c r="U1172" s="140"/>
      <c r="V1172" s="128" t="s">
        <v>5</v>
      </c>
      <c r="W1172" s="18">
        <v>7924</v>
      </c>
      <c r="X1172" s="128"/>
    </row>
    <row r="1173" ht="24.95" customHeight="1" spans="1:24">
      <c r="A1173" s="18">
        <v>7925</v>
      </c>
      <c r="B1173" s="136" t="s">
        <v>1503</v>
      </c>
      <c r="C1173" s="128" t="s">
        <v>43</v>
      </c>
      <c r="D1173" s="128" t="s">
        <v>146</v>
      </c>
      <c r="E1173" s="128" t="s">
        <v>1504</v>
      </c>
      <c r="F1173" s="128" t="s">
        <v>35</v>
      </c>
      <c r="G1173" s="128">
        <v>2018</v>
      </c>
      <c r="H1173" s="128" t="s">
        <v>1428</v>
      </c>
      <c r="I1173" s="129">
        <v>1</v>
      </c>
      <c r="J1173" s="130" t="s">
        <v>1505</v>
      </c>
      <c r="K1173" s="132">
        <v>22</v>
      </c>
      <c r="L1173" s="139">
        <f t="shared" si="36"/>
        <v>22</v>
      </c>
      <c r="M1173" s="139">
        <v>22</v>
      </c>
      <c r="N1173" s="139"/>
      <c r="O1173" s="139"/>
      <c r="P1173" s="128" t="s">
        <v>526</v>
      </c>
      <c r="Q1173" s="128" t="s">
        <v>91</v>
      </c>
      <c r="R1173" s="140"/>
      <c r="S1173" s="140"/>
      <c r="T1173" s="140"/>
      <c r="U1173" s="140"/>
      <c r="V1173" s="128" t="s">
        <v>5</v>
      </c>
      <c r="W1173" s="18">
        <v>7925</v>
      </c>
      <c r="X1173" s="128"/>
    </row>
    <row r="1174" ht="24.95" customHeight="1" spans="1:24">
      <c r="A1174" s="18">
        <v>7926</v>
      </c>
      <c r="B1174" s="136" t="s">
        <v>1506</v>
      </c>
      <c r="C1174" s="128" t="s">
        <v>43</v>
      </c>
      <c r="D1174" s="128"/>
      <c r="E1174" s="128"/>
      <c r="F1174" s="128" t="s">
        <v>35</v>
      </c>
      <c r="G1174" s="128">
        <v>2018</v>
      </c>
      <c r="H1174" s="128" t="s">
        <v>1428</v>
      </c>
      <c r="I1174" s="129">
        <v>1</v>
      </c>
      <c r="J1174" s="130" t="s">
        <v>1507</v>
      </c>
      <c r="K1174" s="132">
        <v>50</v>
      </c>
      <c r="L1174" s="139">
        <f t="shared" si="36"/>
        <v>50</v>
      </c>
      <c r="M1174" s="139">
        <v>50</v>
      </c>
      <c r="N1174" s="139"/>
      <c r="O1174" s="139"/>
      <c r="P1174" s="128" t="s">
        <v>526</v>
      </c>
      <c r="Q1174" s="128" t="s">
        <v>91</v>
      </c>
      <c r="R1174" s="140"/>
      <c r="S1174" s="140"/>
      <c r="T1174" s="140"/>
      <c r="U1174" s="140"/>
      <c r="V1174" s="128" t="s">
        <v>5</v>
      </c>
      <c r="W1174" s="18">
        <v>7926</v>
      </c>
      <c r="X1174" s="128"/>
    </row>
    <row r="1175" ht="24.95" customHeight="1" spans="1:24">
      <c r="A1175" s="18">
        <v>7927</v>
      </c>
      <c r="B1175" s="135" t="s">
        <v>1508</v>
      </c>
      <c r="C1175" s="18" t="s">
        <v>43</v>
      </c>
      <c r="D1175" s="18" t="s">
        <v>124</v>
      </c>
      <c r="E1175" s="18" t="s">
        <v>1509</v>
      </c>
      <c r="F1175" s="18" t="s">
        <v>35</v>
      </c>
      <c r="G1175" s="18">
        <v>2018</v>
      </c>
      <c r="H1175" s="18" t="s">
        <v>1428</v>
      </c>
      <c r="I1175" s="41">
        <v>1</v>
      </c>
      <c r="J1175" s="39" t="s">
        <v>1471</v>
      </c>
      <c r="K1175" s="40">
        <v>49.5</v>
      </c>
      <c r="L1175" s="40">
        <f t="shared" si="36"/>
        <v>49.5</v>
      </c>
      <c r="M1175" s="40">
        <v>49.5</v>
      </c>
      <c r="N1175" s="40"/>
      <c r="O1175" s="40"/>
      <c r="P1175" s="18" t="s">
        <v>117</v>
      </c>
      <c r="Q1175" s="18" t="s">
        <v>91</v>
      </c>
      <c r="R1175" s="18">
        <v>18</v>
      </c>
      <c r="S1175" s="18">
        <v>63</v>
      </c>
      <c r="T1175" s="18"/>
      <c r="U1175" s="18"/>
      <c r="V1175" s="18" t="s">
        <v>5</v>
      </c>
      <c r="W1175" s="18">
        <v>7927</v>
      </c>
      <c r="X1175" s="128"/>
    </row>
    <row r="1176" ht="24.95" customHeight="1" spans="1:24">
      <c r="A1176" s="18">
        <v>7928</v>
      </c>
      <c r="B1176" s="135" t="s">
        <v>1510</v>
      </c>
      <c r="C1176" s="18" t="s">
        <v>43</v>
      </c>
      <c r="D1176" s="18" t="s">
        <v>124</v>
      </c>
      <c r="E1176" s="18" t="s">
        <v>1511</v>
      </c>
      <c r="F1176" s="18" t="s">
        <v>35</v>
      </c>
      <c r="G1176" s="18">
        <v>2018</v>
      </c>
      <c r="H1176" s="18" t="s">
        <v>1428</v>
      </c>
      <c r="I1176" s="41">
        <v>1</v>
      </c>
      <c r="J1176" s="39" t="s">
        <v>1471</v>
      </c>
      <c r="K1176" s="40">
        <v>49.5</v>
      </c>
      <c r="L1176" s="40">
        <f t="shared" si="36"/>
        <v>49.5</v>
      </c>
      <c r="M1176" s="40">
        <v>49.5</v>
      </c>
      <c r="N1176" s="40"/>
      <c r="O1176" s="40"/>
      <c r="P1176" s="18" t="s">
        <v>117</v>
      </c>
      <c r="Q1176" s="18" t="s">
        <v>91</v>
      </c>
      <c r="R1176" s="18">
        <v>26</v>
      </c>
      <c r="S1176" s="18">
        <v>111</v>
      </c>
      <c r="T1176" s="18"/>
      <c r="U1176" s="18"/>
      <c r="V1176" s="18" t="s">
        <v>5</v>
      </c>
      <c r="W1176" s="18">
        <v>7928</v>
      </c>
      <c r="X1176" s="128"/>
    </row>
    <row r="1177" ht="24.95" customHeight="1" spans="1:24">
      <c r="A1177" s="18">
        <v>7929</v>
      </c>
      <c r="B1177" s="135" t="s">
        <v>1512</v>
      </c>
      <c r="C1177" s="18" t="s">
        <v>43</v>
      </c>
      <c r="D1177" s="18" t="s">
        <v>98</v>
      </c>
      <c r="E1177" s="18" t="s">
        <v>1389</v>
      </c>
      <c r="F1177" s="18" t="s">
        <v>35</v>
      </c>
      <c r="G1177" s="18">
        <v>2018</v>
      </c>
      <c r="H1177" s="18" t="s">
        <v>1428</v>
      </c>
      <c r="I1177" s="41">
        <v>1</v>
      </c>
      <c r="J1177" s="39" t="s">
        <v>1513</v>
      </c>
      <c r="K1177" s="40">
        <v>14.85</v>
      </c>
      <c r="L1177" s="40">
        <f t="shared" si="36"/>
        <v>14.85</v>
      </c>
      <c r="M1177" s="40">
        <v>14.85</v>
      </c>
      <c r="N1177" s="40"/>
      <c r="O1177" s="40"/>
      <c r="P1177" s="18" t="s">
        <v>117</v>
      </c>
      <c r="Q1177" s="18" t="s">
        <v>91</v>
      </c>
      <c r="R1177" s="18">
        <v>75</v>
      </c>
      <c r="S1177" s="18">
        <v>305</v>
      </c>
      <c r="T1177" s="18"/>
      <c r="U1177" s="18"/>
      <c r="V1177" s="18" t="s">
        <v>5</v>
      </c>
      <c r="W1177" s="18">
        <v>7929</v>
      </c>
      <c r="X1177" s="128"/>
    </row>
    <row r="1178" ht="24.95" customHeight="1" spans="1:24">
      <c r="A1178" s="18">
        <v>7930</v>
      </c>
      <c r="B1178" s="135" t="s">
        <v>1514</v>
      </c>
      <c r="C1178" s="18" t="s">
        <v>43</v>
      </c>
      <c r="D1178" s="128" t="s">
        <v>146</v>
      </c>
      <c r="E1178" s="18" t="s">
        <v>1406</v>
      </c>
      <c r="F1178" s="18" t="s">
        <v>35</v>
      </c>
      <c r="G1178" s="18">
        <v>2018</v>
      </c>
      <c r="H1178" s="18" t="s">
        <v>1428</v>
      </c>
      <c r="I1178" s="41">
        <v>1</v>
      </c>
      <c r="J1178" s="39" t="s">
        <v>1471</v>
      </c>
      <c r="K1178" s="40">
        <v>49.5</v>
      </c>
      <c r="L1178" s="40">
        <f t="shared" si="36"/>
        <v>49.5</v>
      </c>
      <c r="M1178" s="40">
        <v>49.5</v>
      </c>
      <c r="N1178" s="40"/>
      <c r="O1178" s="40"/>
      <c r="P1178" s="18" t="s">
        <v>117</v>
      </c>
      <c r="Q1178" s="18" t="s">
        <v>91</v>
      </c>
      <c r="R1178" s="18">
        <v>42</v>
      </c>
      <c r="S1178" s="18">
        <v>201</v>
      </c>
      <c r="T1178" s="18"/>
      <c r="U1178" s="18"/>
      <c r="V1178" s="18" t="s">
        <v>5</v>
      </c>
      <c r="W1178" s="18">
        <v>7930</v>
      </c>
      <c r="X1178" s="128"/>
    </row>
    <row r="1179" ht="24.95" customHeight="1" spans="1:24">
      <c r="A1179" s="18">
        <v>7931</v>
      </c>
      <c r="B1179" s="135" t="s">
        <v>1515</v>
      </c>
      <c r="C1179" s="18" t="s">
        <v>43</v>
      </c>
      <c r="D1179" s="128" t="s">
        <v>146</v>
      </c>
      <c r="E1179" s="18" t="s">
        <v>1516</v>
      </c>
      <c r="F1179" s="18" t="s">
        <v>35</v>
      </c>
      <c r="G1179" s="18">
        <v>2018</v>
      </c>
      <c r="H1179" s="18" t="s">
        <v>1428</v>
      </c>
      <c r="I1179" s="41">
        <v>1</v>
      </c>
      <c r="J1179" s="39" t="s">
        <v>1471</v>
      </c>
      <c r="K1179" s="40">
        <v>49.5</v>
      </c>
      <c r="L1179" s="40">
        <f t="shared" si="36"/>
        <v>49.5</v>
      </c>
      <c r="M1179" s="40">
        <v>49.5</v>
      </c>
      <c r="N1179" s="40"/>
      <c r="O1179" s="40"/>
      <c r="P1179" s="18" t="s">
        <v>117</v>
      </c>
      <c r="Q1179" s="18" t="s">
        <v>91</v>
      </c>
      <c r="R1179" s="18">
        <v>4</v>
      </c>
      <c r="S1179" s="18">
        <v>13</v>
      </c>
      <c r="T1179" s="18"/>
      <c r="U1179" s="18"/>
      <c r="V1179" s="18" t="s">
        <v>5</v>
      </c>
      <c r="W1179" s="18">
        <v>7931</v>
      </c>
      <c r="X1179" s="128"/>
    </row>
    <row r="1180" ht="24.95" customHeight="1" spans="1:24">
      <c r="A1180" s="18">
        <v>7932</v>
      </c>
      <c r="B1180" s="135" t="s">
        <v>1517</v>
      </c>
      <c r="C1180" s="18" t="s">
        <v>43</v>
      </c>
      <c r="D1180" s="18" t="s">
        <v>93</v>
      </c>
      <c r="E1180" s="18" t="s">
        <v>1518</v>
      </c>
      <c r="F1180" s="18" t="s">
        <v>35</v>
      </c>
      <c r="G1180" s="18">
        <v>2018</v>
      </c>
      <c r="H1180" s="18" t="s">
        <v>1428</v>
      </c>
      <c r="I1180" s="41">
        <v>1</v>
      </c>
      <c r="J1180" s="39" t="s">
        <v>1471</v>
      </c>
      <c r="K1180" s="40">
        <v>49.5</v>
      </c>
      <c r="L1180" s="40">
        <f t="shared" si="36"/>
        <v>49.5</v>
      </c>
      <c r="M1180" s="40">
        <v>49.5</v>
      </c>
      <c r="N1180" s="40"/>
      <c r="O1180" s="40"/>
      <c r="P1180" s="18" t="s">
        <v>117</v>
      </c>
      <c r="Q1180" s="18" t="s">
        <v>91</v>
      </c>
      <c r="R1180" s="18">
        <v>21</v>
      </c>
      <c r="S1180" s="18">
        <v>57</v>
      </c>
      <c r="T1180" s="18"/>
      <c r="U1180" s="18"/>
      <c r="V1180" s="18" t="s">
        <v>5</v>
      </c>
      <c r="W1180" s="18">
        <v>7932</v>
      </c>
      <c r="X1180" s="128"/>
    </row>
    <row r="1181" ht="24.95" customHeight="1" spans="1:24">
      <c r="A1181" s="18">
        <v>7933</v>
      </c>
      <c r="B1181" s="135" t="s">
        <v>1519</v>
      </c>
      <c r="C1181" s="18" t="s">
        <v>43</v>
      </c>
      <c r="D1181" s="18" t="s">
        <v>93</v>
      </c>
      <c r="E1181" s="18" t="s">
        <v>1520</v>
      </c>
      <c r="F1181" s="18" t="s">
        <v>35</v>
      </c>
      <c r="G1181" s="18">
        <v>2018</v>
      </c>
      <c r="H1181" s="18" t="s">
        <v>1428</v>
      </c>
      <c r="I1181" s="41">
        <v>1</v>
      </c>
      <c r="J1181" s="39" t="s">
        <v>1471</v>
      </c>
      <c r="K1181" s="40">
        <v>49.5</v>
      </c>
      <c r="L1181" s="40">
        <f t="shared" si="36"/>
        <v>49.5</v>
      </c>
      <c r="M1181" s="40">
        <v>49.5</v>
      </c>
      <c r="N1181" s="40"/>
      <c r="O1181" s="40"/>
      <c r="P1181" s="18" t="s">
        <v>117</v>
      </c>
      <c r="Q1181" s="18" t="s">
        <v>91</v>
      </c>
      <c r="R1181" s="18">
        <v>8</v>
      </c>
      <c r="S1181" s="18">
        <v>38</v>
      </c>
      <c r="T1181" s="18"/>
      <c r="U1181" s="18"/>
      <c r="V1181" s="18" t="s">
        <v>5</v>
      </c>
      <c r="W1181" s="18">
        <v>7933</v>
      </c>
      <c r="X1181" s="128"/>
    </row>
    <row r="1182" ht="24.95" customHeight="1" spans="1:24">
      <c r="A1182" s="18">
        <v>7934</v>
      </c>
      <c r="B1182" s="135" t="s">
        <v>1521</v>
      </c>
      <c r="C1182" s="18" t="s">
        <v>43</v>
      </c>
      <c r="D1182" s="18" t="s">
        <v>98</v>
      </c>
      <c r="E1182" s="18" t="s">
        <v>1049</v>
      </c>
      <c r="F1182" s="18" t="s">
        <v>1522</v>
      </c>
      <c r="G1182" s="18">
        <v>2018</v>
      </c>
      <c r="H1182" s="18" t="s">
        <v>1428</v>
      </c>
      <c r="I1182" s="41">
        <v>1</v>
      </c>
      <c r="J1182" s="39" t="s">
        <v>1471</v>
      </c>
      <c r="K1182" s="40">
        <v>49.5</v>
      </c>
      <c r="L1182" s="40">
        <f t="shared" si="36"/>
        <v>49.5</v>
      </c>
      <c r="M1182" s="40">
        <v>49.5</v>
      </c>
      <c r="N1182" s="40"/>
      <c r="O1182" s="40"/>
      <c r="P1182" s="18" t="s">
        <v>117</v>
      </c>
      <c r="Q1182" s="18" t="s">
        <v>91</v>
      </c>
      <c r="R1182" s="18">
        <v>8</v>
      </c>
      <c r="S1182" s="18">
        <v>36</v>
      </c>
      <c r="T1182" s="18"/>
      <c r="U1182" s="18"/>
      <c r="V1182" s="18" t="s">
        <v>5</v>
      </c>
      <c r="W1182" s="18">
        <v>7934</v>
      </c>
      <c r="X1182" s="128"/>
    </row>
    <row r="1183" ht="24.95" customHeight="1" spans="1:24">
      <c r="A1183" s="18">
        <v>7935</v>
      </c>
      <c r="B1183" s="135" t="s">
        <v>1523</v>
      </c>
      <c r="C1183" s="18" t="s">
        <v>43</v>
      </c>
      <c r="D1183" s="18" t="s">
        <v>98</v>
      </c>
      <c r="E1183" s="18" t="s">
        <v>1057</v>
      </c>
      <c r="F1183" s="18" t="s">
        <v>1522</v>
      </c>
      <c r="G1183" s="18">
        <v>2018</v>
      </c>
      <c r="H1183" s="18" t="s">
        <v>1428</v>
      </c>
      <c r="I1183" s="41">
        <v>1</v>
      </c>
      <c r="J1183" s="39" t="s">
        <v>1471</v>
      </c>
      <c r="K1183" s="40">
        <v>39.6</v>
      </c>
      <c r="L1183" s="40">
        <f t="shared" si="36"/>
        <v>39.6</v>
      </c>
      <c r="M1183" s="40">
        <v>39.6</v>
      </c>
      <c r="N1183" s="40"/>
      <c r="O1183" s="40"/>
      <c r="P1183" s="18" t="s">
        <v>117</v>
      </c>
      <c r="Q1183" s="18" t="s">
        <v>91</v>
      </c>
      <c r="R1183" s="18">
        <v>15</v>
      </c>
      <c r="S1183" s="18">
        <v>64</v>
      </c>
      <c r="T1183" s="18"/>
      <c r="U1183" s="18"/>
      <c r="V1183" s="18" t="s">
        <v>5</v>
      </c>
      <c r="W1183" s="18">
        <v>7935</v>
      </c>
      <c r="X1183" s="128"/>
    </row>
    <row r="1184" ht="24.95" customHeight="1" spans="1:24">
      <c r="A1184" s="18">
        <v>7936</v>
      </c>
      <c r="B1184" s="135" t="s">
        <v>1524</v>
      </c>
      <c r="C1184" s="18" t="s">
        <v>43</v>
      </c>
      <c r="D1184" s="18" t="s">
        <v>299</v>
      </c>
      <c r="E1184" s="18" t="s">
        <v>961</v>
      </c>
      <c r="F1184" s="18" t="s">
        <v>1522</v>
      </c>
      <c r="G1184" s="18">
        <v>2018</v>
      </c>
      <c r="H1184" s="18" t="s">
        <v>1428</v>
      </c>
      <c r="I1184" s="41">
        <v>1</v>
      </c>
      <c r="J1184" s="39" t="s">
        <v>1471</v>
      </c>
      <c r="K1184" s="40">
        <v>49.5</v>
      </c>
      <c r="L1184" s="40">
        <f t="shared" si="36"/>
        <v>49.5</v>
      </c>
      <c r="M1184" s="40">
        <v>49.5</v>
      </c>
      <c r="N1184" s="40"/>
      <c r="O1184" s="40"/>
      <c r="P1184" s="18" t="s">
        <v>117</v>
      </c>
      <c r="Q1184" s="18" t="s">
        <v>91</v>
      </c>
      <c r="R1184" s="18">
        <v>23</v>
      </c>
      <c r="S1184" s="18">
        <v>67</v>
      </c>
      <c r="T1184" s="18"/>
      <c r="U1184" s="18"/>
      <c r="V1184" s="18" t="s">
        <v>5</v>
      </c>
      <c r="W1184" s="18">
        <v>7936</v>
      </c>
      <c r="X1184" s="128"/>
    </row>
    <row r="1185" ht="23.1" customHeight="1" spans="1:24">
      <c r="A1185" s="18">
        <v>7937</v>
      </c>
      <c r="B1185" s="135" t="s">
        <v>1525</v>
      </c>
      <c r="C1185" s="18" t="s">
        <v>43</v>
      </c>
      <c r="D1185" s="18" t="s">
        <v>299</v>
      </c>
      <c r="E1185" s="18" t="s">
        <v>1345</v>
      </c>
      <c r="F1185" s="18" t="s">
        <v>1522</v>
      </c>
      <c r="G1185" s="18">
        <v>2018</v>
      </c>
      <c r="H1185" s="18" t="s">
        <v>1428</v>
      </c>
      <c r="I1185" s="41">
        <v>1</v>
      </c>
      <c r="J1185" s="39" t="s">
        <v>1471</v>
      </c>
      <c r="K1185" s="40">
        <v>49.5</v>
      </c>
      <c r="L1185" s="40">
        <f t="shared" si="36"/>
        <v>49.5</v>
      </c>
      <c r="M1185" s="40">
        <v>49.5</v>
      </c>
      <c r="N1185" s="40"/>
      <c r="O1185" s="40"/>
      <c r="P1185" s="18" t="s">
        <v>117</v>
      </c>
      <c r="Q1185" s="18" t="s">
        <v>91</v>
      </c>
      <c r="R1185" s="18">
        <v>3</v>
      </c>
      <c r="S1185" s="18">
        <v>10</v>
      </c>
      <c r="T1185" s="18"/>
      <c r="U1185" s="18"/>
      <c r="V1185" s="18" t="s">
        <v>5</v>
      </c>
      <c r="W1185" s="18">
        <v>7937</v>
      </c>
      <c r="X1185" s="128"/>
    </row>
    <row r="1186" ht="23.1" customHeight="1" spans="1:24">
      <c r="A1186" s="18">
        <v>7938</v>
      </c>
      <c r="B1186" s="135" t="s">
        <v>1526</v>
      </c>
      <c r="C1186" s="18" t="s">
        <v>43</v>
      </c>
      <c r="D1186" s="18" t="s">
        <v>51</v>
      </c>
      <c r="E1186" s="18" t="s">
        <v>650</v>
      </c>
      <c r="F1186" s="18" t="s">
        <v>1522</v>
      </c>
      <c r="G1186" s="18">
        <v>2018</v>
      </c>
      <c r="H1186" s="18" t="s">
        <v>1428</v>
      </c>
      <c r="I1186" s="41">
        <v>1</v>
      </c>
      <c r="J1186" s="39" t="s">
        <v>1471</v>
      </c>
      <c r="K1186" s="40">
        <v>59.4</v>
      </c>
      <c r="L1186" s="40">
        <f t="shared" si="36"/>
        <v>59.4</v>
      </c>
      <c r="M1186" s="40">
        <v>59.4</v>
      </c>
      <c r="N1186" s="40"/>
      <c r="O1186" s="40"/>
      <c r="P1186" s="18" t="s">
        <v>117</v>
      </c>
      <c r="Q1186" s="18" t="s">
        <v>91</v>
      </c>
      <c r="R1186" s="18">
        <v>18</v>
      </c>
      <c r="S1186" s="18">
        <v>76</v>
      </c>
      <c r="T1186" s="18"/>
      <c r="U1186" s="18"/>
      <c r="V1186" s="18" t="s">
        <v>5</v>
      </c>
      <c r="W1186" s="18">
        <v>7938</v>
      </c>
      <c r="X1186" s="128"/>
    </row>
    <row r="1187" ht="23.1" customHeight="1" spans="1:24">
      <c r="A1187" s="18">
        <v>7939</v>
      </c>
      <c r="B1187" s="135" t="s">
        <v>1527</v>
      </c>
      <c r="C1187" s="18" t="s">
        <v>43</v>
      </c>
      <c r="D1187" s="18" t="s">
        <v>44</v>
      </c>
      <c r="E1187" s="18" t="s">
        <v>674</v>
      </c>
      <c r="F1187" s="18" t="s">
        <v>1522</v>
      </c>
      <c r="G1187" s="18">
        <v>2018</v>
      </c>
      <c r="H1187" s="18" t="s">
        <v>1428</v>
      </c>
      <c r="I1187" s="41">
        <v>1</v>
      </c>
      <c r="J1187" s="39" t="s">
        <v>1471</v>
      </c>
      <c r="K1187" s="40">
        <v>40</v>
      </c>
      <c r="L1187" s="40">
        <f t="shared" si="36"/>
        <v>40</v>
      </c>
      <c r="M1187" s="40">
        <v>40</v>
      </c>
      <c r="N1187" s="40"/>
      <c r="O1187" s="40"/>
      <c r="P1187" s="18" t="s">
        <v>117</v>
      </c>
      <c r="Q1187" s="18" t="s">
        <v>91</v>
      </c>
      <c r="R1187" s="18">
        <v>11</v>
      </c>
      <c r="S1187" s="18">
        <v>46</v>
      </c>
      <c r="T1187" s="18"/>
      <c r="U1187" s="18"/>
      <c r="V1187" s="18" t="s">
        <v>1461</v>
      </c>
      <c r="W1187" s="18">
        <v>7939</v>
      </c>
      <c r="X1187" s="128"/>
    </row>
    <row r="1188" ht="24.95" customHeight="1" spans="1:24">
      <c r="A1188" s="18">
        <v>7940</v>
      </c>
      <c r="B1188" s="135" t="s">
        <v>1528</v>
      </c>
      <c r="C1188" s="18" t="s">
        <v>43</v>
      </c>
      <c r="D1188" s="18" t="s">
        <v>44</v>
      </c>
      <c r="E1188" s="18" t="s">
        <v>1529</v>
      </c>
      <c r="F1188" s="18" t="s">
        <v>1522</v>
      </c>
      <c r="G1188" s="18">
        <v>2018</v>
      </c>
      <c r="H1188" s="18" t="s">
        <v>1428</v>
      </c>
      <c r="I1188" s="41">
        <v>1</v>
      </c>
      <c r="J1188" s="39" t="s">
        <v>1471</v>
      </c>
      <c r="K1188" s="40">
        <v>60</v>
      </c>
      <c r="L1188" s="40">
        <f t="shared" si="36"/>
        <v>60</v>
      </c>
      <c r="M1188" s="40">
        <v>60</v>
      </c>
      <c r="N1188" s="40"/>
      <c r="O1188" s="40"/>
      <c r="P1188" s="18" t="s">
        <v>117</v>
      </c>
      <c r="Q1188" s="18" t="s">
        <v>91</v>
      </c>
      <c r="R1188" s="18">
        <v>10</v>
      </c>
      <c r="S1188" s="18">
        <v>45</v>
      </c>
      <c r="T1188" s="18"/>
      <c r="U1188" s="18"/>
      <c r="V1188" s="18" t="s">
        <v>1461</v>
      </c>
      <c r="W1188" s="18">
        <v>7940</v>
      </c>
      <c r="X1188" s="128"/>
    </row>
    <row r="1189" ht="24.95" customHeight="1" spans="1:24">
      <c r="A1189" s="18">
        <v>7941</v>
      </c>
      <c r="B1189" s="135" t="s">
        <v>1524</v>
      </c>
      <c r="C1189" s="18" t="s">
        <v>43</v>
      </c>
      <c r="D1189" s="18" t="s">
        <v>299</v>
      </c>
      <c r="E1189" s="18" t="s">
        <v>1530</v>
      </c>
      <c r="F1189" s="18" t="s">
        <v>1522</v>
      </c>
      <c r="G1189" s="18">
        <v>2018</v>
      </c>
      <c r="H1189" s="18" t="s">
        <v>1428</v>
      </c>
      <c r="I1189" s="41">
        <v>1</v>
      </c>
      <c r="J1189" s="39" t="s">
        <v>1471</v>
      </c>
      <c r="K1189" s="40">
        <v>148.66035</v>
      </c>
      <c r="L1189" s="40">
        <f t="shared" si="36"/>
        <v>148.66035</v>
      </c>
      <c r="M1189" s="40">
        <v>148.66035</v>
      </c>
      <c r="N1189" s="40"/>
      <c r="O1189" s="40"/>
      <c r="P1189" s="18" t="s">
        <v>117</v>
      </c>
      <c r="Q1189" s="18" t="s">
        <v>91</v>
      </c>
      <c r="R1189" s="18">
        <v>57</v>
      </c>
      <c r="S1189" s="18">
        <v>166</v>
      </c>
      <c r="T1189" s="18"/>
      <c r="U1189" s="18"/>
      <c r="V1189" s="18" t="s">
        <v>5</v>
      </c>
      <c r="W1189" s="18">
        <v>7941</v>
      </c>
      <c r="X1189" s="128"/>
    </row>
    <row r="1190" ht="24.95" customHeight="1" spans="1:24">
      <c r="A1190" s="18">
        <v>7989</v>
      </c>
      <c r="B1190" s="135" t="s">
        <v>1531</v>
      </c>
      <c r="C1190" s="18" t="s">
        <v>43</v>
      </c>
      <c r="D1190" s="18" t="s">
        <v>146</v>
      </c>
      <c r="E1190" s="18" t="s">
        <v>955</v>
      </c>
      <c r="F1190" s="18" t="s">
        <v>35</v>
      </c>
      <c r="G1190" s="18">
        <v>2019</v>
      </c>
      <c r="H1190" s="18" t="s">
        <v>1428</v>
      </c>
      <c r="I1190" s="41">
        <v>1</v>
      </c>
      <c r="J1190" s="39" t="s">
        <v>1532</v>
      </c>
      <c r="K1190" s="18">
        <v>103</v>
      </c>
      <c r="L1190" s="40">
        <v>103</v>
      </c>
      <c r="M1190" s="40"/>
      <c r="N1190" s="40">
        <v>103</v>
      </c>
      <c r="O1190" s="40"/>
      <c r="P1190" s="18" t="s">
        <v>526</v>
      </c>
      <c r="Q1190" s="18" t="s">
        <v>91</v>
      </c>
      <c r="R1190" s="18">
        <v>42</v>
      </c>
      <c r="S1190" s="18">
        <v>201</v>
      </c>
      <c r="T1190" s="18"/>
      <c r="U1190" s="18"/>
      <c r="V1190" s="18" t="s">
        <v>5</v>
      </c>
      <c r="W1190" s="18">
        <v>7989</v>
      </c>
      <c r="X1190" s="18"/>
    </row>
    <row r="1191" ht="24.95" customHeight="1" spans="1:24">
      <c r="A1191" s="18">
        <v>7990</v>
      </c>
      <c r="B1191" s="135" t="s">
        <v>1533</v>
      </c>
      <c r="C1191" s="18" t="s">
        <v>43</v>
      </c>
      <c r="D1191" s="18" t="s">
        <v>1534</v>
      </c>
      <c r="E1191" s="18" t="s">
        <v>1535</v>
      </c>
      <c r="F1191" s="18" t="s">
        <v>35</v>
      </c>
      <c r="G1191" s="18">
        <v>2019</v>
      </c>
      <c r="H1191" s="18" t="s">
        <v>1428</v>
      </c>
      <c r="I1191" s="41">
        <v>1</v>
      </c>
      <c r="J1191" s="39" t="s">
        <v>1536</v>
      </c>
      <c r="K1191" s="18">
        <v>23</v>
      </c>
      <c r="L1191" s="40">
        <v>23</v>
      </c>
      <c r="M1191" s="40"/>
      <c r="N1191" s="40">
        <v>23</v>
      </c>
      <c r="O1191" s="40"/>
      <c r="P1191" s="18" t="s">
        <v>526</v>
      </c>
      <c r="Q1191" s="18" t="s">
        <v>91</v>
      </c>
      <c r="R1191" s="18">
        <v>9</v>
      </c>
      <c r="S1191" s="18">
        <v>34</v>
      </c>
      <c r="T1191" s="18"/>
      <c r="U1191" s="18"/>
      <c r="V1191" s="18" t="s">
        <v>5</v>
      </c>
      <c r="W1191" s="18">
        <v>7990</v>
      </c>
      <c r="X1191" s="18"/>
    </row>
    <row r="1192" ht="24.95" customHeight="1" spans="1:24">
      <c r="A1192" s="18">
        <v>7991</v>
      </c>
      <c r="B1192" s="135" t="s">
        <v>1537</v>
      </c>
      <c r="C1192" s="18" t="s">
        <v>43</v>
      </c>
      <c r="D1192" s="18" t="s">
        <v>146</v>
      </c>
      <c r="E1192" s="18" t="s">
        <v>1299</v>
      </c>
      <c r="F1192" s="18" t="s">
        <v>35</v>
      </c>
      <c r="G1192" s="18">
        <v>2019</v>
      </c>
      <c r="H1192" s="18" t="s">
        <v>1428</v>
      </c>
      <c r="I1192" s="41">
        <v>1</v>
      </c>
      <c r="J1192" s="39" t="s">
        <v>1538</v>
      </c>
      <c r="K1192" s="18">
        <v>63</v>
      </c>
      <c r="L1192" s="40">
        <v>63</v>
      </c>
      <c r="M1192" s="40"/>
      <c r="N1192" s="40">
        <v>63</v>
      </c>
      <c r="O1192" s="40"/>
      <c r="P1192" s="18" t="s">
        <v>526</v>
      </c>
      <c r="Q1192" s="18" t="s">
        <v>91</v>
      </c>
      <c r="R1192" s="18">
        <v>8</v>
      </c>
      <c r="S1192" s="18">
        <v>36</v>
      </c>
      <c r="T1192" s="18"/>
      <c r="U1192" s="18"/>
      <c r="V1192" s="18" t="s">
        <v>5</v>
      </c>
      <c r="W1192" s="18">
        <v>7991</v>
      </c>
      <c r="X1192" s="18"/>
    </row>
    <row r="1193" ht="24.95" customHeight="1" spans="1:24">
      <c r="A1193" s="18">
        <v>7992</v>
      </c>
      <c r="B1193" s="135" t="s">
        <v>1539</v>
      </c>
      <c r="C1193" s="18" t="s">
        <v>43</v>
      </c>
      <c r="D1193" s="18" t="s">
        <v>146</v>
      </c>
      <c r="E1193" s="18" t="s">
        <v>1290</v>
      </c>
      <c r="F1193" s="18" t="s">
        <v>35</v>
      </c>
      <c r="G1193" s="18">
        <v>2019</v>
      </c>
      <c r="H1193" s="18" t="s">
        <v>1428</v>
      </c>
      <c r="I1193" s="41">
        <v>1</v>
      </c>
      <c r="J1193" s="39" t="s">
        <v>1540</v>
      </c>
      <c r="K1193" s="18">
        <v>19</v>
      </c>
      <c r="L1193" s="40">
        <v>19</v>
      </c>
      <c r="M1193" s="40"/>
      <c r="N1193" s="40">
        <v>19</v>
      </c>
      <c r="O1193" s="40"/>
      <c r="P1193" s="18" t="s">
        <v>526</v>
      </c>
      <c r="Q1193" s="18" t="s">
        <v>91</v>
      </c>
      <c r="R1193" s="18">
        <v>9</v>
      </c>
      <c r="S1193" s="18">
        <v>43</v>
      </c>
      <c r="T1193" s="18"/>
      <c r="U1193" s="18"/>
      <c r="V1193" s="18" t="s">
        <v>5</v>
      </c>
      <c r="W1193" s="18">
        <v>7992</v>
      </c>
      <c r="X1193" s="18"/>
    </row>
    <row r="1194" ht="24.95" customHeight="1" spans="1:24">
      <c r="A1194" s="18">
        <v>7993</v>
      </c>
      <c r="B1194" s="135" t="s">
        <v>1541</v>
      </c>
      <c r="C1194" s="18" t="s">
        <v>43</v>
      </c>
      <c r="D1194" s="18" t="s">
        <v>146</v>
      </c>
      <c r="E1194" s="18" t="s">
        <v>1074</v>
      </c>
      <c r="F1194" s="18" t="s">
        <v>35</v>
      </c>
      <c r="G1194" s="18">
        <v>2019</v>
      </c>
      <c r="H1194" s="18" t="s">
        <v>1428</v>
      </c>
      <c r="I1194" s="41">
        <v>1</v>
      </c>
      <c r="J1194" s="39" t="s">
        <v>1542</v>
      </c>
      <c r="K1194" s="18">
        <v>21</v>
      </c>
      <c r="L1194" s="40">
        <v>21</v>
      </c>
      <c r="M1194" s="40"/>
      <c r="N1194" s="40">
        <v>21</v>
      </c>
      <c r="O1194" s="40"/>
      <c r="P1194" s="18" t="s">
        <v>526</v>
      </c>
      <c r="Q1194" s="18" t="s">
        <v>91</v>
      </c>
      <c r="R1194" s="18">
        <v>6</v>
      </c>
      <c r="S1194" s="18">
        <v>22</v>
      </c>
      <c r="T1194" s="18"/>
      <c r="U1194" s="18"/>
      <c r="V1194" s="18" t="s">
        <v>5</v>
      </c>
      <c r="W1194" s="18">
        <v>7993</v>
      </c>
      <c r="X1194" s="18"/>
    </row>
    <row r="1195" ht="24.95" customHeight="1" spans="1:24">
      <c r="A1195" s="18">
        <v>7994</v>
      </c>
      <c r="B1195" s="135" t="s">
        <v>1543</v>
      </c>
      <c r="C1195" s="18" t="s">
        <v>43</v>
      </c>
      <c r="D1195" s="18" t="s">
        <v>93</v>
      </c>
      <c r="E1195" s="18" t="s">
        <v>94</v>
      </c>
      <c r="F1195" s="18" t="s">
        <v>35</v>
      </c>
      <c r="G1195" s="18">
        <v>2019</v>
      </c>
      <c r="H1195" s="18" t="s">
        <v>1428</v>
      </c>
      <c r="I1195" s="41">
        <v>1</v>
      </c>
      <c r="J1195" s="39" t="s">
        <v>1544</v>
      </c>
      <c r="K1195" s="18">
        <v>80</v>
      </c>
      <c r="L1195" s="40">
        <v>80</v>
      </c>
      <c r="M1195" s="40"/>
      <c r="N1195" s="40">
        <v>80</v>
      </c>
      <c r="O1195" s="40"/>
      <c r="P1195" s="18" t="s">
        <v>526</v>
      </c>
      <c r="Q1195" s="18" t="s">
        <v>91</v>
      </c>
      <c r="R1195" s="18">
        <v>13</v>
      </c>
      <c r="S1195" s="18">
        <v>49</v>
      </c>
      <c r="T1195" s="18"/>
      <c r="U1195" s="18"/>
      <c r="V1195" s="18" t="s">
        <v>5</v>
      </c>
      <c r="W1195" s="18">
        <v>7994</v>
      </c>
      <c r="X1195" s="18"/>
    </row>
    <row r="1196" ht="24.95" customHeight="1" spans="1:24">
      <c r="A1196" s="18">
        <v>7995</v>
      </c>
      <c r="B1196" s="135" t="s">
        <v>1545</v>
      </c>
      <c r="C1196" s="18" t="s">
        <v>43</v>
      </c>
      <c r="D1196" s="18" t="s">
        <v>93</v>
      </c>
      <c r="E1196" s="18" t="s">
        <v>1401</v>
      </c>
      <c r="F1196" s="18" t="s">
        <v>35</v>
      </c>
      <c r="G1196" s="18">
        <v>2019</v>
      </c>
      <c r="H1196" s="18" t="s">
        <v>1428</v>
      </c>
      <c r="I1196" s="41">
        <v>1</v>
      </c>
      <c r="J1196" s="39" t="s">
        <v>1546</v>
      </c>
      <c r="K1196" s="18">
        <v>90</v>
      </c>
      <c r="L1196" s="40">
        <v>90</v>
      </c>
      <c r="M1196" s="40"/>
      <c r="N1196" s="40">
        <v>90</v>
      </c>
      <c r="O1196" s="40"/>
      <c r="P1196" s="18" t="s">
        <v>526</v>
      </c>
      <c r="Q1196" s="18" t="s">
        <v>91</v>
      </c>
      <c r="R1196" s="18">
        <v>7</v>
      </c>
      <c r="S1196" s="18">
        <v>36</v>
      </c>
      <c r="T1196" s="18"/>
      <c r="U1196" s="18"/>
      <c r="V1196" s="18" t="s">
        <v>5</v>
      </c>
      <c r="W1196" s="18">
        <v>7995</v>
      </c>
      <c r="X1196" s="18"/>
    </row>
    <row r="1197" ht="24.95" customHeight="1" spans="1:24">
      <c r="A1197" s="18">
        <v>7996</v>
      </c>
      <c r="B1197" s="135" t="s">
        <v>1547</v>
      </c>
      <c r="C1197" s="18" t="s">
        <v>43</v>
      </c>
      <c r="D1197" s="18" t="s">
        <v>93</v>
      </c>
      <c r="E1197" s="18" t="s">
        <v>423</v>
      </c>
      <c r="F1197" s="18" t="s">
        <v>35</v>
      </c>
      <c r="G1197" s="18">
        <v>2019</v>
      </c>
      <c r="H1197" s="18" t="s">
        <v>1428</v>
      </c>
      <c r="I1197" s="41">
        <v>1</v>
      </c>
      <c r="J1197" s="39" t="s">
        <v>1548</v>
      </c>
      <c r="K1197" s="18">
        <v>36</v>
      </c>
      <c r="L1197" s="40">
        <v>36</v>
      </c>
      <c r="M1197" s="40"/>
      <c r="N1197" s="40">
        <v>36</v>
      </c>
      <c r="O1197" s="40"/>
      <c r="P1197" s="18" t="s">
        <v>526</v>
      </c>
      <c r="Q1197" s="18" t="s">
        <v>91</v>
      </c>
      <c r="R1197" s="18">
        <v>13</v>
      </c>
      <c r="S1197" s="18">
        <v>57</v>
      </c>
      <c r="T1197" s="18"/>
      <c r="U1197" s="18"/>
      <c r="V1197" s="18" t="s">
        <v>5</v>
      </c>
      <c r="W1197" s="18">
        <v>7996</v>
      </c>
      <c r="X1197" s="18"/>
    </row>
    <row r="1198" ht="24.95" customHeight="1" spans="1:24">
      <c r="A1198" s="18">
        <v>7997</v>
      </c>
      <c r="B1198" s="135" t="s">
        <v>1549</v>
      </c>
      <c r="C1198" s="18" t="s">
        <v>43</v>
      </c>
      <c r="D1198" s="18" t="s">
        <v>93</v>
      </c>
      <c r="E1198" s="18" t="s">
        <v>1085</v>
      </c>
      <c r="F1198" s="18" t="s">
        <v>35</v>
      </c>
      <c r="G1198" s="18">
        <v>2019</v>
      </c>
      <c r="H1198" s="18" t="s">
        <v>1428</v>
      </c>
      <c r="I1198" s="41">
        <v>1</v>
      </c>
      <c r="J1198" s="39" t="s">
        <v>1550</v>
      </c>
      <c r="K1198" s="18">
        <v>90</v>
      </c>
      <c r="L1198" s="40">
        <v>90</v>
      </c>
      <c r="M1198" s="40"/>
      <c r="N1198" s="40">
        <v>90</v>
      </c>
      <c r="O1198" s="40"/>
      <c r="P1198" s="18" t="s">
        <v>526</v>
      </c>
      <c r="Q1198" s="18" t="s">
        <v>91</v>
      </c>
      <c r="R1198" s="18">
        <v>10</v>
      </c>
      <c r="S1198" s="18">
        <v>40</v>
      </c>
      <c r="T1198" s="18"/>
      <c r="U1198" s="18"/>
      <c r="V1198" s="18" t="s">
        <v>5</v>
      </c>
      <c r="W1198" s="18">
        <v>7997</v>
      </c>
      <c r="X1198" s="18"/>
    </row>
    <row r="1199" ht="24.95" customHeight="1" spans="1:24">
      <c r="A1199" s="18">
        <v>7998</v>
      </c>
      <c r="B1199" s="135" t="s">
        <v>1551</v>
      </c>
      <c r="C1199" s="18" t="s">
        <v>43</v>
      </c>
      <c r="D1199" s="18" t="s">
        <v>124</v>
      </c>
      <c r="E1199" s="18" t="s">
        <v>975</v>
      </c>
      <c r="F1199" s="18" t="s">
        <v>35</v>
      </c>
      <c r="G1199" s="18">
        <v>2019</v>
      </c>
      <c r="H1199" s="18" t="s">
        <v>1428</v>
      </c>
      <c r="I1199" s="41">
        <v>1</v>
      </c>
      <c r="J1199" s="39" t="s">
        <v>1552</v>
      </c>
      <c r="K1199" s="18">
        <v>85</v>
      </c>
      <c r="L1199" s="40">
        <v>85</v>
      </c>
      <c r="M1199" s="40"/>
      <c r="N1199" s="40">
        <v>85</v>
      </c>
      <c r="O1199" s="40"/>
      <c r="P1199" s="18" t="s">
        <v>526</v>
      </c>
      <c r="Q1199" s="18" t="s">
        <v>91</v>
      </c>
      <c r="R1199" s="18">
        <v>4</v>
      </c>
      <c r="S1199" s="18">
        <v>14</v>
      </c>
      <c r="T1199" s="18"/>
      <c r="U1199" s="18"/>
      <c r="V1199" s="18" t="s">
        <v>5</v>
      </c>
      <c r="W1199" s="18">
        <v>7998</v>
      </c>
      <c r="X1199" s="18"/>
    </row>
    <row r="1200" ht="24.95" customHeight="1" spans="1:24">
      <c r="A1200" s="18">
        <v>7999</v>
      </c>
      <c r="B1200" s="135" t="s">
        <v>1553</v>
      </c>
      <c r="C1200" s="18" t="s">
        <v>43</v>
      </c>
      <c r="D1200" s="18" t="s">
        <v>124</v>
      </c>
      <c r="E1200" s="18" t="s">
        <v>967</v>
      </c>
      <c r="F1200" s="18" t="s">
        <v>35</v>
      </c>
      <c r="G1200" s="18">
        <v>2019</v>
      </c>
      <c r="H1200" s="18" t="s">
        <v>1428</v>
      </c>
      <c r="I1200" s="41">
        <v>1</v>
      </c>
      <c r="J1200" s="39" t="s">
        <v>1554</v>
      </c>
      <c r="K1200" s="18">
        <v>80</v>
      </c>
      <c r="L1200" s="40">
        <v>80</v>
      </c>
      <c r="M1200" s="40"/>
      <c r="N1200" s="40">
        <v>80</v>
      </c>
      <c r="O1200" s="40"/>
      <c r="P1200" s="18" t="s">
        <v>526</v>
      </c>
      <c r="Q1200" s="18" t="s">
        <v>91</v>
      </c>
      <c r="R1200" s="18">
        <v>10</v>
      </c>
      <c r="S1200" s="18">
        <v>37</v>
      </c>
      <c r="T1200" s="18"/>
      <c r="U1200" s="18"/>
      <c r="V1200" s="18" t="s">
        <v>5</v>
      </c>
      <c r="W1200" s="18">
        <v>7999</v>
      </c>
      <c r="X1200" s="18"/>
    </row>
    <row r="1201" ht="24.95" customHeight="1" spans="1:24">
      <c r="A1201" s="18">
        <v>8000</v>
      </c>
      <c r="B1201" s="135" t="s">
        <v>1555</v>
      </c>
      <c r="C1201" s="18" t="s">
        <v>43</v>
      </c>
      <c r="D1201" s="18" t="s">
        <v>124</v>
      </c>
      <c r="E1201" s="18" t="s">
        <v>399</v>
      </c>
      <c r="F1201" s="18" t="s">
        <v>35</v>
      </c>
      <c r="G1201" s="18">
        <v>2019</v>
      </c>
      <c r="H1201" s="18" t="s">
        <v>1428</v>
      </c>
      <c r="I1201" s="41">
        <v>1</v>
      </c>
      <c r="J1201" s="39" t="s">
        <v>1556</v>
      </c>
      <c r="K1201" s="18">
        <v>50</v>
      </c>
      <c r="L1201" s="40">
        <v>50</v>
      </c>
      <c r="M1201" s="40"/>
      <c r="N1201" s="40">
        <v>50</v>
      </c>
      <c r="O1201" s="40"/>
      <c r="P1201" s="18" t="s">
        <v>526</v>
      </c>
      <c r="Q1201" s="18" t="s">
        <v>91</v>
      </c>
      <c r="R1201" s="18">
        <v>11</v>
      </c>
      <c r="S1201" s="18">
        <v>46</v>
      </c>
      <c r="T1201" s="18"/>
      <c r="U1201" s="18"/>
      <c r="V1201" s="18" t="s">
        <v>5</v>
      </c>
      <c r="W1201" s="18">
        <v>8000</v>
      </c>
      <c r="X1201" s="18"/>
    </row>
    <row r="1202" ht="24.95" customHeight="1" spans="1:24">
      <c r="A1202" s="18">
        <v>8001</v>
      </c>
      <c r="B1202" s="135" t="s">
        <v>1557</v>
      </c>
      <c r="C1202" s="18" t="s">
        <v>43</v>
      </c>
      <c r="D1202" s="18" t="s">
        <v>124</v>
      </c>
      <c r="E1202" s="18" t="s">
        <v>973</v>
      </c>
      <c r="F1202" s="18" t="s">
        <v>35</v>
      </c>
      <c r="G1202" s="18">
        <v>2019</v>
      </c>
      <c r="H1202" s="18" t="s">
        <v>1428</v>
      </c>
      <c r="I1202" s="41">
        <v>1</v>
      </c>
      <c r="J1202" s="39" t="s">
        <v>1558</v>
      </c>
      <c r="K1202" s="18">
        <v>45</v>
      </c>
      <c r="L1202" s="40">
        <v>45</v>
      </c>
      <c r="M1202" s="40"/>
      <c r="N1202" s="40">
        <v>45</v>
      </c>
      <c r="O1202" s="40"/>
      <c r="P1202" s="18" t="s">
        <v>526</v>
      </c>
      <c r="Q1202" s="18" t="s">
        <v>91</v>
      </c>
      <c r="R1202" s="18">
        <v>14</v>
      </c>
      <c r="S1202" s="18">
        <v>54</v>
      </c>
      <c r="T1202" s="18"/>
      <c r="U1202" s="18"/>
      <c r="V1202" s="18" t="s">
        <v>5</v>
      </c>
      <c r="W1202" s="18">
        <v>8001</v>
      </c>
      <c r="X1202" s="18"/>
    </row>
    <row r="1203" ht="24.95" customHeight="1" spans="1:24">
      <c r="A1203" s="18">
        <v>8002</v>
      </c>
      <c r="B1203" s="135" t="s">
        <v>1559</v>
      </c>
      <c r="C1203" s="18" t="s">
        <v>43</v>
      </c>
      <c r="D1203" s="18" t="s">
        <v>124</v>
      </c>
      <c r="E1203" s="18" t="s">
        <v>965</v>
      </c>
      <c r="F1203" s="18" t="s">
        <v>35</v>
      </c>
      <c r="G1203" s="18">
        <v>2019</v>
      </c>
      <c r="H1203" s="18" t="s">
        <v>1428</v>
      </c>
      <c r="I1203" s="41">
        <v>1</v>
      </c>
      <c r="J1203" s="39" t="s">
        <v>1560</v>
      </c>
      <c r="K1203" s="18">
        <v>30</v>
      </c>
      <c r="L1203" s="40">
        <v>30</v>
      </c>
      <c r="M1203" s="40"/>
      <c r="N1203" s="40">
        <v>30</v>
      </c>
      <c r="O1203" s="40"/>
      <c r="P1203" s="18" t="s">
        <v>526</v>
      </c>
      <c r="Q1203" s="18" t="s">
        <v>91</v>
      </c>
      <c r="R1203" s="18">
        <v>14</v>
      </c>
      <c r="S1203" s="18">
        <v>54</v>
      </c>
      <c r="T1203" s="18"/>
      <c r="U1203" s="18"/>
      <c r="V1203" s="18" t="s">
        <v>5</v>
      </c>
      <c r="W1203" s="18">
        <v>8002</v>
      </c>
      <c r="X1203" s="18" t="s">
        <v>1561</v>
      </c>
    </row>
    <row r="1204" ht="24.95" customHeight="1" spans="1:24">
      <c r="A1204" s="18">
        <v>8003</v>
      </c>
      <c r="B1204" s="135" t="s">
        <v>1562</v>
      </c>
      <c r="C1204" s="18" t="s">
        <v>43</v>
      </c>
      <c r="D1204" s="18" t="s">
        <v>124</v>
      </c>
      <c r="E1204" s="18" t="s">
        <v>259</v>
      </c>
      <c r="F1204" s="18" t="s">
        <v>35</v>
      </c>
      <c r="G1204" s="18">
        <v>2019</v>
      </c>
      <c r="H1204" s="18" t="s">
        <v>1428</v>
      </c>
      <c r="I1204" s="41">
        <v>1</v>
      </c>
      <c r="J1204" s="39" t="s">
        <v>1552</v>
      </c>
      <c r="K1204" s="18">
        <v>100</v>
      </c>
      <c r="L1204" s="40">
        <v>100</v>
      </c>
      <c r="M1204" s="40"/>
      <c r="N1204" s="40">
        <v>100</v>
      </c>
      <c r="O1204" s="40"/>
      <c r="P1204" s="18" t="s">
        <v>526</v>
      </c>
      <c r="Q1204" s="18" t="s">
        <v>91</v>
      </c>
      <c r="R1204" s="18">
        <v>17</v>
      </c>
      <c r="S1204" s="18">
        <v>78</v>
      </c>
      <c r="T1204" s="18"/>
      <c r="U1204" s="18"/>
      <c r="V1204" s="18" t="s">
        <v>5</v>
      </c>
      <c r="W1204" s="18">
        <v>8003</v>
      </c>
      <c r="X1204" s="18"/>
    </row>
    <row r="1205" ht="24.95" customHeight="1" spans="1:24">
      <c r="A1205" s="18">
        <v>8004</v>
      </c>
      <c r="B1205" s="135" t="s">
        <v>1563</v>
      </c>
      <c r="C1205" s="18" t="s">
        <v>43</v>
      </c>
      <c r="D1205" s="18" t="s">
        <v>54</v>
      </c>
      <c r="E1205" s="18" t="s">
        <v>726</v>
      </c>
      <c r="F1205" s="18" t="s">
        <v>35</v>
      </c>
      <c r="G1205" s="18">
        <v>2019</v>
      </c>
      <c r="H1205" s="18" t="s">
        <v>1428</v>
      </c>
      <c r="I1205" s="41">
        <v>1</v>
      </c>
      <c r="J1205" s="39" t="s">
        <v>1564</v>
      </c>
      <c r="K1205" s="18">
        <v>150</v>
      </c>
      <c r="L1205" s="40">
        <v>150</v>
      </c>
      <c r="M1205" s="40"/>
      <c r="N1205" s="40">
        <v>150</v>
      </c>
      <c r="O1205" s="40"/>
      <c r="P1205" s="18" t="s">
        <v>526</v>
      </c>
      <c r="Q1205" s="18" t="s">
        <v>91</v>
      </c>
      <c r="R1205" s="18">
        <v>12</v>
      </c>
      <c r="S1205" s="18">
        <v>52</v>
      </c>
      <c r="T1205" s="18"/>
      <c r="U1205" s="18"/>
      <c r="V1205" s="18" t="s">
        <v>5</v>
      </c>
      <c r="W1205" s="18">
        <v>8004</v>
      </c>
      <c r="X1205" s="18"/>
    </row>
    <row r="1206" ht="24.95" customHeight="1" spans="1:24">
      <c r="A1206" s="18">
        <v>8005</v>
      </c>
      <c r="B1206" s="135" t="s">
        <v>1565</v>
      </c>
      <c r="C1206" s="18" t="s">
        <v>43</v>
      </c>
      <c r="D1206" s="18" t="s">
        <v>44</v>
      </c>
      <c r="E1206" s="18" t="s">
        <v>270</v>
      </c>
      <c r="F1206" s="18" t="s">
        <v>35</v>
      </c>
      <c r="G1206" s="18">
        <v>2019</v>
      </c>
      <c r="H1206" s="18" t="s">
        <v>1428</v>
      </c>
      <c r="I1206" s="41">
        <v>1</v>
      </c>
      <c r="J1206" s="39" t="s">
        <v>1566</v>
      </c>
      <c r="K1206" s="18">
        <v>100</v>
      </c>
      <c r="L1206" s="40">
        <v>100</v>
      </c>
      <c r="M1206" s="40"/>
      <c r="N1206" s="40">
        <v>100</v>
      </c>
      <c r="O1206" s="40"/>
      <c r="P1206" s="18" t="s">
        <v>526</v>
      </c>
      <c r="Q1206" s="18" t="s">
        <v>91</v>
      </c>
      <c r="R1206" s="18">
        <v>11</v>
      </c>
      <c r="S1206" s="18">
        <v>46</v>
      </c>
      <c r="T1206" s="18"/>
      <c r="U1206" s="18"/>
      <c r="V1206" s="18" t="s">
        <v>5</v>
      </c>
      <c r="W1206" s="18">
        <v>8005</v>
      </c>
      <c r="X1206" s="18"/>
    </row>
    <row r="1207" ht="24.95" customHeight="1" spans="1:24">
      <c r="A1207" s="18">
        <v>8006</v>
      </c>
      <c r="B1207" s="135" t="s">
        <v>1567</v>
      </c>
      <c r="C1207" s="18" t="s">
        <v>43</v>
      </c>
      <c r="D1207" s="18" t="s">
        <v>98</v>
      </c>
      <c r="E1207" s="18" t="s">
        <v>1236</v>
      </c>
      <c r="F1207" s="18" t="s">
        <v>35</v>
      </c>
      <c r="G1207" s="18">
        <v>2019</v>
      </c>
      <c r="H1207" s="18" t="s">
        <v>1428</v>
      </c>
      <c r="I1207" s="41">
        <v>1</v>
      </c>
      <c r="J1207" s="39" t="s">
        <v>1568</v>
      </c>
      <c r="K1207" s="18">
        <v>17</v>
      </c>
      <c r="L1207" s="40">
        <v>17</v>
      </c>
      <c r="M1207" s="40"/>
      <c r="N1207" s="40">
        <v>17</v>
      </c>
      <c r="O1207" s="40"/>
      <c r="P1207" s="18" t="s">
        <v>526</v>
      </c>
      <c r="Q1207" s="18" t="s">
        <v>91</v>
      </c>
      <c r="R1207" s="18">
        <v>9</v>
      </c>
      <c r="S1207" s="18">
        <v>45</v>
      </c>
      <c r="T1207" s="18"/>
      <c r="U1207" s="18"/>
      <c r="V1207" s="18" t="s">
        <v>5</v>
      </c>
      <c r="W1207" s="18">
        <v>8006</v>
      </c>
      <c r="X1207" s="18"/>
    </row>
    <row r="1208" ht="24.95" customHeight="1" spans="1:24">
      <c r="A1208" s="18">
        <v>8007</v>
      </c>
      <c r="B1208" s="135" t="s">
        <v>1569</v>
      </c>
      <c r="C1208" s="18" t="s">
        <v>43</v>
      </c>
      <c r="D1208" s="18" t="s">
        <v>98</v>
      </c>
      <c r="E1208" s="18" t="s">
        <v>1041</v>
      </c>
      <c r="F1208" s="18" t="s">
        <v>35</v>
      </c>
      <c r="G1208" s="18">
        <v>2019</v>
      </c>
      <c r="H1208" s="18" t="s">
        <v>1428</v>
      </c>
      <c r="I1208" s="41">
        <v>1</v>
      </c>
      <c r="J1208" s="39" t="s">
        <v>1570</v>
      </c>
      <c r="K1208" s="18">
        <v>5</v>
      </c>
      <c r="L1208" s="40">
        <v>5</v>
      </c>
      <c r="M1208" s="40"/>
      <c r="N1208" s="40">
        <v>5</v>
      </c>
      <c r="O1208" s="40"/>
      <c r="P1208" s="18" t="s">
        <v>526</v>
      </c>
      <c r="Q1208" s="18" t="s">
        <v>91</v>
      </c>
      <c r="R1208" s="18">
        <v>4</v>
      </c>
      <c r="S1208" s="18">
        <v>12</v>
      </c>
      <c r="T1208" s="18"/>
      <c r="U1208" s="18"/>
      <c r="V1208" s="18" t="s">
        <v>5</v>
      </c>
      <c r="W1208" s="18">
        <v>8007</v>
      </c>
      <c r="X1208" s="18"/>
    </row>
    <row r="1209" ht="24.95" customHeight="1" spans="1:24">
      <c r="A1209" s="18">
        <v>8008</v>
      </c>
      <c r="B1209" s="135" t="s">
        <v>1571</v>
      </c>
      <c r="C1209" s="18" t="s">
        <v>43</v>
      </c>
      <c r="D1209" s="18" t="s">
        <v>49</v>
      </c>
      <c r="E1209" s="18" t="s">
        <v>1572</v>
      </c>
      <c r="F1209" s="18" t="s">
        <v>35</v>
      </c>
      <c r="G1209" s="18">
        <v>2019</v>
      </c>
      <c r="H1209" s="18" t="s">
        <v>1428</v>
      </c>
      <c r="I1209" s="41">
        <v>1</v>
      </c>
      <c r="J1209" s="39" t="s">
        <v>1573</v>
      </c>
      <c r="K1209" s="18">
        <v>15</v>
      </c>
      <c r="L1209" s="40">
        <v>15</v>
      </c>
      <c r="M1209" s="40"/>
      <c r="N1209" s="40">
        <v>15</v>
      </c>
      <c r="O1209" s="40"/>
      <c r="P1209" s="18" t="s">
        <v>526</v>
      </c>
      <c r="Q1209" s="18" t="s">
        <v>91</v>
      </c>
      <c r="R1209" s="18">
        <v>2</v>
      </c>
      <c r="S1209" s="18">
        <v>5</v>
      </c>
      <c r="T1209" s="18"/>
      <c r="U1209" s="18"/>
      <c r="V1209" s="18" t="s">
        <v>5</v>
      </c>
      <c r="W1209" s="18">
        <v>8008</v>
      </c>
      <c r="X1209" s="18"/>
    </row>
    <row r="1210" ht="24.95" customHeight="1" spans="1:24">
      <c r="A1210" s="18">
        <v>8009</v>
      </c>
      <c r="B1210" s="135" t="s">
        <v>1574</v>
      </c>
      <c r="C1210" s="18" t="s">
        <v>43</v>
      </c>
      <c r="D1210" s="18" t="s">
        <v>44</v>
      </c>
      <c r="E1210" s="18" t="s">
        <v>1575</v>
      </c>
      <c r="F1210" s="18" t="s">
        <v>35</v>
      </c>
      <c r="G1210" s="18">
        <v>2019</v>
      </c>
      <c r="H1210" s="18" t="s">
        <v>1428</v>
      </c>
      <c r="I1210" s="41">
        <v>1</v>
      </c>
      <c r="J1210" s="39" t="s">
        <v>1576</v>
      </c>
      <c r="K1210" s="18">
        <v>22</v>
      </c>
      <c r="L1210" s="40">
        <v>22</v>
      </c>
      <c r="M1210" s="40"/>
      <c r="N1210" s="40">
        <v>22</v>
      </c>
      <c r="O1210" s="40"/>
      <c r="P1210" s="18" t="s">
        <v>526</v>
      </c>
      <c r="Q1210" s="18" t="s">
        <v>91</v>
      </c>
      <c r="R1210" s="18">
        <v>3</v>
      </c>
      <c r="S1210" s="18">
        <v>11</v>
      </c>
      <c r="T1210" s="18"/>
      <c r="U1210" s="18"/>
      <c r="V1210" s="18" t="s">
        <v>5</v>
      </c>
      <c r="W1210" s="18">
        <v>8009</v>
      </c>
      <c r="X1210" s="18"/>
    </row>
    <row r="1211" ht="24.95" customHeight="1" spans="1:24">
      <c r="A1211" s="18">
        <v>8010</v>
      </c>
      <c r="B1211" s="135" t="s">
        <v>1577</v>
      </c>
      <c r="C1211" s="18" t="s">
        <v>43</v>
      </c>
      <c r="D1211" s="18" t="s">
        <v>51</v>
      </c>
      <c r="E1211" s="18" t="s">
        <v>1234</v>
      </c>
      <c r="F1211" s="18" t="s">
        <v>35</v>
      </c>
      <c r="G1211" s="18">
        <v>2019</v>
      </c>
      <c r="H1211" s="18" t="s">
        <v>1428</v>
      </c>
      <c r="I1211" s="41">
        <v>1</v>
      </c>
      <c r="J1211" s="39" t="s">
        <v>1578</v>
      </c>
      <c r="K1211" s="18">
        <v>20</v>
      </c>
      <c r="L1211" s="40">
        <v>20</v>
      </c>
      <c r="M1211" s="40"/>
      <c r="N1211" s="40">
        <v>20</v>
      </c>
      <c r="O1211" s="40"/>
      <c r="P1211" s="18" t="s">
        <v>526</v>
      </c>
      <c r="Q1211" s="18" t="s">
        <v>91</v>
      </c>
      <c r="R1211" s="18">
        <v>13</v>
      </c>
      <c r="S1211" s="18">
        <v>59</v>
      </c>
      <c r="T1211" s="18"/>
      <c r="U1211" s="18"/>
      <c r="V1211" s="18" t="s">
        <v>5</v>
      </c>
      <c r="W1211" s="18">
        <v>8010</v>
      </c>
      <c r="X1211" s="18"/>
    </row>
    <row r="1212" ht="24.95" customHeight="1" spans="1:24">
      <c r="A1212" s="18">
        <v>8015</v>
      </c>
      <c r="B1212" s="135" t="s">
        <v>1579</v>
      </c>
      <c r="C1212" s="18" t="s">
        <v>43</v>
      </c>
      <c r="D1212" s="18" t="s">
        <v>250</v>
      </c>
      <c r="E1212" s="18" t="s">
        <v>1580</v>
      </c>
      <c r="F1212" s="18" t="s">
        <v>244</v>
      </c>
      <c r="G1212" s="18">
        <v>2019</v>
      </c>
      <c r="H1212" s="18" t="s">
        <v>1428</v>
      </c>
      <c r="I1212" s="41">
        <v>1</v>
      </c>
      <c r="J1212" s="39" t="s">
        <v>1581</v>
      </c>
      <c r="K1212" s="40">
        <v>102.222222222222</v>
      </c>
      <c r="L1212" s="40">
        <f t="shared" ref="L1212:L1224" si="37">M1212+N1212+O1212</f>
        <v>920</v>
      </c>
      <c r="M1212" s="40"/>
      <c r="N1212" s="40">
        <v>920</v>
      </c>
      <c r="O1212" s="40"/>
      <c r="P1212" s="18" t="s">
        <v>541</v>
      </c>
      <c r="Q1212" s="18" t="s">
        <v>91</v>
      </c>
      <c r="R1212" s="18">
        <v>95</v>
      </c>
      <c r="S1212" s="18">
        <v>381</v>
      </c>
      <c r="T1212" s="18"/>
      <c r="U1212" s="18"/>
      <c r="V1212" s="18" t="s">
        <v>5</v>
      </c>
      <c r="W1212" s="18">
        <v>8015</v>
      </c>
      <c r="X1212" s="18"/>
    </row>
    <row r="1213" ht="24.95" customHeight="1" spans="1:24">
      <c r="A1213" s="18">
        <v>8049</v>
      </c>
      <c r="B1213" s="135" t="s">
        <v>1582</v>
      </c>
      <c r="C1213" s="18" t="s">
        <v>43</v>
      </c>
      <c r="D1213" s="18" t="s">
        <v>93</v>
      </c>
      <c r="E1213" s="18" t="s">
        <v>1583</v>
      </c>
      <c r="F1213" s="18" t="s">
        <v>1522</v>
      </c>
      <c r="G1213" s="18">
        <v>2019</v>
      </c>
      <c r="H1213" s="18" t="s">
        <v>1428</v>
      </c>
      <c r="I1213" s="41">
        <v>1</v>
      </c>
      <c r="J1213" s="39" t="s">
        <v>1471</v>
      </c>
      <c r="K1213" s="18">
        <v>60</v>
      </c>
      <c r="L1213" s="40">
        <f t="shared" si="37"/>
        <v>60</v>
      </c>
      <c r="M1213" s="40"/>
      <c r="N1213" s="40">
        <v>60</v>
      </c>
      <c r="O1213" s="40"/>
      <c r="P1213" s="18" t="s">
        <v>117</v>
      </c>
      <c r="Q1213" s="18" t="s">
        <v>91</v>
      </c>
      <c r="R1213" s="18">
        <v>36</v>
      </c>
      <c r="S1213" s="18">
        <v>98</v>
      </c>
      <c r="T1213" s="18"/>
      <c r="U1213" s="18"/>
      <c r="V1213" s="18" t="s">
        <v>5</v>
      </c>
      <c r="W1213" s="18">
        <v>8049</v>
      </c>
      <c r="X1213" s="18"/>
    </row>
    <row r="1214" ht="24.95" customHeight="1" spans="1:24">
      <c r="A1214" s="18">
        <v>8050</v>
      </c>
      <c r="B1214" s="135" t="s">
        <v>1584</v>
      </c>
      <c r="C1214" s="18" t="s">
        <v>43</v>
      </c>
      <c r="D1214" s="18" t="s">
        <v>124</v>
      </c>
      <c r="E1214" s="18" t="s">
        <v>174</v>
      </c>
      <c r="F1214" s="18" t="s">
        <v>1522</v>
      </c>
      <c r="G1214" s="18">
        <v>2019</v>
      </c>
      <c r="H1214" s="18" t="s">
        <v>1428</v>
      </c>
      <c r="I1214" s="41">
        <v>1</v>
      </c>
      <c r="J1214" s="39" t="s">
        <v>1471</v>
      </c>
      <c r="K1214" s="18">
        <v>90.86</v>
      </c>
      <c r="L1214" s="40">
        <f t="shared" si="37"/>
        <v>90.86</v>
      </c>
      <c r="M1214" s="40"/>
      <c r="N1214" s="40">
        <v>90.86</v>
      </c>
      <c r="O1214" s="40"/>
      <c r="P1214" s="18" t="s">
        <v>117</v>
      </c>
      <c r="Q1214" s="18" t="s">
        <v>91</v>
      </c>
      <c r="R1214" s="18">
        <v>15</v>
      </c>
      <c r="S1214" s="18">
        <v>74</v>
      </c>
      <c r="T1214" s="18"/>
      <c r="U1214" s="18"/>
      <c r="V1214" s="18" t="s">
        <v>5</v>
      </c>
      <c r="W1214" s="18">
        <v>8050</v>
      </c>
      <c r="X1214" s="18"/>
    </row>
    <row r="1215" ht="24.95" customHeight="1" spans="1:24">
      <c r="A1215" s="18">
        <v>8051</v>
      </c>
      <c r="B1215" s="135" t="s">
        <v>1585</v>
      </c>
      <c r="C1215" s="18" t="s">
        <v>43</v>
      </c>
      <c r="D1215" s="18" t="s">
        <v>101</v>
      </c>
      <c r="E1215" s="18" t="s">
        <v>426</v>
      </c>
      <c r="F1215" s="18" t="s">
        <v>1522</v>
      </c>
      <c r="G1215" s="18">
        <v>2019</v>
      </c>
      <c r="H1215" s="18" t="s">
        <v>1428</v>
      </c>
      <c r="I1215" s="41">
        <v>1</v>
      </c>
      <c r="J1215" s="39" t="s">
        <v>1471</v>
      </c>
      <c r="K1215" s="18">
        <v>48</v>
      </c>
      <c r="L1215" s="40">
        <f t="shared" si="37"/>
        <v>48</v>
      </c>
      <c r="M1215" s="40"/>
      <c r="N1215" s="40">
        <v>48</v>
      </c>
      <c r="O1215" s="40"/>
      <c r="P1215" s="18" t="s">
        <v>117</v>
      </c>
      <c r="Q1215" s="18" t="s">
        <v>91</v>
      </c>
      <c r="R1215" s="18">
        <v>1</v>
      </c>
      <c r="S1215" s="18">
        <v>5</v>
      </c>
      <c r="T1215" s="18"/>
      <c r="U1215" s="18"/>
      <c r="V1215" s="18" t="s">
        <v>5</v>
      </c>
      <c r="W1215" s="18">
        <v>8051</v>
      </c>
      <c r="X1215" s="18" t="s">
        <v>1561</v>
      </c>
    </row>
    <row r="1216" ht="24.95" customHeight="1" spans="1:24">
      <c r="A1216" s="18">
        <v>8052</v>
      </c>
      <c r="B1216" s="135" t="s">
        <v>1586</v>
      </c>
      <c r="C1216" s="18" t="s">
        <v>43</v>
      </c>
      <c r="D1216" s="18" t="s">
        <v>101</v>
      </c>
      <c r="E1216" s="18" t="s">
        <v>142</v>
      </c>
      <c r="F1216" s="18" t="s">
        <v>1522</v>
      </c>
      <c r="G1216" s="18">
        <v>2019</v>
      </c>
      <c r="H1216" s="18" t="s">
        <v>1428</v>
      </c>
      <c r="I1216" s="41">
        <v>1</v>
      </c>
      <c r="J1216" s="39" t="s">
        <v>1471</v>
      </c>
      <c r="K1216" s="18">
        <v>32</v>
      </c>
      <c r="L1216" s="40">
        <f t="shared" si="37"/>
        <v>32</v>
      </c>
      <c r="M1216" s="40"/>
      <c r="N1216" s="40">
        <v>32</v>
      </c>
      <c r="O1216" s="40"/>
      <c r="P1216" s="18" t="s">
        <v>117</v>
      </c>
      <c r="Q1216" s="18" t="s">
        <v>91</v>
      </c>
      <c r="R1216" s="18">
        <v>3</v>
      </c>
      <c r="S1216" s="18">
        <v>11</v>
      </c>
      <c r="T1216" s="18"/>
      <c r="U1216" s="18"/>
      <c r="V1216" s="18" t="s">
        <v>5</v>
      </c>
      <c r="W1216" s="18">
        <v>8052</v>
      </c>
      <c r="X1216" s="18"/>
    </row>
    <row r="1217" ht="24.95" customHeight="1" spans="1:24">
      <c r="A1217" s="18">
        <v>8053</v>
      </c>
      <c r="B1217" s="135" t="s">
        <v>1587</v>
      </c>
      <c r="C1217" s="18" t="s">
        <v>43</v>
      </c>
      <c r="D1217" s="18" t="s">
        <v>98</v>
      </c>
      <c r="E1217" s="18" t="s">
        <v>1588</v>
      </c>
      <c r="F1217" s="18" t="s">
        <v>1522</v>
      </c>
      <c r="G1217" s="18">
        <v>2019</v>
      </c>
      <c r="H1217" s="18" t="s">
        <v>1428</v>
      </c>
      <c r="I1217" s="41">
        <v>1</v>
      </c>
      <c r="J1217" s="39" t="s">
        <v>1471</v>
      </c>
      <c r="K1217" s="18">
        <v>28</v>
      </c>
      <c r="L1217" s="40">
        <f t="shared" si="37"/>
        <v>28</v>
      </c>
      <c r="M1217" s="40"/>
      <c r="N1217" s="40">
        <v>28</v>
      </c>
      <c r="O1217" s="40"/>
      <c r="P1217" s="18" t="s">
        <v>117</v>
      </c>
      <c r="Q1217" s="18" t="s">
        <v>91</v>
      </c>
      <c r="R1217" s="18">
        <v>18</v>
      </c>
      <c r="S1217" s="18">
        <v>73</v>
      </c>
      <c r="T1217" s="18"/>
      <c r="U1217" s="18"/>
      <c r="V1217" s="18" t="s">
        <v>5</v>
      </c>
      <c r="W1217" s="18">
        <v>8053</v>
      </c>
      <c r="X1217" s="18"/>
    </row>
    <row r="1218" ht="24.95" customHeight="1" spans="1:24">
      <c r="A1218" s="18">
        <v>8054</v>
      </c>
      <c r="B1218" s="135" t="s">
        <v>1589</v>
      </c>
      <c r="C1218" s="18" t="s">
        <v>43</v>
      </c>
      <c r="D1218" s="18" t="s">
        <v>98</v>
      </c>
      <c r="E1218" s="18" t="s">
        <v>1590</v>
      </c>
      <c r="F1218" s="18" t="s">
        <v>1522</v>
      </c>
      <c r="G1218" s="18">
        <v>2019</v>
      </c>
      <c r="H1218" s="18" t="s">
        <v>1428</v>
      </c>
      <c r="I1218" s="41">
        <v>1</v>
      </c>
      <c r="J1218" s="39" t="s">
        <v>1471</v>
      </c>
      <c r="K1218" s="18">
        <v>56</v>
      </c>
      <c r="L1218" s="40">
        <f t="shared" si="37"/>
        <v>56</v>
      </c>
      <c r="M1218" s="40"/>
      <c r="N1218" s="40">
        <v>56</v>
      </c>
      <c r="O1218" s="40"/>
      <c r="P1218" s="18" t="s">
        <v>117</v>
      </c>
      <c r="Q1218" s="18" t="s">
        <v>91</v>
      </c>
      <c r="R1218" s="18">
        <v>19</v>
      </c>
      <c r="S1218" s="18">
        <v>67</v>
      </c>
      <c r="T1218" s="18"/>
      <c r="U1218" s="18"/>
      <c r="V1218" s="18" t="s">
        <v>5</v>
      </c>
      <c r="W1218" s="18">
        <v>8054</v>
      </c>
      <c r="X1218" s="18" t="s">
        <v>1561</v>
      </c>
    </row>
    <row r="1219" ht="24.95" customHeight="1" spans="1:24">
      <c r="A1219" s="18">
        <v>8055</v>
      </c>
      <c r="B1219" s="135" t="s">
        <v>1591</v>
      </c>
      <c r="C1219" s="18" t="s">
        <v>43</v>
      </c>
      <c r="D1219" s="18" t="s">
        <v>98</v>
      </c>
      <c r="E1219" s="18" t="s">
        <v>1237</v>
      </c>
      <c r="F1219" s="18" t="s">
        <v>1522</v>
      </c>
      <c r="G1219" s="18">
        <v>2019</v>
      </c>
      <c r="H1219" s="18" t="s">
        <v>1428</v>
      </c>
      <c r="I1219" s="41">
        <v>1</v>
      </c>
      <c r="J1219" s="39" t="s">
        <v>1471</v>
      </c>
      <c r="K1219" s="18">
        <v>80</v>
      </c>
      <c r="L1219" s="40">
        <f t="shared" si="37"/>
        <v>80</v>
      </c>
      <c r="M1219" s="40"/>
      <c r="N1219" s="40">
        <v>80</v>
      </c>
      <c r="O1219" s="40"/>
      <c r="P1219" s="18" t="s">
        <v>117</v>
      </c>
      <c r="Q1219" s="18" t="s">
        <v>91</v>
      </c>
      <c r="R1219" s="18">
        <v>22</v>
      </c>
      <c r="S1219" s="18">
        <v>116</v>
      </c>
      <c r="T1219" s="18"/>
      <c r="U1219" s="18"/>
      <c r="V1219" s="18" t="s">
        <v>5</v>
      </c>
      <c r="W1219" s="18">
        <v>8055</v>
      </c>
      <c r="X1219" s="18" t="s">
        <v>1561</v>
      </c>
    </row>
    <row r="1220" ht="24.95" customHeight="1" spans="1:24">
      <c r="A1220" s="18">
        <v>8056</v>
      </c>
      <c r="B1220" s="135" t="s">
        <v>1592</v>
      </c>
      <c r="C1220" s="18" t="s">
        <v>43</v>
      </c>
      <c r="D1220" s="18" t="s">
        <v>98</v>
      </c>
      <c r="E1220" s="18" t="s">
        <v>1039</v>
      </c>
      <c r="F1220" s="18" t="s">
        <v>1522</v>
      </c>
      <c r="G1220" s="18">
        <v>2019</v>
      </c>
      <c r="H1220" s="18" t="s">
        <v>1428</v>
      </c>
      <c r="I1220" s="41">
        <v>1</v>
      </c>
      <c r="J1220" s="39" t="s">
        <v>1471</v>
      </c>
      <c r="K1220" s="18">
        <v>64</v>
      </c>
      <c r="L1220" s="40">
        <f t="shared" si="37"/>
        <v>64</v>
      </c>
      <c r="M1220" s="40"/>
      <c r="N1220" s="40">
        <v>64</v>
      </c>
      <c r="O1220" s="40"/>
      <c r="P1220" s="18" t="s">
        <v>117</v>
      </c>
      <c r="Q1220" s="18" t="s">
        <v>91</v>
      </c>
      <c r="R1220" s="18">
        <v>13</v>
      </c>
      <c r="S1220" s="18">
        <v>73</v>
      </c>
      <c r="T1220" s="18"/>
      <c r="U1220" s="18"/>
      <c r="V1220" s="18" t="s">
        <v>5</v>
      </c>
      <c r="W1220" s="18">
        <v>8056</v>
      </c>
      <c r="X1220" s="18"/>
    </row>
    <row r="1221" ht="24.95" customHeight="1" spans="1:24">
      <c r="A1221" s="18">
        <v>8057</v>
      </c>
      <c r="B1221" s="135" t="s">
        <v>1524</v>
      </c>
      <c r="C1221" s="18" t="s">
        <v>43</v>
      </c>
      <c r="D1221" s="18" t="s">
        <v>299</v>
      </c>
      <c r="E1221" s="18" t="s">
        <v>959</v>
      </c>
      <c r="F1221" s="18" t="s">
        <v>1522</v>
      </c>
      <c r="G1221" s="18">
        <v>2019</v>
      </c>
      <c r="H1221" s="18" t="s">
        <v>1428</v>
      </c>
      <c r="I1221" s="41">
        <v>1</v>
      </c>
      <c r="J1221" s="39" t="s">
        <v>1471</v>
      </c>
      <c r="K1221" s="18">
        <v>80</v>
      </c>
      <c r="L1221" s="40">
        <f t="shared" si="37"/>
        <v>80</v>
      </c>
      <c r="M1221" s="40"/>
      <c r="N1221" s="40">
        <v>80</v>
      </c>
      <c r="O1221" s="40"/>
      <c r="P1221" s="18" t="s">
        <v>117</v>
      </c>
      <c r="Q1221" s="18" t="s">
        <v>91</v>
      </c>
      <c r="R1221" s="18">
        <v>18</v>
      </c>
      <c r="S1221" s="18">
        <v>56</v>
      </c>
      <c r="T1221" s="18"/>
      <c r="U1221" s="18"/>
      <c r="V1221" s="18" t="s">
        <v>5</v>
      </c>
      <c r="W1221" s="18">
        <v>8057</v>
      </c>
      <c r="X1221" s="18"/>
    </row>
    <row r="1222" ht="24.95" customHeight="1" spans="1:24">
      <c r="A1222" s="18">
        <v>8058</v>
      </c>
      <c r="B1222" s="135" t="s">
        <v>1524</v>
      </c>
      <c r="C1222" s="18" t="s">
        <v>43</v>
      </c>
      <c r="D1222" s="18" t="s">
        <v>299</v>
      </c>
      <c r="E1222" s="18" t="s">
        <v>963</v>
      </c>
      <c r="F1222" s="18" t="s">
        <v>1522</v>
      </c>
      <c r="G1222" s="18">
        <v>2019</v>
      </c>
      <c r="H1222" s="18" t="s">
        <v>1428</v>
      </c>
      <c r="I1222" s="41">
        <v>1</v>
      </c>
      <c r="J1222" s="39" t="s">
        <v>1471</v>
      </c>
      <c r="K1222" s="18">
        <v>24</v>
      </c>
      <c r="L1222" s="40">
        <f t="shared" si="37"/>
        <v>24</v>
      </c>
      <c r="M1222" s="40"/>
      <c r="N1222" s="40">
        <v>24</v>
      </c>
      <c r="O1222" s="40"/>
      <c r="P1222" s="18" t="s">
        <v>117</v>
      </c>
      <c r="Q1222" s="18" t="s">
        <v>91</v>
      </c>
      <c r="R1222" s="18">
        <v>16</v>
      </c>
      <c r="S1222" s="18">
        <v>49</v>
      </c>
      <c r="T1222" s="18"/>
      <c r="U1222" s="18"/>
      <c r="V1222" s="18" t="s">
        <v>5</v>
      </c>
      <c r="W1222" s="18">
        <v>8058</v>
      </c>
      <c r="X1222" s="18" t="s">
        <v>1561</v>
      </c>
    </row>
    <row r="1223" ht="24.95" customHeight="1" spans="1:24">
      <c r="A1223" s="18">
        <v>8059</v>
      </c>
      <c r="B1223" s="135" t="s">
        <v>1593</v>
      </c>
      <c r="C1223" s="18" t="s">
        <v>43</v>
      </c>
      <c r="D1223" s="128" t="s">
        <v>54</v>
      </c>
      <c r="E1223" s="18" t="s">
        <v>1594</v>
      </c>
      <c r="F1223" s="18" t="s">
        <v>1522</v>
      </c>
      <c r="G1223" s="18">
        <v>2019</v>
      </c>
      <c r="H1223" s="18" t="s">
        <v>1428</v>
      </c>
      <c r="I1223" s="41">
        <v>1</v>
      </c>
      <c r="J1223" s="39" t="s">
        <v>1471</v>
      </c>
      <c r="K1223" s="18">
        <v>28</v>
      </c>
      <c r="L1223" s="40">
        <f t="shared" si="37"/>
        <v>28</v>
      </c>
      <c r="M1223" s="40"/>
      <c r="N1223" s="40">
        <v>28</v>
      </c>
      <c r="O1223" s="40"/>
      <c r="P1223" s="18" t="s">
        <v>117</v>
      </c>
      <c r="Q1223" s="18" t="s">
        <v>91</v>
      </c>
      <c r="R1223" s="18">
        <v>2</v>
      </c>
      <c r="S1223" s="18">
        <v>11</v>
      </c>
      <c r="T1223" s="18"/>
      <c r="U1223" s="18"/>
      <c r="V1223" s="18" t="s">
        <v>5</v>
      </c>
      <c r="W1223" s="18">
        <v>8059</v>
      </c>
      <c r="X1223" s="18" t="s">
        <v>1468</v>
      </c>
    </row>
    <row r="1224" ht="24.95" customHeight="1" spans="1:24">
      <c r="A1224" s="18">
        <v>8060</v>
      </c>
      <c r="B1224" s="135" t="s">
        <v>1595</v>
      </c>
      <c r="C1224" s="18" t="s">
        <v>43</v>
      </c>
      <c r="D1224" s="128" t="s">
        <v>54</v>
      </c>
      <c r="E1224" s="18" t="s">
        <v>1596</v>
      </c>
      <c r="F1224" s="18" t="s">
        <v>1522</v>
      </c>
      <c r="G1224" s="18">
        <v>2019</v>
      </c>
      <c r="H1224" s="18" t="s">
        <v>1428</v>
      </c>
      <c r="I1224" s="41">
        <v>1</v>
      </c>
      <c r="J1224" s="39" t="s">
        <v>1471</v>
      </c>
      <c r="K1224" s="18">
        <v>48</v>
      </c>
      <c r="L1224" s="40">
        <f t="shared" si="37"/>
        <v>48</v>
      </c>
      <c r="M1224" s="40"/>
      <c r="N1224" s="40">
        <v>48</v>
      </c>
      <c r="O1224" s="40"/>
      <c r="P1224" s="18" t="s">
        <v>117</v>
      </c>
      <c r="Q1224" s="18" t="s">
        <v>91</v>
      </c>
      <c r="R1224" s="18">
        <v>1</v>
      </c>
      <c r="S1224" s="18">
        <v>5</v>
      </c>
      <c r="T1224" s="18"/>
      <c r="U1224" s="18"/>
      <c r="V1224" s="18" t="s">
        <v>5</v>
      </c>
      <c r="W1224" s="18">
        <v>8060</v>
      </c>
      <c r="X1224" s="18" t="s">
        <v>1468</v>
      </c>
    </row>
    <row r="1225" ht="24.95" customHeight="1" spans="1:24">
      <c r="A1225" s="16">
        <v>8123</v>
      </c>
      <c r="B1225" s="17" t="s">
        <v>1597</v>
      </c>
      <c r="C1225" s="16"/>
      <c r="D1225" s="16"/>
      <c r="E1225" s="16"/>
      <c r="F1225" s="16" t="s">
        <v>35</v>
      </c>
      <c r="G1225" s="16" t="s">
        <v>32</v>
      </c>
      <c r="H1225" s="16" t="s">
        <v>1428</v>
      </c>
      <c r="I1225" s="38">
        <v>0</v>
      </c>
      <c r="J1225" s="34"/>
      <c r="K1225" s="16"/>
      <c r="L1225" s="38">
        <v>0</v>
      </c>
      <c r="M1225" s="38">
        <v>0</v>
      </c>
      <c r="N1225" s="38">
        <v>0</v>
      </c>
      <c r="O1225" s="38">
        <v>0</v>
      </c>
      <c r="P1225" s="16"/>
      <c r="Q1225" s="16" t="s">
        <v>91</v>
      </c>
      <c r="R1225" s="38">
        <v>0</v>
      </c>
      <c r="S1225" s="38">
        <v>0</v>
      </c>
      <c r="T1225" s="47" t="s">
        <v>1598</v>
      </c>
      <c r="U1225" s="47" t="s">
        <v>1281</v>
      </c>
      <c r="V1225" s="16" t="s">
        <v>32</v>
      </c>
      <c r="W1225" s="16">
        <v>8123</v>
      </c>
      <c r="X1225" s="48" t="s">
        <v>1282</v>
      </c>
    </row>
    <row r="1226" s="122" customFormat="1" ht="24.95" customHeight="1" spans="1:24">
      <c r="A1226" s="143"/>
      <c r="B1226" s="144"/>
      <c r="C1226" s="143"/>
      <c r="D1226" s="143"/>
      <c r="E1226" s="143"/>
      <c r="F1226" s="143"/>
      <c r="G1226" s="143"/>
      <c r="H1226" s="143"/>
      <c r="I1226" s="157"/>
      <c r="J1226" s="151"/>
      <c r="K1226" s="143"/>
      <c r="L1226" s="152"/>
      <c r="M1226" s="152"/>
      <c r="N1226" s="152"/>
      <c r="O1226" s="152"/>
      <c r="P1226" s="143"/>
      <c r="Q1226" s="143"/>
      <c r="R1226" s="166"/>
      <c r="S1226" s="166"/>
      <c r="T1226" s="166"/>
      <c r="U1226" s="166"/>
      <c r="V1226" s="143"/>
      <c r="W1226" s="143"/>
      <c r="X1226" s="145"/>
    </row>
    <row r="1227" ht="24.95" customHeight="1" spans="1:24">
      <c r="A1227" s="16">
        <v>8193</v>
      </c>
      <c r="B1227" s="17" t="s">
        <v>1599</v>
      </c>
      <c r="C1227" s="16"/>
      <c r="D1227" s="16"/>
      <c r="E1227" s="16"/>
      <c r="F1227" s="16" t="s">
        <v>35</v>
      </c>
      <c r="G1227" s="16" t="s">
        <v>32</v>
      </c>
      <c r="H1227" s="16" t="s">
        <v>1428</v>
      </c>
      <c r="I1227" s="38">
        <v>0</v>
      </c>
      <c r="J1227" s="34"/>
      <c r="K1227" s="16"/>
      <c r="L1227" s="38">
        <v>0</v>
      </c>
      <c r="M1227" s="38">
        <v>0</v>
      </c>
      <c r="N1227" s="38">
        <v>0</v>
      </c>
      <c r="O1227" s="38">
        <v>0</v>
      </c>
      <c r="P1227" s="16"/>
      <c r="Q1227" s="16" t="s">
        <v>91</v>
      </c>
      <c r="R1227" s="38">
        <v>0</v>
      </c>
      <c r="S1227" s="38">
        <v>0</v>
      </c>
      <c r="T1227" s="47" t="s">
        <v>1598</v>
      </c>
      <c r="U1227" s="47" t="s">
        <v>1281</v>
      </c>
      <c r="V1227" s="16" t="s">
        <v>32</v>
      </c>
      <c r="W1227" s="16">
        <v>8193</v>
      </c>
      <c r="X1227" s="48" t="s">
        <v>1282</v>
      </c>
    </row>
    <row r="1228" s="122" customFormat="1" ht="24.95" customHeight="1" spans="1:24">
      <c r="A1228" s="143"/>
      <c r="B1228" s="144"/>
      <c r="C1228" s="143"/>
      <c r="D1228" s="143"/>
      <c r="E1228" s="143"/>
      <c r="F1228" s="143"/>
      <c r="G1228" s="143"/>
      <c r="H1228" s="143"/>
      <c r="I1228" s="166"/>
      <c r="J1228" s="151"/>
      <c r="K1228" s="143"/>
      <c r="L1228" s="152"/>
      <c r="M1228" s="152"/>
      <c r="N1228" s="152"/>
      <c r="O1228" s="152"/>
      <c r="P1228" s="143"/>
      <c r="Q1228" s="143"/>
      <c r="R1228" s="166"/>
      <c r="S1228" s="166"/>
      <c r="T1228" s="166"/>
      <c r="U1228" s="166"/>
      <c r="V1228" s="143"/>
      <c r="W1228" s="143"/>
      <c r="X1228" s="145"/>
    </row>
    <row r="1229" ht="24.95" customHeight="1" spans="1:24">
      <c r="A1229" s="16">
        <v>8255</v>
      </c>
      <c r="B1229" s="17" t="s">
        <v>1600</v>
      </c>
      <c r="C1229" s="16"/>
      <c r="D1229" s="16"/>
      <c r="E1229" s="16"/>
      <c r="F1229" s="16" t="s">
        <v>35</v>
      </c>
      <c r="G1229" s="16" t="s">
        <v>32</v>
      </c>
      <c r="H1229" s="16" t="s">
        <v>512</v>
      </c>
      <c r="I1229" s="33">
        <f>SUM(I1230:I1232)</f>
        <v>3</v>
      </c>
      <c r="J1229" s="34"/>
      <c r="K1229" s="16"/>
      <c r="L1229" s="35">
        <f>SUM(L1230:L1232)</f>
        <v>38.6</v>
      </c>
      <c r="M1229" s="35">
        <f>SUM(M1230:M1232)</f>
        <v>8.6</v>
      </c>
      <c r="N1229" s="35">
        <f>SUM(N1230:N1232)</f>
        <v>30</v>
      </c>
      <c r="O1229" s="35">
        <f>SUM(O1230:O1232)</f>
        <v>0</v>
      </c>
      <c r="P1229" s="16"/>
      <c r="Q1229" s="16" t="s">
        <v>91</v>
      </c>
      <c r="R1229" s="47">
        <f>SUM(R1230:R1232)</f>
        <v>21</v>
      </c>
      <c r="S1229" s="47">
        <f>SUM(S1230:S1232)</f>
        <v>84</v>
      </c>
      <c r="T1229" s="47" t="s">
        <v>1598</v>
      </c>
      <c r="U1229" s="47" t="s">
        <v>1281</v>
      </c>
      <c r="V1229" s="16" t="s">
        <v>32</v>
      </c>
      <c r="W1229" s="16">
        <v>8255</v>
      </c>
      <c r="X1229" s="48" t="s">
        <v>1282</v>
      </c>
    </row>
    <row r="1230" ht="24.95" customHeight="1" spans="1:24">
      <c r="A1230" s="18">
        <v>8258</v>
      </c>
      <c r="B1230" s="127" t="s">
        <v>1601</v>
      </c>
      <c r="C1230" s="128" t="s">
        <v>43</v>
      </c>
      <c r="D1230" s="128" t="s">
        <v>146</v>
      </c>
      <c r="E1230" s="128" t="s">
        <v>1602</v>
      </c>
      <c r="F1230" s="128" t="s">
        <v>35</v>
      </c>
      <c r="G1230" s="128">
        <v>2018</v>
      </c>
      <c r="H1230" s="128" t="s">
        <v>512</v>
      </c>
      <c r="I1230" s="129">
        <v>1</v>
      </c>
      <c r="J1230" s="130" t="s">
        <v>1603</v>
      </c>
      <c r="K1230" s="132">
        <v>8.6</v>
      </c>
      <c r="L1230" s="139">
        <f>M1230+N1230+O1230</f>
        <v>8.6</v>
      </c>
      <c r="M1230" s="139">
        <v>8.6</v>
      </c>
      <c r="N1230" s="139"/>
      <c r="O1230" s="139"/>
      <c r="P1230" s="128" t="s">
        <v>526</v>
      </c>
      <c r="Q1230" s="128" t="s">
        <v>91</v>
      </c>
      <c r="R1230" s="140"/>
      <c r="S1230" s="140"/>
      <c r="T1230" s="140"/>
      <c r="U1230" s="140"/>
      <c r="V1230" s="128" t="s">
        <v>5</v>
      </c>
      <c r="W1230" s="18">
        <v>8258</v>
      </c>
      <c r="X1230" s="128"/>
    </row>
    <row r="1231" ht="24.95" customHeight="1" spans="1:24">
      <c r="A1231" s="18">
        <v>8259</v>
      </c>
      <c r="B1231" s="127" t="s">
        <v>1604</v>
      </c>
      <c r="C1231" s="128" t="s">
        <v>43</v>
      </c>
      <c r="D1231" s="128" t="s">
        <v>51</v>
      </c>
      <c r="E1231" s="128" t="s">
        <v>1605</v>
      </c>
      <c r="F1231" s="128" t="s">
        <v>35</v>
      </c>
      <c r="G1231" s="128">
        <v>2019</v>
      </c>
      <c r="H1231" s="128" t="s">
        <v>512</v>
      </c>
      <c r="I1231" s="129">
        <v>1</v>
      </c>
      <c r="J1231" s="130" t="s">
        <v>1606</v>
      </c>
      <c r="K1231" s="132">
        <v>15</v>
      </c>
      <c r="L1231" s="139">
        <v>15</v>
      </c>
      <c r="M1231" s="139"/>
      <c r="N1231" s="139">
        <v>15</v>
      </c>
      <c r="O1231" s="139"/>
      <c r="P1231" s="128" t="s">
        <v>526</v>
      </c>
      <c r="Q1231" s="128" t="s">
        <v>91</v>
      </c>
      <c r="R1231" s="140">
        <v>13</v>
      </c>
      <c r="S1231" s="140">
        <v>52</v>
      </c>
      <c r="T1231" s="140"/>
      <c r="U1231" s="140"/>
      <c r="V1231" s="128" t="s">
        <v>5</v>
      </c>
      <c r="W1231" s="18">
        <v>8259</v>
      </c>
      <c r="X1231" s="128"/>
    </row>
    <row r="1232" ht="24.95" customHeight="1" spans="1:24">
      <c r="A1232" s="18">
        <v>8260</v>
      </c>
      <c r="B1232" s="127" t="s">
        <v>1607</v>
      </c>
      <c r="C1232" s="128" t="s">
        <v>43</v>
      </c>
      <c r="D1232" s="128" t="s">
        <v>51</v>
      </c>
      <c r="E1232" s="128" t="s">
        <v>52</v>
      </c>
      <c r="F1232" s="128" t="s">
        <v>35</v>
      </c>
      <c r="G1232" s="128">
        <v>2019</v>
      </c>
      <c r="H1232" s="128" t="s">
        <v>512</v>
      </c>
      <c r="I1232" s="129">
        <v>1</v>
      </c>
      <c r="J1232" s="130" t="s">
        <v>1606</v>
      </c>
      <c r="K1232" s="132">
        <v>15</v>
      </c>
      <c r="L1232" s="139">
        <v>15</v>
      </c>
      <c r="M1232" s="139"/>
      <c r="N1232" s="139">
        <v>15</v>
      </c>
      <c r="O1232" s="139"/>
      <c r="P1232" s="128" t="s">
        <v>526</v>
      </c>
      <c r="Q1232" s="128" t="s">
        <v>91</v>
      </c>
      <c r="R1232" s="140">
        <v>8</v>
      </c>
      <c r="S1232" s="140">
        <v>32</v>
      </c>
      <c r="T1232" s="140"/>
      <c r="U1232" s="140"/>
      <c r="V1232" s="128" t="s">
        <v>5</v>
      </c>
      <c r="W1232" s="18">
        <v>8260</v>
      </c>
      <c r="X1232" s="128"/>
    </row>
    <row r="1233" ht="24.95" customHeight="1" spans="1:24">
      <c r="A1233" s="16">
        <v>8283</v>
      </c>
      <c r="B1233" s="17" t="s">
        <v>1608</v>
      </c>
      <c r="C1233" s="16"/>
      <c r="D1233" s="16"/>
      <c r="E1233" s="16"/>
      <c r="F1233" s="16" t="s">
        <v>35</v>
      </c>
      <c r="G1233" s="16" t="s">
        <v>32</v>
      </c>
      <c r="H1233" s="16" t="s">
        <v>1609</v>
      </c>
      <c r="I1233" s="38">
        <v>0</v>
      </c>
      <c r="J1233" s="34"/>
      <c r="K1233" s="16"/>
      <c r="L1233" s="38">
        <v>0</v>
      </c>
      <c r="M1233" s="38">
        <v>0</v>
      </c>
      <c r="N1233" s="38">
        <v>0</v>
      </c>
      <c r="O1233" s="38">
        <v>0</v>
      </c>
      <c r="P1233" s="16"/>
      <c r="Q1233" s="16" t="s">
        <v>91</v>
      </c>
      <c r="R1233" s="38">
        <v>0</v>
      </c>
      <c r="S1233" s="38">
        <v>0</v>
      </c>
      <c r="T1233" s="47" t="s">
        <v>1610</v>
      </c>
      <c r="U1233" s="47" t="s">
        <v>1281</v>
      </c>
      <c r="V1233" s="16" t="s">
        <v>32</v>
      </c>
      <c r="W1233" s="16">
        <v>8283</v>
      </c>
      <c r="X1233" s="48" t="s">
        <v>1282</v>
      </c>
    </row>
    <row r="1234" ht="24.95" customHeight="1" spans="1:24">
      <c r="A1234" s="16">
        <v>8294</v>
      </c>
      <c r="B1234" s="110" t="s">
        <v>1611</v>
      </c>
      <c r="C1234" s="16"/>
      <c r="D1234" s="16"/>
      <c r="E1234" s="16"/>
      <c r="F1234" s="16" t="s">
        <v>106</v>
      </c>
      <c r="G1234" s="16" t="s">
        <v>32</v>
      </c>
      <c r="H1234" s="16" t="s">
        <v>88</v>
      </c>
      <c r="I1234" s="33"/>
      <c r="J1234" s="63" t="s">
        <v>1612</v>
      </c>
      <c r="K1234" s="48" t="s">
        <v>1613</v>
      </c>
      <c r="L1234" s="35"/>
      <c r="M1234" s="35"/>
      <c r="N1234" s="35"/>
      <c r="O1234" s="35"/>
      <c r="P1234" s="16"/>
      <c r="Q1234" s="16" t="s">
        <v>37</v>
      </c>
      <c r="R1234" s="47"/>
      <c r="S1234" s="47"/>
      <c r="T1234" s="47"/>
      <c r="U1234" s="47"/>
      <c r="V1234" s="16" t="s">
        <v>32</v>
      </c>
      <c r="W1234" s="16">
        <v>8294</v>
      </c>
      <c r="X1234" s="48" t="s">
        <v>1614</v>
      </c>
    </row>
    <row r="1235" ht="24.95" customHeight="1" spans="1:24">
      <c r="A1235" s="14">
        <v>9799</v>
      </c>
      <c r="B1235" s="15" t="s">
        <v>1615</v>
      </c>
      <c r="C1235" s="14"/>
      <c r="D1235" s="14"/>
      <c r="E1235" s="14"/>
      <c r="F1235" s="14" t="s">
        <v>35</v>
      </c>
      <c r="G1235" s="14" t="s">
        <v>32</v>
      </c>
      <c r="H1235" s="14" t="s">
        <v>90</v>
      </c>
      <c r="I1235" s="30"/>
      <c r="J1235" s="31"/>
      <c r="K1235" s="14"/>
      <c r="L1235" s="32"/>
      <c r="M1235" s="32"/>
      <c r="N1235" s="32"/>
      <c r="O1235" s="32"/>
      <c r="P1235" s="14"/>
      <c r="Q1235" s="14"/>
      <c r="R1235" s="46"/>
      <c r="S1235" s="46"/>
      <c r="T1235" s="46"/>
      <c r="U1235" s="46"/>
      <c r="V1235" s="14"/>
      <c r="W1235" s="14">
        <v>9799</v>
      </c>
      <c r="X1235" s="14"/>
    </row>
    <row r="1236" ht="24.95" customHeight="1" spans="1:24">
      <c r="A1236" s="14">
        <v>9800</v>
      </c>
      <c r="B1236" s="15" t="s">
        <v>1616</v>
      </c>
      <c r="C1236" s="14"/>
      <c r="D1236" s="14"/>
      <c r="E1236" s="14"/>
      <c r="F1236" s="14" t="s">
        <v>35</v>
      </c>
      <c r="G1236" s="14" t="s">
        <v>32</v>
      </c>
      <c r="H1236" s="14" t="s">
        <v>512</v>
      </c>
      <c r="I1236" s="46">
        <f>SUM(I1237:I1243)</f>
        <v>27</v>
      </c>
      <c r="J1236" s="31"/>
      <c r="K1236" s="14"/>
      <c r="L1236" s="32">
        <f>SUM(L1237:L1243)</f>
        <v>1301.07</v>
      </c>
      <c r="M1236" s="32">
        <f>SUM(M1237:M1243)</f>
        <v>0</v>
      </c>
      <c r="N1236" s="32">
        <f>SUM(N1237:N1243)</f>
        <v>991.07</v>
      </c>
      <c r="O1236" s="32">
        <f>SUM(O1237:O1243)</f>
        <v>310</v>
      </c>
      <c r="P1236" s="14"/>
      <c r="Q1236" s="14" t="s">
        <v>91</v>
      </c>
      <c r="R1236" s="46">
        <f>SUM(R1237:R1243)</f>
        <v>5897</v>
      </c>
      <c r="S1236" s="46">
        <f>SUM(S1237:S1243)</f>
        <v>26472</v>
      </c>
      <c r="T1236" s="46" t="s">
        <v>1617</v>
      </c>
      <c r="U1236" s="46" t="s">
        <v>1281</v>
      </c>
      <c r="V1236" s="14" t="s">
        <v>32</v>
      </c>
      <c r="W1236" s="14">
        <v>9800</v>
      </c>
      <c r="X1236" s="49" t="s">
        <v>1618</v>
      </c>
    </row>
    <row r="1237" ht="24.95" customHeight="1" spans="1:24">
      <c r="A1237" s="18">
        <v>9826</v>
      </c>
      <c r="B1237" s="135" t="s">
        <v>1619</v>
      </c>
      <c r="C1237" s="128" t="s">
        <v>43</v>
      </c>
      <c r="D1237" s="128" t="s">
        <v>51</v>
      </c>
      <c r="E1237" s="128" t="s">
        <v>1605</v>
      </c>
      <c r="F1237" s="128" t="s">
        <v>35</v>
      </c>
      <c r="G1237" s="128">
        <v>2019</v>
      </c>
      <c r="H1237" s="128" t="s">
        <v>512</v>
      </c>
      <c r="I1237" s="167">
        <v>1</v>
      </c>
      <c r="J1237" s="130" t="s">
        <v>1620</v>
      </c>
      <c r="K1237" s="131">
        <v>50</v>
      </c>
      <c r="L1237" s="131">
        <v>50</v>
      </c>
      <c r="M1237" s="131"/>
      <c r="N1237" s="131">
        <v>50</v>
      </c>
      <c r="O1237" s="131"/>
      <c r="P1237" s="128" t="s">
        <v>526</v>
      </c>
      <c r="Q1237" s="128" t="s">
        <v>91</v>
      </c>
      <c r="R1237" s="167">
        <v>13</v>
      </c>
      <c r="S1237" s="167">
        <v>59</v>
      </c>
      <c r="T1237" s="167"/>
      <c r="U1237" s="167"/>
      <c r="V1237" s="168" t="s">
        <v>5</v>
      </c>
      <c r="W1237" s="18">
        <v>9826</v>
      </c>
      <c r="X1237" s="18"/>
    </row>
    <row r="1238" ht="24.95" customHeight="1" spans="1:24">
      <c r="A1238" s="18">
        <v>9827</v>
      </c>
      <c r="B1238" s="135" t="s">
        <v>1621</v>
      </c>
      <c r="C1238" s="128" t="s">
        <v>43</v>
      </c>
      <c r="D1238" s="128" t="s">
        <v>51</v>
      </c>
      <c r="E1238" s="128" t="s">
        <v>1622</v>
      </c>
      <c r="F1238" s="128" t="s">
        <v>35</v>
      </c>
      <c r="G1238" s="128">
        <v>2019</v>
      </c>
      <c r="H1238" s="128" t="s">
        <v>512</v>
      </c>
      <c r="I1238" s="167">
        <v>1</v>
      </c>
      <c r="J1238" s="130" t="s">
        <v>1623</v>
      </c>
      <c r="K1238" s="131">
        <v>50</v>
      </c>
      <c r="L1238" s="131">
        <v>50</v>
      </c>
      <c r="M1238" s="131"/>
      <c r="N1238" s="131">
        <v>50</v>
      </c>
      <c r="O1238" s="131"/>
      <c r="P1238" s="128" t="s">
        <v>526</v>
      </c>
      <c r="Q1238" s="128" t="s">
        <v>91</v>
      </c>
      <c r="R1238" s="167">
        <v>1</v>
      </c>
      <c r="S1238" s="167">
        <v>6</v>
      </c>
      <c r="T1238" s="167"/>
      <c r="U1238" s="167"/>
      <c r="V1238" s="168" t="s">
        <v>5</v>
      </c>
      <c r="W1238" s="18">
        <v>9827</v>
      </c>
      <c r="X1238" s="18"/>
    </row>
    <row r="1239" ht="24.95" customHeight="1" spans="1:24">
      <c r="A1239" s="18">
        <v>9828</v>
      </c>
      <c r="B1239" s="135" t="s">
        <v>1624</v>
      </c>
      <c r="C1239" s="128" t="s">
        <v>43</v>
      </c>
      <c r="D1239" s="128" t="s">
        <v>54</v>
      </c>
      <c r="E1239" s="128" t="s">
        <v>726</v>
      </c>
      <c r="F1239" s="128" t="s">
        <v>35</v>
      </c>
      <c r="G1239" s="128">
        <v>2019</v>
      </c>
      <c r="H1239" s="128" t="s">
        <v>512</v>
      </c>
      <c r="I1239" s="167">
        <v>1</v>
      </c>
      <c r="J1239" s="130" t="s">
        <v>1625</v>
      </c>
      <c r="K1239" s="131">
        <v>100</v>
      </c>
      <c r="L1239" s="131">
        <v>100</v>
      </c>
      <c r="M1239" s="131"/>
      <c r="N1239" s="131">
        <v>100</v>
      </c>
      <c r="O1239" s="131"/>
      <c r="P1239" s="128" t="s">
        <v>526</v>
      </c>
      <c r="Q1239" s="128" t="s">
        <v>91</v>
      </c>
      <c r="R1239" s="167">
        <v>12</v>
      </c>
      <c r="S1239" s="167">
        <v>52</v>
      </c>
      <c r="T1239" s="167"/>
      <c r="U1239" s="167"/>
      <c r="V1239" s="128" t="s">
        <v>5</v>
      </c>
      <c r="W1239" s="18">
        <v>9828</v>
      </c>
      <c r="X1239" s="18"/>
    </row>
    <row r="1240" s="118" customFormat="1" ht="24.95" customHeight="1" spans="1:24">
      <c r="A1240" s="18">
        <v>9830</v>
      </c>
      <c r="B1240" s="136" t="s">
        <v>1626</v>
      </c>
      <c r="C1240" s="128" t="s">
        <v>43</v>
      </c>
      <c r="D1240" s="128" t="s">
        <v>250</v>
      </c>
      <c r="E1240" s="128" t="s">
        <v>1627</v>
      </c>
      <c r="F1240" s="128" t="s">
        <v>244</v>
      </c>
      <c r="G1240" s="128">
        <v>2019</v>
      </c>
      <c r="H1240" s="128" t="s">
        <v>512</v>
      </c>
      <c r="I1240" s="129">
        <v>5</v>
      </c>
      <c r="J1240" s="130" t="s">
        <v>1628</v>
      </c>
      <c r="K1240" s="128">
        <v>46</v>
      </c>
      <c r="L1240" s="131">
        <f>M1240+N1240+O1240</f>
        <v>230</v>
      </c>
      <c r="M1240" s="131"/>
      <c r="N1240" s="131">
        <v>230</v>
      </c>
      <c r="O1240" s="131"/>
      <c r="P1240" s="128" t="s">
        <v>541</v>
      </c>
      <c r="Q1240" s="128" t="s">
        <v>91</v>
      </c>
      <c r="R1240" s="128">
        <v>95</v>
      </c>
      <c r="S1240" s="128">
        <v>381</v>
      </c>
      <c r="T1240" s="128"/>
      <c r="U1240" s="128"/>
      <c r="V1240" s="128" t="s">
        <v>5</v>
      </c>
      <c r="W1240" s="18">
        <v>9830</v>
      </c>
      <c r="X1240" s="128"/>
    </row>
    <row r="1241" ht="24.95" customHeight="1" spans="1:24">
      <c r="A1241" s="18">
        <v>9834</v>
      </c>
      <c r="B1241" s="127" t="s">
        <v>1629</v>
      </c>
      <c r="C1241" s="128" t="s">
        <v>43</v>
      </c>
      <c r="D1241" s="18" t="s">
        <v>155</v>
      </c>
      <c r="E1241" s="128" t="s">
        <v>1630</v>
      </c>
      <c r="F1241" s="128" t="s">
        <v>35</v>
      </c>
      <c r="G1241" s="128">
        <v>2019</v>
      </c>
      <c r="H1241" s="18" t="s">
        <v>512</v>
      </c>
      <c r="I1241" s="167">
        <v>1</v>
      </c>
      <c r="J1241" s="130" t="s">
        <v>1631</v>
      </c>
      <c r="K1241" s="128">
        <v>251.07</v>
      </c>
      <c r="L1241" s="131">
        <f>M1241+N1241+O1241</f>
        <v>251.07</v>
      </c>
      <c r="M1241" s="131"/>
      <c r="N1241" s="131">
        <v>251.07</v>
      </c>
      <c r="O1241" s="131"/>
      <c r="P1241" s="128" t="s">
        <v>1632</v>
      </c>
      <c r="Q1241" s="128" t="s">
        <v>91</v>
      </c>
      <c r="R1241" s="18">
        <v>32</v>
      </c>
      <c r="S1241" s="18">
        <v>118</v>
      </c>
      <c r="T1241" s="18"/>
      <c r="U1241" s="18"/>
      <c r="V1241" s="128" t="s">
        <v>1461</v>
      </c>
      <c r="W1241" s="18">
        <v>9834</v>
      </c>
      <c r="X1241" s="128" t="s">
        <v>1468</v>
      </c>
    </row>
    <row r="1242" ht="24.95" customHeight="1" spans="1:24">
      <c r="A1242" s="18">
        <v>9835</v>
      </c>
      <c r="B1242" s="127" t="s">
        <v>1633</v>
      </c>
      <c r="C1242" s="128" t="s">
        <v>500</v>
      </c>
      <c r="D1242" s="128"/>
      <c r="E1242" s="128"/>
      <c r="F1242" s="128" t="s">
        <v>35</v>
      </c>
      <c r="G1242" s="128">
        <v>2019</v>
      </c>
      <c r="H1242" s="18" t="s">
        <v>512</v>
      </c>
      <c r="I1242" s="167">
        <v>9</v>
      </c>
      <c r="J1242" s="130" t="s">
        <v>1634</v>
      </c>
      <c r="K1242" s="128">
        <v>310</v>
      </c>
      <c r="L1242" s="131">
        <f>M1242+N1242+O1242</f>
        <v>310</v>
      </c>
      <c r="M1242" s="131"/>
      <c r="N1242" s="131">
        <v>310</v>
      </c>
      <c r="O1242" s="131"/>
      <c r="P1242" s="128" t="s">
        <v>1632</v>
      </c>
      <c r="Q1242" s="128" t="s">
        <v>91</v>
      </c>
      <c r="R1242" s="18">
        <v>2872</v>
      </c>
      <c r="S1242" s="18">
        <v>12928</v>
      </c>
      <c r="T1242" s="18"/>
      <c r="U1242" s="18"/>
      <c r="V1242" s="128" t="s">
        <v>1461</v>
      </c>
      <c r="W1242" s="18">
        <v>9835</v>
      </c>
      <c r="X1242" s="128"/>
    </row>
    <row r="1243" s="118" customFormat="1" ht="24.95" customHeight="1" spans="1:24">
      <c r="A1243" s="18">
        <v>9838</v>
      </c>
      <c r="B1243" s="127" t="s">
        <v>1635</v>
      </c>
      <c r="C1243" s="128" t="s">
        <v>500</v>
      </c>
      <c r="D1243" s="128"/>
      <c r="E1243" s="128"/>
      <c r="F1243" s="128" t="s">
        <v>35</v>
      </c>
      <c r="G1243" s="128">
        <v>2020</v>
      </c>
      <c r="H1243" s="18" t="s">
        <v>512</v>
      </c>
      <c r="I1243" s="167">
        <v>9</v>
      </c>
      <c r="J1243" s="130" t="s">
        <v>1634</v>
      </c>
      <c r="K1243" s="128">
        <v>310</v>
      </c>
      <c r="L1243" s="131">
        <f>M1243+N1243+O1243</f>
        <v>310</v>
      </c>
      <c r="M1243" s="131"/>
      <c r="N1243" s="131"/>
      <c r="O1243" s="131">
        <v>310</v>
      </c>
      <c r="P1243" s="128" t="s">
        <v>1632</v>
      </c>
      <c r="Q1243" s="128" t="s">
        <v>91</v>
      </c>
      <c r="R1243" s="18">
        <v>2872</v>
      </c>
      <c r="S1243" s="18">
        <v>12928</v>
      </c>
      <c r="T1243" s="18"/>
      <c r="U1243" s="18"/>
      <c r="V1243" s="128" t="s">
        <v>1461</v>
      </c>
      <c r="W1243" s="18">
        <v>9838</v>
      </c>
      <c r="X1243" s="128"/>
    </row>
    <row r="1244" ht="24.95" customHeight="1" spans="1:24">
      <c r="A1244" s="14">
        <v>9839</v>
      </c>
      <c r="B1244" s="15" t="s">
        <v>1636</v>
      </c>
      <c r="C1244" s="14"/>
      <c r="D1244" s="14"/>
      <c r="E1244" s="14"/>
      <c r="F1244" s="14" t="s">
        <v>35</v>
      </c>
      <c r="G1244" s="14" t="s">
        <v>32</v>
      </c>
      <c r="H1244" s="14" t="s">
        <v>32</v>
      </c>
      <c r="I1244" s="36" t="s">
        <v>32</v>
      </c>
      <c r="J1244" s="31"/>
      <c r="K1244" s="14"/>
      <c r="L1244" s="38">
        <v>0</v>
      </c>
      <c r="M1244" s="38">
        <v>0</v>
      </c>
      <c r="N1244" s="38">
        <v>0</v>
      </c>
      <c r="O1244" s="38">
        <v>0</v>
      </c>
      <c r="P1244" s="14"/>
      <c r="Q1244" s="14" t="s">
        <v>91</v>
      </c>
      <c r="R1244" s="38">
        <v>0</v>
      </c>
      <c r="S1244" s="38">
        <v>0</v>
      </c>
      <c r="T1244" s="46"/>
      <c r="U1244" s="46"/>
      <c r="V1244" s="14" t="s">
        <v>32</v>
      </c>
      <c r="W1244" s="14">
        <v>9839</v>
      </c>
      <c r="X1244" s="49" t="s">
        <v>1618</v>
      </c>
    </row>
    <row r="1245" ht="24.95" customHeight="1" spans="1:24">
      <c r="A1245" s="16">
        <v>9840</v>
      </c>
      <c r="B1245" s="17" t="s">
        <v>1637</v>
      </c>
      <c r="C1245" s="16"/>
      <c r="D1245" s="16"/>
      <c r="E1245" s="16"/>
      <c r="F1245" s="16" t="s">
        <v>35</v>
      </c>
      <c r="G1245" s="16" t="s">
        <v>32</v>
      </c>
      <c r="H1245" s="16" t="s">
        <v>1428</v>
      </c>
      <c r="I1245" s="33">
        <f>SUM(I1246:I1251)</f>
        <v>6</v>
      </c>
      <c r="J1245" s="34"/>
      <c r="K1245" s="16"/>
      <c r="L1245" s="35">
        <f>SUM(L1246:L1251)</f>
        <v>46</v>
      </c>
      <c r="M1245" s="35">
        <f>SUM(M1246:M1251)</f>
        <v>6</v>
      </c>
      <c r="N1245" s="35">
        <f>SUM(N1246:N1251)</f>
        <v>40</v>
      </c>
      <c r="O1245" s="35">
        <f>SUM(O1246:O1251)</f>
        <v>0</v>
      </c>
      <c r="P1245" s="16"/>
      <c r="Q1245" s="16" t="s">
        <v>91</v>
      </c>
      <c r="R1245" s="47">
        <f>SUM(R1246:R1251)</f>
        <v>695</v>
      </c>
      <c r="S1245" s="47">
        <f>SUM(S1246:S1251)</f>
        <v>2971</v>
      </c>
      <c r="T1245" s="47" t="s">
        <v>1638</v>
      </c>
      <c r="U1245" s="47" t="s">
        <v>1281</v>
      </c>
      <c r="V1245" s="16" t="s">
        <v>32</v>
      </c>
      <c r="W1245" s="16">
        <v>9840</v>
      </c>
      <c r="X1245" s="16"/>
    </row>
    <row r="1246" ht="24.95" customHeight="1" spans="1:24">
      <c r="A1246" s="18">
        <v>9853</v>
      </c>
      <c r="B1246" s="135" t="s">
        <v>1639</v>
      </c>
      <c r="C1246" s="18" t="s">
        <v>43</v>
      </c>
      <c r="D1246" s="18" t="s">
        <v>93</v>
      </c>
      <c r="E1246" s="18" t="s">
        <v>1640</v>
      </c>
      <c r="F1246" s="18" t="s">
        <v>35</v>
      </c>
      <c r="G1246" s="18">
        <v>2018</v>
      </c>
      <c r="H1246" s="18" t="s">
        <v>1428</v>
      </c>
      <c r="I1246" s="41">
        <v>1</v>
      </c>
      <c r="J1246" s="39" t="s">
        <v>1641</v>
      </c>
      <c r="K1246" s="18">
        <v>2</v>
      </c>
      <c r="L1246" s="40">
        <f t="shared" ref="L1246:L1251" si="38">M1246+N1246+O1246</f>
        <v>2</v>
      </c>
      <c r="M1246" s="40">
        <v>2</v>
      </c>
      <c r="N1246" s="40"/>
      <c r="O1246" s="40"/>
      <c r="P1246" s="18" t="s">
        <v>47</v>
      </c>
      <c r="Q1246" s="18" t="s">
        <v>91</v>
      </c>
      <c r="R1246" s="18">
        <v>104</v>
      </c>
      <c r="S1246" s="18">
        <v>458</v>
      </c>
      <c r="T1246" s="18"/>
      <c r="U1246" s="18"/>
      <c r="V1246" s="18" t="s">
        <v>1642</v>
      </c>
      <c r="W1246" s="18">
        <v>9853</v>
      </c>
      <c r="X1246" s="18"/>
    </row>
    <row r="1247" ht="24.95" customHeight="1" spans="1:24">
      <c r="A1247" s="18">
        <v>9854</v>
      </c>
      <c r="B1247" s="135" t="s">
        <v>1643</v>
      </c>
      <c r="C1247" s="18" t="s">
        <v>43</v>
      </c>
      <c r="D1247" s="18" t="s">
        <v>146</v>
      </c>
      <c r="E1247" s="18" t="s">
        <v>146</v>
      </c>
      <c r="F1247" s="18" t="s">
        <v>35</v>
      </c>
      <c r="G1247" s="18">
        <v>2018</v>
      </c>
      <c r="H1247" s="18" t="s">
        <v>1428</v>
      </c>
      <c r="I1247" s="41">
        <v>1</v>
      </c>
      <c r="J1247" s="39" t="s">
        <v>1641</v>
      </c>
      <c r="K1247" s="18">
        <v>2</v>
      </c>
      <c r="L1247" s="40">
        <f t="shared" si="38"/>
        <v>2</v>
      </c>
      <c r="M1247" s="40">
        <v>2</v>
      </c>
      <c r="N1247" s="40"/>
      <c r="O1247" s="40"/>
      <c r="P1247" s="18" t="s">
        <v>47</v>
      </c>
      <c r="Q1247" s="18" t="s">
        <v>91</v>
      </c>
      <c r="R1247" s="18">
        <v>188</v>
      </c>
      <c r="S1247" s="18">
        <v>829</v>
      </c>
      <c r="T1247" s="18"/>
      <c r="U1247" s="18"/>
      <c r="V1247" s="18" t="s">
        <v>1642</v>
      </c>
      <c r="W1247" s="18">
        <v>9854</v>
      </c>
      <c r="X1247" s="18"/>
    </row>
    <row r="1248" ht="24.95" customHeight="1" spans="1:24">
      <c r="A1248" s="18">
        <v>9855</v>
      </c>
      <c r="B1248" s="135" t="s">
        <v>1644</v>
      </c>
      <c r="C1248" s="18" t="s">
        <v>43</v>
      </c>
      <c r="D1248" s="18" t="s">
        <v>124</v>
      </c>
      <c r="E1248" s="18" t="s">
        <v>124</v>
      </c>
      <c r="F1248" s="18" t="s">
        <v>35</v>
      </c>
      <c r="G1248" s="18">
        <v>2018</v>
      </c>
      <c r="H1248" s="18" t="s">
        <v>1428</v>
      </c>
      <c r="I1248" s="41">
        <v>1</v>
      </c>
      <c r="J1248" s="39" t="s">
        <v>1641</v>
      </c>
      <c r="K1248" s="18">
        <v>2</v>
      </c>
      <c r="L1248" s="40">
        <f t="shared" si="38"/>
        <v>2</v>
      </c>
      <c r="M1248" s="40">
        <v>2</v>
      </c>
      <c r="N1248" s="40"/>
      <c r="O1248" s="40"/>
      <c r="P1248" s="18" t="s">
        <v>47</v>
      </c>
      <c r="Q1248" s="18" t="s">
        <v>91</v>
      </c>
      <c r="R1248" s="18">
        <v>145</v>
      </c>
      <c r="S1248" s="18">
        <v>610</v>
      </c>
      <c r="T1248" s="18"/>
      <c r="U1248" s="18"/>
      <c r="V1248" s="18" t="s">
        <v>1642</v>
      </c>
      <c r="W1248" s="18">
        <v>9855</v>
      </c>
      <c r="X1248" s="18"/>
    </row>
    <row r="1249" ht="24.95" customHeight="1" spans="1:24">
      <c r="A1249" s="18">
        <v>9869</v>
      </c>
      <c r="B1249" s="135" t="s">
        <v>1645</v>
      </c>
      <c r="C1249" s="18" t="s">
        <v>43</v>
      </c>
      <c r="D1249" s="18" t="s">
        <v>155</v>
      </c>
      <c r="E1249" s="18" t="s">
        <v>1378</v>
      </c>
      <c r="F1249" s="18" t="s">
        <v>35</v>
      </c>
      <c r="G1249" s="18">
        <v>2019</v>
      </c>
      <c r="H1249" s="18" t="s">
        <v>1428</v>
      </c>
      <c r="I1249" s="41">
        <v>1</v>
      </c>
      <c r="J1249" s="39" t="s">
        <v>1646</v>
      </c>
      <c r="K1249" s="38">
        <v>20</v>
      </c>
      <c r="L1249" s="40">
        <f t="shared" si="38"/>
        <v>20</v>
      </c>
      <c r="M1249" s="40"/>
      <c r="N1249" s="40">
        <v>20</v>
      </c>
      <c r="O1249" s="40"/>
      <c r="P1249" s="18" t="s">
        <v>47</v>
      </c>
      <c r="Q1249" s="18" t="s">
        <v>91</v>
      </c>
      <c r="R1249" s="18">
        <v>51</v>
      </c>
      <c r="S1249" s="18">
        <v>180</v>
      </c>
      <c r="T1249" s="18"/>
      <c r="U1249" s="18"/>
      <c r="V1249" s="18" t="s">
        <v>1642</v>
      </c>
      <c r="W1249" s="18">
        <v>9869</v>
      </c>
      <c r="X1249" s="18"/>
    </row>
    <row r="1250" ht="24.95" customHeight="1" spans="1:24">
      <c r="A1250" s="18">
        <v>9870</v>
      </c>
      <c r="B1250" s="135" t="s">
        <v>1647</v>
      </c>
      <c r="C1250" s="18" t="s">
        <v>43</v>
      </c>
      <c r="D1250" s="18" t="s">
        <v>54</v>
      </c>
      <c r="E1250" s="18" t="s">
        <v>1648</v>
      </c>
      <c r="F1250" s="18" t="s">
        <v>35</v>
      </c>
      <c r="G1250" s="18">
        <v>2019</v>
      </c>
      <c r="H1250" s="18" t="s">
        <v>1428</v>
      </c>
      <c r="I1250" s="41">
        <v>1</v>
      </c>
      <c r="J1250" s="39" t="s">
        <v>1649</v>
      </c>
      <c r="K1250" s="38">
        <v>10</v>
      </c>
      <c r="L1250" s="40">
        <f t="shared" si="38"/>
        <v>10</v>
      </c>
      <c r="M1250" s="40"/>
      <c r="N1250" s="40">
        <v>10</v>
      </c>
      <c r="O1250" s="40"/>
      <c r="P1250" s="18" t="s">
        <v>47</v>
      </c>
      <c r="Q1250" s="18" t="s">
        <v>91</v>
      </c>
      <c r="R1250" s="18">
        <v>103</v>
      </c>
      <c r="S1250" s="18">
        <v>436</v>
      </c>
      <c r="T1250" s="18"/>
      <c r="U1250" s="18"/>
      <c r="V1250" s="18" t="s">
        <v>1642</v>
      </c>
      <c r="W1250" s="18">
        <v>9870</v>
      </c>
      <c r="X1250" s="18"/>
    </row>
    <row r="1251" ht="24.95" customHeight="1" spans="1:24">
      <c r="A1251" s="18">
        <v>9871</v>
      </c>
      <c r="B1251" s="135" t="s">
        <v>1650</v>
      </c>
      <c r="C1251" s="18" t="s">
        <v>43</v>
      </c>
      <c r="D1251" s="18" t="s">
        <v>93</v>
      </c>
      <c r="E1251" s="18" t="s">
        <v>1401</v>
      </c>
      <c r="F1251" s="18" t="s">
        <v>35</v>
      </c>
      <c r="G1251" s="18">
        <v>2019</v>
      </c>
      <c r="H1251" s="18" t="s">
        <v>1428</v>
      </c>
      <c r="I1251" s="41">
        <v>1</v>
      </c>
      <c r="J1251" s="39" t="s">
        <v>1651</v>
      </c>
      <c r="K1251" s="38">
        <v>10</v>
      </c>
      <c r="L1251" s="40">
        <f t="shared" si="38"/>
        <v>10</v>
      </c>
      <c r="M1251" s="40"/>
      <c r="N1251" s="40">
        <v>10</v>
      </c>
      <c r="O1251" s="40"/>
      <c r="P1251" s="18" t="s">
        <v>47</v>
      </c>
      <c r="Q1251" s="18" t="s">
        <v>91</v>
      </c>
      <c r="R1251" s="18">
        <v>104</v>
      </c>
      <c r="S1251" s="18">
        <v>458</v>
      </c>
      <c r="T1251" s="18"/>
      <c r="U1251" s="18"/>
      <c r="V1251" s="18" t="s">
        <v>1642</v>
      </c>
      <c r="W1251" s="18">
        <v>9871</v>
      </c>
      <c r="X1251" s="18"/>
    </row>
    <row r="1252" ht="24.95" customHeight="1" spans="1:24">
      <c r="A1252" s="16">
        <v>9874</v>
      </c>
      <c r="B1252" s="17" t="s">
        <v>1652</v>
      </c>
      <c r="C1252" s="16"/>
      <c r="D1252" s="16"/>
      <c r="E1252" s="16"/>
      <c r="F1252" s="16" t="s">
        <v>1522</v>
      </c>
      <c r="G1252" s="16" t="s">
        <v>32</v>
      </c>
      <c r="H1252" s="16" t="s">
        <v>512</v>
      </c>
      <c r="I1252" s="33">
        <f>SUM(I1253:I1257)</f>
        <v>5</v>
      </c>
      <c r="J1252" s="34"/>
      <c r="K1252" s="16"/>
      <c r="L1252" s="35">
        <f>SUM(L1253:L1257)</f>
        <v>3.6</v>
      </c>
      <c r="M1252" s="35">
        <f>SUM(M1253:M1257)</f>
        <v>3.6</v>
      </c>
      <c r="N1252" s="35">
        <f>SUM(N1253:N1257)</f>
        <v>0</v>
      </c>
      <c r="O1252" s="35">
        <f>SUM(O1253:O1257)</f>
        <v>0</v>
      </c>
      <c r="P1252" s="16"/>
      <c r="Q1252" s="16" t="s">
        <v>91</v>
      </c>
      <c r="R1252" s="47">
        <f>SUM(R1253:R1257)</f>
        <v>373</v>
      </c>
      <c r="S1252" s="47">
        <f>SUM(S1253:S1257)</f>
        <v>1481</v>
      </c>
      <c r="T1252" s="47" t="s">
        <v>1653</v>
      </c>
      <c r="U1252" s="47" t="s">
        <v>1281</v>
      </c>
      <c r="V1252" s="16" t="s">
        <v>32</v>
      </c>
      <c r="W1252" s="16">
        <v>9874</v>
      </c>
      <c r="X1252" s="16"/>
    </row>
    <row r="1253" ht="24.95" customHeight="1" spans="1:24">
      <c r="A1253" s="18">
        <v>9875</v>
      </c>
      <c r="B1253" s="135" t="s">
        <v>1654</v>
      </c>
      <c r="C1253" s="18" t="s">
        <v>43</v>
      </c>
      <c r="D1253" s="18" t="s">
        <v>44</v>
      </c>
      <c r="E1253" s="18" t="s">
        <v>44</v>
      </c>
      <c r="F1253" s="18" t="s">
        <v>35</v>
      </c>
      <c r="G1253" s="18">
        <v>2018</v>
      </c>
      <c r="H1253" s="18" t="s">
        <v>512</v>
      </c>
      <c r="I1253" s="41">
        <v>1</v>
      </c>
      <c r="J1253" s="39" t="s">
        <v>1655</v>
      </c>
      <c r="K1253" s="18">
        <v>0.72</v>
      </c>
      <c r="L1253" s="40">
        <f>M1253+N1253+O1253</f>
        <v>0.72</v>
      </c>
      <c r="M1253" s="40">
        <v>0.72</v>
      </c>
      <c r="N1253" s="40"/>
      <c r="O1253" s="40"/>
      <c r="P1253" s="18" t="s">
        <v>47</v>
      </c>
      <c r="Q1253" s="18" t="s">
        <v>91</v>
      </c>
      <c r="R1253" s="18">
        <v>50</v>
      </c>
      <c r="S1253" s="18">
        <v>220</v>
      </c>
      <c r="T1253" s="18"/>
      <c r="U1253" s="18"/>
      <c r="V1253" s="18" t="s">
        <v>1642</v>
      </c>
      <c r="W1253" s="18">
        <v>9875</v>
      </c>
      <c r="X1253" s="18"/>
    </row>
    <row r="1254" ht="24.95" customHeight="1" spans="1:24">
      <c r="A1254" s="18">
        <v>9876</v>
      </c>
      <c r="B1254" s="135" t="s">
        <v>1656</v>
      </c>
      <c r="C1254" s="18" t="s">
        <v>43</v>
      </c>
      <c r="D1254" s="18" t="s">
        <v>54</v>
      </c>
      <c r="E1254" s="18" t="s">
        <v>54</v>
      </c>
      <c r="F1254" s="18" t="s">
        <v>35</v>
      </c>
      <c r="G1254" s="18">
        <v>2018</v>
      </c>
      <c r="H1254" s="18" t="s">
        <v>512</v>
      </c>
      <c r="I1254" s="41">
        <v>1</v>
      </c>
      <c r="J1254" s="39" t="s">
        <v>1655</v>
      </c>
      <c r="K1254" s="18">
        <v>0.72</v>
      </c>
      <c r="L1254" s="40">
        <f>M1254+N1254+O1254</f>
        <v>0.72</v>
      </c>
      <c r="M1254" s="40">
        <v>0.72</v>
      </c>
      <c r="N1254" s="40"/>
      <c r="O1254" s="40"/>
      <c r="P1254" s="18" t="s">
        <v>47</v>
      </c>
      <c r="Q1254" s="18" t="s">
        <v>91</v>
      </c>
      <c r="R1254" s="18">
        <v>103</v>
      </c>
      <c r="S1254" s="18">
        <v>436</v>
      </c>
      <c r="T1254" s="18"/>
      <c r="U1254" s="18"/>
      <c r="V1254" s="18" t="s">
        <v>1642</v>
      </c>
      <c r="W1254" s="18">
        <v>9876</v>
      </c>
      <c r="X1254" s="18"/>
    </row>
    <row r="1255" ht="24.95" customHeight="1" spans="1:24">
      <c r="A1255" s="18">
        <v>9877</v>
      </c>
      <c r="B1255" s="135" t="s">
        <v>1657</v>
      </c>
      <c r="C1255" s="18" t="s">
        <v>43</v>
      </c>
      <c r="D1255" s="18" t="s">
        <v>62</v>
      </c>
      <c r="E1255" s="18" t="s">
        <v>62</v>
      </c>
      <c r="F1255" s="18" t="s">
        <v>35</v>
      </c>
      <c r="G1255" s="18">
        <v>2018</v>
      </c>
      <c r="H1255" s="18" t="s">
        <v>512</v>
      </c>
      <c r="I1255" s="41">
        <v>1</v>
      </c>
      <c r="J1255" s="39" t="s">
        <v>1655</v>
      </c>
      <c r="K1255" s="18">
        <v>0.72</v>
      </c>
      <c r="L1255" s="40">
        <f>M1255+N1255+O1255</f>
        <v>0.72</v>
      </c>
      <c r="M1255" s="40">
        <v>0.72</v>
      </c>
      <c r="N1255" s="40"/>
      <c r="O1255" s="40"/>
      <c r="P1255" s="18" t="s">
        <v>47</v>
      </c>
      <c r="Q1255" s="18" t="s">
        <v>91</v>
      </c>
      <c r="R1255" s="18">
        <v>31</v>
      </c>
      <c r="S1255" s="18">
        <v>134</v>
      </c>
      <c r="T1255" s="18"/>
      <c r="U1255" s="18"/>
      <c r="V1255" s="18" t="s">
        <v>1642</v>
      </c>
      <c r="W1255" s="18">
        <v>9877</v>
      </c>
      <c r="X1255" s="18"/>
    </row>
    <row r="1256" ht="24.95" customHeight="1" spans="1:24">
      <c r="A1256" s="18">
        <v>9878</v>
      </c>
      <c r="B1256" s="135" t="s">
        <v>1658</v>
      </c>
      <c r="C1256" s="18" t="s">
        <v>43</v>
      </c>
      <c r="D1256" s="18" t="s">
        <v>49</v>
      </c>
      <c r="E1256" s="18" t="s">
        <v>49</v>
      </c>
      <c r="F1256" s="18" t="s">
        <v>35</v>
      </c>
      <c r="G1256" s="18">
        <v>2018</v>
      </c>
      <c r="H1256" s="18" t="s">
        <v>512</v>
      </c>
      <c r="I1256" s="41">
        <v>1</v>
      </c>
      <c r="J1256" s="39" t="s">
        <v>1655</v>
      </c>
      <c r="K1256" s="18">
        <v>0.72</v>
      </c>
      <c r="L1256" s="40">
        <f>M1256+N1256+O1256</f>
        <v>0.72</v>
      </c>
      <c r="M1256" s="40">
        <v>0.72</v>
      </c>
      <c r="N1256" s="40"/>
      <c r="O1256" s="40"/>
      <c r="P1256" s="18" t="s">
        <v>47</v>
      </c>
      <c r="Q1256" s="18" t="s">
        <v>91</v>
      </c>
      <c r="R1256" s="18">
        <v>132</v>
      </c>
      <c r="S1256" s="18">
        <v>519</v>
      </c>
      <c r="T1256" s="18"/>
      <c r="U1256" s="18"/>
      <c r="V1256" s="18" t="s">
        <v>1642</v>
      </c>
      <c r="W1256" s="18">
        <v>9878</v>
      </c>
      <c r="X1256" s="18"/>
    </row>
    <row r="1257" ht="24.95" customHeight="1" spans="1:24">
      <c r="A1257" s="18">
        <v>9879</v>
      </c>
      <c r="B1257" s="135" t="s">
        <v>1659</v>
      </c>
      <c r="C1257" s="18" t="s">
        <v>43</v>
      </c>
      <c r="D1257" s="18" t="s">
        <v>299</v>
      </c>
      <c r="E1257" s="18" t="s">
        <v>299</v>
      </c>
      <c r="F1257" s="18" t="s">
        <v>35</v>
      </c>
      <c r="G1257" s="18">
        <v>2018</v>
      </c>
      <c r="H1257" s="18" t="s">
        <v>512</v>
      </c>
      <c r="I1257" s="41">
        <v>1</v>
      </c>
      <c r="J1257" s="39" t="s">
        <v>1655</v>
      </c>
      <c r="K1257" s="18">
        <v>0.72</v>
      </c>
      <c r="L1257" s="40">
        <f>M1257+N1257+O1257</f>
        <v>0.72</v>
      </c>
      <c r="M1257" s="40">
        <v>0.72</v>
      </c>
      <c r="N1257" s="40"/>
      <c r="O1257" s="40"/>
      <c r="P1257" s="18" t="s">
        <v>47</v>
      </c>
      <c r="Q1257" s="18" t="s">
        <v>91</v>
      </c>
      <c r="R1257" s="18">
        <v>57</v>
      </c>
      <c r="S1257" s="18">
        <v>172</v>
      </c>
      <c r="T1257" s="18"/>
      <c r="U1257" s="18"/>
      <c r="V1257" s="18" t="s">
        <v>1642</v>
      </c>
      <c r="W1257" s="18">
        <v>9879</v>
      </c>
      <c r="X1257" s="18"/>
    </row>
    <row r="1258" ht="24.95" customHeight="1" spans="1:24">
      <c r="A1258" s="16">
        <v>9887</v>
      </c>
      <c r="B1258" s="17" t="s">
        <v>1660</v>
      </c>
      <c r="C1258" s="16"/>
      <c r="D1258" s="16"/>
      <c r="E1258" s="16"/>
      <c r="F1258" s="16" t="s">
        <v>35</v>
      </c>
      <c r="G1258" s="16" t="s">
        <v>32</v>
      </c>
      <c r="H1258" s="16" t="s">
        <v>90</v>
      </c>
      <c r="I1258" s="33">
        <f>SUM(I1259:I1264)</f>
        <v>6</v>
      </c>
      <c r="J1258" s="34"/>
      <c r="K1258" s="16"/>
      <c r="L1258" s="35">
        <f>SUM(L1259:L1264)</f>
        <v>2159.49</v>
      </c>
      <c r="M1258" s="35">
        <f>SUM(M1259:M1264)</f>
        <v>0</v>
      </c>
      <c r="N1258" s="35">
        <f>SUM(N1259:N1264)</f>
        <v>2037</v>
      </c>
      <c r="O1258" s="35">
        <f>SUM(O1259:O1264)</f>
        <v>122.49</v>
      </c>
      <c r="P1258" s="16"/>
      <c r="Q1258" s="16" t="s">
        <v>91</v>
      </c>
      <c r="R1258" s="47">
        <f>SUM(R1259:R1264)</f>
        <v>477</v>
      </c>
      <c r="S1258" s="47">
        <f>SUM(S1259:S1264)</f>
        <v>2036</v>
      </c>
      <c r="T1258" s="47" t="s">
        <v>1661</v>
      </c>
      <c r="U1258" s="47" t="s">
        <v>1281</v>
      </c>
      <c r="V1258" s="16" t="s">
        <v>32</v>
      </c>
      <c r="W1258" s="16">
        <v>9887</v>
      </c>
      <c r="X1258" s="16"/>
    </row>
    <row r="1259" ht="24.95" customHeight="1" spans="1:24">
      <c r="A1259" s="18">
        <v>9899</v>
      </c>
      <c r="B1259" s="135" t="s">
        <v>1662</v>
      </c>
      <c r="C1259" s="18" t="s">
        <v>43</v>
      </c>
      <c r="D1259" s="18" t="s">
        <v>155</v>
      </c>
      <c r="E1259" s="18" t="s">
        <v>1663</v>
      </c>
      <c r="F1259" s="18" t="s">
        <v>35</v>
      </c>
      <c r="G1259" s="18">
        <v>2019</v>
      </c>
      <c r="H1259" s="18" t="s">
        <v>90</v>
      </c>
      <c r="I1259" s="41">
        <v>1</v>
      </c>
      <c r="J1259" s="39" t="s">
        <v>1664</v>
      </c>
      <c r="K1259" s="18">
        <v>1200</v>
      </c>
      <c r="L1259" s="40">
        <f t="shared" ref="L1259:L1264" si="39">M1259+N1259+O1259</f>
        <v>1200</v>
      </c>
      <c r="M1259" s="40"/>
      <c r="N1259" s="40">
        <v>1200</v>
      </c>
      <c r="O1259" s="40"/>
      <c r="P1259" s="18" t="s">
        <v>47</v>
      </c>
      <c r="Q1259" s="18" t="s">
        <v>91</v>
      </c>
      <c r="R1259" s="18">
        <v>230</v>
      </c>
      <c r="S1259" s="18">
        <v>1080</v>
      </c>
      <c r="T1259" s="18"/>
      <c r="U1259" s="18"/>
      <c r="V1259" s="18" t="s">
        <v>716</v>
      </c>
      <c r="W1259" s="18">
        <v>9899</v>
      </c>
      <c r="X1259" s="18"/>
    </row>
    <row r="1260" ht="24.95" customHeight="1" spans="1:24">
      <c r="A1260" s="18">
        <v>9900</v>
      </c>
      <c r="B1260" s="135" t="s">
        <v>1665</v>
      </c>
      <c r="C1260" s="18" t="s">
        <v>43</v>
      </c>
      <c r="D1260" s="18" t="s">
        <v>155</v>
      </c>
      <c r="E1260" s="18" t="s">
        <v>1663</v>
      </c>
      <c r="F1260" s="18" t="s">
        <v>35</v>
      </c>
      <c r="G1260" s="18">
        <v>2019</v>
      </c>
      <c r="H1260" s="18" t="s">
        <v>90</v>
      </c>
      <c r="I1260" s="41">
        <v>1</v>
      </c>
      <c r="J1260" s="39" t="s">
        <v>1664</v>
      </c>
      <c r="K1260" s="18">
        <v>800</v>
      </c>
      <c r="L1260" s="40">
        <f t="shared" si="39"/>
        <v>800</v>
      </c>
      <c r="M1260" s="40"/>
      <c r="N1260" s="40">
        <v>800</v>
      </c>
      <c r="O1260" s="40"/>
      <c r="P1260" s="18" t="s">
        <v>47</v>
      </c>
      <c r="Q1260" s="18" t="s">
        <v>91</v>
      </c>
      <c r="R1260" s="18">
        <v>178</v>
      </c>
      <c r="S1260" s="18">
        <v>675</v>
      </c>
      <c r="T1260" s="18"/>
      <c r="U1260" s="18"/>
      <c r="V1260" s="18" t="s">
        <v>716</v>
      </c>
      <c r="W1260" s="18">
        <v>9900</v>
      </c>
      <c r="X1260" s="18"/>
    </row>
    <row r="1261" ht="24.95" customHeight="1" spans="1:24">
      <c r="A1261" s="18">
        <v>9901</v>
      </c>
      <c r="B1261" s="135" t="s">
        <v>1666</v>
      </c>
      <c r="C1261" s="18" t="s">
        <v>43</v>
      </c>
      <c r="D1261" s="18" t="s">
        <v>93</v>
      </c>
      <c r="E1261" s="18" t="s">
        <v>423</v>
      </c>
      <c r="F1261" s="18" t="s">
        <v>35</v>
      </c>
      <c r="G1261" s="18">
        <v>2019</v>
      </c>
      <c r="H1261" s="18" t="s">
        <v>90</v>
      </c>
      <c r="I1261" s="41">
        <v>1</v>
      </c>
      <c r="J1261" s="39" t="s">
        <v>1667</v>
      </c>
      <c r="K1261" s="18">
        <v>37</v>
      </c>
      <c r="L1261" s="40">
        <f t="shared" si="39"/>
        <v>37</v>
      </c>
      <c r="M1261" s="40"/>
      <c r="N1261" s="40">
        <v>37</v>
      </c>
      <c r="O1261" s="40"/>
      <c r="P1261" s="18" t="s">
        <v>47</v>
      </c>
      <c r="Q1261" s="18" t="s">
        <v>91</v>
      </c>
      <c r="R1261" s="18">
        <v>13</v>
      </c>
      <c r="S1261" s="18">
        <v>54</v>
      </c>
      <c r="T1261" s="18"/>
      <c r="U1261" s="18"/>
      <c r="V1261" s="18" t="s">
        <v>716</v>
      </c>
      <c r="W1261" s="18">
        <v>9901</v>
      </c>
      <c r="X1261" s="18"/>
    </row>
    <row r="1262" ht="24.95" customHeight="1" spans="1:24">
      <c r="A1262" s="18">
        <v>9925</v>
      </c>
      <c r="B1262" s="135" t="s">
        <v>1668</v>
      </c>
      <c r="C1262" s="18" t="s">
        <v>43</v>
      </c>
      <c r="D1262" s="18" t="s">
        <v>51</v>
      </c>
      <c r="E1262" s="18" t="s">
        <v>51</v>
      </c>
      <c r="F1262" s="18" t="s">
        <v>35</v>
      </c>
      <c r="G1262" s="18">
        <v>2020</v>
      </c>
      <c r="H1262" s="18" t="s">
        <v>90</v>
      </c>
      <c r="I1262" s="41">
        <v>1</v>
      </c>
      <c r="J1262" s="39" t="s">
        <v>1669</v>
      </c>
      <c r="K1262" s="18">
        <v>17.46</v>
      </c>
      <c r="L1262" s="40">
        <f t="shared" si="39"/>
        <v>17.46</v>
      </c>
      <c r="M1262" s="40"/>
      <c r="N1262" s="40"/>
      <c r="O1262" s="40">
        <v>17.46</v>
      </c>
      <c r="P1262" s="18" t="s">
        <v>47</v>
      </c>
      <c r="Q1262" s="18" t="s">
        <v>91</v>
      </c>
      <c r="R1262" s="18">
        <v>24</v>
      </c>
      <c r="S1262" s="18">
        <v>97</v>
      </c>
      <c r="T1262" s="18"/>
      <c r="U1262" s="18"/>
      <c r="V1262" s="18" t="s">
        <v>716</v>
      </c>
      <c r="W1262" s="18">
        <v>9925</v>
      </c>
      <c r="X1262" s="18"/>
    </row>
    <row r="1263" ht="24.95" customHeight="1" spans="1:24">
      <c r="A1263" s="18">
        <v>9926</v>
      </c>
      <c r="B1263" s="135" t="s">
        <v>1670</v>
      </c>
      <c r="C1263" s="18" t="s">
        <v>43</v>
      </c>
      <c r="D1263" s="18" t="s">
        <v>44</v>
      </c>
      <c r="E1263" s="18" t="s">
        <v>1226</v>
      </c>
      <c r="F1263" s="18" t="s">
        <v>35</v>
      </c>
      <c r="G1263" s="18">
        <v>2020</v>
      </c>
      <c r="H1263" s="18" t="s">
        <v>90</v>
      </c>
      <c r="I1263" s="41">
        <v>1</v>
      </c>
      <c r="J1263" s="39" t="s">
        <v>1671</v>
      </c>
      <c r="K1263" s="18">
        <v>7</v>
      </c>
      <c r="L1263" s="40">
        <f t="shared" si="39"/>
        <v>7</v>
      </c>
      <c r="M1263" s="40"/>
      <c r="N1263" s="40"/>
      <c r="O1263" s="40">
        <v>7</v>
      </c>
      <c r="P1263" s="18" t="s">
        <v>47</v>
      </c>
      <c r="Q1263" s="18" t="s">
        <v>91</v>
      </c>
      <c r="R1263" s="18">
        <v>8</v>
      </c>
      <c r="S1263" s="18">
        <v>32</v>
      </c>
      <c r="T1263" s="18"/>
      <c r="U1263" s="18"/>
      <c r="V1263" s="18" t="s">
        <v>716</v>
      </c>
      <c r="W1263" s="18">
        <v>9926</v>
      </c>
      <c r="X1263" s="18"/>
    </row>
    <row r="1264" ht="24.95" customHeight="1" spans="1:24">
      <c r="A1264" s="18">
        <v>9927</v>
      </c>
      <c r="B1264" s="135" t="s">
        <v>1672</v>
      </c>
      <c r="C1264" s="18" t="s">
        <v>43</v>
      </c>
      <c r="D1264" s="128" t="s">
        <v>62</v>
      </c>
      <c r="E1264" s="18" t="s">
        <v>1673</v>
      </c>
      <c r="F1264" s="18" t="s">
        <v>35</v>
      </c>
      <c r="G1264" s="18">
        <v>2020</v>
      </c>
      <c r="H1264" s="18" t="s">
        <v>90</v>
      </c>
      <c r="I1264" s="41">
        <v>1</v>
      </c>
      <c r="J1264" s="39" t="s">
        <v>1674</v>
      </c>
      <c r="K1264" s="18">
        <v>98.03</v>
      </c>
      <c r="L1264" s="40">
        <f t="shared" si="39"/>
        <v>98.03</v>
      </c>
      <c r="M1264" s="40"/>
      <c r="N1264" s="40"/>
      <c r="O1264" s="40">
        <v>98.03</v>
      </c>
      <c r="P1264" s="18" t="s">
        <v>47</v>
      </c>
      <c r="Q1264" s="18" t="s">
        <v>91</v>
      </c>
      <c r="R1264" s="18">
        <v>24</v>
      </c>
      <c r="S1264" s="18">
        <v>98</v>
      </c>
      <c r="T1264" s="18"/>
      <c r="U1264" s="18"/>
      <c r="V1264" s="18" t="s">
        <v>716</v>
      </c>
      <c r="W1264" s="18">
        <v>9927</v>
      </c>
      <c r="X1264" s="18"/>
    </row>
    <row r="1265" ht="24.95" customHeight="1" spans="1:24">
      <c r="A1265" s="16">
        <v>9943</v>
      </c>
      <c r="B1265" s="17" t="s">
        <v>1675</v>
      </c>
      <c r="C1265" s="16"/>
      <c r="D1265" s="16"/>
      <c r="E1265" s="16"/>
      <c r="F1265" s="16" t="s">
        <v>35</v>
      </c>
      <c r="G1265" s="16" t="s">
        <v>32</v>
      </c>
      <c r="H1265" s="16" t="s">
        <v>32</v>
      </c>
      <c r="I1265" s="38">
        <v>0</v>
      </c>
      <c r="J1265" s="34"/>
      <c r="K1265" s="16"/>
      <c r="L1265" s="38">
        <v>0</v>
      </c>
      <c r="M1265" s="38">
        <v>0</v>
      </c>
      <c r="N1265" s="38">
        <v>0</v>
      </c>
      <c r="O1265" s="38">
        <v>0</v>
      </c>
      <c r="P1265" s="16"/>
      <c r="Q1265" s="16" t="s">
        <v>91</v>
      </c>
      <c r="R1265" s="38">
        <v>0</v>
      </c>
      <c r="S1265" s="38">
        <v>0</v>
      </c>
      <c r="T1265" s="47" t="s">
        <v>1676</v>
      </c>
      <c r="U1265" s="47" t="s">
        <v>1281</v>
      </c>
      <c r="V1265" s="16" t="s">
        <v>32</v>
      </c>
      <c r="W1265" s="16">
        <v>9943</v>
      </c>
      <c r="X1265" s="16"/>
    </row>
    <row r="1266" ht="24.95" customHeight="1" spans="1:24">
      <c r="A1266" s="12">
        <v>9950</v>
      </c>
      <c r="B1266" s="13" t="s">
        <v>1677</v>
      </c>
      <c r="C1266" s="12"/>
      <c r="D1266" s="12"/>
      <c r="E1266" s="12"/>
      <c r="F1266" s="12" t="s">
        <v>32</v>
      </c>
      <c r="G1266" s="12" t="s">
        <v>32</v>
      </c>
      <c r="H1266" s="12" t="s">
        <v>32</v>
      </c>
      <c r="I1266" s="27"/>
      <c r="J1266" s="28"/>
      <c r="K1266" s="12"/>
      <c r="L1266" s="29"/>
      <c r="M1266" s="29"/>
      <c r="N1266" s="29"/>
      <c r="O1266" s="29"/>
      <c r="P1266" s="12"/>
      <c r="Q1266" s="12"/>
      <c r="R1266" s="45"/>
      <c r="S1266" s="45"/>
      <c r="T1266" s="45"/>
      <c r="U1266" s="45"/>
      <c r="V1266" s="12"/>
      <c r="W1266" s="12">
        <v>9950</v>
      </c>
      <c r="X1266" s="12"/>
    </row>
    <row r="1267" ht="24.95" customHeight="1" spans="1:24">
      <c r="A1267" s="14">
        <v>9951</v>
      </c>
      <c r="B1267" s="15" t="s">
        <v>1678</v>
      </c>
      <c r="C1267" s="14"/>
      <c r="D1267" s="14"/>
      <c r="E1267" s="14"/>
      <c r="F1267" s="14"/>
      <c r="G1267" s="14"/>
      <c r="H1267" s="14"/>
      <c r="I1267" s="30"/>
      <c r="J1267" s="31"/>
      <c r="K1267" s="14"/>
      <c r="L1267" s="32"/>
      <c r="M1267" s="32"/>
      <c r="N1267" s="32"/>
      <c r="O1267" s="32"/>
      <c r="P1267" s="14"/>
      <c r="Q1267" s="14"/>
      <c r="R1267" s="46"/>
      <c r="S1267" s="46"/>
      <c r="T1267" s="46"/>
      <c r="U1267" s="46"/>
      <c r="V1267" s="14"/>
      <c r="W1267" s="14">
        <v>9951</v>
      </c>
      <c r="X1267" s="14"/>
    </row>
    <row r="1268" ht="24.95" customHeight="1" spans="1:24">
      <c r="A1268" s="14">
        <v>9952</v>
      </c>
      <c r="B1268" s="15" t="s">
        <v>1679</v>
      </c>
      <c r="C1268" s="14"/>
      <c r="D1268" s="14"/>
      <c r="E1268" s="14"/>
      <c r="F1268" s="14"/>
      <c r="G1268" s="14"/>
      <c r="H1268" s="14"/>
      <c r="I1268" s="30"/>
      <c r="J1268" s="31"/>
      <c r="K1268" s="14"/>
      <c r="L1268" s="32"/>
      <c r="M1268" s="32"/>
      <c r="N1268" s="32"/>
      <c r="O1268" s="32"/>
      <c r="P1268" s="14"/>
      <c r="Q1268" s="14"/>
      <c r="R1268" s="46"/>
      <c r="S1268" s="46"/>
      <c r="T1268" s="46"/>
      <c r="U1268" s="46"/>
      <c r="V1268" s="14"/>
      <c r="W1268" s="14">
        <v>9952</v>
      </c>
      <c r="X1268" s="14"/>
    </row>
    <row r="1269" ht="24.95" customHeight="1" spans="1:24">
      <c r="A1269" s="14">
        <v>9953</v>
      </c>
      <c r="B1269" s="15" t="s">
        <v>1680</v>
      </c>
      <c r="C1269" s="14"/>
      <c r="D1269" s="14"/>
      <c r="E1269" s="14"/>
      <c r="F1269" s="14"/>
      <c r="G1269" s="14"/>
      <c r="H1269" s="14"/>
      <c r="I1269" s="30"/>
      <c r="J1269" s="31"/>
      <c r="K1269" s="14"/>
      <c r="L1269" s="32"/>
      <c r="M1269" s="32"/>
      <c r="N1269" s="32"/>
      <c r="O1269" s="32"/>
      <c r="P1269" s="14"/>
      <c r="Q1269" s="14"/>
      <c r="R1269" s="46"/>
      <c r="S1269" s="46"/>
      <c r="T1269" s="46"/>
      <c r="U1269" s="46"/>
      <c r="V1269" s="14"/>
      <c r="W1269" s="14">
        <v>9953</v>
      </c>
      <c r="X1269" s="14"/>
    </row>
    <row r="1270" ht="24.95" customHeight="1" spans="1:24">
      <c r="A1270" s="14">
        <v>9954</v>
      </c>
      <c r="B1270" s="15" t="s">
        <v>1681</v>
      </c>
      <c r="C1270" s="14"/>
      <c r="D1270" s="14"/>
      <c r="E1270" s="14"/>
      <c r="F1270" s="14"/>
      <c r="G1270" s="14"/>
      <c r="H1270" s="14"/>
      <c r="I1270" s="30"/>
      <c r="J1270" s="31"/>
      <c r="K1270" s="14"/>
      <c r="L1270" s="32"/>
      <c r="M1270" s="32"/>
      <c r="N1270" s="32"/>
      <c r="O1270" s="32"/>
      <c r="P1270" s="14"/>
      <c r="Q1270" s="14"/>
      <c r="R1270" s="46"/>
      <c r="S1270" s="46"/>
      <c r="T1270" s="46"/>
      <c r="U1270" s="46"/>
      <c r="V1270" s="14"/>
      <c r="W1270" s="14">
        <v>9954</v>
      </c>
      <c r="X1270" s="14"/>
    </row>
    <row r="1271" ht="24.95" customHeight="1" spans="1:24">
      <c r="A1271" s="12">
        <v>9955</v>
      </c>
      <c r="B1271" s="13" t="s">
        <v>1682</v>
      </c>
      <c r="C1271" s="12"/>
      <c r="D1271" s="12"/>
      <c r="E1271" s="12"/>
      <c r="F1271" s="12" t="s">
        <v>32</v>
      </c>
      <c r="G1271" s="12" t="s">
        <v>32</v>
      </c>
      <c r="H1271" s="12" t="s">
        <v>32</v>
      </c>
      <c r="I1271" s="27" t="s">
        <v>32</v>
      </c>
      <c r="J1271" s="28"/>
      <c r="K1271" s="12"/>
      <c r="L1271" s="29">
        <f>L1272+L1274+L1275</f>
        <v>40</v>
      </c>
      <c r="M1271" s="29">
        <f>M1272+M1274+M1275</f>
        <v>40</v>
      </c>
      <c r="N1271" s="29">
        <f>N1272+N1274+N1275</f>
        <v>0</v>
      </c>
      <c r="O1271" s="29">
        <f>O1272+O1274+O1275</f>
        <v>0</v>
      </c>
      <c r="P1271" s="12"/>
      <c r="Q1271" s="12" t="s">
        <v>32</v>
      </c>
      <c r="R1271" s="45">
        <f>R1272+R1274+R1275</f>
        <v>705</v>
      </c>
      <c r="S1271" s="45">
        <f>S1272+S1274+S1275</f>
        <v>2900</v>
      </c>
      <c r="T1271" s="45"/>
      <c r="U1271" s="45"/>
      <c r="V1271" s="12" t="s">
        <v>32</v>
      </c>
      <c r="W1271" s="12">
        <v>9955</v>
      </c>
      <c r="X1271" s="12"/>
    </row>
    <row r="1272" ht="24.95" customHeight="1" spans="1:24">
      <c r="A1272" s="14">
        <v>9956</v>
      </c>
      <c r="B1272" s="15" t="s">
        <v>1683</v>
      </c>
      <c r="C1272" s="14"/>
      <c r="D1272" s="14"/>
      <c r="E1272" s="14"/>
      <c r="F1272" s="14" t="s">
        <v>35</v>
      </c>
      <c r="G1272" s="14" t="s">
        <v>32</v>
      </c>
      <c r="H1272" s="14" t="s">
        <v>90</v>
      </c>
      <c r="I1272" s="30">
        <f>SUM(I1273)</f>
        <v>1</v>
      </c>
      <c r="J1272" s="31"/>
      <c r="K1272" s="14"/>
      <c r="L1272" s="32">
        <f>SUM(L1273)</f>
        <v>40</v>
      </c>
      <c r="M1272" s="32">
        <f>SUM(M1273)</f>
        <v>40</v>
      </c>
      <c r="N1272" s="32">
        <f>SUM(N1273)</f>
        <v>0</v>
      </c>
      <c r="O1272" s="32">
        <f>SUM(O1273)</f>
        <v>0</v>
      </c>
      <c r="P1272" s="14"/>
      <c r="Q1272" s="14" t="s">
        <v>91</v>
      </c>
      <c r="R1272" s="46">
        <f>SUM(R1273)</f>
        <v>705</v>
      </c>
      <c r="S1272" s="46">
        <f>SUM(S1273)</f>
        <v>2900</v>
      </c>
      <c r="T1272" s="46" t="s">
        <v>1684</v>
      </c>
      <c r="U1272" s="46" t="s">
        <v>1685</v>
      </c>
      <c r="V1272" s="14" t="s">
        <v>32</v>
      </c>
      <c r="W1272" s="14">
        <v>9956</v>
      </c>
      <c r="X1272" s="14"/>
    </row>
    <row r="1273" ht="24.95" customHeight="1" spans="1:24">
      <c r="A1273" s="18">
        <v>9957</v>
      </c>
      <c r="B1273" s="135" t="s">
        <v>1686</v>
      </c>
      <c r="C1273" s="18" t="s">
        <v>43</v>
      </c>
      <c r="D1273" s="128" t="s">
        <v>299</v>
      </c>
      <c r="E1273" s="18" t="s">
        <v>884</v>
      </c>
      <c r="F1273" s="18" t="s">
        <v>35</v>
      </c>
      <c r="G1273" s="18">
        <v>2018</v>
      </c>
      <c r="H1273" s="18" t="s">
        <v>90</v>
      </c>
      <c r="I1273" s="41">
        <v>1</v>
      </c>
      <c r="J1273" s="39" t="s">
        <v>1687</v>
      </c>
      <c r="K1273" s="38">
        <v>40</v>
      </c>
      <c r="L1273" s="40">
        <f>M1273+N1273+O1273</f>
        <v>40</v>
      </c>
      <c r="M1273" s="40">
        <v>40</v>
      </c>
      <c r="N1273" s="40"/>
      <c r="O1273" s="40"/>
      <c r="P1273" s="18" t="s">
        <v>47</v>
      </c>
      <c r="Q1273" s="18" t="s">
        <v>91</v>
      </c>
      <c r="R1273" s="18">
        <v>705</v>
      </c>
      <c r="S1273" s="18">
        <v>2900</v>
      </c>
      <c r="T1273" s="18"/>
      <c r="U1273" s="18"/>
      <c r="V1273" s="18" t="s">
        <v>1688</v>
      </c>
      <c r="W1273" s="18">
        <v>9957</v>
      </c>
      <c r="X1273" s="18"/>
    </row>
    <row r="1274" ht="24.95" customHeight="1" spans="1:24">
      <c r="A1274" s="14">
        <v>9958</v>
      </c>
      <c r="B1274" s="15" t="s">
        <v>1689</v>
      </c>
      <c r="C1274" s="14"/>
      <c r="D1274" s="14"/>
      <c r="E1274" s="14"/>
      <c r="F1274" s="14"/>
      <c r="G1274" s="14"/>
      <c r="H1274" s="14"/>
      <c r="I1274" s="36"/>
      <c r="J1274" s="31"/>
      <c r="K1274" s="14"/>
      <c r="L1274" s="32"/>
      <c r="M1274" s="32"/>
      <c r="N1274" s="32"/>
      <c r="O1274" s="32"/>
      <c r="P1274" s="14"/>
      <c r="Q1274" s="14"/>
      <c r="R1274" s="46"/>
      <c r="S1274" s="46"/>
      <c r="T1274" s="46"/>
      <c r="U1274" s="46"/>
      <c r="V1274" s="14"/>
      <c r="W1274" s="14">
        <v>9958</v>
      </c>
      <c r="X1274" s="14"/>
    </row>
    <row r="1275" ht="24.95" customHeight="1" spans="1:24">
      <c r="A1275" s="14">
        <v>9959</v>
      </c>
      <c r="B1275" s="15" t="s">
        <v>1690</v>
      </c>
      <c r="C1275" s="14"/>
      <c r="D1275" s="14"/>
      <c r="E1275" s="14"/>
      <c r="F1275" s="14" t="s">
        <v>35</v>
      </c>
      <c r="G1275" s="14" t="s">
        <v>32</v>
      </c>
      <c r="H1275" s="14" t="s">
        <v>36</v>
      </c>
      <c r="I1275" s="30"/>
      <c r="J1275" s="31"/>
      <c r="K1275" s="14"/>
      <c r="L1275" s="32"/>
      <c r="M1275" s="32"/>
      <c r="N1275" s="32"/>
      <c r="O1275" s="32"/>
      <c r="P1275" s="14"/>
      <c r="Q1275" s="14"/>
      <c r="R1275" s="46"/>
      <c r="S1275" s="46"/>
      <c r="T1275" s="46"/>
      <c r="U1275" s="46"/>
      <c r="V1275" s="14"/>
      <c r="W1275" s="14">
        <v>9959</v>
      </c>
      <c r="X1275" s="49" t="s">
        <v>911</v>
      </c>
    </row>
    <row r="1276" ht="24.95" customHeight="1" spans="1:24">
      <c r="A1276" s="16">
        <v>9960</v>
      </c>
      <c r="B1276" s="17" t="s">
        <v>1691</v>
      </c>
      <c r="C1276" s="16"/>
      <c r="D1276" s="16"/>
      <c r="E1276" s="16"/>
      <c r="F1276" s="16" t="s">
        <v>35</v>
      </c>
      <c r="G1276" s="16" t="s">
        <v>32</v>
      </c>
      <c r="H1276" s="16" t="s">
        <v>36</v>
      </c>
      <c r="I1276" s="33"/>
      <c r="J1276" s="34"/>
      <c r="K1276" s="16"/>
      <c r="L1276" s="35"/>
      <c r="M1276" s="35"/>
      <c r="N1276" s="35"/>
      <c r="O1276" s="35"/>
      <c r="P1276" s="16"/>
      <c r="Q1276" s="16"/>
      <c r="R1276" s="47"/>
      <c r="S1276" s="47"/>
      <c r="T1276" s="47"/>
      <c r="U1276" s="47"/>
      <c r="V1276" s="16"/>
      <c r="W1276" s="16">
        <v>9960</v>
      </c>
      <c r="X1276" s="48" t="s">
        <v>911</v>
      </c>
    </row>
    <row r="1277" ht="24.95" customHeight="1" spans="1:24">
      <c r="A1277" s="16">
        <v>10320</v>
      </c>
      <c r="B1277" s="17" t="s">
        <v>1692</v>
      </c>
      <c r="C1277" s="16"/>
      <c r="D1277" s="16"/>
      <c r="E1277" s="16"/>
      <c r="F1277" s="16" t="s">
        <v>35</v>
      </c>
      <c r="G1277" s="16" t="s">
        <v>32</v>
      </c>
      <c r="H1277" s="16" t="s">
        <v>36</v>
      </c>
      <c r="I1277" s="33"/>
      <c r="J1277" s="34"/>
      <c r="K1277" s="16"/>
      <c r="L1277" s="35"/>
      <c r="M1277" s="35"/>
      <c r="N1277" s="35"/>
      <c r="O1277" s="35"/>
      <c r="P1277" s="16"/>
      <c r="Q1277" s="16"/>
      <c r="R1277" s="47"/>
      <c r="S1277" s="47"/>
      <c r="T1277" s="47"/>
      <c r="U1277" s="47"/>
      <c r="V1277" s="16"/>
      <c r="W1277" s="16">
        <v>10320</v>
      </c>
      <c r="X1277" s="48" t="s">
        <v>911</v>
      </c>
    </row>
    <row r="1278" ht="24.95" customHeight="1" spans="1:24">
      <c r="A1278" s="16">
        <v>10917</v>
      </c>
      <c r="B1278" s="17" t="s">
        <v>1693</v>
      </c>
      <c r="C1278" s="16"/>
      <c r="D1278" s="16"/>
      <c r="E1278" s="16"/>
      <c r="F1278" s="16" t="s">
        <v>35</v>
      </c>
      <c r="G1278" s="16" t="s">
        <v>32</v>
      </c>
      <c r="H1278" s="16" t="s">
        <v>36</v>
      </c>
      <c r="I1278" s="33"/>
      <c r="J1278" s="34"/>
      <c r="K1278" s="16"/>
      <c r="L1278" s="35"/>
      <c r="M1278" s="35"/>
      <c r="N1278" s="35"/>
      <c r="O1278" s="35"/>
      <c r="P1278" s="16"/>
      <c r="Q1278" s="16"/>
      <c r="R1278" s="47"/>
      <c r="S1278" s="47"/>
      <c r="T1278" s="47"/>
      <c r="U1278" s="47"/>
      <c r="V1278" s="16"/>
      <c r="W1278" s="16">
        <v>10917</v>
      </c>
      <c r="X1278" s="48" t="s">
        <v>911</v>
      </c>
    </row>
    <row r="1279" ht="24.95" customHeight="1" spans="1:24">
      <c r="A1279" s="12">
        <v>11424</v>
      </c>
      <c r="B1279" s="13" t="s">
        <v>1694</v>
      </c>
      <c r="C1279" s="12"/>
      <c r="D1279" s="12"/>
      <c r="E1279" s="12"/>
      <c r="F1279" s="12" t="s">
        <v>35</v>
      </c>
      <c r="G1279" s="12" t="s">
        <v>32</v>
      </c>
      <c r="H1279" s="12" t="s">
        <v>90</v>
      </c>
      <c r="I1279" s="38">
        <v>0</v>
      </c>
      <c r="J1279" s="28"/>
      <c r="K1279" s="12"/>
      <c r="L1279" s="38">
        <v>0</v>
      </c>
      <c r="M1279" s="38">
        <v>0</v>
      </c>
      <c r="N1279" s="38">
        <v>0</v>
      </c>
      <c r="O1279" s="38">
        <v>0</v>
      </c>
      <c r="P1279" s="12"/>
      <c r="Q1279" s="12" t="s">
        <v>37</v>
      </c>
      <c r="R1279" s="38">
        <v>0</v>
      </c>
      <c r="S1279" s="38">
        <v>0</v>
      </c>
      <c r="T1279" s="45"/>
      <c r="U1279" s="45"/>
      <c r="V1279" s="12" t="s">
        <v>32</v>
      </c>
      <c r="W1279" s="12">
        <v>11424</v>
      </c>
      <c r="X1279" s="12"/>
    </row>
    <row r="1280" ht="24.95" customHeight="1" spans="1:24">
      <c r="A1280" s="14">
        <v>11425</v>
      </c>
      <c r="B1280" s="15" t="s">
        <v>1695</v>
      </c>
      <c r="C1280" s="14"/>
      <c r="D1280" s="14"/>
      <c r="E1280" s="14"/>
      <c r="F1280" s="14" t="s">
        <v>35</v>
      </c>
      <c r="G1280" s="14" t="s">
        <v>32</v>
      </c>
      <c r="H1280" s="14" t="s">
        <v>90</v>
      </c>
      <c r="I1280" s="38">
        <v>0</v>
      </c>
      <c r="J1280" s="31"/>
      <c r="K1280" s="14"/>
      <c r="L1280" s="38">
        <v>0</v>
      </c>
      <c r="M1280" s="38">
        <v>0</v>
      </c>
      <c r="N1280" s="38">
        <v>0</v>
      </c>
      <c r="O1280" s="38">
        <v>0</v>
      </c>
      <c r="P1280" s="14"/>
      <c r="Q1280" s="14" t="s">
        <v>37</v>
      </c>
      <c r="R1280" s="38">
        <v>0</v>
      </c>
      <c r="S1280" s="38">
        <v>0</v>
      </c>
      <c r="T1280" s="46" t="s">
        <v>1696</v>
      </c>
      <c r="U1280" s="46" t="s">
        <v>1697</v>
      </c>
      <c r="V1280" s="14" t="s">
        <v>32</v>
      </c>
      <c r="W1280" s="14">
        <v>11425</v>
      </c>
      <c r="X1280" s="14"/>
    </row>
    <row r="1281" ht="24.95" customHeight="1" spans="1:24">
      <c r="A1281" s="14">
        <v>11429</v>
      </c>
      <c r="B1281" s="15" t="s">
        <v>1698</v>
      </c>
      <c r="C1281" s="14"/>
      <c r="D1281" s="14"/>
      <c r="E1281" s="14"/>
      <c r="F1281" s="14"/>
      <c r="G1281" s="14"/>
      <c r="H1281" s="14"/>
      <c r="I1281" s="36"/>
      <c r="J1281" s="31"/>
      <c r="K1281" s="14"/>
      <c r="L1281" s="32"/>
      <c r="M1281" s="32"/>
      <c r="N1281" s="32"/>
      <c r="O1281" s="32"/>
      <c r="P1281" s="14"/>
      <c r="Q1281" s="14"/>
      <c r="R1281" s="46"/>
      <c r="S1281" s="46"/>
      <c r="T1281" s="46"/>
      <c r="U1281" s="46"/>
      <c r="V1281" s="14"/>
      <c r="W1281" s="14">
        <v>11429</v>
      </c>
      <c r="X1281" s="14"/>
    </row>
    <row r="1282" ht="24.95" customHeight="1" spans="1:24">
      <c r="A1282" s="14">
        <v>11430</v>
      </c>
      <c r="B1282" s="15" t="s">
        <v>1699</v>
      </c>
      <c r="C1282" s="14"/>
      <c r="D1282" s="14"/>
      <c r="E1282" s="14"/>
      <c r="F1282" s="14"/>
      <c r="G1282" s="14"/>
      <c r="H1282" s="14"/>
      <c r="I1282" s="36"/>
      <c r="J1282" s="31"/>
      <c r="K1282" s="14"/>
      <c r="L1282" s="32"/>
      <c r="M1282" s="32"/>
      <c r="N1282" s="32"/>
      <c r="O1282" s="32"/>
      <c r="P1282" s="14"/>
      <c r="Q1282" s="14"/>
      <c r="R1282" s="46"/>
      <c r="S1282" s="46"/>
      <c r="T1282" s="46"/>
      <c r="U1282" s="46"/>
      <c r="V1282" s="14"/>
      <c r="W1282" s="14">
        <v>11430</v>
      </c>
      <c r="X1282" s="14"/>
    </row>
    <row r="1283" ht="24.95" customHeight="1" spans="1:24">
      <c r="A1283" s="14">
        <v>11431</v>
      </c>
      <c r="B1283" s="15" t="s">
        <v>1700</v>
      </c>
      <c r="C1283" s="14"/>
      <c r="D1283" s="14"/>
      <c r="E1283" s="14"/>
      <c r="F1283" s="14"/>
      <c r="G1283" s="14"/>
      <c r="H1283" s="14"/>
      <c r="I1283" s="36"/>
      <c r="J1283" s="31"/>
      <c r="K1283" s="14"/>
      <c r="L1283" s="32"/>
      <c r="M1283" s="32"/>
      <c r="N1283" s="32"/>
      <c r="O1283" s="32"/>
      <c r="P1283" s="14"/>
      <c r="Q1283" s="14"/>
      <c r="R1283" s="46"/>
      <c r="S1283" s="46"/>
      <c r="T1283" s="46"/>
      <c r="U1283" s="46"/>
      <c r="V1283" s="14"/>
      <c r="W1283" s="14">
        <v>11431</v>
      </c>
      <c r="X1283" s="14"/>
    </row>
    <row r="1284" ht="24.95" customHeight="1" spans="1:24">
      <c r="A1284" s="14">
        <v>11432</v>
      </c>
      <c r="B1284" s="15" t="s">
        <v>1701</v>
      </c>
      <c r="C1284" s="14"/>
      <c r="D1284" s="14"/>
      <c r="E1284" s="14"/>
      <c r="F1284" s="14"/>
      <c r="G1284" s="14"/>
      <c r="H1284" s="14"/>
      <c r="I1284" s="36"/>
      <c r="J1284" s="31"/>
      <c r="K1284" s="14"/>
      <c r="L1284" s="32"/>
      <c r="M1284" s="32"/>
      <c r="N1284" s="32"/>
      <c r="O1284" s="32"/>
      <c r="P1284" s="14"/>
      <c r="Q1284" s="14"/>
      <c r="R1284" s="46"/>
      <c r="S1284" s="46"/>
      <c r="T1284" s="46"/>
      <c r="U1284" s="46"/>
      <c r="V1284" s="14"/>
      <c r="W1284" s="14">
        <v>11432</v>
      </c>
      <c r="X1284" s="14"/>
    </row>
    <row r="1285" ht="24.95" customHeight="1" spans="1:24">
      <c r="A1285" s="12">
        <v>11433</v>
      </c>
      <c r="B1285" s="13" t="s">
        <v>1702</v>
      </c>
      <c r="C1285" s="12"/>
      <c r="D1285" s="12"/>
      <c r="E1285" s="12"/>
      <c r="F1285" s="12"/>
      <c r="G1285" s="12"/>
      <c r="H1285" s="12"/>
      <c r="I1285" s="27"/>
      <c r="J1285" s="28"/>
      <c r="K1285" s="12"/>
      <c r="L1285" s="29"/>
      <c r="M1285" s="29"/>
      <c r="N1285" s="29"/>
      <c r="O1285" s="29"/>
      <c r="P1285" s="12"/>
      <c r="Q1285" s="12"/>
      <c r="R1285" s="45"/>
      <c r="S1285" s="45"/>
      <c r="T1285" s="45"/>
      <c r="U1285" s="45"/>
      <c r="V1285" s="12"/>
      <c r="W1285" s="12">
        <v>11433</v>
      </c>
      <c r="X1285" s="12"/>
    </row>
    <row r="1286" ht="24.95" customHeight="1" spans="1:24">
      <c r="A1286" s="14">
        <v>11434</v>
      </c>
      <c r="B1286" s="15" t="s">
        <v>1703</v>
      </c>
      <c r="C1286" s="14"/>
      <c r="D1286" s="14"/>
      <c r="E1286" s="14"/>
      <c r="F1286" s="14"/>
      <c r="G1286" s="14"/>
      <c r="H1286" s="14"/>
      <c r="I1286" s="30"/>
      <c r="J1286" s="31"/>
      <c r="K1286" s="14"/>
      <c r="L1286" s="32"/>
      <c r="M1286" s="32"/>
      <c r="N1286" s="32"/>
      <c r="O1286" s="32"/>
      <c r="P1286" s="14"/>
      <c r="Q1286" s="14"/>
      <c r="R1286" s="46"/>
      <c r="S1286" s="46"/>
      <c r="T1286" s="46"/>
      <c r="U1286" s="46"/>
      <c r="V1286" s="14"/>
      <c r="W1286" s="14">
        <v>11434</v>
      </c>
      <c r="X1286" s="14"/>
    </row>
    <row r="1287" ht="24.95" customHeight="1" spans="1:24">
      <c r="A1287" s="14">
        <v>11435</v>
      </c>
      <c r="B1287" s="15" t="s">
        <v>1704</v>
      </c>
      <c r="C1287" s="14"/>
      <c r="D1287" s="14"/>
      <c r="E1287" s="14"/>
      <c r="F1287" s="14"/>
      <c r="G1287" s="14"/>
      <c r="H1287" s="14"/>
      <c r="I1287" s="36"/>
      <c r="J1287" s="31"/>
      <c r="K1287" s="14"/>
      <c r="L1287" s="32"/>
      <c r="M1287" s="32"/>
      <c r="N1287" s="32"/>
      <c r="O1287" s="32"/>
      <c r="P1287" s="14"/>
      <c r="Q1287" s="14"/>
      <c r="R1287" s="46"/>
      <c r="S1287" s="46"/>
      <c r="T1287" s="46"/>
      <c r="U1287" s="46"/>
      <c r="V1287" s="14"/>
      <c r="W1287" s="14">
        <v>11435</v>
      </c>
      <c r="X1287" s="14"/>
    </row>
    <row r="1288" ht="24.95" customHeight="1" spans="1:24">
      <c r="A1288" s="14">
        <v>11436</v>
      </c>
      <c r="B1288" s="15" t="s">
        <v>1705</v>
      </c>
      <c r="C1288" s="14"/>
      <c r="D1288" s="14"/>
      <c r="E1288" s="14"/>
      <c r="F1288" s="14"/>
      <c r="G1288" s="14"/>
      <c r="H1288" s="14"/>
      <c r="I1288" s="36"/>
      <c r="J1288" s="31"/>
      <c r="K1288" s="14"/>
      <c r="L1288" s="32"/>
      <c r="M1288" s="32"/>
      <c r="N1288" s="32"/>
      <c r="O1288" s="32"/>
      <c r="P1288" s="14"/>
      <c r="Q1288" s="14"/>
      <c r="R1288" s="46"/>
      <c r="S1288" s="46"/>
      <c r="T1288" s="46"/>
      <c r="U1288" s="46"/>
      <c r="V1288" s="14"/>
      <c r="W1288" s="14">
        <v>11436</v>
      </c>
      <c r="X1288" s="14"/>
    </row>
    <row r="1289" ht="24.95" customHeight="1" spans="1:24">
      <c r="A1289" s="14">
        <v>11437</v>
      </c>
      <c r="B1289" s="15" t="s">
        <v>1706</v>
      </c>
      <c r="C1289" s="14"/>
      <c r="D1289" s="14"/>
      <c r="E1289" s="14"/>
      <c r="F1289" s="14"/>
      <c r="G1289" s="14"/>
      <c r="H1289" s="14"/>
      <c r="I1289" s="36"/>
      <c r="J1289" s="31"/>
      <c r="K1289" s="14"/>
      <c r="L1289" s="32"/>
      <c r="M1289" s="32"/>
      <c r="N1289" s="32"/>
      <c r="O1289" s="32"/>
      <c r="P1289" s="14"/>
      <c r="Q1289" s="14"/>
      <c r="R1289" s="46"/>
      <c r="S1289" s="46"/>
      <c r="T1289" s="46"/>
      <c r="U1289" s="46"/>
      <c r="V1289" s="14"/>
      <c r="W1289" s="14">
        <v>11437</v>
      </c>
      <c r="X1289" s="14"/>
    </row>
  </sheetData>
  <mergeCells count="27">
    <mergeCell ref="A2:X2"/>
    <mergeCell ref="A3:X3"/>
    <mergeCell ref="H4:K4"/>
    <mergeCell ref="L4:O4"/>
    <mergeCell ref="R4:S4"/>
    <mergeCell ref="M5:O5"/>
    <mergeCell ref="A4:A6"/>
    <mergeCell ref="B4:B6"/>
    <mergeCell ref="C4:C6"/>
    <mergeCell ref="D4:D6"/>
    <mergeCell ref="E4:E6"/>
    <mergeCell ref="F4:F6"/>
    <mergeCell ref="G4:G6"/>
    <mergeCell ref="H5:H6"/>
    <mergeCell ref="I5:I6"/>
    <mergeCell ref="J5:J6"/>
    <mergeCell ref="K5:K6"/>
    <mergeCell ref="L5:L6"/>
    <mergeCell ref="P4:P6"/>
    <mergeCell ref="Q4:Q6"/>
    <mergeCell ref="R5:R6"/>
    <mergeCell ref="S5:S6"/>
    <mergeCell ref="T4:T6"/>
    <mergeCell ref="U4:U6"/>
    <mergeCell ref="V4:V6"/>
    <mergeCell ref="W4:W6"/>
    <mergeCell ref="X4:X6"/>
  </mergeCells>
  <dataValidations count="1">
    <dataValidation type="list" allowBlank="1" showInputMessage="1" showErrorMessage="1" sqref="Q1243">
      <formula1>"入户项目,公益共享,"</formula1>
    </dataValidation>
  </dataValidations>
  <pageMargins left="0" right="0" top="0.55" bottom="0.471527777777778" header="0.313888888888889" footer="0.313888888888889"/>
  <pageSetup paperSize="8"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496"/>
  <sheetViews>
    <sheetView tabSelected="1" zoomScale="84" zoomScaleNormal="84" workbookViewId="0">
      <pane ySplit="6" topLeftCell="A298" activePane="bottomLeft" state="frozen"/>
      <selection/>
      <selection pane="bottomLeft" activeCell="N313" sqref="N313"/>
    </sheetView>
  </sheetViews>
  <sheetFormatPr defaultColWidth="14.8796296296296" defaultRowHeight="12"/>
  <cols>
    <col min="1" max="1" width="14.8796296296296" style="1" customWidth="1"/>
    <col min="2" max="2" width="14.8796296296296" style="3" customWidth="1"/>
    <col min="3" max="8" width="14.8796296296296" style="1" customWidth="1"/>
    <col min="9" max="9" width="14.8796296296296" style="4" customWidth="1"/>
    <col min="10" max="10" width="14.8796296296296" style="3" customWidth="1"/>
    <col min="11" max="12" width="14.8796296296296" style="1" customWidth="1"/>
    <col min="13" max="15" width="14.8796296296296" style="4" customWidth="1"/>
    <col min="16" max="16" width="14.8796296296296" style="5" customWidth="1"/>
    <col min="17" max="24" width="14.8796296296296" style="1" customWidth="1"/>
    <col min="25" max="25" width="14.8796296296296" style="3" customWidth="1"/>
    <col min="26" max="16384" width="14.8796296296296" style="3"/>
  </cols>
  <sheetData>
    <row r="1" ht="24.95" customHeight="1" spans="1:1">
      <c r="A1" s="6" t="s">
        <v>1707</v>
      </c>
    </row>
    <row r="2" ht="22.5" customHeight="1" spans="1:24">
      <c r="A2" s="7" t="s">
        <v>1708</v>
      </c>
      <c r="B2" s="7"/>
      <c r="C2" s="7"/>
      <c r="D2" s="7"/>
      <c r="E2" s="7"/>
      <c r="F2" s="7"/>
      <c r="G2" s="7"/>
      <c r="H2" s="7"/>
      <c r="I2" s="7"/>
      <c r="J2" s="7"/>
      <c r="K2" s="7"/>
      <c r="L2" s="7"/>
      <c r="M2" s="7"/>
      <c r="N2" s="7"/>
      <c r="O2" s="7"/>
      <c r="P2" s="7"/>
      <c r="Q2" s="7"/>
      <c r="R2" s="7"/>
      <c r="S2" s="7"/>
      <c r="T2" s="7"/>
      <c r="U2" s="7"/>
      <c r="V2" s="7"/>
      <c r="W2" s="7"/>
      <c r="X2" s="7"/>
    </row>
    <row r="3" ht="22.5" customHeight="1" spans="1:24">
      <c r="A3" s="8" t="s">
        <v>1709</v>
      </c>
      <c r="B3" s="8"/>
      <c r="C3" s="8"/>
      <c r="D3" s="8"/>
      <c r="E3" s="8"/>
      <c r="F3" s="8"/>
      <c r="G3" s="8"/>
      <c r="H3" s="8"/>
      <c r="I3" s="8"/>
      <c r="J3" s="8"/>
      <c r="K3" s="8"/>
      <c r="L3" s="8"/>
      <c r="M3" s="8"/>
      <c r="N3" s="8"/>
      <c r="O3" s="8"/>
      <c r="P3" s="8"/>
      <c r="Q3" s="8"/>
      <c r="R3" s="8"/>
      <c r="S3" s="8"/>
      <c r="T3" s="8"/>
      <c r="U3" s="8"/>
      <c r="V3" s="8"/>
      <c r="W3" s="8"/>
      <c r="X3" s="8"/>
    </row>
    <row r="4" s="1" customFormat="1" ht="24" customHeight="1" spans="1:24">
      <c r="A4" s="9" t="s">
        <v>3</v>
      </c>
      <c r="B4" s="9" t="s">
        <v>4</v>
      </c>
      <c r="C4" s="9" t="s">
        <v>5</v>
      </c>
      <c r="D4" s="9" t="s">
        <v>6</v>
      </c>
      <c r="E4" s="9" t="s">
        <v>7</v>
      </c>
      <c r="F4" s="9" t="s">
        <v>8</v>
      </c>
      <c r="G4" s="9" t="s">
        <v>9</v>
      </c>
      <c r="H4" s="9" t="s">
        <v>10</v>
      </c>
      <c r="I4" s="9"/>
      <c r="J4" s="9"/>
      <c r="K4" s="9"/>
      <c r="L4" s="9" t="s">
        <v>11</v>
      </c>
      <c r="M4" s="9"/>
      <c r="N4" s="9"/>
      <c r="O4" s="9"/>
      <c r="P4" s="9" t="s">
        <v>12</v>
      </c>
      <c r="Q4" s="9" t="s">
        <v>13</v>
      </c>
      <c r="R4" s="9" t="s">
        <v>14</v>
      </c>
      <c r="S4" s="9"/>
      <c r="T4" s="9" t="s">
        <v>15</v>
      </c>
      <c r="U4" s="9" t="s">
        <v>16</v>
      </c>
      <c r="V4" s="9" t="s">
        <v>17</v>
      </c>
      <c r="W4" s="9" t="s">
        <v>1710</v>
      </c>
      <c r="X4" s="85" t="s">
        <v>1711</v>
      </c>
    </row>
    <row r="5" s="1" customFormat="1" ht="13.5" customHeight="1" spans="1:24">
      <c r="A5" s="9"/>
      <c r="B5" s="9"/>
      <c r="C5" s="9"/>
      <c r="D5" s="9"/>
      <c r="E5" s="9"/>
      <c r="F5" s="9"/>
      <c r="G5" s="9"/>
      <c r="H5" s="9" t="s">
        <v>20</v>
      </c>
      <c r="I5" s="22" t="s">
        <v>21</v>
      </c>
      <c r="J5" s="9" t="s">
        <v>22</v>
      </c>
      <c r="K5" s="9" t="s">
        <v>23</v>
      </c>
      <c r="L5" s="9" t="s">
        <v>24</v>
      </c>
      <c r="M5" s="22" t="s">
        <v>25</v>
      </c>
      <c r="N5" s="22"/>
      <c r="O5" s="22"/>
      <c r="P5" s="9"/>
      <c r="Q5" s="9"/>
      <c r="R5" s="9" t="s">
        <v>26</v>
      </c>
      <c r="S5" s="9" t="s">
        <v>27</v>
      </c>
      <c r="T5" s="9"/>
      <c r="U5" s="9"/>
      <c r="V5" s="9"/>
      <c r="W5" s="9"/>
      <c r="X5" s="85"/>
    </row>
    <row r="6" s="1" customFormat="1" spans="1:24">
      <c r="A6" s="9"/>
      <c r="B6" s="9"/>
      <c r="C6" s="9"/>
      <c r="D6" s="9"/>
      <c r="E6" s="9"/>
      <c r="F6" s="9"/>
      <c r="G6" s="9"/>
      <c r="H6" s="9"/>
      <c r="I6" s="22"/>
      <c r="J6" s="9"/>
      <c r="K6" s="9"/>
      <c r="L6" s="9"/>
      <c r="M6" s="23" t="s">
        <v>28</v>
      </c>
      <c r="N6" s="23" t="s">
        <v>29</v>
      </c>
      <c r="O6" s="23" t="s">
        <v>30</v>
      </c>
      <c r="P6" s="9"/>
      <c r="Q6" s="9"/>
      <c r="R6" s="9"/>
      <c r="S6" s="9"/>
      <c r="T6" s="9"/>
      <c r="U6" s="9"/>
      <c r="V6" s="9"/>
      <c r="W6" s="9"/>
      <c r="X6" s="85"/>
    </row>
    <row r="7" ht="24.95" customHeight="1" spans="1:24">
      <c r="A7" s="10">
        <v>1</v>
      </c>
      <c r="B7" s="11" t="s">
        <v>31</v>
      </c>
      <c r="C7" s="10"/>
      <c r="D7" s="10"/>
      <c r="E7" s="10"/>
      <c r="F7" s="10" t="s">
        <v>32</v>
      </c>
      <c r="G7" s="10" t="s">
        <v>32</v>
      </c>
      <c r="H7" s="10" t="s">
        <v>32</v>
      </c>
      <c r="I7" s="24" t="s">
        <v>32</v>
      </c>
      <c r="J7" s="25"/>
      <c r="K7" s="10"/>
      <c r="L7" s="26">
        <v>3719.208</v>
      </c>
      <c r="M7" s="26" t="s">
        <v>611</v>
      </c>
      <c r="N7" s="26">
        <v>3719.208</v>
      </c>
      <c r="O7" s="26" t="s">
        <v>611</v>
      </c>
      <c r="P7" s="10"/>
      <c r="Q7" s="10" t="s">
        <v>32</v>
      </c>
      <c r="R7" s="10" t="s">
        <v>32</v>
      </c>
      <c r="S7" s="10" t="s">
        <v>32</v>
      </c>
      <c r="T7" s="10"/>
      <c r="U7" s="10"/>
      <c r="V7" s="10"/>
      <c r="W7" s="10"/>
      <c r="X7" s="10"/>
    </row>
    <row r="8" ht="24.95" customHeight="1" spans="1:25">
      <c r="A8" s="12">
        <v>2</v>
      </c>
      <c r="B8" s="13" t="s">
        <v>33</v>
      </c>
      <c r="C8" s="12"/>
      <c r="D8" s="12"/>
      <c r="E8" s="12"/>
      <c r="F8" s="12" t="s">
        <v>32</v>
      </c>
      <c r="G8" s="12" t="s">
        <v>32</v>
      </c>
      <c r="H8" s="12" t="s">
        <v>32</v>
      </c>
      <c r="I8" s="27" t="s">
        <v>32</v>
      </c>
      <c r="J8" s="28"/>
      <c r="K8" s="12"/>
      <c r="L8" s="29">
        <v>0</v>
      </c>
      <c r="M8" s="29">
        <v>0</v>
      </c>
      <c r="N8" s="29">
        <v>0</v>
      </c>
      <c r="O8" s="29">
        <v>0</v>
      </c>
      <c r="P8" s="12"/>
      <c r="Q8" s="12" t="s">
        <v>32</v>
      </c>
      <c r="R8" s="45" t="e">
        <f>R9+R12+R13</f>
        <v>#REF!</v>
      </c>
      <c r="S8" s="45" t="e">
        <f>S9+S12+S13</f>
        <v>#REF!</v>
      </c>
      <c r="T8" s="45"/>
      <c r="U8" s="45"/>
      <c r="V8" s="12"/>
      <c r="W8" s="12"/>
      <c r="X8" s="12"/>
      <c r="Y8" s="52"/>
    </row>
    <row r="9" ht="24.95" customHeight="1" spans="1:24">
      <c r="A9" s="14">
        <v>3</v>
      </c>
      <c r="B9" s="15" t="s">
        <v>34</v>
      </c>
      <c r="C9" s="14"/>
      <c r="D9" s="14"/>
      <c r="E9" s="14"/>
      <c r="F9" s="14" t="s">
        <v>35</v>
      </c>
      <c r="G9" s="14" t="s">
        <v>32</v>
      </c>
      <c r="H9" s="14" t="s">
        <v>36</v>
      </c>
      <c r="I9" s="29">
        <v>0</v>
      </c>
      <c r="J9" s="31"/>
      <c r="K9" s="14"/>
      <c r="L9" s="29">
        <v>0</v>
      </c>
      <c r="M9" s="29">
        <v>0</v>
      </c>
      <c r="N9" s="29">
        <v>0</v>
      </c>
      <c r="O9" s="29">
        <v>0</v>
      </c>
      <c r="P9" s="14"/>
      <c r="Q9" s="14" t="s">
        <v>37</v>
      </c>
      <c r="R9" s="46" t="e">
        <f>R10+R11</f>
        <v>#REF!</v>
      </c>
      <c r="S9" s="46" t="e">
        <f>S10+S11</f>
        <v>#REF!</v>
      </c>
      <c r="T9" s="46"/>
      <c r="U9" s="46"/>
      <c r="V9" s="14"/>
      <c r="W9" s="14"/>
      <c r="X9" s="14"/>
    </row>
    <row r="10" ht="24.95" customHeight="1" spans="1:24">
      <c r="A10" s="16">
        <v>4</v>
      </c>
      <c r="B10" s="17" t="s">
        <v>38</v>
      </c>
      <c r="C10" s="16"/>
      <c r="D10" s="16"/>
      <c r="E10" s="16"/>
      <c r="F10" s="16" t="s">
        <v>35</v>
      </c>
      <c r="G10" s="16" t="s">
        <v>32</v>
      </c>
      <c r="H10" s="16" t="s">
        <v>36</v>
      </c>
      <c r="I10" s="29">
        <v>0</v>
      </c>
      <c r="J10" s="34"/>
      <c r="K10" s="16"/>
      <c r="L10" s="29">
        <v>0</v>
      </c>
      <c r="M10" s="29">
        <v>0</v>
      </c>
      <c r="N10" s="29">
        <v>0</v>
      </c>
      <c r="O10" s="29">
        <v>0</v>
      </c>
      <c r="P10" s="16"/>
      <c r="Q10" s="16" t="s">
        <v>37</v>
      </c>
      <c r="R10" s="47" t="e">
        <f>SUM(#REF!)</f>
        <v>#REF!</v>
      </c>
      <c r="S10" s="47" t="e">
        <f>SUM(#REF!)</f>
        <v>#REF!</v>
      </c>
      <c r="T10" s="47"/>
      <c r="U10" s="47"/>
      <c r="V10" s="16"/>
      <c r="W10" s="16"/>
      <c r="X10" s="48"/>
    </row>
    <row r="11" ht="24.95" customHeight="1" spans="1:24">
      <c r="A11" s="16">
        <v>58</v>
      </c>
      <c r="B11" s="17" t="s">
        <v>70</v>
      </c>
      <c r="C11" s="16"/>
      <c r="D11" s="16"/>
      <c r="E11" s="16"/>
      <c r="F11" s="16" t="s">
        <v>35</v>
      </c>
      <c r="G11" s="16" t="s">
        <v>32</v>
      </c>
      <c r="H11" s="16" t="s">
        <v>36</v>
      </c>
      <c r="I11" s="29">
        <v>0</v>
      </c>
      <c r="J11" s="34"/>
      <c r="K11" s="16"/>
      <c r="L11" s="29">
        <v>0</v>
      </c>
      <c r="M11" s="29">
        <v>0</v>
      </c>
      <c r="N11" s="29">
        <v>0</v>
      </c>
      <c r="O11" s="29">
        <v>0</v>
      </c>
      <c r="P11" s="16"/>
      <c r="Q11" s="16" t="s">
        <v>37</v>
      </c>
      <c r="R11" s="47" t="e">
        <f>SUM(#REF!)</f>
        <v>#REF!</v>
      </c>
      <c r="S11" s="47" t="e">
        <f>SUM(#REF!)</f>
        <v>#REF!</v>
      </c>
      <c r="T11" s="47"/>
      <c r="U11" s="47"/>
      <c r="V11" s="16"/>
      <c r="W11" s="16"/>
      <c r="X11" s="48"/>
    </row>
    <row r="12" ht="24.95" customHeight="1" spans="1:24">
      <c r="A12" s="14">
        <v>162</v>
      </c>
      <c r="B12" s="15" t="s">
        <v>87</v>
      </c>
      <c r="C12" s="14"/>
      <c r="D12" s="14"/>
      <c r="E12" s="14"/>
      <c r="F12" s="14" t="s">
        <v>35</v>
      </c>
      <c r="G12" s="14" t="s">
        <v>32</v>
      </c>
      <c r="H12" s="14" t="s">
        <v>88</v>
      </c>
      <c r="I12" s="30"/>
      <c r="J12" s="31"/>
      <c r="K12" s="14"/>
      <c r="L12" s="32"/>
      <c r="M12" s="32"/>
      <c r="N12" s="32"/>
      <c r="O12" s="32"/>
      <c r="P12" s="14"/>
      <c r="Q12" s="14" t="s">
        <v>37</v>
      </c>
      <c r="R12" s="46"/>
      <c r="S12" s="46"/>
      <c r="T12" s="46"/>
      <c r="U12" s="46"/>
      <c r="V12" s="14"/>
      <c r="W12" s="14"/>
      <c r="X12" s="14"/>
    </row>
    <row r="13" ht="24.95" customHeight="1" spans="1:24">
      <c r="A13" s="14">
        <v>163</v>
      </c>
      <c r="B13" s="15" t="s">
        <v>89</v>
      </c>
      <c r="C13" s="14"/>
      <c r="D13" s="14"/>
      <c r="E13" s="14"/>
      <c r="F13" s="14" t="s">
        <v>35</v>
      </c>
      <c r="G13" s="14" t="s">
        <v>32</v>
      </c>
      <c r="H13" s="14" t="s">
        <v>90</v>
      </c>
      <c r="I13" s="29">
        <v>0</v>
      </c>
      <c r="J13" s="31"/>
      <c r="K13" s="14"/>
      <c r="L13" s="29">
        <v>0</v>
      </c>
      <c r="M13" s="29">
        <v>0</v>
      </c>
      <c r="N13" s="29">
        <v>0</v>
      </c>
      <c r="O13" s="29">
        <v>0</v>
      </c>
      <c r="P13" s="14"/>
      <c r="Q13" s="14" t="s">
        <v>91</v>
      </c>
      <c r="R13" s="46" t="e">
        <f>SUM(#REF!)</f>
        <v>#REF!</v>
      </c>
      <c r="S13" s="46" t="e">
        <f>SUM(#REF!)</f>
        <v>#REF!</v>
      </c>
      <c r="T13" s="46"/>
      <c r="U13" s="46"/>
      <c r="V13" s="14"/>
      <c r="W13" s="14"/>
      <c r="X13" s="49"/>
    </row>
    <row r="14" ht="24.95" customHeight="1" spans="1:24">
      <c r="A14" s="12">
        <v>182</v>
      </c>
      <c r="B14" s="13" t="s">
        <v>104</v>
      </c>
      <c r="C14" s="12"/>
      <c r="D14" s="12"/>
      <c r="E14" s="12"/>
      <c r="F14" s="12" t="s">
        <v>32</v>
      </c>
      <c r="G14" s="12" t="s">
        <v>32</v>
      </c>
      <c r="H14" s="12" t="s">
        <v>32</v>
      </c>
      <c r="I14" s="27" t="s">
        <v>32</v>
      </c>
      <c r="J14" s="28"/>
      <c r="K14" s="12"/>
      <c r="L14" s="29">
        <v>0</v>
      </c>
      <c r="M14" s="29">
        <v>0</v>
      </c>
      <c r="N14" s="29">
        <v>0</v>
      </c>
      <c r="O14" s="29">
        <v>0</v>
      </c>
      <c r="P14" s="12"/>
      <c r="Q14" s="12" t="s">
        <v>32</v>
      </c>
      <c r="R14" s="45" t="e">
        <f>R15+R102+R119+R127+R131+R136</f>
        <v>#REF!</v>
      </c>
      <c r="S14" s="45" t="e">
        <f>S15+S102+S119+S127+S131+S136</f>
        <v>#REF!</v>
      </c>
      <c r="T14" s="45"/>
      <c r="U14" s="45"/>
      <c r="V14" s="12"/>
      <c r="W14" s="12"/>
      <c r="X14" s="12"/>
    </row>
    <row r="15" ht="24.95" customHeight="1" spans="1:24">
      <c r="A15" s="14">
        <v>183</v>
      </c>
      <c r="B15" s="15" t="s">
        <v>105</v>
      </c>
      <c r="C15" s="14"/>
      <c r="D15" s="14"/>
      <c r="E15" s="14"/>
      <c r="F15" s="14" t="s">
        <v>106</v>
      </c>
      <c r="G15" s="14" t="s">
        <v>32</v>
      </c>
      <c r="H15" s="14" t="s">
        <v>107</v>
      </c>
      <c r="I15" s="36" t="s">
        <v>32</v>
      </c>
      <c r="J15" s="31"/>
      <c r="K15" s="14"/>
      <c r="L15" s="29">
        <v>0</v>
      </c>
      <c r="M15" s="29">
        <v>0</v>
      </c>
      <c r="N15" s="29">
        <v>0</v>
      </c>
      <c r="O15" s="29">
        <v>0</v>
      </c>
      <c r="P15" s="14"/>
      <c r="Q15" s="14" t="s">
        <v>37</v>
      </c>
      <c r="R15" s="46" t="e">
        <f>#REF!+R88+R95+R96</f>
        <v>#REF!</v>
      </c>
      <c r="S15" s="46" t="e">
        <f>#REF!+S88+S95+S96</f>
        <v>#REF!</v>
      </c>
      <c r="T15" s="46"/>
      <c r="U15" s="46"/>
      <c r="V15" s="14"/>
      <c r="W15" s="14"/>
      <c r="X15" s="14"/>
    </row>
    <row r="16" ht="24.95" customHeight="1" spans="1:24">
      <c r="A16" s="16">
        <v>184</v>
      </c>
      <c r="B16" s="17" t="s">
        <v>108</v>
      </c>
      <c r="C16" s="16"/>
      <c r="D16" s="16"/>
      <c r="E16" s="16"/>
      <c r="F16" s="16" t="s">
        <v>106</v>
      </c>
      <c r="G16" s="16" t="s">
        <v>32</v>
      </c>
      <c r="H16" s="16" t="s">
        <v>107</v>
      </c>
      <c r="I16" s="37">
        <f t="shared" ref="I16:O16" si="0">I17+I18+I51</f>
        <v>298.8</v>
      </c>
      <c r="J16" s="34"/>
      <c r="K16" s="16"/>
      <c r="L16" s="35">
        <f t="shared" si="0"/>
        <v>14.94</v>
      </c>
      <c r="M16" s="35">
        <f t="shared" si="0"/>
        <v>0</v>
      </c>
      <c r="N16" s="35">
        <f t="shared" si="0"/>
        <v>14.94</v>
      </c>
      <c r="O16" s="35">
        <f t="shared" si="0"/>
        <v>0</v>
      </c>
      <c r="P16" s="16"/>
      <c r="Q16" s="16" t="s">
        <v>37</v>
      </c>
      <c r="R16" s="47" t="e">
        <f>R17+R18+R51</f>
        <v>#REF!</v>
      </c>
      <c r="S16" s="47" t="e">
        <f>S17+S18+S51</f>
        <v>#REF!</v>
      </c>
      <c r="T16" s="47"/>
      <c r="U16" s="47"/>
      <c r="V16" s="16"/>
      <c r="W16" s="16"/>
      <c r="X16" s="48"/>
    </row>
    <row r="17" ht="24.95" customHeight="1" spans="1:24">
      <c r="A17" s="18">
        <v>185</v>
      </c>
      <c r="B17" s="19" t="s">
        <v>111</v>
      </c>
      <c r="C17" s="18"/>
      <c r="D17" s="18"/>
      <c r="E17" s="18"/>
      <c r="F17" s="18" t="s">
        <v>35</v>
      </c>
      <c r="G17" s="18" t="s">
        <v>32</v>
      </c>
      <c r="H17" s="18" t="s">
        <v>107</v>
      </c>
      <c r="I17" s="38">
        <v>0</v>
      </c>
      <c r="J17" s="39"/>
      <c r="K17" s="18"/>
      <c r="L17" s="40">
        <v>0</v>
      </c>
      <c r="M17" s="40">
        <v>0</v>
      </c>
      <c r="N17" s="40">
        <v>0</v>
      </c>
      <c r="O17" s="40">
        <v>0</v>
      </c>
      <c r="P17" s="18"/>
      <c r="Q17" s="18" t="s">
        <v>37</v>
      </c>
      <c r="R17" s="50" t="e">
        <f>SUM(#REF!)</f>
        <v>#REF!</v>
      </c>
      <c r="S17" s="50" t="e">
        <f>SUM(#REF!)</f>
        <v>#REF!</v>
      </c>
      <c r="T17" s="50"/>
      <c r="U17" s="50"/>
      <c r="V17" s="18"/>
      <c r="W17" s="18"/>
      <c r="X17" s="18"/>
    </row>
    <row r="18" ht="24.95" customHeight="1" spans="1:24">
      <c r="A18" s="18">
        <v>202</v>
      </c>
      <c r="B18" s="19" t="s">
        <v>113</v>
      </c>
      <c r="C18" s="18"/>
      <c r="D18" s="18"/>
      <c r="E18" s="18"/>
      <c r="F18" s="18" t="s">
        <v>106</v>
      </c>
      <c r="G18" s="18" t="s">
        <v>32</v>
      </c>
      <c r="H18" s="18" t="s">
        <v>107</v>
      </c>
      <c r="I18" s="38">
        <v>65.3</v>
      </c>
      <c r="J18" s="39"/>
      <c r="K18" s="18"/>
      <c r="L18" s="40">
        <v>3.265</v>
      </c>
      <c r="M18" s="40">
        <v>0</v>
      </c>
      <c r="N18" s="40">
        <v>3.265</v>
      </c>
      <c r="O18" s="40">
        <v>0</v>
      </c>
      <c r="P18" s="18"/>
      <c r="Q18" s="18" t="s">
        <v>37</v>
      </c>
      <c r="R18" s="50">
        <v>17</v>
      </c>
      <c r="S18" s="50">
        <v>69</v>
      </c>
      <c r="T18" s="50"/>
      <c r="U18" s="50"/>
      <c r="V18" s="18"/>
      <c r="W18" s="18"/>
      <c r="X18" s="18"/>
    </row>
    <row r="19" ht="24.95" customHeight="1" spans="1:24">
      <c r="A19" s="18">
        <v>202</v>
      </c>
      <c r="B19" s="19" t="s">
        <v>1712</v>
      </c>
      <c r="C19" s="68" t="s">
        <v>43</v>
      </c>
      <c r="D19" s="69" t="s">
        <v>1713</v>
      </c>
      <c r="E19" s="69" t="s">
        <v>748</v>
      </c>
      <c r="F19" s="70" t="s">
        <v>1714</v>
      </c>
      <c r="G19" s="18">
        <v>2019</v>
      </c>
      <c r="H19" s="69" t="s">
        <v>107</v>
      </c>
      <c r="I19" s="79">
        <v>3</v>
      </c>
      <c r="J19" s="70" t="s">
        <v>1714</v>
      </c>
      <c r="K19" s="18">
        <v>0.05</v>
      </c>
      <c r="L19" s="80">
        <v>0.15</v>
      </c>
      <c r="M19" s="40"/>
      <c r="N19" s="80">
        <v>0.15</v>
      </c>
      <c r="O19" s="40"/>
      <c r="P19" s="18"/>
      <c r="Q19" s="18" t="s">
        <v>37</v>
      </c>
      <c r="R19" s="86">
        <v>1</v>
      </c>
      <c r="S19" s="86">
        <v>5</v>
      </c>
      <c r="T19" s="50"/>
      <c r="U19" s="50"/>
      <c r="V19" s="18" t="s">
        <v>5</v>
      </c>
      <c r="W19" s="18"/>
      <c r="X19" s="18"/>
    </row>
    <row r="20" ht="24.95" customHeight="1" spans="1:24">
      <c r="A20" s="18">
        <v>202</v>
      </c>
      <c r="B20" s="19" t="s">
        <v>1712</v>
      </c>
      <c r="C20" s="68" t="s">
        <v>43</v>
      </c>
      <c r="D20" s="69" t="s">
        <v>98</v>
      </c>
      <c r="E20" s="69" t="s">
        <v>223</v>
      </c>
      <c r="F20" s="70" t="s">
        <v>1714</v>
      </c>
      <c r="G20" s="18">
        <v>2019</v>
      </c>
      <c r="H20" s="69" t="s">
        <v>107</v>
      </c>
      <c r="I20" s="79">
        <v>4</v>
      </c>
      <c r="J20" s="70" t="s">
        <v>1714</v>
      </c>
      <c r="K20" s="18">
        <v>0.05</v>
      </c>
      <c r="L20" s="80">
        <v>0.2</v>
      </c>
      <c r="M20" s="40"/>
      <c r="N20" s="80">
        <v>0.2</v>
      </c>
      <c r="O20" s="40"/>
      <c r="P20" s="18"/>
      <c r="Q20" s="18" t="s">
        <v>37</v>
      </c>
      <c r="R20" s="86">
        <v>1</v>
      </c>
      <c r="S20" s="86">
        <v>2</v>
      </c>
      <c r="T20" s="50"/>
      <c r="U20" s="50"/>
      <c r="V20" s="18" t="s">
        <v>5</v>
      </c>
      <c r="W20" s="18"/>
      <c r="X20" s="18"/>
    </row>
    <row r="21" ht="24.95" customHeight="1" spans="1:24">
      <c r="A21" s="18">
        <v>202</v>
      </c>
      <c r="B21" s="19" t="s">
        <v>1712</v>
      </c>
      <c r="C21" s="68" t="s">
        <v>43</v>
      </c>
      <c r="D21" s="69" t="s">
        <v>98</v>
      </c>
      <c r="E21" s="69" t="s">
        <v>221</v>
      </c>
      <c r="F21" s="70" t="s">
        <v>1714</v>
      </c>
      <c r="G21" s="18">
        <v>2019</v>
      </c>
      <c r="H21" s="69" t="s">
        <v>107</v>
      </c>
      <c r="I21" s="79">
        <v>5.7</v>
      </c>
      <c r="J21" s="70" t="s">
        <v>1714</v>
      </c>
      <c r="K21" s="18">
        <v>0.05</v>
      </c>
      <c r="L21" s="80">
        <v>0.285</v>
      </c>
      <c r="M21" s="40"/>
      <c r="N21" s="80">
        <v>0.285</v>
      </c>
      <c r="O21" s="40"/>
      <c r="P21" s="18"/>
      <c r="Q21" s="18" t="s">
        <v>37</v>
      </c>
      <c r="R21" s="86">
        <v>2</v>
      </c>
      <c r="S21" s="86">
        <v>11</v>
      </c>
      <c r="T21" s="50"/>
      <c r="U21" s="50"/>
      <c r="V21" s="18" t="s">
        <v>5</v>
      </c>
      <c r="W21" s="18"/>
      <c r="X21" s="18"/>
    </row>
    <row r="22" ht="24.95" customHeight="1" spans="1:24">
      <c r="A22" s="18">
        <v>202</v>
      </c>
      <c r="B22" s="19" t="s">
        <v>1712</v>
      </c>
      <c r="C22" s="68" t="s">
        <v>43</v>
      </c>
      <c r="D22" s="69" t="s">
        <v>98</v>
      </c>
      <c r="E22" s="69" t="s">
        <v>211</v>
      </c>
      <c r="F22" s="70" t="s">
        <v>1714</v>
      </c>
      <c r="G22" s="18">
        <v>2019</v>
      </c>
      <c r="H22" s="69" t="s">
        <v>107</v>
      </c>
      <c r="I22" s="79">
        <v>4</v>
      </c>
      <c r="J22" s="70" t="s">
        <v>1714</v>
      </c>
      <c r="K22" s="18">
        <v>0.05</v>
      </c>
      <c r="L22" s="80">
        <v>0.2</v>
      </c>
      <c r="M22" s="40"/>
      <c r="N22" s="80">
        <v>0.2</v>
      </c>
      <c r="O22" s="40"/>
      <c r="P22" s="18"/>
      <c r="Q22" s="18" t="s">
        <v>37</v>
      </c>
      <c r="R22" s="86">
        <v>1</v>
      </c>
      <c r="S22" s="86">
        <v>2</v>
      </c>
      <c r="T22" s="50"/>
      <c r="U22" s="50"/>
      <c r="V22" s="18" t="s">
        <v>5</v>
      </c>
      <c r="W22" s="18"/>
      <c r="X22" s="18"/>
    </row>
    <row r="23" ht="24.95" customHeight="1" spans="1:24">
      <c r="A23" s="18">
        <v>202</v>
      </c>
      <c r="B23" s="19" t="s">
        <v>1712</v>
      </c>
      <c r="C23" s="68" t="s">
        <v>43</v>
      </c>
      <c r="D23" s="69" t="s">
        <v>98</v>
      </c>
      <c r="E23" s="69" t="s">
        <v>219</v>
      </c>
      <c r="F23" s="70" t="s">
        <v>1714</v>
      </c>
      <c r="G23" s="18">
        <v>2019</v>
      </c>
      <c r="H23" s="69" t="s">
        <v>107</v>
      </c>
      <c r="I23" s="79">
        <v>1.6</v>
      </c>
      <c r="J23" s="70" t="s">
        <v>1714</v>
      </c>
      <c r="K23" s="18">
        <v>0.05</v>
      </c>
      <c r="L23" s="80">
        <v>0.08</v>
      </c>
      <c r="M23" s="40"/>
      <c r="N23" s="80">
        <v>0.08</v>
      </c>
      <c r="O23" s="40"/>
      <c r="P23" s="18"/>
      <c r="Q23" s="18" t="s">
        <v>37</v>
      </c>
      <c r="R23" s="86">
        <v>1</v>
      </c>
      <c r="S23" s="86">
        <v>5</v>
      </c>
      <c r="T23" s="50"/>
      <c r="U23" s="50"/>
      <c r="V23" s="18" t="s">
        <v>5</v>
      </c>
      <c r="W23" s="18"/>
      <c r="X23" s="18"/>
    </row>
    <row r="24" ht="24.95" customHeight="1" spans="1:24">
      <c r="A24" s="18">
        <v>202</v>
      </c>
      <c r="B24" s="19" t="s">
        <v>1712</v>
      </c>
      <c r="C24" s="68" t="s">
        <v>43</v>
      </c>
      <c r="D24" s="69" t="s">
        <v>884</v>
      </c>
      <c r="E24" s="69" t="s">
        <v>303</v>
      </c>
      <c r="F24" s="70" t="s">
        <v>1714</v>
      </c>
      <c r="G24" s="18">
        <v>2019</v>
      </c>
      <c r="H24" s="69" t="s">
        <v>107</v>
      </c>
      <c r="I24" s="79">
        <v>5</v>
      </c>
      <c r="J24" s="70" t="s">
        <v>1714</v>
      </c>
      <c r="K24" s="18">
        <v>0.05</v>
      </c>
      <c r="L24" s="80">
        <v>0.25</v>
      </c>
      <c r="M24" s="40"/>
      <c r="N24" s="80">
        <v>0.25</v>
      </c>
      <c r="O24" s="40"/>
      <c r="P24" s="18"/>
      <c r="Q24" s="18" t="s">
        <v>37</v>
      </c>
      <c r="R24" s="86">
        <v>1</v>
      </c>
      <c r="S24" s="86">
        <v>3</v>
      </c>
      <c r="T24" s="50"/>
      <c r="U24" s="50"/>
      <c r="V24" s="18" t="s">
        <v>5</v>
      </c>
      <c r="W24" s="18"/>
      <c r="X24" s="18"/>
    </row>
    <row r="25" ht="24.95" customHeight="1" spans="1:24">
      <c r="A25" s="18">
        <v>202</v>
      </c>
      <c r="B25" s="19" t="s">
        <v>1712</v>
      </c>
      <c r="C25" s="68" t="s">
        <v>43</v>
      </c>
      <c r="D25" s="69" t="s">
        <v>44</v>
      </c>
      <c r="E25" s="69" t="s">
        <v>674</v>
      </c>
      <c r="F25" s="70" t="s">
        <v>1714</v>
      </c>
      <c r="G25" s="18">
        <v>2019</v>
      </c>
      <c r="H25" s="69" t="s">
        <v>107</v>
      </c>
      <c r="I25" s="79">
        <v>10</v>
      </c>
      <c r="J25" s="70" t="s">
        <v>1714</v>
      </c>
      <c r="K25" s="18">
        <v>0.05</v>
      </c>
      <c r="L25" s="80">
        <v>0.5</v>
      </c>
      <c r="M25" s="40"/>
      <c r="N25" s="80">
        <v>0.5</v>
      </c>
      <c r="O25" s="40"/>
      <c r="P25" s="18"/>
      <c r="Q25" s="18" t="s">
        <v>37</v>
      </c>
      <c r="R25" s="86">
        <v>1</v>
      </c>
      <c r="S25" s="86">
        <v>4</v>
      </c>
      <c r="T25" s="50"/>
      <c r="U25" s="50"/>
      <c r="V25" s="18" t="s">
        <v>5</v>
      </c>
      <c r="W25" s="18"/>
      <c r="X25" s="18"/>
    </row>
    <row r="26" ht="24.95" customHeight="1" spans="1:24">
      <c r="A26" s="18">
        <v>202</v>
      </c>
      <c r="B26" s="19" t="s">
        <v>1712</v>
      </c>
      <c r="C26" s="68" t="s">
        <v>43</v>
      </c>
      <c r="D26" s="69" t="s">
        <v>44</v>
      </c>
      <c r="E26" s="69" t="s">
        <v>45</v>
      </c>
      <c r="F26" s="70" t="s">
        <v>1714</v>
      </c>
      <c r="G26" s="18">
        <v>2019</v>
      </c>
      <c r="H26" s="69" t="s">
        <v>107</v>
      </c>
      <c r="I26" s="79">
        <v>10</v>
      </c>
      <c r="J26" s="70" t="s">
        <v>1714</v>
      </c>
      <c r="K26" s="18">
        <v>0.05</v>
      </c>
      <c r="L26" s="80">
        <v>0.5</v>
      </c>
      <c r="M26" s="40"/>
      <c r="N26" s="80">
        <v>0.5</v>
      </c>
      <c r="O26" s="40"/>
      <c r="P26" s="18"/>
      <c r="Q26" s="18" t="s">
        <v>37</v>
      </c>
      <c r="R26" s="86">
        <v>1</v>
      </c>
      <c r="S26" s="86">
        <v>3</v>
      </c>
      <c r="T26" s="50"/>
      <c r="U26" s="50"/>
      <c r="V26" s="18" t="s">
        <v>5</v>
      </c>
      <c r="W26" s="18"/>
      <c r="X26" s="18"/>
    </row>
    <row r="27" ht="24.95" customHeight="1" spans="1:24">
      <c r="A27" s="18">
        <v>202</v>
      </c>
      <c r="B27" s="19" t="s">
        <v>1712</v>
      </c>
      <c r="C27" s="68" t="s">
        <v>43</v>
      </c>
      <c r="D27" s="69" t="s">
        <v>250</v>
      </c>
      <c r="E27" s="69" t="s">
        <v>994</v>
      </c>
      <c r="F27" s="70" t="s">
        <v>1714</v>
      </c>
      <c r="G27" s="18">
        <v>2019</v>
      </c>
      <c r="H27" s="69" t="s">
        <v>107</v>
      </c>
      <c r="I27" s="79">
        <v>4</v>
      </c>
      <c r="J27" s="70" t="s">
        <v>1714</v>
      </c>
      <c r="K27" s="18">
        <v>0.05</v>
      </c>
      <c r="L27" s="80">
        <v>0.2</v>
      </c>
      <c r="M27" s="40"/>
      <c r="N27" s="80">
        <v>0.2</v>
      </c>
      <c r="O27" s="40"/>
      <c r="P27" s="18"/>
      <c r="Q27" s="18" t="s">
        <v>37</v>
      </c>
      <c r="R27" s="86">
        <v>1</v>
      </c>
      <c r="S27" s="86">
        <v>5</v>
      </c>
      <c r="T27" s="50"/>
      <c r="U27" s="50"/>
      <c r="V27" s="18" t="s">
        <v>5</v>
      </c>
      <c r="W27" s="18"/>
      <c r="X27" s="18"/>
    </row>
    <row r="28" ht="24.95" customHeight="1" spans="1:24">
      <c r="A28" s="18">
        <v>202</v>
      </c>
      <c r="B28" s="19" t="s">
        <v>1712</v>
      </c>
      <c r="C28" s="68" t="s">
        <v>43</v>
      </c>
      <c r="D28" s="69" t="s">
        <v>250</v>
      </c>
      <c r="E28" s="69" t="s">
        <v>461</v>
      </c>
      <c r="F28" s="70" t="s">
        <v>1714</v>
      </c>
      <c r="G28" s="18">
        <v>2019</v>
      </c>
      <c r="H28" s="69" t="s">
        <v>107</v>
      </c>
      <c r="I28" s="79">
        <v>3</v>
      </c>
      <c r="J28" s="70" t="s">
        <v>1714</v>
      </c>
      <c r="K28" s="18">
        <v>0.05</v>
      </c>
      <c r="L28" s="80">
        <v>0.15</v>
      </c>
      <c r="M28" s="40"/>
      <c r="N28" s="80">
        <v>0.15</v>
      </c>
      <c r="O28" s="40"/>
      <c r="P28" s="18"/>
      <c r="Q28" s="18" t="s">
        <v>37</v>
      </c>
      <c r="R28" s="86">
        <v>1</v>
      </c>
      <c r="S28" s="86">
        <v>3</v>
      </c>
      <c r="T28" s="50"/>
      <c r="U28" s="50"/>
      <c r="V28" s="18" t="s">
        <v>5</v>
      </c>
      <c r="W28" s="18"/>
      <c r="X28" s="18"/>
    </row>
    <row r="29" ht="24.95" customHeight="1" spans="1:24">
      <c r="A29" s="18">
        <v>202</v>
      </c>
      <c r="B29" s="19" t="s">
        <v>1712</v>
      </c>
      <c r="C29" s="68" t="s">
        <v>43</v>
      </c>
      <c r="D29" s="69" t="s">
        <v>250</v>
      </c>
      <c r="E29" s="69" t="s">
        <v>470</v>
      </c>
      <c r="F29" s="70" t="s">
        <v>1714</v>
      </c>
      <c r="G29" s="18">
        <v>2019</v>
      </c>
      <c r="H29" s="69" t="s">
        <v>107</v>
      </c>
      <c r="I29" s="79">
        <v>2</v>
      </c>
      <c r="J29" s="70" t="s">
        <v>1714</v>
      </c>
      <c r="K29" s="18">
        <v>0.05</v>
      </c>
      <c r="L29" s="80">
        <v>0.1</v>
      </c>
      <c r="M29" s="40"/>
      <c r="N29" s="80">
        <v>0.1</v>
      </c>
      <c r="O29" s="40"/>
      <c r="P29" s="18"/>
      <c r="Q29" s="18" t="s">
        <v>37</v>
      </c>
      <c r="R29" s="86">
        <v>1</v>
      </c>
      <c r="S29" s="86">
        <v>6</v>
      </c>
      <c r="T29" s="50"/>
      <c r="U29" s="50"/>
      <c r="V29" s="18" t="s">
        <v>5</v>
      </c>
      <c r="W29" s="18"/>
      <c r="X29" s="18"/>
    </row>
    <row r="30" ht="24.95" customHeight="1" spans="1:24">
      <c r="A30" s="18">
        <v>202</v>
      </c>
      <c r="B30" s="19" t="s">
        <v>1712</v>
      </c>
      <c r="C30" s="68" t="s">
        <v>43</v>
      </c>
      <c r="D30" s="69" t="s">
        <v>250</v>
      </c>
      <c r="E30" s="68" t="s">
        <v>686</v>
      </c>
      <c r="F30" s="70" t="s">
        <v>1714</v>
      </c>
      <c r="G30" s="18">
        <v>2019</v>
      </c>
      <c r="H30" s="69" t="s">
        <v>107</v>
      </c>
      <c r="I30" s="80">
        <v>9.5</v>
      </c>
      <c r="J30" s="70" t="s">
        <v>1714</v>
      </c>
      <c r="K30" s="18">
        <v>0.05</v>
      </c>
      <c r="L30" s="80">
        <v>0.475</v>
      </c>
      <c r="M30" s="40"/>
      <c r="N30" s="80">
        <v>0.475</v>
      </c>
      <c r="O30" s="40"/>
      <c r="P30" s="18"/>
      <c r="Q30" s="18" t="s">
        <v>37</v>
      </c>
      <c r="R30" s="86">
        <v>3</v>
      </c>
      <c r="S30" s="86">
        <v>12</v>
      </c>
      <c r="T30" s="50"/>
      <c r="U30" s="50"/>
      <c r="V30" s="18" t="s">
        <v>5</v>
      </c>
      <c r="W30" s="18"/>
      <c r="X30" s="18"/>
    </row>
    <row r="31" ht="24.95" customHeight="1" spans="1:24">
      <c r="A31" s="18">
        <v>202</v>
      </c>
      <c r="B31" s="19" t="s">
        <v>1712</v>
      </c>
      <c r="C31" s="68" t="s">
        <v>43</v>
      </c>
      <c r="D31" s="69" t="s">
        <v>124</v>
      </c>
      <c r="E31" s="71" t="s">
        <v>1715</v>
      </c>
      <c r="F31" s="70" t="s">
        <v>1714</v>
      </c>
      <c r="G31" s="18">
        <v>2019</v>
      </c>
      <c r="H31" s="69" t="s">
        <v>107</v>
      </c>
      <c r="I31" s="80">
        <v>1.5</v>
      </c>
      <c r="J31" s="70" t="s">
        <v>1714</v>
      </c>
      <c r="K31" s="18">
        <v>0.05</v>
      </c>
      <c r="L31" s="80">
        <v>0.075</v>
      </c>
      <c r="M31" s="40"/>
      <c r="N31" s="80">
        <v>0.075</v>
      </c>
      <c r="O31" s="40"/>
      <c r="P31" s="18"/>
      <c r="Q31" s="18" t="s">
        <v>37</v>
      </c>
      <c r="R31" s="86">
        <v>1</v>
      </c>
      <c r="S31" s="86">
        <v>4</v>
      </c>
      <c r="T31" s="50"/>
      <c r="U31" s="50"/>
      <c r="V31" s="18" t="s">
        <v>5</v>
      </c>
      <c r="W31" s="18"/>
      <c r="X31" s="18"/>
    </row>
    <row r="32" ht="24.95" customHeight="1" spans="1:24">
      <c r="A32" s="18">
        <v>202</v>
      </c>
      <c r="B32" s="19" t="s">
        <v>1712</v>
      </c>
      <c r="C32" s="68" t="s">
        <v>43</v>
      </c>
      <c r="D32" s="69" t="s">
        <v>62</v>
      </c>
      <c r="E32" s="69" t="s">
        <v>270</v>
      </c>
      <c r="F32" s="70" t="s">
        <v>1714</v>
      </c>
      <c r="G32" s="18">
        <v>2019</v>
      </c>
      <c r="H32" s="69" t="s">
        <v>107</v>
      </c>
      <c r="I32" s="80">
        <v>2</v>
      </c>
      <c r="J32" s="70" t="s">
        <v>1714</v>
      </c>
      <c r="K32" s="18">
        <v>0.05</v>
      </c>
      <c r="L32" s="80">
        <v>0.1</v>
      </c>
      <c r="M32" s="40"/>
      <c r="N32" s="80">
        <v>0.1</v>
      </c>
      <c r="O32" s="40"/>
      <c r="P32" s="18"/>
      <c r="Q32" s="18" t="s">
        <v>37</v>
      </c>
      <c r="R32" s="86">
        <v>1</v>
      </c>
      <c r="S32" s="86">
        <v>4</v>
      </c>
      <c r="T32" s="50"/>
      <c r="U32" s="50"/>
      <c r="V32" s="18" t="s">
        <v>5</v>
      </c>
      <c r="W32" s="18"/>
      <c r="X32" s="18"/>
    </row>
    <row r="33" ht="24.95" customHeight="1" spans="1:24">
      <c r="A33" s="18">
        <v>202</v>
      </c>
      <c r="B33" s="72"/>
      <c r="C33" s="73"/>
      <c r="D33" s="74"/>
      <c r="E33" s="74"/>
      <c r="F33" s="75"/>
      <c r="G33" s="76"/>
      <c r="H33" s="74"/>
      <c r="I33" s="81" t="s">
        <v>1716</v>
      </c>
      <c r="J33" s="75"/>
      <c r="K33" s="76"/>
      <c r="L33" s="81" t="s">
        <v>1717</v>
      </c>
      <c r="M33" s="82"/>
      <c r="N33" s="81" t="s">
        <v>1717</v>
      </c>
      <c r="O33" s="82"/>
      <c r="P33" s="76"/>
      <c r="Q33" s="76"/>
      <c r="R33" s="87">
        <v>26</v>
      </c>
      <c r="S33" s="87">
        <v>95</v>
      </c>
      <c r="T33" s="88"/>
      <c r="U33" s="88"/>
      <c r="V33" s="76"/>
      <c r="W33" s="76"/>
      <c r="X33" s="76"/>
    </row>
    <row r="34" ht="24.95" customHeight="1" spans="1:24">
      <c r="A34" s="18">
        <v>202</v>
      </c>
      <c r="B34" s="19" t="s">
        <v>1712</v>
      </c>
      <c r="C34" s="68" t="s">
        <v>43</v>
      </c>
      <c r="D34" s="69" t="s">
        <v>1713</v>
      </c>
      <c r="E34" s="69" t="s">
        <v>748</v>
      </c>
      <c r="F34" s="18" t="s">
        <v>1718</v>
      </c>
      <c r="G34" s="18">
        <v>2019</v>
      </c>
      <c r="H34" s="69" t="s">
        <v>107</v>
      </c>
      <c r="I34" s="83">
        <v>2</v>
      </c>
      <c r="J34" s="18" t="s">
        <v>1718</v>
      </c>
      <c r="K34" s="18">
        <v>0.02</v>
      </c>
      <c r="L34" s="84">
        <v>0.04</v>
      </c>
      <c r="M34" s="40"/>
      <c r="N34" s="84">
        <v>0.04</v>
      </c>
      <c r="O34" s="40"/>
      <c r="P34" s="18"/>
      <c r="Q34" s="18" t="s">
        <v>37</v>
      </c>
      <c r="R34" s="89">
        <v>1</v>
      </c>
      <c r="S34" s="89">
        <v>5</v>
      </c>
      <c r="T34" s="50"/>
      <c r="U34" s="50"/>
      <c r="V34" s="18" t="s">
        <v>5</v>
      </c>
      <c r="W34" s="18"/>
      <c r="X34" s="18"/>
    </row>
    <row r="35" ht="24.95" customHeight="1" spans="1:24">
      <c r="A35" s="18">
        <v>202</v>
      </c>
      <c r="B35" s="19" t="s">
        <v>1712</v>
      </c>
      <c r="C35" s="68" t="s">
        <v>43</v>
      </c>
      <c r="D35" s="69" t="s">
        <v>98</v>
      </c>
      <c r="E35" s="69" t="s">
        <v>221</v>
      </c>
      <c r="F35" s="18" t="s">
        <v>1718</v>
      </c>
      <c r="G35" s="18">
        <v>2019</v>
      </c>
      <c r="H35" s="69" t="s">
        <v>107</v>
      </c>
      <c r="I35" s="79">
        <v>1.5</v>
      </c>
      <c r="J35" s="18" t="s">
        <v>1718</v>
      </c>
      <c r="K35" s="18">
        <v>0.02</v>
      </c>
      <c r="L35" s="84">
        <v>0.03</v>
      </c>
      <c r="M35" s="40"/>
      <c r="N35" s="84">
        <v>0.03</v>
      </c>
      <c r="O35" s="40"/>
      <c r="P35" s="18"/>
      <c r="Q35" s="18" t="s">
        <v>37</v>
      </c>
      <c r="R35" s="89">
        <v>1</v>
      </c>
      <c r="S35" s="69">
        <v>6</v>
      </c>
      <c r="T35" s="50"/>
      <c r="U35" s="50"/>
      <c r="V35" s="18" t="s">
        <v>5</v>
      </c>
      <c r="W35" s="18"/>
      <c r="X35" s="18"/>
    </row>
    <row r="36" ht="24.95" customHeight="1" spans="1:24">
      <c r="A36" s="18">
        <v>202</v>
      </c>
      <c r="B36" s="19" t="s">
        <v>1712</v>
      </c>
      <c r="C36" s="68" t="s">
        <v>43</v>
      </c>
      <c r="D36" s="69" t="s">
        <v>98</v>
      </c>
      <c r="E36" s="69" t="s">
        <v>1719</v>
      </c>
      <c r="F36" s="18" t="s">
        <v>1718</v>
      </c>
      <c r="G36" s="18">
        <v>2019</v>
      </c>
      <c r="H36" s="69" t="s">
        <v>107</v>
      </c>
      <c r="I36" s="79">
        <v>0.8</v>
      </c>
      <c r="J36" s="18" t="s">
        <v>1718</v>
      </c>
      <c r="K36" s="18">
        <v>0.02</v>
      </c>
      <c r="L36" s="83">
        <v>0.016</v>
      </c>
      <c r="M36" s="40"/>
      <c r="N36" s="83">
        <v>0.016</v>
      </c>
      <c r="O36" s="40"/>
      <c r="P36" s="18"/>
      <c r="Q36" s="18" t="s">
        <v>37</v>
      </c>
      <c r="R36" s="90">
        <v>1</v>
      </c>
      <c r="S36" s="69">
        <v>2</v>
      </c>
      <c r="T36" s="50"/>
      <c r="U36" s="50"/>
      <c r="V36" s="18" t="s">
        <v>5</v>
      </c>
      <c r="W36" s="18"/>
      <c r="X36" s="18"/>
    </row>
    <row r="37" ht="24.95" customHeight="1" spans="1:24">
      <c r="A37" s="18">
        <v>202</v>
      </c>
      <c r="B37" s="19" t="s">
        <v>1712</v>
      </c>
      <c r="C37" s="68" t="s">
        <v>43</v>
      </c>
      <c r="D37" s="69" t="s">
        <v>98</v>
      </c>
      <c r="E37" s="69" t="s">
        <v>153</v>
      </c>
      <c r="F37" s="18" t="s">
        <v>1718</v>
      </c>
      <c r="G37" s="18">
        <v>2019</v>
      </c>
      <c r="H37" s="69" t="s">
        <v>107</v>
      </c>
      <c r="I37" s="79">
        <v>3.3</v>
      </c>
      <c r="J37" s="18" t="s">
        <v>1718</v>
      </c>
      <c r="K37" s="18">
        <v>0.02</v>
      </c>
      <c r="L37" s="84">
        <v>0.066</v>
      </c>
      <c r="M37" s="40"/>
      <c r="N37" s="84">
        <v>0.066</v>
      </c>
      <c r="O37" s="40"/>
      <c r="P37" s="18"/>
      <c r="Q37" s="18" t="s">
        <v>37</v>
      </c>
      <c r="R37" s="89">
        <v>1</v>
      </c>
      <c r="S37" s="69">
        <v>2</v>
      </c>
      <c r="T37" s="50"/>
      <c r="U37" s="50"/>
      <c r="V37" s="18" t="s">
        <v>5</v>
      </c>
      <c r="W37" s="18"/>
      <c r="X37" s="18"/>
    </row>
    <row r="38" ht="24.95" customHeight="1" spans="1:24">
      <c r="A38" s="18">
        <v>202</v>
      </c>
      <c r="B38" s="19" t="s">
        <v>1712</v>
      </c>
      <c r="C38" s="68" t="s">
        <v>43</v>
      </c>
      <c r="D38" s="71" t="s">
        <v>155</v>
      </c>
      <c r="E38" s="69" t="s">
        <v>156</v>
      </c>
      <c r="F38" s="18" t="s">
        <v>1718</v>
      </c>
      <c r="G38" s="18">
        <v>2019</v>
      </c>
      <c r="H38" s="69" t="s">
        <v>107</v>
      </c>
      <c r="I38" s="83">
        <v>2</v>
      </c>
      <c r="J38" s="18" t="s">
        <v>1718</v>
      </c>
      <c r="K38" s="18">
        <v>0.02</v>
      </c>
      <c r="L38" s="84">
        <v>0.04</v>
      </c>
      <c r="M38" s="40"/>
      <c r="N38" s="84">
        <v>0.04</v>
      </c>
      <c r="O38" s="40"/>
      <c r="P38" s="18"/>
      <c r="Q38" s="18" t="s">
        <v>37</v>
      </c>
      <c r="R38" s="89">
        <v>1</v>
      </c>
      <c r="S38" s="89">
        <v>2</v>
      </c>
      <c r="T38" s="50"/>
      <c r="U38" s="50"/>
      <c r="V38" s="18" t="s">
        <v>5</v>
      </c>
      <c r="W38" s="18"/>
      <c r="X38" s="18"/>
    </row>
    <row r="39" ht="24.95" customHeight="1" spans="1:24">
      <c r="A39" s="18">
        <v>202</v>
      </c>
      <c r="B39" s="19" t="s">
        <v>1712</v>
      </c>
      <c r="C39" s="68" t="s">
        <v>43</v>
      </c>
      <c r="D39" s="69" t="s">
        <v>884</v>
      </c>
      <c r="E39" s="69" t="s">
        <v>366</v>
      </c>
      <c r="F39" s="18" t="s">
        <v>1718</v>
      </c>
      <c r="G39" s="18">
        <v>2019</v>
      </c>
      <c r="H39" s="69" t="s">
        <v>107</v>
      </c>
      <c r="I39" s="79">
        <v>4</v>
      </c>
      <c r="J39" s="18" t="s">
        <v>1718</v>
      </c>
      <c r="K39" s="18">
        <v>0.02</v>
      </c>
      <c r="L39" s="84">
        <v>0.08</v>
      </c>
      <c r="M39" s="40"/>
      <c r="N39" s="84">
        <v>0.08</v>
      </c>
      <c r="O39" s="40"/>
      <c r="P39" s="18"/>
      <c r="Q39" s="18" t="s">
        <v>37</v>
      </c>
      <c r="R39" s="89">
        <v>1</v>
      </c>
      <c r="S39" s="69">
        <v>2</v>
      </c>
      <c r="T39" s="50"/>
      <c r="U39" s="50"/>
      <c r="V39" s="18" t="s">
        <v>5</v>
      </c>
      <c r="W39" s="18"/>
      <c r="X39" s="18"/>
    </row>
    <row r="40" ht="24.95" customHeight="1" spans="1:24">
      <c r="A40" s="18">
        <v>202</v>
      </c>
      <c r="B40" s="19" t="s">
        <v>1712</v>
      </c>
      <c r="C40" s="68" t="s">
        <v>43</v>
      </c>
      <c r="D40" s="69" t="s">
        <v>884</v>
      </c>
      <c r="E40" s="69" t="s">
        <v>309</v>
      </c>
      <c r="F40" s="18" t="s">
        <v>1718</v>
      </c>
      <c r="G40" s="18">
        <v>2019</v>
      </c>
      <c r="H40" s="69" t="s">
        <v>107</v>
      </c>
      <c r="I40" s="79">
        <v>2.3</v>
      </c>
      <c r="J40" s="18" t="s">
        <v>1718</v>
      </c>
      <c r="K40" s="18">
        <v>0.02</v>
      </c>
      <c r="L40" s="84">
        <v>0.046</v>
      </c>
      <c r="M40" s="40"/>
      <c r="N40" s="84">
        <v>0.046</v>
      </c>
      <c r="O40" s="40"/>
      <c r="P40" s="18"/>
      <c r="Q40" s="18" t="s">
        <v>37</v>
      </c>
      <c r="R40" s="89">
        <v>1</v>
      </c>
      <c r="S40" s="69">
        <v>3</v>
      </c>
      <c r="T40" s="50"/>
      <c r="U40" s="50"/>
      <c r="V40" s="18" t="s">
        <v>5</v>
      </c>
      <c r="W40" s="18"/>
      <c r="X40" s="18"/>
    </row>
    <row r="41" ht="24.95" customHeight="1" spans="1:24">
      <c r="A41" s="18">
        <v>202</v>
      </c>
      <c r="B41" s="19" t="s">
        <v>1712</v>
      </c>
      <c r="C41" s="68" t="s">
        <v>43</v>
      </c>
      <c r="D41" s="69" t="s">
        <v>884</v>
      </c>
      <c r="E41" s="69" t="s">
        <v>360</v>
      </c>
      <c r="F41" s="18" t="s">
        <v>1718</v>
      </c>
      <c r="G41" s="18">
        <v>2019</v>
      </c>
      <c r="H41" s="69" t="s">
        <v>107</v>
      </c>
      <c r="I41" s="79">
        <v>7</v>
      </c>
      <c r="J41" s="18" t="s">
        <v>1718</v>
      </c>
      <c r="K41" s="18">
        <v>0.02</v>
      </c>
      <c r="L41" s="84">
        <v>0.14</v>
      </c>
      <c r="M41" s="40"/>
      <c r="N41" s="84">
        <v>0.14</v>
      </c>
      <c r="O41" s="40"/>
      <c r="P41" s="18"/>
      <c r="Q41" s="18" t="s">
        <v>37</v>
      </c>
      <c r="R41" s="89">
        <v>1</v>
      </c>
      <c r="S41" s="69">
        <v>2</v>
      </c>
      <c r="T41" s="50"/>
      <c r="U41" s="50"/>
      <c r="V41" s="18" t="s">
        <v>5</v>
      </c>
      <c r="W41" s="18"/>
      <c r="X41" s="18"/>
    </row>
    <row r="42" ht="24.95" customHeight="1" spans="1:24">
      <c r="A42" s="18">
        <v>202</v>
      </c>
      <c r="B42" s="19" t="s">
        <v>1712</v>
      </c>
      <c r="C42" s="68" t="s">
        <v>43</v>
      </c>
      <c r="D42" s="69" t="s">
        <v>884</v>
      </c>
      <c r="E42" s="69" t="s">
        <v>305</v>
      </c>
      <c r="F42" s="18" t="s">
        <v>1718</v>
      </c>
      <c r="G42" s="18">
        <v>2019</v>
      </c>
      <c r="H42" s="69" t="s">
        <v>107</v>
      </c>
      <c r="I42" s="79">
        <v>3</v>
      </c>
      <c r="J42" s="18" t="s">
        <v>1718</v>
      </c>
      <c r="K42" s="18">
        <v>0.02</v>
      </c>
      <c r="L42" s="84">
        <v>0.06</v>
      </c>
      <c r="M42" s="40"/>
      <c r="N42" s="84">
        <v>0.06</v>
      </c>
      <c r="O42" s="40"/>
      <c r="P42" s="18"/>
      <c r="Q42" s="18" t="s">
        <v>37</v>
      </c>
      <c r="R42" s="89">
        <v>1</v>
      </c>
      <c r="S42" s="69">
        <v>2</v>
      </c>
      <c r="T42" s="50"/>
      <c r="U42" s="50"/>
      <c r="V42" s="18" t="s">
        <v>5</v>
      </c>
      <c r="W42" s="18"/>
      <c r="X42" s="18"/>
    </row>
    <row r="43" ht="24.95" customHeight="1" spans="1:24">
      <c r="A43" s="18">
        <v>202</v>
      </c>
      <c r="B43" s="19" t="s">
        <v>1712</v>
      </c>
      <c r="C43" s="68" t="s">
        <v>43</v>
      </c>
      <c r="D43" s="69" t="s">
        <v>250</v>
      </c>
      <c r="E43" s="69" t="s">
        <v>270</v>
      </c>
      <c r="F43" s="18" t="s">
        <v>1718</v>
      </c>
      <c r="G43" s="18">
        <v>2019</v>
      </c>
      <c r="H43" s="69" t="s">
        <v>107</v>
      </c>
      <c r="I43" s="83">
        <v>16</v>
      </c>
      <c r="J43" s="18" t="s">
        <v>1718</v>
      </c>
      <c r="K43" s="18">
        <v>0.02</v>
      </c>
      <c r="L43" s="84">
        <v>0.32</v>
      </c>
      <c r="M43" s="40"/>
      <c r="N43" s="84">
        <v>0.32</v>
      </c>
      <c r="O43" s="40"/>
      <c r="P43" s="18"/>
      <c r="Q43" s="18" t="s">
        <v>37</v>
      </c>
      <c r="R43" s="89">
        <v>2</v>
      </c>
      <c r="S43" s="89">
        <v>8</v>
      </c>
      <c r="T43" s="50"/>
      <c r="U43" s="50"/>
      <c r="V43" s="18" t="s">
        <v>5</v>
      </c>
      <c r="W43" s="18"/>
      <c r="X43" s="18"/>
    </row>
    <row r="44" ht="24.95" customHeight="1" spans="1:24">
      <c r="A44" s="18">
        <v>202</v>
      </c>
      <c r="B44" s="19" t="s">
        <v>1712</v>
      </c>
      <c r="C44" s="68" t="s">
        <v>43</v>
      </c>
      <c r="D44" s="69" t="s">
        <v>250</v>
      </c>
      <c r="E44" s="69" t="s">
        <v>994</v>
      </c>
      <c r="F44" s="18" t="s">
        <v>1718</v>
      </c>
      <c r="G44" s="18">
        <v>2019</v>
      </c>
      <c r="H44" s="69" t="s">
        <v>107</v>
      </c>
      <c r="I44" s="83">
        <v>20</v>
      </c>
      <c r="J44" s="18" t="s">
        <v>1718</v>
      </c>
      <c r="K44" s="18">
        <v>0.02</v>
      </c>
      <c r="L44" s="84">
        <v>0.4</v>
      </c>
      <c r="M44" s="40"/>
      <c r="N44" s="84">
        <v>0.4</v>
      </c>
      <c r="O44" s="40"/>
      <c r="P44" s="18"/>
      <c r="Q44" s="18" t="s">
        <v>37</v>
      </c>
      <c r="R44" s="89">
        <v>4</v>
      </c>
      <c r="S44" s="89">
        <v>17</v>
      </c>
      <c r="T44" s="50"/>
      <c r="U44" s="50"/>
      <c r="V44" s="18" t="s">
        <v>5</v>
      </c>
      <c r="W44" s="18"/>
      <c r="X44" s="18"/>
    </row>
    <row r="45" ht="24.95" customHeight="1" spans="1:24">
      <c r="A45" s="18">
        <v>202</v>
      </c>
      <c r="B45" s="19" t="s">
        <v>1712</v>
      </c>
      <c r="C45" s="68" t="s">
        <v>43</v>
      </c>
      <c r="D45" s="69" t="s">
        <v>250</v>
      </c>
      <c r="E45" s="69" t="s">
        <v>682</v>
      </c>
      <c r="F45" s="18" t="s">
        <v>1718</v>
      </c>
      <c r="G45" s="18">
        <v>2019</v>
      </c>
      <c r="H45" s="69" t="s">
        <v>107</v>
      </c>
      <c r="I45" s="83">
        <v>6</v>
      </c>
      <c r="J45" s="18" t="s">
        <v>1718</v>
      </c>
      <c r="K45" s="18">
        <v>0.02</v>
      </c>
      <c r="L45" s="84">
        <v>0.12</v>
      </c>
      <c r="M45" s="40"/>
      <c r="N45" s="84">
        <v>0.12</v>
      </c>
      <c r="O45" s="40"/>
      <c r="P45" s="18"/>
      <c r="Q45" s="18" t="s">
        <v>37</v>
      </c>
      <c r="R45" s="89">
        <v>2</v>
      </c>
      <c r="S45" s="89">
        <v>8</v>
      </c>
      <c r="T45" s="50"/>
      <c r="U45" s="50"/>
      <c r="V45" s="18" t="s">
        <v>5</v>
      </c>
      <c r="W45" s="18"/>
      <c r="X45" s="18"/>
    </row>
    <row r="46" ht="24.95" customHeight="1" spans="1:24">
      <c r="A46" s="18">
        <v>202</v>
      </c>
      <c r="B46" s="19" t="s">
        <v>1712</v>
      </c>
      <c r="C46" s="68" t="s">
        <v>43</v>
      </c>
      <c r="D46" s="69" t="s">
        <v>250</v>
      </c>
      <c r="E46" s="69" t="s">
        <v>684</v>
      </c>
      <c r="F46" s="18" t="s">
        <v>1718</v>
      </c>
      <c r="G46" s="18">
        <v>2019</v>
      </c>
      <c r="H46" s="69" t="s">
        <v>107</v>
      </c>
      <c r="I46" s="83">
        <v>10.5</v>
      </c>
      <c r="J46" s="18" t="s">
        <v>1718</v>
      </c>
      <c r="K46" s="18">
        <v>0.02</v>
      </c>
      <c r="L46" s="84">
        <v>0.21</v>
      </c>
      <c r="M46" s="40"/>
      <c r="N46" s="84">
        <v>0.21</v>
      </c>
      <c r="O46" s="40"/>
      <c r="P46" s="18"/>
      <c r="Q46" s="18" t="s">
        <v>37</v>
      </c>
      <c r="R46" s="89">
        <v>3</v>
      </c>
      <c r="S46" s="89">
        <v>11</v>
      </c>
      <c r="T46" s="50"/>
      <c r="U46" s="50"/>
      <c r="V46" s="18" t="s">
        <v>5</v>
      </c>
      <c r="W46" s="18"/>
      <c r="X46" s="18"/>
    </row>
    <row r="47" ht="24.95" customHeight="1" spans="1:24">
      <c r="A47" s="18">
        <v>202</v>
      </c>
      <c r="B47" s="19" t="s">
        <v>1712</v>
      </c>
      <c r="C47" s="68" t="s">
        <v>43</v>
      </c>
      <c r="D47" s="69" t="s">
        <v>250</v>
      </c>
      <c r="E47" s="69" t="s">
        <v>470</v>
      </c>
      <c r="F47" s="18" t="s">
        <v>1718</v>
      </c>
      <c r="G47" s="18">
        <v>2019</v>
      </c>
      <c r="H47" s="69" t="s">
        <v>107</v>
      </c>
      <c r="I47" s="83">
        <v>4.5</v>
      </c>
      <c r="J47" s="18" t="s">
        <v>1718</v>
      </c>
      <c r="K47" s="18">
        <v>0.02</v>
      </c>
      <c r="L47" s="84">
        <v>0.09</v>
      </c>
      <c r="M47" s="40"/>
      <c r="N47" s="84">
        <v>0.09</v>
      </c>
      <c r="O47" s="40"/>
      <c r="P47" s="18"/>
      <c r="Q47" s="18" t="s">
        <v>37</v>
      </c>
      <c r="R47" s="89">
        <v>2</v>
      </c>
      <c r="S47" s="89">
        <v>9</v>
      </c>
      <c r="T47" s="50"/>
      <c r="U47" s="50"/>
      <c r="V47" s="18" t="s">
        <v>5</v>
      </c>
      <c r="W47" s="18"/>
      <c r="X47" s="18"/>
    </row>
    <row r="48" ht="24.95" customHeight="1" spans="1:24">
      <c r="A48" s="18">
        <v>202</v>
      </c>
      <c r="B48" s="19" t="s">
        <v>1712</v>
      </c>
      <c r="C48" s="68" t="s">
        <v>43</v>
      </c>
      <c r="D48" s="69" t="s">
        <v>250</v>
      </c>
      <c r="E48" s="69" t="s">
        <v>474</v>
      </c>
      <c r="F48" s="18" t="s">
        <v>1718</v>
      </c>
      <c r="G48" s="18">
        <v>2019</v>
      </c>
      <c r="H48" s="69" t="s">
        <v>107</v>
      </c>
      <c r="I48" s="83">
        <v>4</v>
      </c>
      <c r="J48" s="18" t="s">
        <v>1718</v>
      </c>
      <c r="K48" s="18">
        <v>0.02</v>
      </c>
      <c r="L48" s="84">
        <v>0.08</v>
      </c>
      <c r="M48" s="40"/>
      <c r="N48" s="84">
        <v>0.08</v>
      </c>
      <c r="O48" s="40"/>
      <c r="P48" s="18"/>
      <c r="Q48" s="18" t="s">
        <v>37</v>
      </c>
      <c r="R48" s="89">
        <v>1</v>
      </c>
      <c r="S48" s="89">
        <v>4</v>
      </c>
      <c r="T48" s="50"/>
      <c r="U48" s="50"/>
      <c r="V48" s="18" t="s">
        <v>5</v>
      </c>
      <c r="W48" s="18"/>
      <c r="X48" s="18"/>
    </row>
    <row r="49" ht="24.95" customHeight="1" spans="1:24">
      <c r="A49" s="18">
        <v>202</v>
      </c>
      <c r="B49" s="19" t="s">
        <v>1712</v>
      </c>
      <c r="C49" s="68" t="s">
        <v>43</v>
      </c>
      <c r="D49" s="69" t="s">
        <v>124</v>
      </c>
      <c r="E49" s="71" t="s">
        <v>1720</v>
      </c>
      <c r="F49" s="18" t="s">
        <v>1718</v>
      </c>
      <c r="G49" s="18">
        <v>2019</v>
      </c>
      <c r="H49" s="69" t="s">
        <v>107</v>
      </c>
      <c r="I49" s="83">
        <v>2</v>
      </c>
      <c r="J49" s="18" t="s">
        <v>1718</v>
      </c>
      <c r="K49" s="18">
        <v>0.02</v>
      </c>
      <c r="L49" s="84">
        <v>0.04</v>
      </c>
      <c r="M49" s="40"/>
      <c r="N49" s="84">
        <v>0.04</v>
      </c>
      <c r="O49" s="40"/>
      <c r="P49" s="18"/>
      <c r="Q49" s="18" t="s">
        <v>37</v>
      </c>
      <c r="R49" s="89">
        <v>1</v>
      </c>
      <c r="S49" s="89">
        <v>4</v>
      </c>
      <c r="T49" s="50"/>
      <c r="U49" s="50"/>
      <c r="V49" s="18" t="s">
        <v>5</v>
      </c>
      <c r="W49" s="18"/>
      <c r="X49" s="18"/>
    </row>
    <row r="50" ht="24.95" customHeight="1" spans="1:24">
      <c r="A50" s="18">
        <v>202</v>
      </c>
      <c r="B50" s="19" t="s">
        <v>1712</v>
      </c>
      <c r="C50" s="68" t="s">
        <v>43</v>
      </c>
      <c r="D50" s="69" t="s">
        <v>124</v>
      </c>
      <c r="E50" s="71" t="s">
        <v>1715</v>
      </c>
      <c r="F50" s="18" t="s">
        <v>1718</v>
      </c>
      <c r="G50" s="18">
        <v>2019</v>
      </c>
      <c r="H50" s="69" t="s">
        <v>107</v>
      </c>
      <c r="I50" s="83">
        <v>14</v>
      </c>
      <c r="J50" s="18" t="s">
        <v>1718</v>
      </c>
      <c r="K50" s="18">
        <v>0.02</v>
      </c>
      <c r="L50" s="84">
        <v>0.28</v>
      </c>
      <c r="M50" s="40"/>
      <c r="N50" s="84">
        <v>0.28</v>
      </c>
      <c r="O50" s="40"/>
      <c r="P50" s="18"/>
      <c r="Q50" s="18" t="s">
        <v>37</v>
      </c>
      <c r="R50" s="89">
        <v>2</v>
      </c>
      <c r="S50" s="89">
        <v>8</v>
      </c>
      <c r="T50" s="50"/>
      <c r="U50" s="50"/>
      <c r="V50" s="18" t="s">
        <v>5</v>
      </c>
      <c r="W50" s="18"/>
      <c r="X50" s="18"/>
    </row>
    <row r="51" ht="24.95" customHeight="1" spans="1:24">
      <c r="A51" s="18">
        <v>202</v>
      </c>
      <c r="B51" s="19" t="s">
        <v>161</v>
      </c>
      <c r="C51" s="18"/>
      <c r="D51" s="18"/>
      <c r="E51" s="18"/>
      <c r="F51" s="18" t="s">
        <v>35</v>
      </c>
      <c r="G51" s="18" t="s">
        <v>32</v>
      </c>
      <c r="H51" s="18" t="s">
        <v>107</v>
      </c>
      <c r="I51" s="38">
        <v>233.5</v>
      </c>
      <c r="J51" s="39"/>
      <c r="K51" s="18"/>
      <c r="L51" s="40">
        <v>11.675</v>
      </c>
      <c r="M51" s="40">
        <v>0</v>
      </c>
      <c r="N51" s="40">
        <v>11.675</v>
      </c>
      <c r="O51" s="40">
        <v>0</v>
      </c>
      <c r="P51" s="18"/>
      <c r="Q51" s="18" t="s">
        <v>37</v>
      </c>
      <c r="R51" s="50">
        <v>56</v>
      </c>
      <c r="S51" s="50">
        <v>214</v>
      </c>
      <c r="T51" s="50"/>
      <c r="U51" s="50"/>
      <c r="V51" s="18"/>
      <c r="W51" s="18"/>
      <c r="X51" s="18"/>
    </row>
    <row r="52" ht="24.95" customHeight="1" spans="1:24">
      <c r="A52" s="18">
        <v>202</v>
      </c>
      <c r="B52" s="19" t="s">
        <v>170</v>
      </c>
      <c r="C52" s="68" t="s">
        <v>43</v>
      </c>
      <c r="D52" s="69" t="s">
        <v>93</v>
      </c>
      <c r="E52" s="69" t="s">
        <v>180</v>
      </c>
      <c r="F52" s="77" t="s">
        <v>161</v>
      </c>
      <c r="G52" s="18">
        <v>2019</v>
      </c>
      <c r="H52" s="78" t="s">
        <v>107</v>
      </c>
      <c r="I52" s="83">
        <v>3</v>
      </c>
      <c r="J52" s="77" t="s">
        <v>161</v>
      </c>
      <c r="K52" s="18">
        <v>0.05</v>
      </c>
      <c r="L52" s="84">
        <v>0.15</v>
      </c>
      <c r="M52" s="40"/>
      <c r="N52" s="84">
        <v>0.15</v>
      </c>
      <c r="O52" s="40"/>
      <c r="P52" s="18"/>
      <c r="Q52" s="18" t="s">
        <v>37</v>
      </c>
      <c r="R52" s="89">
        <v>1</v>
      </c>
      <c r="S52" s="89">
        <v>3</v>
      </c>
      <c r="T52" s="50"/>
      <c r="U52" s="50"/>
      <c r="V52" s="18"/>
      <c r="W52" s="18"/>
      <c r="X52" s="18"/>
    </row>
    <row r="53" ht="24.95" customHeight="1" spans="1:24">
      <c r="A53" s="18">
        <v>202</v>
      </c>
      <c r="B53" s="19" t="s">
        <v>170</v>
      </c>
      <c r="C53" s="68" t="s">
        <v>43</v>
      </c>
      <c r="D53" s="69" t="s">
        <v>93</v>
      </c>
      <c r="E53" s="69" t="s">
        <v>741</v>
      </c>
      <c r="F53" s="77" t="s">
        <v>161</v>
      </c>
      <c r="G53" s="18">
        <v>2019</v>
      </c>
      <c r="H53" s="78" t="s">
        <v>107</v>
      </c>
      <c r="I53" s="83">
        <v>18</v>
      </c>
      <c r="J53" s="77" t="s">
        <v>161</v>
      </c>
      <c r="K53" s="18">
        <v>0.05</v>
      </c>
      <c r="L53" s="84">
        <v>0.9</v>
      </c>
      <c r="M53" s="40"/>
      <c r="N53" s="84">
        <v>0.9</v>
      </c>
      <c r="O53" s="40"/>
      <c r="P53" s="18"/>
      <c r="Q53" s="18" t="s">
        <v>37</v>
      </c>
      <c r="R53" s="89">
        <v>3</v>
      </c>
      <c r="S53" s="89">
        <v>13</v>
      </c>
      <c r="T53" s="50"/>
      <c r="U53" s="50"/>
      <c r="V53" s="18"/>
      <c r="W53" s="18"/>
      <c r="X53" s="18"/>
    </row>
    <row r="54" ht="24.95" customHeight="1" spans="1:24">
      <c r="A54" s="18">
        <v>202</v>
      </c>
      <c r="B54" s="19" t="s">
        <v>170</v>
      </c>
      <c r="C54" s="68" t="s">
        <v>43</v>
      </c>
      <c r="D54" s="69" t="s">
        <v>93</v>
      </c>
      <c r="E54" s="69" t="s">
        <v>184</v>
      </c>
      <c r="F54" s="77" t="s">
        <v>161</v>
      </c>
      <c r="G54" s="18">
        <v>2019</v>
      </c>
      <c r="H54" s="78" t="s">
        <v>107</v>
      </c>
      <c r="I54" s="83">
        <v>10</v>
      </c>
      <c r="J54" s="77" t="s">
        <v>161</v>
      </c>
      <c r="K54" s="18">
        <v>0.05</v>
      </c>
      <c r="L54" s="84">
        <v>0.5</v>
      </c>
      <c r="M54" s="40"/>
      <c r="N54" s="84">
        <v>0.5</v>
      </c>
      <c r="O54" s="40"/>
      <c r="P54" s="18"/>
      <c r="Q54" s="18" t="s">
        <v>37</v>
      </c>
      <c r="R54" s="89">
        <v>1</v>
      </c>
      <c r="S54" s="89">
        <v>6</v>
      </c>
      <c r="T54" s="50"/>
      <c r="U54" s="50"/>
      <c r="V54" s="18"/>
      <c r="W54" s="18"/>
      <c r="X54" s="18"/>
    </row>
    <row r="55" ht="24.95" customHeight="1" spans="1:24">
      <c r="A55" s="18">
        <v>202</v>
      </c>
      <c r="B55" s="19" t="s">
        <v>170</v>
      </c>
      <c r="C55" s="68" t="s">
        <v>43</v>
      </c>
      <c r="D55" s="69" t="s">
        <v>1713</v>
      </c>
      <c r="E55" s="69" t="s">
        <v>746</v>
      </c>
      <c r="F55" s="77" t="s">
        <v>161</v>
      </c>
      <c r="G55" s="18">
        <v>2019</v>
      </c>
      <c r="H55" s="78" t="s">
        <v>107</v>
      </c>
      <c r="I55" s="79">
        <v>5</v>
      </c>
      <c r="J55" s="77" t="s">
        <v>161</v>
      </c>
      <c r="K55" s="18">
        <v>0.05</v>
      </c>
      <c r="L55" s="84">
        <v>0.25</v>
      </c>
      <c r="M55" s="40"/>
      <c r="N55" s="84">
        <v>0.25</v>
      </c>
      <c r="O55" s="40"/>
      <c r="P55" s="18"/>
      <c r="Q55" s="18" t="s">
        <v>37</v>
      </c>
      <c r="R55" s="89">
        <v>1</v>
      </c>
      <c r="S55" s="89">
        <v>4</v>
      </c>
      <c r="T55" s="50"/>
      <c r="U55" s="50"/>
      <c r="V55" s="18"/>
      <c r="W55" s="18"/>
      <c r="X55" s="18"/>
    </row>
    <row r="56" ht="24.95" customHeight="1" spans="1:24">
      <c r="A56" s="18">
        <v>202</v>
      </c>
      <c r="B56" s="19" t="s">
        <v>170</v>
      </c>
      <c r="C56" s="68" t="s">
        <v>43</v>
      </c>
      <c r="D56" s="69" t="s">
        <v>1713</v>
      </c>
      <c r="E56" s="69" t="s">
        <v>335</v>
      </c>
      <c r="F56" s="77" t="s">
        <v>161</v>
      </c>
      <c r="G56" s="18">
        <v>2019</v>
      </c>
      <c r="H56" s="78" t="s">
        <v>107</v>
      </c>
      <c r="I56" s="79">
        <v>4</v>
      </c>
      <c r="J56" s="77" t="s">
        <v>161</v>
      </c>
      <c r="K56" s="18">
        <v>0.05</v>
      </c>
      <c r="L56" s="84">
        <v>0.2</v>
      </c>
      <c r="M56" s="40"/>
      <c r="N56" s="84">
        <v>0.2</v>
      </c>
      <c r="O56" s="40"/>
      <c r="P56" s="18"/>
      <c r="Q56" s="18" t="s">
        <v>37</v>
      </c>
      <c r="R56" s="89">
        <v>1</v>
      </c>
      <c r="S56" s="89">
        <v>4</v>
      </c>
      <c r="T56" s="50"/>
      <c r="U56" s="50"/>
      <c r="V56" s="18"/>
      <c r="W56" s="18"/>
      <c r="X56" s="18"/>
    </row>
    <row r="57" ht="24.95" customHeight="1" spans="1:24">
      <c r="A57" s="18">
        <v>202</v>
      </c>
      <c r="B57" s="19" t="s">
        <v>170</v>
      </c>
      <c r="C57" s="68" t="s">
        <v>43</v>
      </c>
      <c r="D57" s="71" t="s">
        <v>146</v>
      </c>
      <c r="E57" s="71" t="s">
        <v>202</v>
      </c>
      <c r="F57" s="77" t="s">
        <v>161</v>
      </c>
      <c r="G57" s="18">
        <v>2019</v>
      </c>
      <c r="H57" s="78" t="s">
        <v>107</v>
      </c>
      <c r="I57" s="83">
        <v>9</v>
      </c>
      <c r="J57" s="77" t="s">
        <v>161</v>
      </c>
      <c r="K57" s="18">
        <v>0.05</v>
      </c>
      <c r="L57" s="84">
        <v>0.45</v>
      </c>
      <c r="M57" s="40"/>
      <c r="N57" s="84">
        <v>0.45</v>
      </c>
      <c r="O57" s="40"/>
      <c r="P57" s="18"/>
      <c r="Q57" s="18" t="s">
        <v>37</v>
      </c>
      <c r="R57" s="89">
        <v>2</v>
      </c>
      <c r="S57" s="89">
        <v>8</v>
      </c>
      <c r="T57" s="50"/>
      <c r="U57" s="50"/>
      <c r="V57" s="18"/>
      <c r="W57" s="18"/>
      <c r="X57" s="18"/>
    </row>
    <row r="58" ht="24.95" customHeight="1" spans="1:24">
      <c r="A58" s="18">
        <v>202</v>
      </c>
      <c r="B58" s="19" t="s">
        <v>170</v>
      </c>
      <c r="C58" s="68" t="s">
        <v>43</v>
      </c>
      <c r="D58" s="71" t="s">
        <v>146</v>
      </c>
      <c r="E58" s="71" t="s">
        <v>196</v>
      </c>
      <c r="F58" s="77" t="s">
        <v>161</v>
      </c>
      <c r="G58" s="18">
        <v>2019</v>
      </c>
      <c r="H58" s="78" t="s">
        <v>107</v>
      </c>
      <c r="I58" s="83">
        <v>3</v>
      </c>
      <c r="J58" s="77" t="s">
        <v>161</v>
      </c>
      <c r="K58" s="18">
        <v>0.05</v>
      </c>
      <c r="L58" s="84">
        <v>0.15</v>
      </c>
      <c r="M58" s="40"/>
      <c r="N58" s="84">
        <v>0.15</v>
      </c>
      <c r="O58" s="40"/>
      <c r="P58" s="18"/>
      <c r="Q58" s="18" t="s">
        <v>37</v>
      </c>
      <c r="R58" s="89">
        <v>1</v>
      </c>
      <c r="S58" s="89">
        <v>2</v>
      </c>
      <c r="T58" s="50"/>
      <c r="U58" s="50"/>
      <c r="V58" s="18"/>
      <c r="W58" s="18"/>
      <c r="X58" s="18"/>
    </row>
    <row r="59" ht="24.95" customHeight="1" spans="1:24">
      <c r="A59" s="18">
        <v>202</v>
      </c>
      <c r="B59" s="19" t="s">
        <v>170</v>
      </c>
      <c r="C59" s="68" t="s">
        <v>43</v>
      </c>
      <c r="D59" s="71" t="s">
        <v>146</v>
      </c>
      <c r="E59" s="71" t="s">
        <v>194</v>
      </c>
      <c r="F59" s="77" t="s">
        <v>161</v>
      </c>
      <c r="G59" s="18">
        <v>2019</v>
      </c>
      <c r="H59" s="78" t="s">
        <v>107</v>
      </c>
      <c r="I59" s="83">
        <v>4</v>
      </c>
      <c r="J59" s="77" t="s">
        <v>161</v>
      </c>
      <c r="K59" s="18">
        <v>0.05</v>
      </c>
      <c r="L59" s="84">
        <v>0.2</v>
      </c>
      <c r="M59" s="40"/>
      <c r="N59" s="84">
        <v>0.2</v>
      </c>
      <c r="O59" s="40"/>
      <c r="P59" s="18"/>
      <c r="Q59" s="18" t="s">
        <v>37</v>
      </c>
      <c r="R59" s="89">
        <v>1</v>
      </c>
      <c r="S59" s="89">
        <v>5</v>
      </c>
      <c r="T59" s="50"/>
      <c r="U59" s="50"/>
      <c r="V59" s="18"/>
      <c r="W59" s="18"/>
      <c r="X59" s="18"/>
    </row>
    <row r="60" ht="24.95" customHeight="1" spans="1:24">
      <c r="A60" s="18">
        <v>202</v>
      </c>
      <c r="B60" s="19" t="s">
        <v>170</v>
      </c>
      <c r="C60" s="68" t="s">
        <v>43</v>
      </c>
      <c r="D60" s="71" t="s">
        <v>146</v>
      </c>
      <c r="E60" s="71" t="s">
        <v>205</v>
      </c>
      <c r="F60" s="77" t="s">
        <v>161</v>
      </c>
      <c r="G60" s="18">
        <v>2019</v>
      </c>
      <c r="H60" s="78" t="s">
        <v>107</v>
      </c>
      <c r="I60" s="83">
        <v>2</v>
      </c>
      <c r="J60" s="77" t="s">
        <v>161</v>
      </c>
      <c r="K60" s="18">
        <v>0.05</v>
      </c>
      <c r="L60" s="84">
        <v>0.1</v>
      </c>
      <c r="M60" s="40"/>
      <c r="N60" s="84">
        <v>0.1</v>
      </c>
      <c r="O60" s="40"/>
      <c r="P60" s="18"/>
      <c r="Q60" s="18" t="s">
        <v>37</v>
      </c>
      <c r="R60" s="89">
        <v>1</v>
      </c>
      <c r="S60" s="89">
        <v>4</v>
      </c>
      <c r="T60" s="50"/>
      <c r="U60" s="50"/>
      <c r="V60" s="18"/>
      <c r="W60" s="18"/>
      <c r="X60" s="18"/>
    </row>
    <row r="61" ht="24.95" customHeight="1" spans="1:24">
      <c r="A61" s="18">
        <v>202</v>
      </c>
      <c r="B61" s="19" t="s">
        <v>170</v>
      </c>
      <c r="C61" s="68" t="s">
        <v>43</v>
      </c>
      <c r="D61" s="71" t="s">
        <v>146</v>
      </c>
      <c r="E61" s="71" t="s">
        <v>160</v>
      </c>
      <c r="F61" s="77" t="s">
        <v>161</v>
      </c>
      <c r="G61" s="18">
        <v>2019</v>
      </c>
      <c r="H61" s="78" t="s">
        <v>107</v>
      </c>
      <c r="I61" s="83">
        <v>24</v>
      </c>
      <c r="J61" s="77" t="s">
        <v>161</v>
      </c>
      <c r="K61" s="18">
        <v>0.05</v>
      </c>
      <c r="L61" s="84">
        <v>1.2</v>
      </c>
      <c r="M61" s="40"/>
      <c r="N61" s="84">
        <v>1.2</v>
      </c>
      <c r="O61" s="40"/>
      <c r="P61" s="18"/>
      <c r="Q61" s="18" t="s">
        <v>37</v>
      </c>
      <c r="R61" s="89">
        <v>4</v>
      </c>
      <c r="S61" s="89">
        <v>12</v>
      </c>
      <c r="T61" s="50"/>
      <c r="U61" s="50"/>
      <c r="V61" s="18"/>
      <c r="W61" s="18"/>
      <c r="X61" s="18"/>
    </row>
    <row r="62" ht="24.95" customHeight="1" spans="1:24">
      <c r="A62" s="18">
        <v>202</v>
      </c>
      <c r="B62" s="19" t="s">
        <v>170</v>
      </c>
      <c r="C62" s="68" t="s">
        <v>43</v>
      </c>
      <c r="D62" s="69" t="s">
        <v>98</v>
      </c>
      <c r="E62" s="69" t="s">
        <v>1721</v>
      </c>
      <c r="F62" s="77" t="s">
        <v>161</v>
      </c>
      <c r="G62" s="18">
        <v>2019</v>
      </c>
      <c r="H62" s="78" t="s">
        <v>107</v>
      </c>
      <c r="I62" s="83">
        <v>6</v>
      </c>
      <c r="J62" s="77" t="s">
        <v>161</v>
      </c>
      <c r="K62" s="18">
        <v>0.05</v>
      </c>
      <c r="L62" s="84">
        <v>0.3</v>
      </c>
      <c r="M62" s="40"/>
      <c r="N62" s="84">
        <v>0.3</v>
      </c>
      <c r="O62" s="40"/>
      <c r="P62" s="18"/>
      <c r="Q62" s="18" t="s">
        <v>37</v>
      </c>
      <c r="R62" s="89">
        <v>2</v>
      </c>
      <c r="S62" s="89">
        <v>9</v>
      </c>
      <c r="T62" s="50"/>
      <c r="U62" s="50"/>
      <c r="V62" s="18"/>
      <c r="W62" s="18"/>
      <c r="X62" s="18"/>
    </row>
    <row r="63" ht="24.95" customHeight="1" spans="1:24">
      <c r="A63" s="18">
        <v>202</v>
      </c>
      <c r="B63" s="19" t="s">
        <v>170</v>
      </c>
      <c r="C63" s="68" t="s">
        <v>43</v>
      </c>
      <c r="D63" s="69" t="s">
        <v>98</v>
      </c>
      <c r="E63" s="69" t="s">
        <v>1719</v>
      </c>
      <c r="F63" s="77" t="s">
        <v>161</v>
      </c>
      <c r="G63" s="18">
        <v>2019</v>
      </c>
      <c r="H63" s="78" t="s">
        <v>107</v>
      </c>
      <c r="I63" s="83">
        <v>3</v>
      </c>
      <c r="J63" s="77" t="s">
        <v>161</v>
      </c>
      <c r="K63" s="18">
        <v>0.05</v>
      </c>
      <c r="L63" s="84">
        <v>0.15</v>
      </c>
      <c r="M63" s="40"/>
      <c r="N63" s="84">
        <v>0.15</v>
      </c>
      <c r="O63" s="40"/>
      <c r="P63" s="18"/>
      <c r="Q63" s="18" t="s">
        <v>37</v>
      </c>
      <c r="R63" s="89">
        <v>1</v>
      </c>
      <c r="S63" s="89">
        <v>2</v>
      </c>
      <c r="T63" s="50"/>
      <c r="U63" s="50"/>
      <c r="V63" s="18"/>
      <c r="W63" s="18"/>
      <c r="X63" s="18"/>
    </row>
    <row r="64" ht="24.95" customHeight="1" spans="1:24">
      <c r="A64" s="18">
        <v>202</v>
      </c>
      <c r="B64" s="19" t="s">
        <v>170</v>
      </c>
      <c r="C64" s="68" t="s">
        <v>43</v>
      </c>
      <c r="D64" s="69" t="s">
        <v>98</v>
      </c>
      <c r="E64" s="69" t="s">
        <v>153</v>
      </c>
      <c r="F64" s="77" t="s">
        <v>161</v>
      </c>
      <c r="G64" s="18">
        <v>2019</v>
      </c>
      <c r="H64" s="78" t="s">
        <v>107</v>
      </c>
      <c r="I64" s="79">
        <v>3</v>
      </c>
      <c r="J64" s="77" t="s">
        <v>161</v>
      </c>
      <c r="K64" s="18">
        <v>0.05</v>
      </c>
      <c r="L64" s="84">
        <v>0.15</v>
      </c>
      <c r="M64" s="40"/>
      <c r="N64" s="84">
        <v>0.15</v>
      </c>
      <c r="O64" s="40"/>
      <c r="P64" s="18"/>
      <c r="Q64" s="18" t="s">
        <v>37</v>
      </c>
      <c r="R64" s="89">
        <v>1</v>
      </c>
      <c r="S64" s="69">
        <v>5</v>
      </c>
      <c r="T64" s="50"/>
      <c r="U64" s="50"/>
      <c r="V64" s="18"/>
      <c r="W64" s="18"/>
      <c r="X64" s="18"/>
    </row>
    <row r="65" ht="24.95" customHeight="1" spans="1:24">
      <c r="A65" s="18">
        <v>202</v>
      </c>
      <c r="B65" s="19" t="s">
        <v>170</v>
      </c>
      <c r="C65" s="68" t="s">
        <v>43</v>
      </c>
      <c r="D65" s="69" t="s">
        <v>98</v>
      </c>
      <c r="E65" s="69" t="s">
        <v>1053</v>
      </c>
      <c r="F65" s="77" t="s">
        <v>161</v>
      </c>
      <c r="G65" s="18">
        <v>2019</v>
      </c>
      <c r="H65" s="78" t="s">
        <v>107</v>
      </c>
      <c r="I65" s="79">
        <v>3</v>
      </c>
      <c r="J65" s="77" t="s">
        <v>161</v>
      </c>
      <c r="K65" s="18">
        <v>0.05</v>
      </c>
      <c r="L65" s="84">
        <v>0.15</v>
      </c>
      <c r="M65" s="40"/>
      <c r="N65" s="84">
        <v>0.15</v>
      </c>
      <c r="O65" s="40"/>
      <c r="P65" s="18"/>
      <c r="Q65" s="18" t="s">
        <v>37</v>
      </c>
      <c r="R65" s="89">
        <v>1</v>
      </c>
      <c r="S65" s="69">
        <v>3</v>
      </c>
      <c r="T65" s="50"/>
      <c r="U65" s="50"/>
      <c r="V65" s="18"/>
      <c r="W65" s="18"/>
      <c r="X65" s="18"/>
    </row>
    <row r="66" ht="24.95" customHeight="1" spans="1:24">
      <c r="A66" s="18">
        <v>202</v>
      </c>
      <c r="B66" s="19" t="s">
        <v>170</v>
      </c>
      <c r="C66" s="68" t="s">
        <v>43</v>
      </c>
      <c r="D66" s="69" t="s">
        <v>98</v>
      </c>
      <c r="E66" s="69" t="s">
        <v>209</v>
      </c>
      <c r="F66" s="77" t="s">
        <v>161</v>
      </c>
      <c r="G66" s="18">
        <v>2019</v>
      </c>
      <c r="H66" s="78" t="s">
        <v>107</v>
      </c>
      <c r="I66" s="79">
        <v>2</v>
      </c>
      <c r="J66" s="77" t="s">
        <v>161</v>
      </c>
      <c r="K66" s="18">
        <v>0.05</v>
      </c>
      <c r="L66" s="84">
        <v>0.1</v>
      </c>
      <c r="M66" s="40"/>
      <c r="N66" s="84">
        <v>0.1</v>
      </c>
      <c r="O66" s="40"/>
      <c r="P66" s="18"/>
      <c r="Q66" s="18" t="s">
        <v>37</v>
      </c>
      <c r="R66" s="89">
        <v>1</v>
      </c>
      <c r="S66" s="69">
        <v>4</v>
      </c>
      <c r="T66" s="50"/>
      <c r="U66" s="50"/>
      <c r="V66" s="18"/>
      <c r="W66" s="18"/>
      <c r="X66" s="18"/>
    </row>
    <row r="67" ht="24.95" customHeight="1" spans="1:24">
      <c r="A67" s="18">
        <v>202</v>
      </c>
      <c r="B67" s="19" t="s">
        <v>170</v>
      </c>
      <c r="C67" s="68" t="s">
        <v>43</v>
      </c>
      <c r="D67" s="69" t="s">
        <v>98</v>
      </c>
      <c r="E67" s="69" t="s">
        <v>217</v>
      </c>
      <c r="F67" s="77" t="s">
        <v>161</v>
      </c>
      <c r="G67" s="18">
        <v>2019</v>
      </c>
      <c r="H67" s="78" t="s">
        <v>107</v>
      </c>
      <c r="I67" s="79">
        <v>8</v>
      </c>
      <c r="J67" s="77" t="s">
        <v>161</v>
      </c>
      <c r="K67" s="18">
        <v>0.05</v>
      </c>
      <c r="L67" s="84">
        <v>0.4</v>
      </c>
      <c r="M67" s="40"/>
      <c r="N67" s="84">
        <v>0.4</v>
      </c>
      <c r="O67" s="40"/>
      <c r="P67" s="18"/>
      <c r="Q67" s="18" t="s">
        <v>37</v>
      </c>
      <c r="R67" s="89">
        <v>1</v>
      </c>
      <c r="S67" s="69">
        <v>3</v>
      </c>
      <c r="T67" s="50"/>
      <c r="U67" s="50"/>
      <c r="V67" s="18"/>
      <c r="W67" s="18"/>
      <c r="X67" s="18"/>
    </row>
    <row r="68" ht="24.95" customHeight="1" spans="1:24">
      <c r="A68" s="18">
        <v>202</v>
      </c>
      <c r="B68" s="19" t="s">
        <v>170</v>
      </c>
      <c r="C68" s="68" t="s">
        <v>43</v>
      </c>
      <c r="D68" s="69" t="s">
        <v>98</v>
      </c>
      <c r="E68" s="69" t="s">
        <v>219</v>
      </c>
      <c r="F68" s="77" t="s">
        <v>161</v>
      </c>
      <c r="G68" s="18">
        <v>2019</v>
      </c>
      <c r="H68" s="78" t="s">
        <v>107</v>
      </c>
      <c r="I68" s="79">
        <v>1.5</v>
      </c>
      <c r="J68" s="77" t="s">
        <v>161</v>
      </c>
      <c r="K68" s="18">
        <v>0.05</v>
      </c>
      <c r="L68" s="84">
        <v>0.075</v>
      </c>
      <c r="M68" s="40"/>
      <c r="N68" s="84">
        <v>0.075</v>
      </c>
      <c r="O68" s="40"/>
      <c r="P68" s="18"/>
      <c r="Q68" s="18" t="s">
        <v>37</v>
      </c>
      <c r="R68" s="89">
        <v>1</v>
      </c>
      <c r="S68" s="69">
        <v>5</v>
      </c>
      <c r="T68" s="50"/>
      <c r="U68" s="50"/>
      <c r="V68" s="18"/>
      <c r="W68" s="18"/>
      <c r="X68" s="18"/>
    </row>
    <row r="69" ht="24.95" customHeight="1" spans="1:24">
      <c r="A69" s="18">
        <v>202</v>
      </c>
      <c r="B69" s="19" t="s">
        <v>170</v>
      </c>
      <c r="C69" s="68" t="s">
        <v>43</v>
      </c>
      <c r="D69" s="69" t="s">
        <v>98</v>
      </c>
      <c r="E69" s="69" t="s">
        <v>221</v>
      </c>
      <c r="F69" s="77" t="s">
        <v>161</v>
      </c>
      <c r="G69" s="18">
        <v>2019</v>
      </c>
      <c r="H69" s="78" t="s">
        <v>107</v>
      </c>
      <c r="I69" s="83">
        <v>5</v>
      </c>
      <c r="J69" s="77" t="s">
        <v>161</v>
      </c>
      <c r="K69" s="18">
        <v>0.05</v>
      </c>
      <c r="L69" s="84">
        <v>0.25</v>
      </c>
      <c r="M69" s="40"/>
      <c r="N69" s="84">
        <v>0.25</v>
      </c>
      <c r="O69" s="40"/>
      <c r="P69" s="18"/>
      <c r="Q69" s="18" t="s">
        <v>37</v>
      </c>
      <c r="R69" s="89">
        <v>2</v>
      </c>
      <c r="S69" s="89">
        <v>11</v>
      </c>
      <c r="T69" s="50"/>
      <c r="U69" s="50"/>
      <c r="V69" s="18"/>
      <c r="W69" s="18"/>
      <c r="X69" s="18"/>
    </row>
    <row r="70" ht="24.95" customHeight="1" spans="1:24">
      <c r="A70" s="18">
        <v>202</v>
      </c>
      <c r="B70" s="19" t="s">
        <v>170</v>
      </c>
      <c r="C70" s="68" t="s">
        <v>43</v>
      </c>
      <c r="D70" s="69" t="s">
        <v>98</v>
      </c>
      <c r="E70" s="69" t="s">
        <v>384</v>
      </c>
      <c r="F70" s="77" t="s">
        <v>161</v>
      </c>
      <c r="G70" s="18">
        <v>2019</v>
      </c>
      <c r="H70" s="78" t="s">
        <v>107</v>
      </c>
      <c r="I70" s="83">
        <v>4</v>
      </c>
      <c r="J70" s="77" t="s">
        <v>161</v>
      </c>
      <c r="K70" s="18">
        <v>0.05</v>
      </c>
      <c r="L70" s="84">
        <v>0.2</v>
      </c>
      <c r="M70" s="40"/>
      <c r="N70" s="84">
        <v>0.2</v>
      </c>
      <c r="O70" s="40"/>
      <c r="P70" s="18"/>
      <c r="Q70" s="18" t="s">
        <v>37</v>
      </c>
      <c r="R70" s="89">
        <v>2</v>
      </c>
      <c r="S70" s="89">
        <v>10</v>
      </c>
      <c r="T70" s="50"/>
      <c r="U70" s="50"/>
      <c r="V70" s="18"/>
      <c r="W70" s="18"/>
      <c r="X70" s="18"/>
    </row>
    <row r="71" ht="24.95" customHeight="1" spans="1:24">
      <c r="A71" s="18">
        <v>202</v>
      </c>
      <c r="B71" s="19" t="s">
        <v>170</v>
      </c>
      <c r="C71" s="68" t="s">
        <v>43</v>
      </c>
      <c r="D71" s="71" t="s">
        <v>155</v>
      </c>
      <c r="E71" s="69" t="s">
        <v>634</v>
      </c>
      <c r="F71" s="77" t="s">
        <v>161</v>
      </c>
      <c r="G71" s="18">
        <v>2019</v>
      </c>
      <c r="H71" s="78" t="s">
        <v>107</v>
      </c>
      <c r="I71" s="79">
        <v>3</v>
      </c>
      <c r="J71" s="77" t="s">
        <v>161</v>
      </c>
      <c r="K71" s="18">
        <v>0.05</v>
      </c>
      <c r="L71" s="84">
        <v>0.15</v>
      </c>
      <c r="M71" s="40"/>
      <c r="N71" s="84">
        <v>0.15</v>
      </c>
      <c r="O71" s="40"/>
      <c r="P71" s="18"/>
      <c r="Q71" s="18" t="s">
        <v>37</v>
      </c>
      <c r="R71" s="89">
        <v>1</v>
      </c>
      <c r="S71" s="89">
        <v>5</v>
      </c>
      <c r="T71" s="50"/>
      <c r="U71" s="50"/>
      <c r="V71" s="18"/>
      <c r="W71" s="18"/>
      <c r="X71" s="18"/>
    </row>
    <row r="72" ht="24.95" customHeight="1" spans="1:24">
      <c r="A72" s="18">
        <v>202</v>
      </c>
      <c r="B72" s="19" t="s">
        <v>170</v>
      </c>
      <c r="C72" s="68" t="s">
        <v>43</v>
      </c>
      <c r="D72" s="71" t="s">
        <v>155</v>
      </c>
      <c r="E72" s="69" t="s">
        <v>1131</v>
      </c>
      <c r="F72" s="77" t="s">
        <v>161</v>
      </c>
      <c r="G72" s="18">
        <v>2019</v>
      </c>
      <c r="H72" s="78" t="s">
        <v>107</v>
      </c>
      <c r="I72" s="84">
        <v>3</v>
      </c>
      <c r="J72" s="77" t="s">
        <v>161</v>
      </c>
      <c r="K72" s="18">
        <v>0.05</v>
      </c>
      <c r="L72" s="84">
        <v>0.15</v>
      </c>
      <c r="M72" s="40"/>
      <c r="N72" s="84">
        <v>0.15</v>
      </c>
      <c r="O72" s="40"/>
      <c r="P72" s="18"/>
      <c r="Q72" s="18" t="s">
        <v>37</v>
      </c>
      <c r="R72" s="89">
        <v>1</v>
      </c>
      <c r="S72" s="89">
        <v>2</v>
      </c>
      <c r="T72" s="50"/>
      <c r="U72" s="50"/>
      <c r="V72" s="18"/>
      <c r="W72" s="18"/>
      <c r="X72" s="18"/>
    </row>
    <row r="73" ht="24.95" customHeight="1" spans="1:24">
      <c r="A73" s="18">
        <v>202</v>
      </c>
      <c r="B73" s="19" t="s">
        <v>170</v>
      </c>
      <c r="C73" s="68" t="s">
        <v>43</v>
      </c>
      <c r="D73" s="71" t="s">
        <v>155</v>
      </c>
      <c r="E73" s="69" t="s">
        <v>1378</v>
      </c>
      <c r="F73" s="77" t="s">
        <v>161</v>
      </c>
      <c r="G73" s="18">
        <v>2019</v>
      </c>
      <c r="H73" s="78" t="s">
        <v>107</v>
      </c>
      <c r="I73" s="84">
        <v>2</v>
      </c>
      <c r="J73" s="77" t="s">
        <v>161</v>
      </c>
      <c r="K73" s="18">
        <v>0.05</v>
      </c>
      <c r="L73" s="84">
        <v>0.1</v>
      </c>
      <c r="M73" s="40"/>
      <c r="N73" s="84">
        <v>0.1</v>
      </c>
      <c r="O73" s="40"/>
      <c r="P73" s="18"/>
      <c r="Q73" s="18" t="s">
        <v>37</v>
      </c>
      <c r="R73" s="89">
        <v>1</v>
      </c>
      <c r="S73" s="89">
        <v>2</v>
      </c>
      <c r="T73" s="50"/>
      <c r="U73" s="50"/>
      <c r="V73" s="18"/>
      <c r="W73" s="18"/>
      <c r="X73" s="18"/>
    </row>
    <row r="74" ht="24.95" customHeight="1" spans="1:24">
      <c r="A74" s="18">
        <v>202</v>
      </c>
      <c r="B74" s="19" t="s">
        <v>170</v>
      </c>
      <c r="C74" s="68" t="s">
        <v>43</v>
      </c>
      <c r="D74" s="71" t="s">
        <v>155</v>
      </c>
      <c r="E74" s="69" t="s">
        <v>235</v>
      </c>
      <c r="F74" s="77" t="s">
        <v>161</v>
      </c>
      <c r="G74" s="18">
        <v>2019</v>
      </c>
      <c r="H74" s="78" t="s">
        <v>107</v>
      </c>
      <c r="I74" s="83">
        <v>14</v>
      </c>
      <c r="J74" s="77" t="s">
        <v>161</v>
      </c>
      <c r="K74" s="18">
        <v>0.05</v>
      </c>
      <c r="L74" s="84">
        <v>0.7</v>
      </c>
      <c r="M74" s="40"/>
      <c r="N74" s="84">
        <v>0.7</v>
      </c>
      <c r="O74" s="40"/>
      <c r="P74" s="18"/>
      <c r="Q74" s="18" t="s">
        <v>37</v>
      </c>
      <c r="R74" s="89">
        <v>3</v>
      </c>
      <c r="S74" s="89">
        <v>9</v>
      </c>
      <c r="T74" s="50"/>
      <c r="U74" s="50"/>
      <c r="V74" s="18"/>
      <c r="W74" s="18"/>
      <c r="X74" s="18"/>
    </row>
    <row r="75" ht="24.95" customHeight="1" spans="1:24">
      <c r="A75" s="18">
        <v>202</v>
      </c>
      <c r="B75" s="19" t="s">
        <v>170</v>
      </c>
      <c r="C75" s="68" t="s">
        <v>43</v>
      </c>
      <c r="D75" s="71" t="s">
        <v>155</v>
      </c>
      <c r="E75" s="69" t="s">
        <v>231</v>
      </c>
      <c r="F75" s="77" t="s">
        <v>161</v>
      </c>
      <c r="G75" s="18">
        <v>2019</v>
      </c>
      <c r="H75" s="78" t="s">
        <v>107</v>
      </c>
      <c r="I75" s="83">
        <v>7</v>
      </c>
      <c r="J75" s="77" t="s">
        <v>161</v>
      </c>
      <c r="K75" s="18">
        <v>0.05</v>
      </c>
      <c r="L75" s="84">
        <v>0.35</v>
      </c>
      <c r="M75" s="40"/>
      <c r="N75" s="84">
        <v>0.35</v>
      </c>
      <c r="O75" s="40"/>
      <c r="P75" s="18"/>
      <c r="Q75" s="18" t="s">
        <v>37</v>
      </c>
      <c r="R75" s="89">
        <v>2</v>
      </c>
      <c r="S75" s="89">
        <v>7</v>
      </c>
      <c r="T75" s="50"/>
      <c r="U75" s="50"/>
      <c r="V75" s="18"/>
      <c r="W75" s="18"/>
      <c r="X75" s="18"/>
    </row>
    <row r="76" ht="24.95" customHeight="1" spans="1:24">
      <c r="A76" s="18">
        <v>202</v>
      </c>
      <c r="B76" s="19" t="s">
        <v>170</v>
      </c>
      <c r="C76" s="68" t="s">
        <v>43</v>
      </c>
      <c r="D76" s="71" t="s">
        <v>155</v>
      </c>
      <c r="E76" s="69" t="s">
        <v>641</v>
      </c>
      <c r="F76" s="77" t="s">
        <v>161</v>
      </c>
      <c r="G76" s="18">
        <v>2019</v>
      </c>
      <c r="H76" s="78" t="s">
        <v>107</v>
      </c>
      <c r="I76" s="83">
        <v>11</v>
      </c>
      <c r="J76" s="77" t="s">
        <v>161</v>
      </c>
      <c r="K76" s="18">
        <v>0.05</v>
      </c>
      <c r="L76" s="84">
        <v>0.55</v>
      </c>
      <c r="M76" s="40"/>
      <c r="N76" s="84">
        <v>0.55</v>
      </c>
      <c r="O76" s="40"/>
      <c r="P76" s="18"/>
      <c r="Q76" s="18" t="s">
        <v>37</v>
      </c>
      <c r="R76" s="89">
        <v>2</v>
      </c>
      <c r="S76" s="89">
        <v>7</v>
      </c>
      <c r="T76" s="50"/>
      <c r="U76" s="50"/>
      <c r="V76" s="18"/>
      <c r="W76" s="18"/>
      <c r="X76" s="18"/>
    </row>
    <row r="77" ht="24.95" customHeight="1" spans="1:24">
      <c r="A77" s="18">
        <v>202</v>
      </c>
      <c r="B77" s="19" t="s">
        <v>170</v>
      </c>
      <c r="C77" s="68" t="s">
        <v>43</v>
      </c>
      <c r="D77" s="71" t="s">
        <v>155</v>
      </c>
      <c r="E77" s="69" t="s">
        <v>233</v>
      </c>
      <c r="F77" s="77" t="s">
        <v>161</v>
      </c>
      <c r="G77" s="18">
        <v>2019</v>
      </c>
      <c r="H77" s="78" t="s">
        <v>107</v>
      </c>
      <c r="I77" s="83">
        <v>8</v>
      </c>
      <c r="J77" s="77" t="s">
        <v>161</v>
      </c>
      <c r="K77" s="18">
        <v>0.05</v>
      </c>
      <c r="L77" s="84">
        <v>0.4</v>
      </c>
      <c r="M77" s="40"/>
      <c r="N77" s="84">
        <v>0.4</v>
      </c>
      <c r="O77" s="40"/>
      <c r="P77" s="18"/>
      <c r="Q77" s="18" t="s">
        <v>37</v>
      </c>
      <c r="R77" s="89">
        <v>2</v>
      </c>
      <c r="S77" s="89">
        <v>6</v>
      </c>
      <c r="T77" s="50"/>
      <c r="U77" s="50"/>
      <c r="V77" s="18"/>
      <c r="W77" s="18"/>
      <c r="X77" s="18"/>
    </row>
    <row r="78" ht="24.95" customHeight="1" spans="1:24">
      <c r="A78" s="18">
        <v>202</v>
      </c>
      <c r="B78" s="19" t="s">
        <v>170</v>
      </c>
      <c r="C78" s="68" t="s">
        <v>43</v>
      </c>
      <c r="D78" s="71" t="s">
        <v>155</v>
      </c>
      <c r="E78" s="69" t="s">
        <v>648</v>
      </c>
      <c r="F78" s="77" t="s">
        <v>161</v>
      </c>
      <c r="G78" s="18">
        <v>2019</v>
      </c>
      <c r="H78" s="78" t="s">
        <v>107</v>
      </c>
      <c r="I78" s="83">
        <v>14</v>
      </c>
      <c r="J78" s="77" t="s">
        <v>161</v>
      </c>
      <c r="K78" s="18">
        <v>0.05</v>
      </c>
      <c r="L78" s="84">
        <v>0.7</v>
      </c>
      <c r="M78" s="40"/>
      <c r="N78" s="84">
        <v>0.7</v>
      </c>
      <c r="O78" s="40"/>
      <c r="P78" s="18"/>
      <c r="Q78" s="18" t="s">
        <v>37</v>
      </c>
      <c r="R78" s="89">
        <v>2</v>
      </c>
      <c r="S78" s="89">
        <v>6</v>
      </c>
      <c r="T78" s="50"/>
      <c r="U78" s="50"/>
      <c r="V78" s="18"/>
      <c r="W78" s="18"/>
      <c r="X78" s="18"/>
    </row>
    <row r="79" ht="24.95" customHeight="1" spans="1:24">
      <c r="A79" s="18">
        <v>202</v>
      </c>
      <c r="B79" s="19" t="s">
        <v>170</v>
      </c>
      <c r="C79" s="68" t="s">
        <v>43</v>
      </c>
      <c r="D79" s="69" t="s">
        <v>250</v>
      </c>
      <c r="E79" s="69" t="s">
        <v>270</v>
      </c>
      <c r="F79" s="77" t="s">
        <v>161</v>
      </c>
      <c r="G79" s="18">
        <v>2019</v>
      </c>
      <c r="H79" s="78" t="s">
        <v>107</v>
      </c>
      <c r="I79" s="83">
        <v>5</v>
      </c>
      <c r="J79" s="77" t="s">
        <v>161</v>
      </c>
      <c r="K79" s="18">
        <v>0.05</v>
      </c>
      <c r="L79" s="84">
        <v>0.25</v>
      </c>
      <c r="M79" s="40"/>
      <c r="N79" s="84">
        <v>0.25</v>
      </c>
      <c r="O79" s="40"/>
      <c r="P79" s="18"/>
      <c r="Q79" s="18" t="s">
        <v>37</v>
      </c>
      <c r="R79" s="89">
        <v>2</v>
      </c>
      <c r="S79" s="89">
        <v>10</v>
      </c>
      <c r="T79" s="50"/>
      <c r="U79" s="50"/>
      <c r="V79" s="18"/>
      <c r="W79" s="18"/>
      <c r="X79" s="18"/>
    </row>
    <row r="80" ht="24.95" customHeight="1" spans="1:24">
      <c r="A80" s="18">
        <v>202</v>
      </c>
      <c r="B80" s="19" t="s">
        <v>170</v>
      </c>
      <c r="C80" s="68" t="s">
        <v>43</v>
      </c>
      <c r="D80" s="69" t="s">
        <v>250</v>
      </c>
      <c r="E80" s="69" t="s">
        <v>992</v>
      </c>
      <c r="F80" s="77" t="s">
        <v>161</v>
      </c>
      <c r="G80" s="18">
        <v>2019</v>
      </c>
      <c r="H80" s="78" t="s">
        <v>107</v>
      </c>
      <c r="I80" s="83">
        <v>18</v>
      </c>
      <c r="J80" s="77" t="s">
        <v>161</v>
      </c>
      <c r="K80" s="18">
        <v>0.05</v>
      </c>
      <c r="L80" s="84">
        <v>0.9</v>
      </c>
      <c r="M80" s="40"/>
      <c r="N80" s="84">
        <v>0.9</v>
      </c>
      <c r="O80" s="40"/>
      <c r="P80" s="18"/>
      <c r="Q80" s="18" t="s">
        <v>37</v>
      </c>
      <c r="R80" s="89">
        <v>4</v>
      </c>
      <c r="S80" s="89">
        <v>17</v>
      </c>
      <c r="T80" s="50"/>
      <c r="U80" s="50"/>
      <c r="V80" s="18"/>
      <c r="W80" s="18"/>
      <c r="X80" s="18"/>
    </row>
    <row r="81" ht="24.95" customHeight="1" spans="1:24">
      <c r="A81" s="18">
        <v>202</v>
      </c>
      <c r="B81" s="19" t="s">
        <v>170</v>
      </c>
      <c r="C81" s="68" t="s">
        <v>43</v>
      </c>
      <c r="D81" s="69" t="s">
        <v>250</v>
      </c>
      <c r="E81" s="69" t="s">
        <v>470</v>
      </c>
      <c r="F81" s="77" t="s">
        <v>161</v>
      </c>
      <c r="G81" s="18">
        <v>2019</v>
      </c>
      <c r="H81" s="78" t="s">
        <v>107</v>
      </c>
      <c r="I81" s="83">
        <v>12</v>
      </c>
      <c r="J81" s="77" t="s">
        <v>161</v>
      </c>
      <c r="K81" s="18">
        <v>0.05</v>
      </c>
      <c r="L81" s="84">
        <v>0.6</v>
      </c>
      <c r="M81" s="40"/>
      <c r="N81" s="84">
        <v>0.6</v>
      </c>
      <c r="O81" s="40"/>
      <c r="P81" s="18"/>
      <c r="Q81" s="18" t="s">
        <v>37</v>
      </c>
      <c r="R81" s="89">
        <v>3</v>
      </c>
      <c r="S81" s="89">
        <v>13</v>
      </c>
      <c r="T81" s="50"/>
      <c r="U81" s="50"/>
      <c r="V81" s="18"/>
      <c r="W81" s="18"/>
      <c r="X81" s="18"/>
    </row>
    <row r="82" ht="24.95" customHeight="1" spans="1:24">
      <c r="A82" s="18">
        <v>202</v>
      </c>
      <c r="B82" s="19" t="s">
        <v>170</v>
      </c>
      <c r="C82" s="68" t="s">
        <v>43</v>
      </c>
      <c r="D82" s="69" t="s">
        <v>124</v>
      </c>
      <c r="E82" s="69" t="s">
        <v>1722</v>
      </c>
      <c r="F82" s="77" t="s">
        <v>161</v>
      </c>
      <c r="G82" s="18">
        <v>2019</v>
      </c>
      <c r="H82" s="78" t="s">
        <v>107</v>
      </c>
      <c r="I82" s="83">
        <v>4</v>
      </c>
      <c r="J82" s="77" t="s">
        <v>161</v>
      </c>
      <c r="K82" s="18">
        <v>0.05</v>
      </c>
      <c r="L82" s="84">
        <v>0.2</v>
      </c>
      <c r="M82" s="40"/>
      <c r="N82" s="84">
        <v>0.2</v>
      </c>
      <c r="O82" s="40"/>
      <c r="P82" s="18"/>
      <c r="Q82" s="18" t="s">
        <v>37</v>
      </c>
      <c r="R82" s="89">
        <v>1</v>
      </c>
      <c r="S82" s="89">
        <v>3</v>
      </c>
      <c r="T82" s="50"/>
      <c r="U82" s="50"/>
      <c r="V82" s="18"/>
      <c r="W82" s="18"/>
      <c r="X82" s="18"/>
    </row>
    <row r="83" ht="24.95" customHeight="1" spans="1:24">
      <c r="A83" s="18">
        <v>202</v>
      </c>
      <c r="B83" s="19" t="s">
        <v>170</v>
      </c>
      <c r="C83" s="68" t="s">
        <v>43</v>
      </c>
      <c r="D83" s="69" t="s">
        <v>124</v>
      </c>
      <c r="E83" s="71" t="s">
        <v>1723</v>
      </c>
      <c r="F83" s="77" t="s">
        <v>161</v>
      </c>
      <c r="G83" s="18">
        <v>2019</v>
      </c>
      <c r="H83" s="78" t="s">
        <v>107</v>
      </c>
      <c r="I83" s="83">
        <v>6</v>
      </c>
      <c r="J83" s="77" t="s">
        <v>161</v>
      </c>
      <c r="K83" s="18">
        <v>0.05</v>
      </c>
      <c r="L83" s="84">
        <v>0.3</v>
      </c>
      <c r="M83" s="40"/>
      <c r="N83" s="84">
        <v>0.3</v>
      </c>
      <c r="O83" s="40"/>
      <c r="P83" s="18"/>
      <c r="Q83" s="18" t="s">
        <v>37</v>
      </c>
      <c r="R83" s="89">
        <v>2</v>
      </c>
      <c r="S83" s="89">
        <v>6</v>
      </c>
      <c r="T83" s="50"/>
      <c r="U83" s="50"/>
      <c r="V83" s="18"/>
      <c r="W83" s="18"/>
      <c r="X83" s="18"/>
    </row>
    <row r="84" ht="24.95" customHeight="1" spans="1:24">
      <c r="A84" s="18">
        <v>202</v>
      </c>
      <c r="B84" s="19" t="s">
        <v>170</v>
      </c>
      <c r="C84" s="68" t="s">
        <v>43</v>
      </c>
      <c r="D84" s="69" t="s">
        <v>124</v>
      </c>
      <c r="E84" s="71" t="s">
        <v>1715</v>
      </c>
      <c r="F84" s="77" t="s">
        <v>161</v>
      </c>
      <c r="G84" s="18">
        <v>2019</v>
      </c>
      <c r="H84" s="78" t="s">
        <v>107</v>
      </c>
      <c r="I84" s="83">
        <v>9</v>
      </c>
      <c r="J84" s="77" t="s">
        <v>161</v>
      </c>
      <c r="K84" s="18">
        <v>0.05</v>
      </c>
      <c r="L84" s="84">
        <v>0.45</v>
      </c>
      <c r="M84" s="40"/>
      <c r="N84" s="84">
        <v>0.45</v>
      </c>
      <c r="O84" s="40"/>
      <c r="P84" s="18"/>
      <c r="Q84" s="18" t="s">
        <v>37</v>
      </c>
      <c r="R84" s="89">
        <v>2</v>
      </c>
      <c r="S84" s="89">
        <v>8</v>
      </c>
      <c r="T84" s="50"/>
      <c r="U84" s="50"/>
      <c r="V84" s="18"/>
      <c r="W84" s="18"/>
      <c r="X84" s="18"/>
    </row>
    <row r="85" ht="24.95" customHeight="1" spans="1:24">
      <c r="A85" s="18">
        <v>202</v>
      </c>
      <c r="B85" s="19" t="s">
        <v>111</v>
      </c>
      <c r="C85" s="18"/>
      <c r="D85" s="18"/>
      <c r="E85" s="18"/>
      <c r="F85" s="18" t="s">
        <v>35</v>
      </c>
      <c r="G85" s="18" t="s">
        <v>32</v>
      </c>
      <c r="H85" s="18" t="s">
        <v>107</v>
      </c>
      <c r="I85" s="38">
        <v>0</v>
      </c>
      <c r="J85" s="39"/>
      <c r="K85" s="18"/>
      <c r="L85" s="38">
        <v>0</v>
      </c>
      <c r="M85" s="38">
        <v>0</v>
      </c>
      <c r="N85" s="38">
        <v>0</v>
      </c>
      <c r="O85" s="38">
        <v>0</v>
      </c>
      <c r="P85" s="18"/>
      <c r="Q85" s="18" t="s">
        <v>37</v>
      </c>
      <c r="R85" s="38">
        <v>0</v>
      </c>
      <c r="S85" s="50" t="e">
        <f>SUM(#REF!)</f>
        <v>#REF!</v>
      </c>
      <c r="T85" s="50"/>
      <c r="U85" s="50"/>
      <c r="V85" s="18"/>
      <c r="W85" s="18"/>
      <c r="X85" s="18"/>
    </row>
    <row r="86" ht="24.95" customHeight="1" spans="1:24">
      <c r="A86" s="18">
        <v>202</v>
      </c>
      <c r="B86" s="19" t="s">
        <v>113</v>
      </c>
      <c r="C86" s="18"/>
      <c r="D86" s="18"/>
      <c r="E86" s="18"/>
      <c r="F86" s="18" t="s">
        <v>106</v>
      </c>
      <c r="G86" s="18" t="s">
        <v>32</v>
      </c>
      <c r="H86" s="18" t="s">
        <v>107</v>
      </c>
      <c r="I86" s="38">
        <v>0</v>
      </c>
      <c r="J86" s="39"/>
      <c r="K86" s="18"/>
      <c r="L86" s="38">
        <v>0</v>
      </c>
      <c r="M86" s="38">
        <v>0</v>
      </c>
      <c r="N86" s="38">
        <v>0</v>
      </c>
      <c r="O86" s="38">
        <v>0</v>
      </c>
      <c r="P86" s="18"/>
      <c r="Q86" s="18" t="s">
        <v>37</v>
      </c>
      <c r="R86" s="38">
        <v>0</v>
      </c>
      <c r="S86" s="50" t="e">
        <f>SUM(#REF!)</f>
        <v>#REF!</v>
      </c>
      <c r="T86" s="50"/>
      <c r="U86" s="50"/>
      <c r="V86" s="18"/>
      <c r="W86" s="18"/>
      <c r="X86" s="18"/>
    </row>
    <row r="87" ht="24.95" customHeight="1" spans="1:24">
      <c r="A87" s="18">
        <v>202</v>
      </c>
      <c r="B87" s="19" t="s">
        <v>161</v>
      </c>
      <c r="C87" s="18"/>
      <c r="D87" s="18"/>
      <c r="E87" s="18"/>
      <c r="F87" s="18" t="s">
        <v>35</v>
      </c>
      <c r="G87" s="18" t="s">
        <v>32</v>
      </c>
      <c r="H87" s="18" t="s">
        <v>107</v>
      </c>
      <c r="I87" s="38">
        <v>0</v>
      </c>
      <c r="J87" s="39"/>
      <c r="K87" s="18"/>
      <c r="L87" s="38">
        <v>0</v>
      </c>
      <c r="M87" s="38">
        <v>0</v>
      </c>
      <c r="N87" s="38">
        <v>0</v>
      </c>
      <c r="O87" s="38">
        <v>0</v>
      </c>
      <c r="P87" s="18"/>
      <c r="Q87" s="18" t="s">
        <v>37</v>
      </c>
      <c r="R87" s="38">
        <v>0</v>
      </c>
      <c r="S87" s="50" t="e">
        <f>SUM(#REF!)</f>
        <v>#REF!</v>
      </c>
      <c r="T87" s="50"/>
      <c r="U87" s="50"/>
      <c r="V87" s="18"/>
      <c r="W87" s="18"/>
      <c r="X87" s="18"/>
    </row>
    <row r="88" ht="24.95" customHeight="1" spans="1:24">
      <c r="A88" s="16">
        <v>815</v>
      </c>
      <c r="B88" s="17" t="s">
        <v>237</v>
      </c>
      <c r="C88" s="16"/>
      <c r="D88" s="16"/>
      <c r="E88" s="16"/>
      <c r="F88" s="16" t="s">
        <v>106</v>
      </c>
      <c r="G88" s="16" t="s">
        <v>32</v>
      </c>
      <c r="H88" s="16" t="s">
        <v>107</v>
      </c>
      <c r="I88" s="38">
        <v>0</v>
      </c>
      <c r="J88" s="34"/>
      <c r="K88" s="16"/>
      <c r="L88" s="38">
        <v>0</v>
      </c>
      <c r="M88" s="38">
        <v>0</v>
      </c>
      <c r="N88" s="38">
        <v>0</v>
      </c>
      <c r="O88" s="38">
        <v>0</v>
      </c>
      <c r="P88" s="16"/>
      <c r="Q88" s="16" t="s">
        <v>37</v>
      </c>
      <c r="R88" s="38">
        <v>0</v>
      </c>
      <c r="S88" s="47" t="e">
        <f>S89+S90+S91+S92+S93+S94</f>
        <v>#REF!</v>
      </c>
      <c r="T88" s="47"/>
      <c r="U88" s="47"/>
      <c r="V88" s="16"/>
      <c r="W88" s="16"/>
      <c r="X88" s="48"/>
    </row>
    <row r="89" ht="24.95" customHeight="1" spans="1:24">
      <c r="A89" s="18">
        <v>816</v>
      </c>
      <c r="B89" s="19" t="s">
        <v>239</v>
      </c>
      <c r="C89" s="18"/>
      <c r="D89" s="18"/>
      <c r="E89" s="18"/>
      <c r="F89" s="18" t="s">
        <v>106</v>
      </c>
      <c r="G89" s="18" t="s">
        <v>32</v>
      </c>
      <c r="H89" s="18" t="s">
        <v>107</v>
      </c>
      <c r="I89" s="38">
        <v>0</v>
      </c>
      <c r="J89" s="39"/>
      <c r="K89" s="18"/>
      <c r="L89" s="38">
        <v>0</v>
      </c>
      <c r="M89" s="38">
        <v>0</v>
      </c>
      <c r="N89" s="38">
        <v>0</v>
      </c>
      <c r="O89" s="38">
        <v>0</v>
      </c>
      <c r="P89" s="18"/>
      <c r="Q89" s="18" t="s">
        <v>37</v>
      </c>
      <c r="R89" s="38">
        <v>0</v>
      </c>
      <c r="S89" s="50" t="e">
        <f>SUM(#REF!)</f>
        <v>#REF!</v>
      </c>
      <c r="T89" s="50"/>
      <c r="U89" s="50"/>
      <c r="V89" s="18"/>
      <c r="W89" s="18"/>
      <c r="X89" s="18"/>
    </row>
    <row r="90" ht="24.95" customHeight="1" spans="1:24">
      <c r="A90" s="18">
        <v>1056</v>
      </c>
      <c r="B90" s="19" t="s">
        <v>247</v>
      </c>
      <c r="C90" s="18"/>
      <c r="D90" s="18"/>
      <c r="E90" s="18"/>
      <c r="F90" s="18" t="s">
        <v>35</v>
      </c>
      <c r="G90" s="18" t="s">
        <v>32</v>
      </c>
      <c r="H90" s="18" t="s">
        <v>107</v>
      </c>
      <c r="I90" s="38">
        <v>0</v>
      </c>
      <c r="J90" s="39"/>
      <c r="K90" s="18"/>
      <c r="L90" s="38">
        <v>0</v>
      </c>
      <c r="M90" s="38">
        <v>0</v>
      </c>
      <c r="N90" s="38">
        <v>0</v>
      </c>
      <c r="O90" s="38">
        <v>0</v>
      </c>
      <c r="P90" s="18"/>
      <c r="Q90" s="18" t="s">
        <v>37</v>
      </c>
      <c r="R90" s="38">
        <v>0</v>
      </c>
      <c r="S90" s="50" t="e">
        <f>SUM(#REF!)</f>
        <v>#REF!</v>
      </c>
      <c r="T90" s="50"/>
      <c r="U90" s="50"/>
      <c r="V90" s="18"/>
      <c r="W90" s="18"/>
      <c r="X90" s="18"/>
    </row>
    <row r="91" ht="24.95" customHeight="1" spans="1:24">
      <c r="A91" s="18">
        <v>1100</v>
      </c>
      <c r="B91" s="19" t="s">
        <v>271</v>
      </c>
      <c r="C91" s="18"/>
      <c r="D91" s="18"/>
      <c r="E91" s="18"/>
      <c r="F91" s="18" t="s">
        <v>35</v>
      </c>
      <c r="G91" s="18" t="s">
        <v>32</v>
      </c>
      <c r="H91" s="18" t="s">
        <v>107</v>
      </c>
      <c r="I91" s="38">
        <v>0</v>
      </c>
      <c r="J91" s="39"/>
      <c r="K91" s="18"/>
      <c r="L91" s="38">
        <v>0</v>
      </c>
      <c r="M91" s="38">
        <v>0</v>
      </c>
      <c r="N91" s="38">
        <v>0</v>
      </c>
      <c r="O91" s="38">
        <v>0</v>
      </c>
      <c r="P91" s="18"/>
      <c r="Q91" s="18" t="s">
        <v>37</v>
      </c>
      <c r="R91" s="38">
        <v>0</v>
      </c>
      <c r="S91" s="50" t="e">
        <f>SUM(#REF!)</f>
        <v>#REF!</v>
      </c>
      <c r="T91" s="50"/>
      <c r="U91" s="50"/>
      <c r="V91" s="18"/>
      <c r="W91" s="18"/>
      <c r="X91" s="18"/>
    </row>
    <row r="92" ht="24.95" customHeight="1" spans="1:24">
      <c r="A92" s="18">
        <v>1131</v>
      </c>
      <c r="B92" s="19" t="s">
        <v>273</v>
      </c>
      <c r="C92" s="18"/>
      <c r="D92" s="18"/>
      <c r="E92" s="18"/>
      <c r="F92" s="18" t="s">
        <v>106</v>
      </c>
      <c r="G92" s="18" t="s">
        <v>32</v>
      </c>
      <c r="H92" s="18" t="s">
        <v>107</v>
      </c>
      <c r="I92" s="38">
        <v>0</v>
      </c>
      <c r="J92" s="39"/>
      <c r="K92" s="18"/>
      <c r="L92" s="38">
        <v>0</v>
      </c>
      <c r="M92" s="38">
        <v>0</v>
      </c>
      <c r="N92" s="38">
        <v>0</v>
      </c>
      <c r="O92" s="38">
        <v>0</v>
      </c>
      <c r="P92" s="18"/>
      <c r="Q92" s="18" t="s">
        <v>37</v>
      </c>
      <c r="R92" s="38">
        <v>0</v>
      </c>
      <c r="S92" s="50" t="e">
        <f>SUM(#REF!)</f>
        <v>#REF!</v>
      </c>
      <c r="T92" s="50"/>
      <c r="U92" s="50"/>
      <c r="V92" s="18"/>
      <c r="W92" s="18"/>
      <c r="X92" s="18"/>
    </row>
    <row r="93" ht="24.95" customHeight="1" spans="1:24">
      <c r="A93" s="18">
        <v>1146</v>
      </c>
      <c r="B93" s="19" t="s">
        <v>275</v>
      </c>
      <c r="C93" s="18"/>
      <c r="D93" s="18"/>
      <c r="E93" s="18"/>
      <c r="F93" s="18" t="s">
        <v>35</v>
      </c>
      <c r="G93" s="18" t="s">
        <v>32</v>
      </c>
      <c r="H93" s="18" t="s">
        <v>107</v>
      </c>
      <c r="I93" s="38">
        <v>0</v>
      </c>
      <c r="J93" s="39"/>
      <c r="K93" s="18"/>
      <c r="L93" s="38">
        <v>0</v>
      </c>
      <c r="M93" s="38">
        <v>0</v>
      </c>
      <c r="N93" s="38">
        <v>0</v>
      </c>
      <c r="O93" s="38">
        <v>0</v>
      </c>
      <c r="P93" s="18"/>
      <c r="Q93" s="18" t="s">
        <v>37</v>
      </c>
      <c r="R93" s="38">
        <v>0</v>
      </c>
      <c r="S93" s="50" t="e">
        <f>SUM(#REF!)</f>
        <v>#REF!</v>
      </c>
      <c r="T93" s="50"/>
      <c r="U93" s="50"/>
      <c r="V93" s="18"/>
      <c r="W93" s="18"/>
      <c r="X93" s="18"/>
    </row>
    <row r="94" ht="24.95" customHeight="1" spans="1:24">
      <c r="A94" s="18">
        <v>1185</v>
      </c>
      <c r="B94" s="19" t="s">
        <v>277</v>
      </c>
      <c r="C94" s="18"/>
      <c r="D94" s="18"/>
      <c r="E94" s="18"/>
      <c r="F94" s="18" t="s">
        <v>35</v>
      </c>
      <c r="G94" s="18" t="s">
        <v>32</v>
      </c>
      <c r="H94" s="18" t="s">
        <v>107</v>
      </c>
      <c r="I94" s="38">
        <v>0</v>
      </c>
      <c r="J94" s="39"/>
      <c r="K94" s="18"/>
      <c r="L94" s="38">
        <v>0</v>
      </c>
      <c r="M94" s="38">
        <v>0</v>
      </c>
      <c r="N94" s="38">
        <v>0</v>
      </c>
      <c r="O94" s="38">
        <v>0</v>
      </c>
      <c r="P94" s="18"/>
      <c r="Q94" s="18" t="s">
        <v>37</v>
      </c>
      <c r="R94" s="38">
        <v>0</v>
      </c>
      <c r="S94" s="50" t="e">
        <f>SUM(#REF!)</f>
        <v>#REF!</v>
      </c>
      <c r="T94" s="50"/>
      <c r="U94" s="50"/>
      <c r="V94" s="18"/>
      <c r="W94" s="18"/>
      <c r="X94" s="18"/>
    </row>
    <row r="95" ht="24.95" customHeight="1" spans="1:24">
      <c r="A95" s="16">
        <v>1191</v>
      </c>
      <c r="B95" s="17" t="s">
        <v>279</v>
      </c>
      <c r="C95" s="16"/>
      <c r="D95" s="16"/>
      <c r="E95" s="16"/>
      <c r="F95" s="16" t="s">
        <v>35</v>
      </c>
      <c r="G95" s="16" t="s">
        <v>32</v>
      </c>
      <c r="H95" s="16" t="s">
        <v>107</v>
      </c>
      <c r="I95" s="38">
        <v>0</v>
      </c>
      <c r="J95" s="34"/>
      <c r="K95" s="16"/>
      <c r="L95" s="38">
        <v>0</v>
      </c>
      <c r="M95" s="38">
        <v>0</v>
      </c>
      <c r="N95" s="38">
        <v>0</v>
      </c>
      <c r="O95" s="38">
        <v>0</v>
      </c>
      <c r="P95" s="16"/>
      <c r="Q95" s="16" t="s">
        <v>37</v>
      </c>
      <c r="R95" s="38">
        <v>0</v>
      </c>
      <c r="S95" s="47" t="e">
        <f>SUM(#REF!)</f>
        <v>#REF!</v>
      </c>
      <c r="T95" s="47"/>
      <c r="U95" s="47"/>
      <c r="V95" s="16"/>
      <c r="W95" s="16"/>
      <c r="X95" s="48"/>
    </row>
    <row r="96" ht="24.95" customHeight="1" spans="1:24">
      <c r="A96" s="16">
        <v>1206</v>
      </c>
      <c r="B96" s="17" t="s">
        <v>281</v>
      </c>
      <c r="C96" s="16"/>
      <c r="D96" s="16"/>
      <c r="E96" s="16"/>
      <c r="F96" s="16" t="s">
        <v>35</v>
      </c>
      <c r="G96" s="16" t="s">
        <v>32</v>
      </c>
      <c r="H96" s="16" t="s">
        <v>282</v>
      </c>
      <c r="I96" s="38">
        <v>0</v>
      </c>
      <c r="J96" s="34"/>
      <c r="K96" s="16"/>
      <c r="L96" s="38">
        <v>0</v>
      </c>
      <c r="M96" s="38">
        <v>0</v>
      </c>
      <c r="N96" s="38">
        <v>0</v>
      </c>
      <c r="O96" s="38">
        <v>0</v>
      </c>
      <c r="P96" s="16"/>
      <c r="Q96" s="16" t="s">
        <v>37</v>
      </c>
      <c r="R96" s="38">
        <v>0</v>
      </c>
      <c r="S96" s="47" t="e">
        <f>S97+S98+S99+S100+S101</f>
        <v>#REF!</v>
      </c>
      <c r="T96" s="47"/>
      <c r="U96" s="47"/>
      <c r="V96" s="16"/>
      <c r="W96" s="16"/>
      <c r="X96" s="48"/>
    </row>
    <row r="97" ht="24.95" customHeight="1" spans="1:24">
      <c r="A97" s="18">
        <v>1207</v>
      </c>
      <c r="B97" s="19" t="s">
        <v>284</v>
      </c>
      <c r="C97" s="18"/>
      <c r="D97" s="18"/>
      <c r="E97" s="18"/>
      <c r="F97" s="18" t="s">
        <v>35</v>
      </c>
      <c r="G97" s="18" t="s">
        <v>32</v>
      </c>
      <c r="H97" s="18" t="s">
        <v>90</v>
      </c>
      <c r="I97" s="38">
        <v>0</v>
      </c>
      <c r="J97" s="39"/>
      <c r="K97" s="18"/>
      <c r="L97" s="38">
        <v>0</v>
      </c>
      <c r="M97" s="38">
        <v>0</v>
      </c>
      <c r="N97" s="38">
        <v>0</v>
      </c>
      <c r="O97" s="38">
        <v>0</v>
      </c>
      <c r="P97" s="18"/>
      <c r="Q97" s="18" t="s">
        <v>37</v>
      </c>
      <c r="R97" s="38">
        <v>0</v>
      </c>
      <c r="S97" s="50" t="e">
        <f>SUM(#REF!)</f>
        <v>#REF!</v>
      </c>
      <c r="T97" s="50"/>
      <c r="U97" s="50"/>
      <c r="V97" s="18"/>
      <c r="W97" s="18"/>
      <c r="X97" s="18"/>
    </row>
    <row r="98" ht="24.95" customHeight="1" spans="1:24">
      <c r="A98" s="18">
        <v>1210</v>
      </c>
      <c r="B98" s="19" t="s">
        <v>286</v>
      </c>
      <c r="C98" s="18"/>
      <c r="D98" s="18"/>
      <c r="E98" s="18"/>
      <c r="F98" s="18" t="s">
        <v>35</v>
      </c>
      <c r="G98" s="18" t="s">
        <v>32</v>
      </c>
      <c r="H98" s="18" t="s">
        <v>107</v>
      </c>
      <c r="I98" s="38">
        <v>0</v>
      </c>
      <c r="J98" s="39"/>
      <c r="K98" s="18"/>
      <c r="L98" s="38">
        <v>0</v>
      </c>
      <c r="M98" s="38">
        <v>0</v>
      </c>
      <c r="N98" s="38">
        <v>0</v>
      </c>
      <c r="O98" s="38">
        <v>0</v>
      </c>
      <c r="P98" s="18"/>
      <c r="Q98" s="18" t="s">
        <v>37</v>
      </c>
      <c r="R98" s="38">
        <v>0</v>
      </c>
      <c r="S98" s="50" t="e">
        <f>SUM(#REF!)</f>
        <v>#REF!</v>
      </c>
      <c r="T98" s="50"/>
      <c r="U98" s="50"/>
      <c r="V98" s="18"/>
      <c r="W98" s="18"/>
      <c r="X98" s="18"/>
    </row>
    <row r="99" ht="24.95" customHeight="1" spans="1:24">
      <c r="A99" s="18">
        <v>1234</v>
      </c>
      <c r="B99" s="19" t="s">
        <v>288</v>
      </c>
      <c r="C99" s="18"/>
      <c r="D99" s="18"/>
      <c r="E99" s="18"/>
      <c r="F99" s="18" t="s">
        <v>35</v>
      </c>
      <c r="G99" s="18" t="s">
        <v>32</v>
      </c>
      <c r="H99" s="18" t="s">
        <v>107</v>
      </c>
      <c r="I99" s="38">
        <v>0</v>
      </c>
      <c r="J99" s="39"/>
      <c r="K99" s="18"/>
      <c r="L99" s="38">
        <v>0</v>
      </c>
      <c r="M99" s="38">
        <v>0</v>
      </c>
      <c r="N99" s="38">
        <v>0</v>
      </c>
      <c r="O99" s="38">
        <v>0</v>
      </c>
      <c r="P99" s="18"/>
      <c r="Q99" s="18" t="s">
        <v>37</v>
      </c>
      <c r="R99" s="38">
        <v>0</v>
      </c>
      <c r="S99" s="50" t="e">
        <f>SUM(#REF!)</f>
        <v>#REF!</v>
      </c>
      <c r="T99" s="50"/>
      <c r="U99" s="50"/>
      <c r="V99" s="18"/>
      <c r="W99" s="18"/>
      <c r="X99" s="18"/>
    </row>
    <row r="100" ht="24.95" customHeight="1" spans="1:24">
      <c r="A100" s="18">
        <v>1247</v>
      </c>
      <c r="B100" s="19" t="s">
        <v>290</v>
      </c>
      <c r="C100" s="18"/>
      <c r="D100" s="18"/>
      <c r="E100" s="18"/>
      <c r="F100" s="18" t="s">
        <v>35</v>
      </c>
      <c r="G100" s="18" t="s">
        <v>32</v>
      </c>
      <c r="H100" s="18" t="s">
        <v>107</v>
      </c>
      <c r="I100" s="38">
        <v>0</v>
      </c>
      <c r="J100" s="39"/>
      <c r="K100" s="18"/>
      <c r="L100" s="38">
        <v>0</v>
      </c>
      <c r="M100" s="38">
        <v>0</v>
      </c>
      <c r="N100" s="38">
        <v>0</v>
      </c>
      <c r="O100" s="38">
        <v>0</v>
      </c>
      <c r="P100" s="18"/>
      <c r="Q100" s="18" t="s">
        <v>37</v>
      </c>
      <c r="R100" s="38">
        <v>0</v>
      </c>
      <c r="S100" s="50" t="e">
        <f>SUM(#REF!)</f>
        <v>#REF!</v>
      </c>
      <c r="T100" s="50"/>
      <c r="U100" s="50"/>
      <c r="V100" s="18"/>
      <c r="W100" s="18"/>
      <c r="X100" s="18"/>
    </row>
    <row r="101" ht="24.95" customHeight="1" spans="1:24">
      <c r="A101" s="18">
        <v>1252</v>
      </c>
      <c r="B101" s="19" t="s">
        <v>291</v>
      </c>
      <c r="C101" s="18"/>
      <c r="D101" s="18"/>
      <c r="E101" s="18"/>
      <c r="F101" s="18" t="s">
        <v>35</v>
      </c>
      <c r="G101" s="18" t="s">
        <v>32</v>
      </c>
      <c r="H101" s="18" t="s">
        <v>107</v>
      </c>
      <c r="I101" s="38">
        <v>0</v>
      </c>
      <c r="J101" s="39"/>
      <c r="K101" s="18"/>
      <c r="L101" s="38">
        <v>0</v>
      </c>
      <c r="M101" s="38">
        <v>0</v>
      </c>
      <c r="N101" s="38">
        <v>0</v>
      </c>
      <c r="O101" s="38">
        <v>0</v>
      </c>
      <c r="P101" s="18"/>
      <c r="Q101" s="18" t="s">
        <v>37</v>
      </c>
      <c r="R101" s="38">
        <v>0</v>
      </c>
      <c r="S101" s="50" t="e">
        <f>SUM(#REF!)</f>
        <v>#REF!</v>
      </c>
      <c r="T101" s="50"/>
      <c r="U101" s="50"/>
      <c r="V101" s="18"/>
      <c r="W101" s="18"/>
      <c r="X101" s="18"/>
    </row>
    <row r="102" ht="24.95" customHeight="1" spans="1:24">
      <c r="A102" s="14">
        <v>1263</v>
      </c>
      <c r="B102" s="15" t="s">
        <v>293</v>
      </c>
      <c r="C102" s="14"/>
      <c r="D102" s="14"/>
      <c r="E102" s="14"/>
      <c r="F102" s="14" t="s">
        <v>35</v>
      </c>
      <c r="G102" s="14" t="s">
        <v>32</v>
      </c>
      <c r="H102" s="14" t="s">
        <v>32</v>
      </c>
      <c r="I102" s="36" t="s">
        <v>32</v>
      </c>
      <c r="J102" s="31"/>
      <c r="K102" s="14"/>
      <c r="L102" s="38">
        <v>0</v>
      </c>
      <c r="M102" s="38">
        <v>0</v>
      </c>
      <c r="N102" s="38">
        <v>0</v>
      </c>
      <c r="O102" s="38">
        <v>0</v>
      </c>
      <c r="P102" s="14"/>
      <c r="Q102" s="14" t="s">
        <v>32</v>
      </c>
      <c r="R102" s="38">
        <v>0</v>
      </c>
      <c r="S102" s="46" t="e">
        <f>#REF!+#REF!+S111+S112+S113+S114</f>
        <v>#REF!</v>
      </c>
      <c r="T102" s="46"/>
      <c r="U102" s="46"/>
      <c r="V102" s="14"/>
      <c r="W102" s="14"/>
      <c r="X102" s="14"/>
    </row>
    <row r="103" ht="24.95" customHeight="1" spans="1:24">
      <c r="A103" s="16">
        <v>1264</v>
      </c>
      <c r="B103" s="17" t="s">
        <v>295</v>
      </c>
      <c r="C103" s="16"/>
      <c r="D103" s="16"/>
      <c r="E103" s="16"/>
      <c r="F103" s="16" t="s">
        <v>35</v>
      </c>
      <c r="G103" s="16" t="s">
        <v>32</v>
      </c>
      <c r="H103" s="16" t="s">
        <v>296</v>
      </c>
      <c r="I103" s="33">
        <v>12</v>
      </c>
      <c r="J103" s="34"/>
      <c r="K103" s="16"/>
      <c r="L103" s="35">
        <v>0.6</v>
      </c>
      <c r="M103" s="35"/>
      <c r="N103" s="35">
        <v>0.6</v>
      </c>
      <c r="O103" s="35" t="s">
        <v>611</v>
      </c>
      <c r="P103" s="16"/>
      <c r="Q103" s="16" t="s">
        <v>37</v>
      </c>
      <c r="R103" s="38">
        <v>0</v>
      </c>
      <c r="S103" s="47" t="e">
        <f>SUM(#REF!)</f>
        <v>#REF!</v>
      </c>
      <c r="T103" s="47"/>
      <c r="U103" s="47"/>
      <c r="V103" s="16"/>
      <c r="W103" s="16"/>
      <c r="X103" s="48"/>
    </row>
    <row r="104" ht="24.95" customHeight="1" spans="1:24">
      <c r="A104" s="16">
        <v>1264</v>
      </c>
      <c r="B104" s="17"/>
      <c r="C104" s="68" t="s">
        <v>43</v>
      </c>
      <c r="D104" s="71" t="s">
        <v>299</v>
      </c>
      <c r="E104" s="71" t="s">
        <v>300</v>
      </c>
      <c r="F104" s="16" t="s">
        <v>35</v>
      </c>
      <c r="G104" s="16"/>
      <c r="H104" s="16" t="s">
        <v>296</v>
      </c>
      <c r="I104" s="79">
        <v>2</v>
      </c>
      <c r="J104" s="34" t="s">
        <v>1724</v>
      </c>
      <c r="K104" s="16">
        <v>0.05</v>
      </c>
      <c r="L104" s="84">
        <v>0.1</v>
      </c>
      <c r="M104" s="35"/>
      <c r="N104" s="84">
        <v>0.1</v>
      </c>
      <c r="O104" s="35"/>
      <c r="P104" s="16"/>
      <c r="Q104" s="16"/>
      <c r="R104" s="47"/>
      <c r="S104" s="47"/>
      <c r="T104" s="47"/>
      <c r="U104" s="47"/>
      <c r="V104" s="16"/>
      <c r="W104" s="16"/>
      <c r="X104" s="48"/>
    </row>
    <row r="105" ht="24.95" customHeight="1" spans="1:24">
      <c r="A105" s="16">
        <v>1264</v>
      </c>
      <c r="B105" s="17"/>
      <c r="C105" s="68" t="s">
        <v>43</v>
      </c>
      <c r="D105" s="69" t="s">
        <v>93</v>
      </c>
      <c r="E105" s="69" t="s">
        <v>180</v>
      </c>
      <c r="F105" s="16" t="s">
        <v>35</v>
      </c>
      <c r="G105" s="16"/>
      <c r="H105" s="16" t="s">
        <v>296</v>
      </c>
      <c r="I105" s="79">
        <v>5</v>
      </c>
      <c r="J105" s="34" t="s">
        <v>1724</v>
      </c>
      <c r="K105" s="16">
        <v>0.05</v>
      </c>
      <c r="L105" s="84">
        <v>0.25</v>
      </c>
      <c r="M105" s="35"/>
      <c r="N105" s="84">
        <v>0.25</v>
      </c>
      <c r="O105" s="35"/>
      <c r="P105" s="16"/>
      <c r="Q105" s="16"/>
      <c r="R105" s="47"/>
      <c r="S105" s="47"/>
      <c r="T105" s="47"/>
      <c r="U105" s="47"/>
      <c r="V105" s="16"/>
      <c r="W105" s="16"/>
      <c r="X105" s="48"/>
    </row>
    <row r="106" ht="24.95" customHeight="1" spans="1:24">
      <c r="A106" s="16">
        <v>1264</v>
      </c>
      <c r="B106" s="17"/>
      <c r="C106" s="68" t="s">
        <v>43</v>
      </c>
      <c r="D106" s="71" t="s">
        <v>155</v>
      </c>
      <c r="E106" s="69" t="s">
        <v>156</v>
      </c>
      <c r="F106" s="16" t="s">
        <v>35</v>
      </c>
      <c r="G106" s="16"/>
      <c r="H106" s="16" t="s">
        <v>296</v>
      </c>
      <c r="I106" s="79">
        <v>5</v>
      </c>
      <c r="J106" s="34" t="s">
        <v>1724</v>
      </c>
      <c r="K106" s="16">
        <v>0.05</v>
      </c>
      <c r="L106" s="84">
        <v>0.25</v>
      </c>
      <c r="M106" s="35"/>
      <c r="N106" s="84">
        <v>0.25</v>
      </c>
      <c r="O106" s="35"/>
      <c r="P106" s="16"/>
      <c r="Q106" s="16"/>
      <c r="R106" s="47"/>
      <c r="S106" s="47"/>
      <c r="T106" s="47"/>
      <c r="U106" s="47"/>
      <c r="V106" s="16"/>
      <c r="W106" s="16"/>
      <c r="X106" s="48"/>
    </row>
    <row r="107" ht="24.95" customHeight="1" spans="1:24">
      <c r="A107" s="16">
        <v>1264</v>
      </c>
      <c r="B107" s="17"/>
      <c r="C107" s="16"/>
      <c r="D107" s="16"/>
      <c r="E107" s="16"/>
      <c r="F107" s="16"/>
      <c r="G107" s="16"/>
      <c r="H107" s="16"/>
      <c r="I107" s="33"/>
      <c r="J107" s="34"/>
      <c r="K107" s="16"/>
      <c r="L107" s="35"/>
      <c r="M107" s="35"/>
      <c r="N107" s="35"/>
      <c r="O107" s="35"/>
      <c r="P107" s="16"/>
      <c r="Q107" s="16"/>
      <c r="R107" s="47"/>
      <c r="S107" s="47"/>
      <c r="T107" s="47"/>
      <c r="U107" s="47"/>
      <c r="V107" s="16"/>
      <c r="W107" s="16"/>
      <c r="X107" s="48"/>
    </row>
    <row r="108" ht="24.95" customHeight="1" spans="1:24">
      <c r="A108" s="16">
        <v>1264</v>
      </c>
      <c r="B108" s="17" t="s">
        <v>403</v>
      </c>
      <c r="C108" s="16"/>
      <c r="D108" s="16"/>
      <c r="E108" s="16"/>
      <c r="F108" s="16" t="s">
        <v>35</v>
      </c>
      <c r="G108" s="16" t="s">
        <v>32</v>
      </c>
      <c r="H108" s="16" t="s">
        <v>296</v>
      </c>
      <c r="I108" s="33">
        <v>2</v>
      </c>
      <c r="J108" s="34"/>
      <c r="K108" s="16"/>
      <c r="L108" s="35">
        <v>0.8</v>
      </c>
      <c r="M108" s="35" t="s">
        <v>611</v>
      </c>
      <c r="N108" s="35">
        <v>0.8</v>
      </c>
      <c r="O108" s="35" t="e">
        <f>SUM(#REF!)</f>
        <v>#REF!</v>
      </c>
      <c r="P108" s="16"/>
      <c r="Q108" s="16" t="s">
        <v>37</v>
      </c>
      <c r="R108" s="47">
        <v>2</v>
      </c>
      <c r="S108" s="47">
        <v>8</v>
      </c>
      <c r="T108" s="47"/>
      <c r="U108" s="47"/>
      <c r="V108" s="16"/>
      <c r="W108" s="16"/>
      <c r="X108" s="48"/>
    </row>
    <row r="109" ht="24.95" customHeight="1" spans="1:24">
      <c r="A109" s="16">
        <v>1264</v>
      </c>
      <c r="B109" s="17" t="s">
        <v>1725</v>
      </c>
      <c r="C109" s="68" t="s">
        <v>43</v>
      </c>
      <c r="D109" s="69" t="s">
        <v>884</v>
      </c>
      <c r="E109" s="69" t="s">
        <v>305</v>
      </c>
      <c r="F109" s="16" t="s">
        <v>35</v>
      </c>
      <c r="G109" s="16"/>
      <c r="H109" s="16" t="s">
        <v>296</v>
      </c>
      <c r="I109" s="83">
        <v>1</v>
      </c>
      <c r="J109" s="34" t="s">
        <v>1725</v>
      </c>
      <c r="K109" s="84">
        <v>0.4</v>
      </c>
      <c r="L109" s="84">
        <v>0.4</v>
      </c>
      <c r="M109" s="35"/>
      <c r="N109" s="84">
        <v>0.4</v>
      </c>
      <c r="O109" s="35"/>
      <c r="P109" s="16"/>
      <c r="Q109" s="16" t="s">
        <v>37</v>
      </c>
      <c r="R109" s="89">
        <v>1</v>
      </c>
      <c r="S109" s="89">
        <v>4</v>
      </c>
      <c r="T109" s="47"/>
      <c r="U109" s="47"/>
      <c r="V109" s="16"/>
      <c r="W109" s="16"/>
      <c r="X109" s="48"/>
    </row>
    <row r="110" ht="24.95" customHeight="1" spans="1:24">
      <c r="A110" s="16">
        <v>1264</v>
      </c>
      <c r="B110" s="17" t="s">
        <v>1725</v>
      </c>
      <c r="C110" s="68" t="s">
        <v>43</v>
      </c>
      <c r="D110" s="69" t="s">
        <v>884</v>
      </c>
      <c r="E110" s="69" t="s">
        <v>307</v>
      </c>
      <c r="F110" s="16" t="s">
        <v>35</v>
      </c>
      <c r="G110" s="16"/>
      <c r="H110" s="16" t="s">
        <v>296</v>
      </c>
      <c r="I110" s="83">
        <v>1</v>
      </c>
      <c r="J110" s="34" t="s">
        <v>1725</v>
      </c>
      <c r="K110" s="84">
        <v>0.4</v>
      </c>
      <c r="L110" s="84">
        <v>0.4</v>
      </c>
      <c r="M110" s="35"/>
      <c r="N110" s="84">
        <v>0.4</v>
      </c>
      <c r="O110" s="35"/>
      <c r="P110" s="16"/>
      <c r="Q110" s="16" t="s">
        <v>37</v>
      </c>
      <c r="R110" s="89">
        <v>1</v>
      </c>
      <c r="S110" s="89">
        <v>4</v>
      </c>
      <c r="T110" s="47"/>
      <c r="U110" s="47"/>
      <c r="V110" s="16"/>
      <c r="W110" s="16"/>
      <c r="X110" s="48"/>
    </row>
    <row r="111" ht="24.95" customHeight="1" spans="1:24">
      <c r="A111" s="16">
        <v>2076</v>
      </c>
      <c r="B111" s="17" t="s">
        <v>475</v>
      </c>
      <c r="C111" s="16"/>
      <c r="D111" s="16"/>
      <c r="E111" s="16"/>
      <c r="F111" s="16" t="s">
        <v>35</v>
      </c>
      <c r="G111" s="16" t="s">
        <v>32</v>
      </c>
      <c r="H111" s="16" t="s">
        <v>476</v>
      </c>
      <c r="I111" s="38">
        <v>0</v>
      </c>
      <c r="J111" s="34"/>
      <c r="K111" s="16"/>
      <c r="L111" s="38">
        <v>0</v>
      </c>
      <c r="M111" s="38">
        <v>0</v>
      </c>
      <c r="N111" s="38">
        <v>0</v>
      </c>
      <c r="O111" s="38">
        <v>0</v>
      </c>
      <c r="P111" s="16"/>
      <c r="Q111" s="16" t="s">
        <v>37</v>
      </c>
      <c r="R111" s="38">
        <v>0</v>
      </c>
      <c r="S111" s="47" t="e">
        <f>SUM(#REF!)</f>
        <v>#REF!</v>
      </c>
      <c r="T111" s="47"/>
      <c r="U111" s="47"/>
      <c r="V111" s="16"/>
      <c r="W111" s="16"/>
      <c r="X111" s="48"/>
    </row>
    <row r="112" ht="24.95" customHeight="1" spans="1:24">
      <c r="A112" s="16">
        <v>2118</v>
      </c>
      <c r="B112" s="17" t="s">
        <v>486</v>
      </c>
      <c r="C112" s="16"/>
      <c r="D112" s="16"/>
      <c r="E112" s="16"/>
      <c r="F112" s="16" t="s">
        <v>35</v>
      </c>
      <c r="G112" s="16" t="s">
        <v>32</v>
      </c>
      <c r="H112" s="16" t="s">
        <v>487</v>
      </c>
      <c r="I112" s="38">
        <v>0</v>
      </c>
      <c r="J112" s="34"/>
      <c r="K112" s="16"/>
      <c r="L112" s="38">
        <v>0</v>
      </c>
      <c r="M112" s="38">
        <v>0</v>
      </c>
      <c r="N112" s="38">
        <v>0</v>
      </c>
      <c r="O112" s="38">
        <v>0</v>
      </c>
      <c r="P112" s="16"/>
      <c r="Q112" s="16" t="s">
        <v>37</v>
      </c>
      <c r="R112" s="38">
        <v>0</v>
      </c>
      <c r="S112" s="47" t="e">
        <f>SUM(#REF!)</f>
        <v>#REF!</v>
      </c>
      <c r="T112" s="47"/>
      <c r="U112" s="47"/>
      <c r="V112" s="16"/>
      <c r="W112" s="16"/>
      <c r="X112" s="48"/>
    </row>
    <row r="113" ht="24.95" customHeight="1" spans="1:24">
      <c r="A113" s="16">
        <v>2196</v>
      </c>
      <c r="B113" s="17" t="s">
        <v>489</v>
      </c>
      <c r="C113" s="16"/>
      <c r="D113" s="16"/>
      <c r="E113" s="16"/>
      <c r="F113" s="16" t="s">
        <v>35</v>
      </c>
      <c r="G113" s="16" t="s">
        <v>32</v>
      </c>
      <c r="H113" s="16" t="s">
        <v>107</v>
      </c>
      <c r="I113" s="38">
        <v>0</v>
      </c>
      <c r="J113" s="34"/>
      <c r="K113" s="16"/>
      <c r="L113" s="38">
        <v>0</v>
      </c>
      <c r="M113" s="38">
        <v>0</v>
      </c>
      <c r="N113" s="38">
        <v>0</v>
      </c>
      <c r="O113" s="38">
        <v>0</v>
      </c>
      <c r="P113" s="16"/>
      <c r="Q113" s="16" t="s">
        <v>37</v>
      </c>
      <c r="R113" s="38">
        <v>0</v>
      </c>
      <c r="S113" s="47" t="e">
        <f>SUM(#REF!)</f>
        <v>#REF!</v>
      </c>
      <c r="T113" s="47"/>
      <c r="U113" s="47"/>
      <c r="V113" s="16"/>
      <c r="W113" s="16"/>
      <c r="X113" s="48"/>
    </row>
    <row r="114" ht="24.95" customHeight="1" spans="1:24">
      <c r="A114" s="16">
        <v>2211</v>
      </c>
      <c r="B114" s="17" t="s">
        <v>491</v>
      </c>
      <c r="C114" s="16"/>
      <c r="D114" s="16"/>
      <c r="E114" s="16"/>
      <c r="F114" s="16" t="s">
        <v>35</v>
      </c>
      <c r="G114" s="16" t="s">
        <v>32</v>
      </c>
      <c r="H114" s="16" t="s">
        <v>32</v>
      </c>
      <c r="I114" s="33" t="s">
        <v>32</v>
      </c>
      <c r="J114" s="34"/>
      <c r="K114" s="16"/>
      <c r="L114" s="38">
        <v>0</v>
      </c>
      <c r="M114" s="38">
        <v>0</v>
      </c>
      <c r="N114" s="38">
        <v>0</v>
      </c>
      <c r="O114" s="38">
        <v>0</v>
      </c>
      <c r="P114" s="16"/>
      <c r="Q114" s="16" t="s">
        <v>37</v>
      </c>
      <c r="R114" s="38">
        <v>0</v>
      </c>
      <c r="S114" s="47" t="e">
        <f>S115+S116+S117+S118</f>
        <v>#REF!</v>
      </c>
      <c r="T114" s="47"/>
      <c r="U114" s="47"/>
      <c r="V114" s="16"/>
      <c r="W114" s="16"/>
      <c r="X114" s="48"/>
    </row>
    <row r="115" ht="24.95" customHeight="1" spans="1:24">
      <c r="A115" s="18">
        <v>2212</v>
      </c>
      <c r="B115" s="19" t="s">
        <v>493</v>
      </c>
      <c r="C115" s="18"/>
      <c r="D115" s="18"/>
      <c r="E115" s="18"/>
      <c r="F115" s="18" t="s">
        <v>35</v>
      </c>
      <c r="G115" s="18" t="s">
        <v>32</v>
      </c>
      <c r="H115" s="18" t="s">
        <v>494</v>
      </c>
      <c r="I115" s="41" t="e">
        <f>SUM(#REF!)</f>
        <v>#REF!</v>
      </c>
      <c r="J115" s="39"/>
      <c r="K115" s="18"/>
      <c r="L115" s="40" t="e">
        <f>SUM(#REF!)</f>
        <v>#REF!</v>
      </c>
      <c r="M115" s="40" t="e">
        <f>SUM(#REF!)</f>
        <v>#REF!</v>
      </c>
      <c r="N115" s="40" t="e">
        <f>SUM(#REF!)</f>
        <v>#REF!</v>
      </c>
      <c r="O115" s="40" t="e">
        <f>SUM(#REF!)</f>
        <v>#REF!</v>
      </c>
      <c r="P115" s="18"/>
      <c r="Q115" s="18" t="s">
        <v>37</v>
      </c>
      <c r="R115" s="50" t="e">
        <f>SUM(#REF!)</f>
        <v>#REF!</v>
      </c>
      <c r="S115" s="50" t="e">
        <f>SUM(#REF!)</f>
        <v>#REF!</v>
      </c>
      <c r="T115" s="50"/>
      <c r="U115" s="50"/>
      <c r="V115" s="18"/>
      <c r="W115" s="18"/>
      <c r="X115" s="18"/>
    </row>
    <row r="116" ht="24.95" customHeight="1" spans="1:24">
      <c r="A116" s="18">
        <v>2232</v>
      </c>
      <c r="B116" s="19" t="s">
        <v>504</v>
      </c>
      <c r="C116" s="18"/>
      <c r="D116" s="18"/>
      <c r="E116" s="18"/>
      <c r="F116" s="18" t="s">
        <v>35</v>
      </c>
      <c r="G116" s="18" t="s">
        <v>32</v>
      </c>
      <c r="H116" s="18" t="s">
        <v>505</v>
      </c>
      <c r="I116" s="41" t="e">
        <f>SUM(#REF!)</f>
        <v>#REF!</v>
      </c>
      <c r="J116" s="39"/>
      <c r="K116" s="18"/>
      <c r="L116" s="40" t="e">
        <f>SUM(#REF!)</f>
        <v>#REF!</v>
      </c>
      <c r="M116" s="40" t="e">
        <f>SUM(#REF!)</f>
        <v>#REF!</v>
      </c>
      <c r="N116" s="40" t="e">
        <f>SUM(#REF!)</f>
        <v>#REF!</v>
      </c>
      <c r="O116" s="40" t="e">
        <f>SUM(#REF!)</f>
        <v>#REF!</v>
      </c>
      <c r="P116" s="18"/>
      <c r="Q116" s="18" t="s">
        <v>37</v>
      </c>
      <c r="R116" s="50" t="e">
        <f>SUM(#REF!)</f>
        <v>#REF!</v>
      </c>
      <c r="S116" s="50" t="e">
        <f>SUM(#REF!)</f>
        <v>#REF!</v>
      </c>
      <c r="T116" s="50"/>
      <c r="U116" s="50"/>
      <c r="V116" s="18"/>
      <c r="W116" s="18"/>
      <c r="X116" s="18"/>
    </row>
    <row r="117" ht="24.95" customHeight="1" spans="1:24">
      <c r="A117" s="18">
        <v>2251</v>
      </c>
      <c r="B117" s="19" t="s">
        <v>507</v>
      </c>
      <c r="C117" s="18"/>
      <c r="D117" s="18"/>
      <c r="E117" s="18"/>
      <c r="F117" s="18" t="s">
        <v>35</v>
      </c>
      <c r="G117" s="18" t="s">
        <v>32</v>
      </c>
      <c r="H117" s="18" t="s">
        <v>296</v>
      </c>
      <c r="I117" s="41" t="e">
        <f>SUM(#REF!)</f>
        <v>#REF!</v>
      </c>
      <c r="J117" s="39"/>
      <c r="K117" s="18"/>
      <c r="L117" s="40" t="e">
        <f>SUM(#REF!)</f>
        <v>#REF!</v>
      </c>
      <c r="M117" s="40" t="e">
        <f>SUM(#REF!)</f>
        <v>#REF!</v>
      </c>
      <c r="N117" s="40" t="e">
        <f>SUM(#REF!)</f>
        <v>#REF!</v>
      </c>
      <c r="O117" s="40" t="e">
        <f>SUM(#REF!)</f>
        <v>#REF!</v>
      </c>
      <c r="P117" s="18"/>
      <c r="Q117" s="18" t="s">
        <v>37</v>
      </c>
      <c r="R117" s="50" t="e">
        <f>SUM(#REF!)</f>
        <v>#REF!</v>
      </c>
      <c r="S117" s="50" t="e">
        <f>SUM(#REF!)</f>
        <v>#REF!</v>
      </c>
      <c r="T117" s="50"/>
      <c r="U117" s="50"/>
      <c r="V117" s="18"/>
      <c r="W117" s="18"/>
      <c r="X117" s="18"/>
    </row>
    <row r="118" ht="24.95" customHeight="1" spans="1:24">
      <c r="A118" s="18">
        <v>2256</v>
      </c>
      <c r="B118" s="19" t="s">
        <v>509</v>
      </c>
      <c r="C118" s="18"/>
      <c r="D118" s="18"/>
      <c r="E118" s="18"/>
      <c r="F118" s="18" t="s">
        <v>35</v>
      </c>
      <c r="G118" s="18" t="s">
        <v>32</v>
      </c>
      <c r="H118" s="18" t="s">
        <v>476</v>
      </c>
      <c r="I118" s="41" t="e">
        <f>SUM(#REF!)</f>
        <v>#REF!</v>
      </c>
      <c r="J118" s="39"/>
      <c r="K118" s="18"/>
      <c r="L118" s="40" t="e">
        <f>SUM(#REF!)</f>
        <v>#REF!</v>
      </c>
      <c r="M118" s="40" t="e">
        <f>SUM(#REF!)</f>
        <v>#REF!</v>
      </c>
      <c r="N118" s="40" t="e">
        <f>SUM(#REF!)</f>
        <v>#REF!</v>
      </c>
      <c r="O118" s="40" t="e">
        <f>SUM(#REF!)</f>
        <v>#REF!</v>
      </c>
      <c r="P118" s="18"/>
      <c r="Q118" s="18" t="s">
        <v>37</v>
      </c>
      <c r="R118" s="50" t="e">
        <f>SUM(#REF!)</f>
        <v>#REF!</v>
      </c>
      <c r="S118" s="50" t="e">
        <f>SUM(#REF!)</f>
        <v>#REF!</v>
      </c>
      <c r="T118" s="50"/>
      <c r="U118" s="50"/>
      <c r="V118" s="18"/>
      <c r="W118" s="18"/>
      <c r="X118" s="18"/>
    </row>
    <row r="119" ht="24.95" customHeight="1" spans="1:24">
      <c r="A119" s="14">
        <v>2258</v>
      </c>
      <c r="B119" s="15" t="s">
        <v>511</v>
      </c>
      <c r="C119" s="14"/>
      <c r="D119" s="14"/>
      <c r="E119" s="14"/>
      <c r="F119" s="14" t="s">
        <v>35</v>
      </c>
      <c r="G119" s="14" t="s">
        <v>32</v>
      </c>
      <c r="H119" s="14" t="s">
        <v>512</v>
      </c>
      <c r="I119" s="30" t="e">
        <f t="shared" ref="I119:O119" si="1">I120+I121+I122+I123+I124+I125+I126</f>
        <v>#REF!</v>
      </c>
      <c r="J119" s="31"/>
      <c r="K119" s="14"/>
      <c r="L119" s="32" t="e">
        <f t="shared" si="1"/>
        <v>#REF!</v>
      </c>
      <c r="M119" s="32" t="e">
        <f t="shared" si="1"/>
        <v>#REF!</v>
      </c>
      <c r="N119" s="32" t="e">
        <f t="shared" si="1"/>
        <v>#REF!</v>
      </c>
      <c r="O119" s="32" t="e">
        <f t="shared" si="1"/>
        <v>#REF!</v>
      </c>
      <c r="P119" s="14"/>
      <c r="Q119" s="14" t="s">
        <v>32</v>
      </c>
      <c r="R119" s="46" t="e">
        <f>R120+R121+R122+R123+R124+R125+R126</f>
        <v>#REF!</v>
      </c>
      <c r="S119" s="46" t="e">
        <f>S120+S121+S122+S123+S124+S125+S126</f>
        <v>#REF!</v>
      </c>
      <c r="T119" s="46"/>
      <c r="U119" s="46"/>
      <c r="V119" s="14"/>
      <c r="W119" s="14"/>
      <c r="X119" s="14"/>
    </row>
    <row r="120" ht="24.95" customHeight="1" spans="1:24">
      <c r="A120" s="16">
        <v>2259</v>
      </c>
      <c r="B120" s="17" t="s">
        <v>513</v>
      </c>
      <c r="C120" s="16"/>
      <c r="D120" s="16"/>
      <c r="E120" s="16"/>
      <c r="F120" s="16" t="s">
        <v>35</v>
      </c>
      <c r="G120" s="16" t="s">
        <v>32</v>
      </c>
      <c r="H120" s="16" t="s">
        <v>512</v>
      </c>
      <c r="I120" s="33" t="e">
        <f>SUM(#REF!)</f>
        <v>#REF!</v>
      </c>
      <c r="J120" s="34"/>
      <c r="K120" s="16"/>
      <c r="L120" s="35" t="e">
        <f>SUM(#REF!)</f>
        <v>#REF!</v>
      </c>
      <c r="M120" s="35" t="e">
        <f>SUM(#REF!)</f>
        <v>#REF!</v>
      </c>
      <c r="N120" s="35" t="e">
        <f>SUM(#REF!)</f>
        <v>#REF!</v>
      </c>
      <c r="O120" s="35" t="e">
        <f>SUM(#REF!)</f>
        <v>#REF!</v>
      </c>
      <c r="P120" s="16"/>
      <c r="Q120" s="16" t="s">
        <v>37</v>
      </c>
      <c r="R120" s="47" t="e">
        <f>SUM(#REF!)</f>
        <v>#REF!</v>
      </c>
      <c r="S120" s="47" t="e">
        <f>SUM(#REF!)</f>
        <v>#REF!</v>
      </c>
      <c r="T120" s="47"/>
      <c r="U120" s="47"/>
      <c r="V120" s="16"/>
      <c r="W120" s="16"/>
      <c r="X120" s="16"/>
    </row>
    <row r="121" ht="24.95" customHeight="1" spans="1:24">
      <c r="A121" s="16">
        <v>2266</v>
      </c>
      <c r="B121" s="17" t="s">
        <v>522</v>
      </c>
      <c r="C121" s="16"/>
      <c r="D121" s="16"/>
      <c r="E121" s="16"/>
      <c r="F121" s="16" t="s">
        <v>35</v>
      </c>
      <c r="G121" s="16" t="s">
        <v>32</v>
      </c>
      <c r="H121" s="16" t="s">
        <v>512</v>
      </c>
      <c r="I121" s="33" t="e">
        <f>SUM(#REF!)</f>
        <v>#REF!</v>
      </c>
      <c r="J121" s="34"/>
      <c r="K121" s="16"/>
      <c r="L121" s="35" t="e">
        <f>SUM(#REF!)</f>
        <v>#REF!</v>
      </c>
      <c r="M121" s="35" t="e">
        <f>SUM(#REF!)</f>
        <v>#REF!</v>
      </c>
      <c r="N121" s="35" t="e">
        <f>SUM(#REF!)</f>
        <v>#REF!</v>
      </c>
      <c r="O121" s="35" t="e">
        <f>SUM(#REF!)</f>
        <v>#REF!</v>
      </c>
      <c r="P121" s="16"/>
      <c r="Q121" s="16" t="s">
        <v>91</v>
      </c>
      <c r="R121" s="47" t="e">
        <f>SUM(#REF!)</f>
        <v>#REF!</v>
      </c>
      <c r="S121" s="47" t="e">
        <f>SUM(#REF!)</f>
        <v>#REF!</v>
      </c>
      <c r="T121" s="47"/>
      <c r="U121" s="47"/>
      <c r="V121" s="16"/>
      <c r="W121" s="16"/>
      <c r="X121" s="16"/>
    </row>
    <row r="122" ht="24.95" customHeight="1" spans="1:24">
      <c r="A122" s="16">
        <v>2304</v>
      </c>
      <c r="B122" s="17" t="s">
        <v>542</v>
      </c>
      <c r="C122" s="16"/>
      <c r="D122" s="16"/>
      <c r="E122" s="16"/>
      <c r="F122" s="16" t="s">
        <v>35</v>
      </c>
      <c r="G122" s="16" t="s">
        <v>32</v>
      </c>
      <c r="H122" s="16" t="s">
        <v>512</v>
      </c>
      <c r="I122" s="33"/>
      <c r="J122" s="34"/>
      <c r="K122" s="16"/>
      <c r="L122" s="35"/>
      <c r="M122" s="35"/>
      <c r="N122" s="35"/>
      <c r="O122" s="35"/>
      <c r="P122" s="16"/>
      <c r="Q122" s="16"/>
      <c r="R122" s="47"/>
      <c r="S122" s="47"/>
      <c r="T122" s="47"/>
      <c r="U122" s="47"/>
      <c r="V122" s="16"/>
      <c r="W122" s="16"/>
      <c r="X122" s="16"/>
    </row>
    <row r="123" ht="24.95" customHeight="1" spans="1:24">
      <c r="A123" s="16">
        <v>2305</v>
      </c>
      <c r="B123" s="17" t="s">
        <v>543</v>
      </c>
      <c r="C123" s="16"/>
      <c r="D123" s="16"/>
      <c r="E123" s="16"/>
      <c r="F123" s="16" t="s">
        <v>35</v>
      </c>
      <c r="G123" s="16" t="s">
        <v>32</v>
      </c>
      <c r="H123" s="16" t="s">
        <v>512</v>
      </c>
      <c r="I123" s="33" t="e">
        <f>SUM(#REF!)</f>
        <v>#REF!</v>
      </c>
      <c r="J123" s="34"/>
      <c r="K123" s="16"/>
      <c r="L123" s="35" t="e">
        <f>SUM(#REF!)</f>
        <v>#REF!</v>
      </c>
      <c r="M123" s="35" t="e">
        <f>SUM(#REF!)</f>
        <v>#REF!</v>
      </c>
      <c r="N123" s="35" t="e">
        <f>SUM(#REF!)</f>
        <v>#REF!</v>
      </c>
      <c r="O123" s="35" t="e">
        <f>SUM(#REF!)</f>
        <v>#REF!</v>
      </c>
      <c r="P123" s="16"/>
      <c r="Q123" s="16" t="s">
        <v>91</v>
      </c>
      <c r="R123" s="47" t="e">
        <f>SUM(#REF!)</f>
        <v>#REF!</v>
      </c>
      <c r="S123" s="47" t="e">
        <f>SUM(#REF!)</f>
        <v>#REF!</v>
      </c>
      <c r="T123" s="47"/>
      <c r="U123" s="47"/>
      <c r="V123" s="16"/>
      <c r="W123" s="16"/>
      <c r="X123" s="16"/>
    </row>
    <row r="124" ht="24.95" customHeight="1" spans="1:24">
      <c r="A124" s="16">
        <v>2309</v>
      </c>
      <c r="B124" s="17" t="s">
        <v>545</v>
      </c>
      <c r="C124" s="16"/>
      <c r="D124" s="16"/>
      <c r="E124" s="16"/>
      <c r="F124" s="16" t="s">
        <v>35</v>
      </c>
      <c r="G124" s="16" t="s">
        <v>32</v>
      </c>
      <c r="H124" s="16" t="s">
        <v>512</v>
      </c>
      <c r="I124" s="33" t="e">
        <f>SUM(#REF!)</f>
        <v>#REF!</v>
      </c>
      <c r="J124" s="34"/>
      <c r="K124" s="16"/>
      <c r="L124" s="35" t="e">
        <f>SUM(#REF!)</f>
        <v>#REF!</v>
      </c>
      <c r="M124" s="35" t="e">
        <f>SUM(#REF!)</f>
        <v>#REF!</v>
      </c>
      <c r="N124" s="35" t="e">
        <f>SUM(#REF!)</f>
        <v>#REF!</v>
      </c>
      <c r="O124" s="35" t="e">
        <f>SUM(#REF!)</f>
        <v>#REF!</v>
      </c>
      <c r="P124" s="16"/>
      <c r="Q124" s="16" t="s">
        <v>91</v>
      </c>
      <c r="R124" s="47" t="e">
        <f>SUM(#REF!)</f>
        <v>#REF!</v>
      </c>
      <c r="S124" s="47" t="e">
        <f>SUM(#REF!)</f>
        <v>#REF!</v>
      </c>
      <c r="T124" s="47"/>
      <c r="U124" s="47"/>
      <c r="V124" s="16"/>
      <c r="W124" s="16"/>
      <c r="X124" s="16"/>
    </row>
    <row r="125" ht="24.95" customHeight="1" spans="1:24">
      <c r="A125" s="16">
        <v>2353</v>
      </c>
      <c r="B125" s="17" t="s">
        <v>556</v>
      </c>
      <c r="C125" s="16"/>
      <c r="D125" s="16"/>
      <c r="E125" s="16"/>
      <c r="F125" s="16" t="s">
        <v>35</v>
      </c>
      <c r="G125" s="16" t="s">
        <v>32</v>
      </c>
      <c r="H125" s="16" t="s">
        <v>512</v>
      </c>
      <c r="I125" s="33" t="e">
        <f>SUM(#REF!)</f>
        <v>#REF!</v>
      </c>
      <c r="J125" s="34"/>
      <c r="K125" s="16"/>
      <c r="L125" s="35" t="e">
        <f>SUM(#REF!)</f>
        <v>#REF!</v>
      </c>
      <c r="M125" s="35" t="e">
        <f>SUM(#REF!)</f>
        <v>#REF!</v>
      </c>
      <c r="N125" s="35" t="e">
        <f>SUM(#REF!)</f>
        <v>#REF!</v>
      </c>
      <c r="O125" s="35" t="e">
        <f>SUM(#REF!)</f>
        <v>#REF!</v>
      </c>
      <c r="P125" s="16"/>
      <c r="Q125" s="16" t="s">
        <v>37</v>
      </c>
      <c r="R125" s="47" t="e">
        <f>SUM(#REF!)</f>
        <v>#REF!</v>
      </c>
      <c r="S125" s="47" t="e">
        <f>SUM(#REF!)</f>
        <v>#REF!</v>
      </c>
      <c r="T125" s="47"/>
      <c r="U125" s="47"/>
      <c r="V125" s="16"/>
      <c r="W125" s="16"/>
      <c r="X125" s="16"/>
    </row>
    <row r="126" ht="24.95" customHeight="1" spans="1:24">
      <c r="A126" s="16">
        <v>2355</v>
      </c>
      <c r="B126" s="17" t="s">
        <v>560</v>
      </c>
      <c r="C126" s="16"/>
      <c r="D126" s="16"/>
      <c r="E126" s="16"/>
      <c r="F126" s="16" t="s">
        <v>35</v>
      </c>
      <c r="G126" s="16" t="s">
        <v>32</v>
      </c>
      <c r="H126" s="16" t="s">
        <v>512</v>
      </c>
      <c r="I126" s="33" t="e">
        <f>SUM(#REF!)</f>
        <v>#REF!</v>
      </c>
      <c r="J126" s="34"/>
      <c r="K126" s="16"/>
      <c r="L126" s="35" t="e">
        <f>SUM(#REF!)</f>
        <v>#REF!</v>
      </c>
      <c r="M126" s="35" t="e">
        <f>SUM(#REF!)</f>
        <v>#REF!</v>
      </c>
      <c r="N126" s="35" t="e">
        <f>SUM(#REF!)</f>
        <v>#REF!</v>
      </c>
      <c r="O126" s="35" t="e">
        <f>SUM(#REF!)</f>
        <v>#REF!</v>
      </c>
      <c r="P126" s="16"/>
      <c r="Q126" s="16" t="s">
        <v>37</v>
      </c>
      <c r="R126" s="47" t="e">
        <f>SUM(#REF!)</f>
        <v>#REF!</v>
      </c>
      <c r="S126" s="47" t="e">
        <f>SUM(#REF!)</f>
        <v>#REF!</v>
      </c>
      <c r="T126" s="47"/>
      <c r="U126" s="47"/>
      <c r="V126" s="16"/>
      <c r="W126" s="16"/>
      <c r="X126" s="16"/>
    </row>
    <row r="127" ht="24.95" customHeight="1" spans="1:24">
      <c r="A127" s="14">
        <v>2366</v>
      </c>
      <c r="B127" s="15" t="s">
        <v>562</v>
      </c>
      <c r="C127" s="14"/>
      <c r="D127" s="14"/>
      <c r="E127" s="14"/>
      <c r="F127" s="14" t="s">
        <v>106</v>
      </c>
      <c r="G127" s="14" t="s">
        <v>32</v>
      </c>
      <c r="H127" s="14" t="s">
        <v>512</v>
      </c>
      <c r="I127" s="30" t="e">
        <f t="shared" ref="I127:O127" si="2">I128+I129+I130</f>
        <v>#REF!</v>
      </c>
      <c r="J127" s="31"/>
      <c r="K127" s="14"/>
      <c r="L127" s="32" t="e">
        <f t="shared" si="2"/>
        <v>#REF!</v>
      </c>
      <c r="M127" s="32" t="e">
        <f t="shared" si="2"/>
        <v>#REF!</v>
      </c>
      <c r="N127" s="32" t="e">
        <f t="shared" si="2"/>
        <v>#REF!</v>
      </c>
      <c r="O127" s="32" t="e">
        <f t="shared" si="2"/>
        <v>#REF!</v>
      </c>
      <c r="P127" s="14"/>
      <c r="Q127" s="14" t="s">
        <v>32</v>
      </c>
      <c r="R127" s="46" t="e">
        <f>R128+R129+R130</f>
        <v>#REF!</v>
      </c>
      <c r="S127" s="46" t="e">
        <f>S128+S129+S130</f>
        <v>#REF!</v>
      </c>
      <c r="T127" s="46"/>
      <c r="U127" s="46"/>
      <c r="V127" s="14"/>
      <c r="W127" s="14"/>
      <c r="X127" s="14"/>
    </row>
    <row r="128" ht="24.95" customHeight="1" spans="1:24">
      <c r="A128" s="16">
        <v>2367</v>
      </c>
      <c r="B128" s="17" t="s">
        <v>563</v>
      </c>
      <c r="C128" s="16"/>
      <c r="D128" s="16"/>
      <c r="E128" s="16"/>
      <c r="F128" s="16" t="s">
        <v>106</v>
      </c>
      <c r="G128" s="16" t="s">
        <v>32</v>
      </c>
      <c r="H128" s="16" t="s">
        <v>512</v>
      </c>
      <c r="I128" s="33" t="e">
        <f>SUM(#REF!)</f>
        <v>#REF!</v>
      </c>
      <c r="J128" s="34"/>
      <c r="K128" s="16"/>
      <c r="L128" s="35" t="e">
        <f>SUM(#REF!)</f>
        <v>#REF!</v>
      </c>
      <c r="M128" s="35" t="e">
        <f>SUM(#REF!)</f>
        <v>#REF!</v>
      </c>
      <c r="N128" s="35" t="e">
        <f>SUM(#REF!)</f>
        <v>#REF!</v>
      </c>
      <c r="O128" s="35" t="e">
        <f>SUM(#REF!)</f>
        <v>#REF!</v>
      </c>
      <c r="P128" s="16"/>
      <c r="Q128" s="16" t="s">
        <v>91</v>
      </c>
      <c r="R128" s="47" t="e">
        <f>SUM(#REF!)</f>
        <v>#REF!</v>
      </c>
      <c r="S128" s="47" t="e">
        <f>SUM(#REF!)</f>
        <v>#REF!</v>
      </c>
      <c r="T128" s="47"/>
      <c r="U128" s="47"/>
      <c r="V128" s="16"/>
      <c r="W128" s="16"/>
      <c r="X128" s="16"/>
    </row>
    <row r="129" ht="24.95" customHeight="1" spans="1:24">
      <c r="A129" s="16">
        <v>2375</v>
      </c>
      <c r="B129" s="17" t="s">
        <v>566</v>
      </c>
      <c r="C129" s="16"/>
      <c r="D129" s="16"/>
      <c r="E129" s="16"/>
      <c r="F129" s="16" t="s">
        <v>244</v>
      </c>
      <c r="G129" s="16" t="s">
        <v>32</v>
      </c>
      <c r="H129" s="16" t="s">
        <v>512</v>
      </c>
      <c r="I129" s="33" t="e">
        <f>SUM(#REF!)</f>
        <v>#REF!</v>
      </c>
      <c r="J129" s="34"/>
      <c r="K129" s="16"/>
      <c r="L129" s="35" t="e">
        <f>SUM(#REF!)</f>
        <v>#REF!</v>
      </c>
      <c r="M129" s="35" t="e">
        <f>SUM(#REF!)</f>
        <v>#REF!</v>
      </c>
      <c r="N129" s="35" t="e">
        <f>SUM(#REF!)</f>
        <v>#REF!</v>
      </c>
      <c r="O129" s="35" t="e">
        <f>SUM(#REF!)</f>
        <v>#REF!</v>
      </c>
      <c r="P129" s="16"/>
      <c r="Q129" s="16" t="s">
        <v>37</v>
      </c>
      <c r="R129" s="47" t="e">
        <f>SUM(#REF!)</f>
        <v>#REF!</v>
      </c>
      <c r="S129" s="47" t="e">
        <f>SUM(#REF!)</f>
        <v>#REF!</v>
      </c>
      <c r="T129" s="47"/>
      <c r="U129" s="47"/>
      <c r="V129" s="16"/>
      <c r="W129" s="16"/>
      <c r="X129" s="16"/>
    </row>
    <row r="130" ht="24.95" customHeight="1" spans="1:24">
      <c r="A130" s="16">
        <v>2391</v>
      </c>
      <c r="B130" s="17" t="s">
        <v>568</v>
      </c>
      <c r="C130" s="16"/>
      <c r="D130" s="16"/>
      <c r="E130" s="16"/>
      <c r="F130" s="16" t="s">
        <v>35</v>
      </c>
      <c r="G130" s="16" t="s">
        <v>32</v>
      </c>
      <c r="H130" s="16" t="s">
        <v>512</v>
      </c>
      <c r="I130" s="33" t="e">
        <f>SUM(#REF!)</f>
        <v>#REF!</v>
      </c>
      <c r="J130" s="34"/>
      <c r="K130" s="16"/>
      <c r="L130" s="35" t="e">
        <f>SUM(#REF!)</f>
        <v>#REF!</v>
      </c>
      <c r="M130" s="35" t="e">
        <f>SUM(#REF!)</f>
        <v>#REF!</v>
      </c>
      <c r="N130" s="35" t="e">
        <f>SUM(#REF!)</f>
        <v>#REF!</v>
      </c>
      <c r="O130" s="35" t="e">
        <f>SUM(#REF!)</f>
        <v>#REF!</v>
      </c>
      <c r="P130" s="16"/>
      <c r="Q130" s="16" t="s">
        <v>37</v>
      </c>
      <c r="R130" s="47" t="e">
        <f>SUM(#REF!)</f>
        <v>#REF!</v>
      </c>
      <c r="S130" s="47" t="e">
        <f>SUM(#REF!)</f>
        <v>#REF!</v>
      </c>
      <c r="T130" s="47"/>
      <c r="U130" s="47"/>
      <c r="V130" s="16"/>
      <c r="W130" s="16"/>
      <c r="X130" s="16"/>
    </row>
    <row r="131" ht="24.95" customHeight="1" spans="1:24">
      <c r="A131" s="14">
        <v>2402</v>
      </c>
      <c r="B131" s="15" t="s">
        <v>570</v>
      </c>
      <c r="C131" s="14"/>
      <c r="D131" s="14"/>
      <c r="E131" s="14"/>
      <c r="F131" s="14" t="s">
        <v>35</v>
      </c>
      <c r="G131" s="14" t="s">
        <v>32</v>
      </c>
      <c r="H131" s="14" t="s">
        <v>36</v>
      </c>
      <c r="I131" s="30" t="e">
        <f t="shared" ref="I131:O131" si="3">I132+I133+I134+I135</f>
        <v>#REF!</v>
      </c>
      <c r="J131" s="31"/>
      <c r="K131" s="14"/>
      <c r="L131" s="32" t="e">
        <f t="shared" si="3"/>
        <v>#REF!</v>
      </c>
      <c r="M131" s="32" t="e">
        <f t="shared" si="3"/>
        <v>#REF!</v>
      </c>
      <c r="N131" s="32" t="e">
        <f t="shared" si="3"/>
        <v>#REF!</v>
      </c>
      <c r="O131" s="32" t="e">
        <f t="shared" si="3"/>
        <v>#REF!</v>
      </c>
      <c r="P131" s="14"/>
      <c r="Q131" s="14" t="s">
        <v>37</v>
      </c>
      <c r="R131" s="46" t="e">
        <f>R132+R133+R134+R135</f>
        <v>#REF!</v>
      </c>
      <c r="S131" s="46" t="e">
        <f>S132+S133+S134+S135</f>
        <v>#REF!</v>
      </c>
      <c r="T131" s="46"/>
      <c r="U131" s="46"/>
      <c r="V131" s="14"/>
      <c r="W131" s="14"/>
      <c r="X131" s="14"/>
    </row>
    <row r="132" ht="24.95" customHeight="1" spans="1:24">
      <c r="A132" s="16">
        <v>2403</v>
      </c>
      <c r="B132" s="17" t="s">
        <v>571</v>
      </c>
      <c r="C132" s="16"/>
      <c r="D132" s="16"/>
      <c r="E132" s="16"/>
      <c r="F132" s="16" t="s">
        <v>35</v>
      </c>
      <c r="G132" s="16" t="s">
        <v>32</v>
      </c>
      <c r="H132" s="16" t="s">
        <v>36</v>
      </c>
      <c r="I132" s="33" t="e">
        <f>SUM(#REF!)</f>
        <v>#REF!</v>
      </c>
      <c r="J132" s="34"/>
      <c r="K132" s="16"/>
      <c r="L132" s="35" t="e">
        <f>SUM(#REF!)</f>
        <v>#REF!</v>
      </c>
      <c r="M132" s="35" t="e">
        <f>SUM(#REF!)</f>
        <v>#REF!</v>
      </c>
      <c r="N132" s="35" t="e">
        <f>SUM(#REF!)</f>
        <v>#REF!</v>
      </c>
      <c r="O132" s="35" t="e">
        <f>SUM(#REF!)</f>
        <v>#REF!</v>
      </c>
      <c r="P132" s="16"/>
      <c r="Q132" s="16" t="s">
        <v>37</v>
      </c>
      <c r="R132" s="47" t="e">
        <f>SUM(#REF!)</f>
        <v>#REF!</v>
      </c>
      <c r="S132" s="47" t="e">
        <f>SUM(#REF!)</f>
        <v>#REF!</v>
      </c>
      <c r="T132" s="47"/>
      <c r="U132" s="47"/>
      <c r="V132" s="16"/>
      <c r="W132" s="16"/>
      <c r="X132" s="48"/>
    </row>
    <row r="133" ht="24.95" customHeight="1" spans="1:24">
      <c r="A133" s="16">
        <v>2983</v>
      </c>
      <c r="B133" s="17" t="s">
        <v>573</v>
      </c>
      <c r="C133" s="16"/>
      <c r="D133" s="16"/>
      <c r="E133" s="16"/>
      <c r="F133" s="16" t="s">
        <v>35</v>
      </c>
      <c r="G133" s="16" t="s">
        <v>32</v>
      </c>
      <c r="H133" s="16" t="s">
        <v>36</v>
      </c>
      <c r="I133" s="33" t="e">
        <f>SUM(#REF!)</f>
        <v>#REF!</v>
      </c>
      <c r="J133" s="34"/>
      <c r="K133" s="16"/>
      <c r="L133" s="35" t="e">
        <f>SUM(#REF!)</f>
        <v>#REF!</v>
      </c>
      <c r="M133" s="35" t="e">
        <f>SUM(#REF!)</f>
        <v>#REF!</v>
      </c>
      <c r="N133" s="35" t="e">
        <f>SUM(#REF!)</f>
        <v>#REF!</v>
      </c>
      <c r="O133" s="35" t="e">
        <f>SUM(#REF!)</f>
        <v>#REF!</v>
      </c>
      <c r="P133" s="16"/>
      <c r="Q133" s="16" t="s">
        <v>37</v>
      </c>
      <c r="R133" s="47" t="e">
        <f>SUM(#REF!)</f>
        <v>#REF!</v>
      </c>
      <c r="S133" s="47" t="e">
        <f>SUM(#REF!)</f>
        <v>#REF!</v>
      </c>
      <c r="T133" s="47"/>
      <c r="U133" s="47"/>
      <c r="V133" s="16"/>
      <c r="W133" s="16"/>
      <c r="X133" s="16"/>
    </row>
    <row r="134" ht="24.95" customHeight="1" spans="1:24">
      <c r="A134" s="16">
        <v>3446</v>
      </c>
      <c r="B134" s="17" t="s">
        <v>574</v>
      </c>
      <c r="C134" s="16"/>
      <c r="D134" s="16"/>
      <c r="E134" s="16"/>
      <c r="F134" s="16" t="s">
        <v>35</v>
      </c>
      <c r="G134" s="16" t="s">
        <v>32</v>
      </c>
      <c r="H134" s="16" t="s">
        <v>36</v>
      </c>
      <c r="I134" s="33" t="e">
        <f>SUM(#REF!)</f>
        <v>#REF!</v>
      </c>
      <c r="J134" s="34"/>
      <c r="K134" s="16"/>
      <c r="L134" s="35" t="e">
        <f>SUM(#REF!)</f>
        <v>#REF!</v>
      </c>
      <c r="M134" s="35" t="e">
        <f>SUM(#REF!)</f>
        <v>#REF!</v>
      </c>
      <c r="N134" s="35" t="e">
        <f>SUM(#REF!)</f>
        <v>#REF!</v>
      </c>
      <c r="O134" s="35" t="e">
        <f>SUM(#REF!)</f>
        <v>#REF!</v>
      </c>
      <c r="P134" s="16"/>
      <c r="Q134" s="16" t="s">
        <v>37</v>
      </c>
      <c r="R134" s="47" t="e">
        <f>SUM(#REF!)</f>
        <v>#REF!</v>
      </c>
      <c r="S134" s="47" t="e">
        <f>SUM(#REF!)</f>
        <v>#REF!</v>
      </c>
      <c r="T134" s="47"/>
      <c r="U134" s="47"/>
      <c r="V134" s="16"/>
      <c r="W134" s="16"/>
      <c r="X134" s="16"/>
    </row>
    <row r="135" ht="24.95" customHeight="1" spans="1:24">
      <c r="A135" s="16">
        <v>3942</v>
      </c>
      <c r="B135" s="17" t="s">
        <v>575</v>
      </c>
      <c r="C135" s="16"/>
      <c r="D135" s="16"/>
      <c r="E135" s="16"/>
      <c r="F135" s="16" t="s">
        <v>35</v>
      </c>
      <c r="G135" s="16" t="s">
        <v>32</v>
      </c>
      <c r="H135" s="16" t="s">
        <v>36</v>
      </c>
      <c r="I135" s="33" t="e">
        <f>SUM(#REF!)</f>
        <v>#REF!</v>
      </c>
      <c r="J135" s="34"/>
      <c r="K135" s="16"/>
      <c r="L135" s="35" t="e">
        <f>SUM(#REF!)</f>
        <v>#REF!</v>
      </c>
      <c r="M135" s="35" t="e">
        <f>SUM(#REF!)</f>
        <v>#REF!</v>
      </c>
      <c r="N135" s="35" t="e">
        <f>SUM(#REF!)</f>
        <v>#REF!</v>
      </c>
      <c r="O135" s="35" t="e">
        <f>SUM(#REF!)</f>
        <v>#REF!</v>
      </c>
      <c r="P135" s="16"/>
      <c r="Q135" s="16" t="s">
        <v>37</v>
      </c>
      <c r="R135" s="47" t="e">
        <f>SUM(#REF!)</f>
        <v>#REF!</v>
      </c>
      <c r="S135" s="47" t="e">
        <f>SUM(#REF!)</f>
        <v>#REF!</v>
      </c>
      <c r="T135" s="47"/>
      <c r="U135" s="47"/>
      <c r="V135" s="16"/>
      <c r="W135" s="16"/>
      <c r="X135" s="48"/>
    </row>
    <row r="136" ht="24.95" customHeight="1" spans="1:24">
      <c r="A136" s="14">
        <v>3949</v>
      </c>
      <c r="B136" s="15" t="s">
        <v>579</v>
      </c>
      <c r="C136" s="14"/>
      <c r="D136" s="14"/>
      <c r="E136" s="14"/>
      <c r="F136" s="14" t="s">
        <v>106</v>
      </c>
      <c r="G136" s="14" t="s">
        <v>32</v>
      </c>
      <c r="H136" s="14" t="s">
        <v>580</v>
      </c>
      <c r="I136" s="30" t="e">
        <f t="shared" ref="I136:O136" si="4">I137+I138</f>
        <v>#REF!</v>
      </c>
      <c r="J136" s="31"/>
      <c r="K136" s="14"/>
      <c r="L136" s="32" t="e">
        <f t="shared" si="4"/>
        <v>#REF!</v>
      </c>
      <c r="M136" s="32" t="e">
        <f t="shared" si="4"/>
        <v>#REF!</v>
      </c>
      <c r="N136" s="32" t="e">
        <f t="shared" si="4"/>
        <v>#REF!</v>
      </c>
      <c r="O136" s="32" t="e">
        <f t="shared" si="4"/>
        <v>#REF!</v>
      </c>
      <c r="P136" s="14"/>
      <c r="Q136" s="14" t="s">
        <v>91</v>
      </c>
      <c r="R136" s="46" t="e">
        <f>R137+R138</f>
        <v>#REF!</v>
      </c>
      <c r="S136" s="46" t="e">
        <f>S137+S138</f>
        <v>#REF!</v>
      </c>
      <c r="T136" s="46"/>
      <c r="U136" s="46"/>
      <c r="V136" s="14"/>
      <c r="W136" s="14"/>
      <c r="X136" s="14"/>
    </row>
    <row r="137" ht="24.95" customHeight="1" spans="1:24">
      <c r="A137" s="16">
        <v>3950</v>
      </c>
      <c r="B137" s="17" t="s">
        <v>581</v>
      </c>
      <c r="C137" s="16"/>
      <c r="D137" s="16"/>
      <c r="E137" s="16"/>
      <c r="F137" s="16" t="s">
        <v>106</v>
      </c>
      <c r="G137" s="16" t="s">
        <v>32</v>
      </c>
      <c r="H137" s="16" t="s">
        <v>580</v>
      </c>
      <c r="I137" s="33" t="e">
        <f>SUM(#REF!)</f>
        <v>#REF!</v>
      </c>
      <c r="J137" s="34"/>
      <c r="K137" s="16"/>
      <c r="L137" s="35" t="e">
        <f>SUM(#REF!)</f>
        <v>#REF!</v>
      </c>
      <c r="M137" s="35" t="e">
        <f>SUM(#REF!)</f>
        <v>#REF!</v>
      </c>
      <c r="N137" s="35" t="e">
        <f>SUM(#REF!)</f>
        <v>#REF!</v>
      </c>
      <c r="O137" s="35" t="e">
        <f>SUM(#REF!)</f>
        <v>#REF!</v>
      </c>
      <c r="P137" s="16"/>
      <c r="Q137" s="16" t="s">
        <v>91</v>
      </c>
      <c r="R137" s="47" t="e">
        <f>SUM(#REF!)</f>
        <v>#REF!</v>
      </c>
      <c r="S137" s="47" t="e">
        <f>SUM(#REF!)</f>
        <v>#REF!</v>
      </c>
      <c r="T137" s="47"/>
      <c r="U137" s="47"/>
      <c r="V137" s="16"/>
      <c r="W137" s="16"/>
      <c r="X137" s="48"/>
    </row>
    <row r="138" ht="24.95" customHeight="1" spans="1:24">
      <c r="A138" s="16">
        <v>3967</v>
      </c>
      <c r="B138" s="17" t="s">
        <v>589</v>
      </c>
      <c r="C138" s="16"/>
      <c r="D138" s="16"/>
      <c r="E138" s="16"/>
      <c r="F138" s="16"/>
      <c r="G138" s="16"/>
      <c r="H138" s="16"/>
      <c r="I138" s="33"/>
      <c r="J138" s="34"/>
      <c r="K138" s="16"/>
      <c r="L138" s="35"/>
      <c r="M138" s="35"/>
      <c r="N138" s="35"/>
      <c r="O138" s="35"/>
      <c r="P138" s="16"/>
      <c r="Q138" s="16"/>
      <c r="R138" s="47"/>
      <c r="S138" s="47"/>
      <c r="T138" s="47"/>
      <c r="U138" s="47"/>
      <c r="V138" s="16"/>
      <c r="W138" s="16"/>
      <c r="X138" s="16"/>
    </row>
    <row r="139" ht="24.95" customHeight="1" spans="1:24">
      <c r="A139" s="12">
        <v>3968</v>
      </c>
      <c r="B139" s="13" t="s">
        <v>590</v>
      </c>
      <c r="C139" s="12"/>
      <c r="D139" s="12"/>
      <c r="E139" s="12"/>
      <c r="F139" s="12" t="s">
        <v>35</v>
      </c>
      <c r="G139" s="12" t="s">
        <v>32</v>
      </c>
      <c r="H139" s="12" t="s">
        <v>88</v>
      </c>
      <c r="I139" s="58" t="e">
        <f t="shared" ref="I139:O139" si="5">I140+I166+I213+I221+I254</f>
        <v>#REF!</v>
      </c>
      <c r="J139" s="28"/>
      <c r="K139" s="12"/>
      <c r="L139" s="29" t="e">
        <f t="shared" si="5"/>
        <v>#REF!</v>
      </c>
      <c r="M139" s="29" t="e">
        <f t="shared" si="5"/>
        <v>#REF!</v>
      </c>
      <c r="N139" s="29" t="e">
        <f t="shared" si="5"/>
        <v>#REF!</v>
      </c>
      <c r="O139" s="29" t="e">
        <f t="shared" si="5"/>
        <v>#REF!</v>
      </c>
      <c r="P139" s="12"/>
      <c r="Q139" s="12" t="s">
        <v>37</v>
      </c>
      <c r="R139" s="45" t="e">
        <f>R140+R166+R213+R221+R254</f>
        <v>#REF!</v>
      </c>
      <c r="S139" s="45" t="e">
        <f>S140+S166+S213+S221+S254</f>
        <v>#REF!</v>
      </c>
      <c r="T139" s="45"/>
      <c r="U139" s="45"/>
      <c r="V139" s="12"/>
      <c r="W139" s="12"/>
      <c r="X139" s="12"/>
    </row>
    <row r="140" ht="24.95" customHeight="1" spans="1:24">
      <c r="A140" s="14">
        <v>3969</v>
      </c>
      <c r="B140" s="15" t="s">
        <v>591</v>
      </c>
      <c r="C140" s="14"/>
      <c r="D140" s="14"/>
      <c r="E140" s="14"/>
      <c r="F140" s="14" t="s">
        <v>35</v>
      </c>
      <c r="G140" s="14" t="s">
        <v>32</v>
      </c>
      <c r="H140" s="14" t="s">
        <v>88</v>
      </c>
      <c r="I140" s="30" t="e">
        <f t="shared" ref="I140:O140" si="6">I141+I164+I165</f>
        <v>#REF!</v>
      </c>
      <c r="J140" s="31"/>
      <c r="K140" s="14"/>
      <c r="L140" s="32" t="e">
        <f t="shared" si="6"/>
        <v>#REF!</v>
      </c>
      <c r="M140" s="32" t="e">
        <f t="shared" si="6"/>
        <v>#REF!</v>
      </c>
      <c r="N140" s="32" t="e">
        <f t="shared" si="6"/>
        <v>#REF!</v>
      </c>
      <c r="O140" s="32" t="e">
        <f t="shared" si="6"/>
        <v>#REF!</v>
      </c>
      <c r="P140" s="14"/>
      <c r="Q140" s="14" t="s">
        <v>37</v>
      </c>
      <c r="R140" s="46" t="e">
        <f>R141+R164+R165</f>
        <v>#REF!</v>
      </c>
      <c r="S140" s="46" t="e">
        <f>S141+S164+S165</f>
        <v>#REF!</v>
      </c>
      <c r="T140" s="46"/>
      <c r="U140" s="46"/>
      <c r="V140" s="14"/>
      <c r="W140" s="14"/>
      <c r="X140" s="14"/>
    </row>
    <row r="141" ht="24.95" customHeight="1" spans="1:24">
      <c r="A141" s="16">
        <v>3970</v>
      </c>
      <c r="B141" s="17" t="s">
        <v>593</v>
      </c>
      <c r="C141" s="16"/>
      <c r="D141" s="16"/>
      <c r="E141" s="16"/>
      <c r="F141" s="16" t="s">
        <v>35</v>
      </c>
      <c r="G141" s="16" t="s">
        <v>32</v>
      </c>
      <c r="H141" s="16" t="s">
        <v>88</v>
      </c>
      <c r="I141" s="33" t="e">
        <f>SUM(#REF!)</f>
        <v>#REF!</v>
      </c>
      <c r="J141" s="34"/>
      <c r="K141" s="16"/>
      <c r="L141" s="35">
        <v>77.7</v>
      </c>
      <c r="M141" s="35" t="e">
        <f>SUM(#REF!)</f>
        <v>#REF!</v>
      </c>
      <c r="N141" s="35">
        <v>77.7</v>
      </c>
      <c r="O141" s="35" t="e">
        <f>SUM(#REF!)</f>
        <v>#REF!</v>
      </c>
      <c r="P141" s="16"/>
      <c r="Q141" s="16" t="s">
        <v>37</v>
      </c>
      <c r="R141" s="47" t="e">
        <f>SUM(#REF!)</f>
        <v>#REF!</v>
      </c>
      <c r="S141" s="47" t="e">
        <f>SUM(#REF!)</f>
        <v>#REF!</v>
      </c>
      <c r="T141" s="59"/>
      <c r="U141" s="59"/>
      <c r="V141" s="16"/>
      <c r="W141" s="16"/>
      <c r="X141" s="48"/>
    </row>
    <row r="142" ht="24.95" customHeight="1" spans="1:24">
      <c r="A142" s="16">
        <v>3971</v>
      </c>
      <c r="B142" s="17" t="s">
        <v>1726</v>
      </c>
      <c r="C142" s="16" t="s">
        <v>43</v>
      </c>
      <c r="D142" s="16" t="s">
        <v>101</v>
      </c>
      <c r="E142" s="16" t="s">
        <v>144</v>
      </c>
      <c r="F142" s="16" t="s">
        <v>35</v>
      </c>
      <c r="G142" s="16">
        <v>2019</v>
      </c>
      <c r="H142" s="16" t="s">
        <v>88</v>
      </c>
      <c r="I142" s="33">
        <v>1</v>
      </c>
      <c r="J142" s="34"/>
      <c r="K142" s="16">
        <v>2.1</v>
      </c>
      <c r="L142" s="35">
        <v>2.1</v>
      </c>
      <c r="M142" s="35"/>
      <c r="N142" s="35">
        <v>2.1</v>
      </c>
      <c r="O142" s="35"/>
      <c r="P142" s="16" t="s">
        <v>47</v>
      </c>
      <c r="Q142" s="16" t="s">
        <v>37</v>
      </c>
      <c r="R142" s="47">
        <v>1</v>
      </c>
      <c r="S142" s="47">
        <v>2</v>
      </c>
      <c r="T142" s="37"/>
      <c r="U142" s="37"/>
      <c r="V142" s="16" t="s">
        <v>597</v>
      </c>
      <c r="W142" s="16"/>
      <c r="X142" s="16"/>
    </row>
    <row r="143" ht="24.95" customHeight="1" spans="1:24">
      <c r="A143" s="16">
        <v>3972</v>
      </c>
      <c r="B143" s="17" t="s">
        <v>1727</v>
      </c>
      <c r="C143" s="16" t="s">
        <v>43</v>
      </c>
      <c r="D143" s="16" t="s">
        <v>146</v>
      </c>
      <c r="E143" s="16" t="s">
        <v>344</v>
      </c>
      <c r="F143" s="16" t="s">
        <v>35</v>
      </c>
      <c r="G143" s="16">
        <v>2019</v>
      </c>
      <c r="H143" s="16" t="s">
        <v>88</v>
      </c>
      <c r="I143" s="33">
        <v>1</v>
      </c>
      <c r="J143" s="34"/>
      <c r="K143" s="16">
        <v>2.1</v>
      </c>
      <c r="L143" s="35">
        <v>2.1</v>
      </c>
      <c r="M143" s="35"/>
      <c r="N143" s="35">
        <v>2.1</v>
      </c>
      <c r="O143" s="35"/>
      <c r="P143" s="16" t="s">
        <v>47</v>
      </c>
      <c r="Q143" s="16" t="s">
        <v>37</v>
      </c>
      <c r="R143" s="47">
        <v>1</v>
      </c>
      <c r="S143" s="47">
        <v>4</v>
      </c>
      <c r="T143" s="37"/>
      <c r="U143" s="37"/>
      <c r="V143" s="16" t="s">
        <v>597</v>
      </c>
      <c r="W143" s="16"/>
      <c r="X143" s="16"/>
    </row>
    <row r="144" ht="24.95" customHeight="1" spans="1:24">
      <c r="A144" s="16">
        <v>3973</v>
      </c>
      <c r="B144" s="17" t="s">
        <v>617</v>
      </c>
      <c r="C144" s="16" t="s">
        <v>43</v>
      </c>
      <c r="D144" s="16" t="s">
        <v>146</v>
      </c>
      <c r="E144" s="16" t="s">
        <v>205</v>
      </c>
      <c r="F144" s="16" t="s">
        <v>35</v>
      </c>
      <c r="G144" s="16">
        <v>2019</v>
      </c>
      <c r="H144" s="16" t="s">
        <v>88</v>
      </c>
      <c r="I144" s="33">
        <v>2</v>
      </c>
      <c r="J144" s="34"/>
      <c r="K144" s="16">
        <v>2.1</v>
      </c>
      <c r="L144" s="35">
        <v>4.2</v>
      </c>
      <c r="M144" s="35"/>
      <c r="N144" s="35">
        <v>4.2</v>
      </c>
      <c r="O144" s="35"/>
      <c r="P144" s="16" t="s">
        <v>47</v>
      </c>
      <c r="Q144" s="16" t="s">
        <v>37</v>
      </c>
      <c r="R144" s="47">
        <v>2</v>
      </c>
      <c r="S144" s="47">
        <v>8</v>
      </c>
      <c r="T144" s="37"/>
      <c r="U144" s="37"/>
      <c r="V144" s="16" t="s">
        <v>597</v>
      </c>
      <c r="W144" s="16"/>
      <c r="X144" s="16"/>
    </row>
    <row r="145" ht="24.95" customHeight="1" spans="1:24">
      <c r="A145" s="16">
        <v>3974</v>
      </c>
      <c r="B145" s="17" t="s">
        <v>625</v>
      </c>
      <c r="C145" s="16" t="s">
        <v>43</v>
      </c>
      <c r="D145" s="16" t="s">
        <v>98</v>
      </c>
      <c r="E145" s="16" t="s">
        <v>153</v>
      </c>
      <c r="F145" s="16" t="s">
        <v>35</v>
      </c>
      <c r="G145" s="16">
        <v>2019</v>
      </c>
      <c r="H145" s="16" t="s">
        <v>88</v>
      </c>
      <c r="I145" s="33">
        <v>1</v>
      </c>
      <c r="J145" s="34"/>
      <c r="K145" s="16">
        <v>2.1</v>
      </c>
      <c r="L145" s="35">
        <v>2.1</v>
      </c>
      <c r="M145" s="35"/>
      <c r="N145" s="35">
        <v>2.1</v>
      </c>
      <c r="O145" s="35"/>
      <c r="P145" s="16" t="s">
        <v>47</v>
      </c>
      <c r="Q145" s="16" t="s">
        <v>37</v>
      </c>
      <c r="R145" s="47">
        <v>1</v>
      </c>
      <c r="S145" s="47">
        <v>3</v>
      </c>
      <c r="T145" s="37"/>
      <c r="U145" s="37"/>
      <c r="V145" s="16" t="s">
        <v>597</v>
      </c>
      <c r="W145" s="16"/>
      <c r="X145" s="16"/>
    </row>
    <row r="146" ht="24.95" customHeight="1" spans="1:24">
      <c r="A146" s="16">
        <v>3975</v>
      </c>
      <c r="B146" s="17" t="s">
        <v>655</v>
      </c>
      <c r="C146" s="16" t="s">
        <v>43</v>
      </c>
      <c r="D146" s="16" t="s">
        <v>299</v>
      </c>
      <c r="E146" s="16" t="s">
        <v>309</v>
      </c>
      <c r="F146" s="16" t="s">
        <v>35</v>
      </c>
      <c r="G146" s="16">
        <v>2019</v>
      </c>
      <c r="H146" s="16" t="s">
        <v>88</v>
      </c>
      <c r="I146" s="33">
        <v>1</v>
      </c>
      <c r="J146" s="34"/>
      <c r="K146" s="16">
        <v>2.1</v>
      </c>
      <c r="L146" s="35">
        <v>2.1</v>
      </c>
      <c r="M146" s="35"/>
      <c r="N146" s="35">
        <v>2.1</v>
      </c>
      <c r="O146" s="35"/>
      <c r="P146" s="16" t="s">
        <v>47</v>
      </c>
      <c r="Q146" s="16" t="s">
        <v>37</v>
      </c>
      <c r="R146" s="47">
        <v>1</v>
      </c>
      <c r="S146" s="47">
        <v>4</v>
      </c>
      <c r="T146" s="37"/>
      <c r="U146" s="37"/>
      <c r="V146" s="16" t="s">
        <v>597</v>
      </c>
      <c r="W146" s="16"/>
      <c r="X146" s="16"/>
    </row>
    <row r="147" ht="24.95" customHeight="1" spans="1:24">
      <c r="A147" s="16">
        <v>3976</v>
      </c>
      <c r="B147" s="17" t="s">
        <v>1728</v>
      </c>
      <c r="C147" s="16" t="s">
        <v>43</v>
      </c>
      <c r="D147" s="16" t="s">
        <v>54</v>
      </c>
      <c r="E147" s="16" t="s">
        <v>55</v>
      </c>
      <c r="F147" s="16" t="s">
        <v>35</v>
      </c>
      <c r="G147" s="16">
        <v>2019</v>
      </c>
      <c r="H147" s="16" t="s">
        <v>88</v>
      </c>
      <c r="I147" s="33">
        <v>1</v>
      </c>
      <c r="J147" s="34"/>
      <c r="K147" s="16">
        <v>2.1</v>
      </c>
      <c r="L147" s="35">
        <v>2.1</v>
      </c>
      <c r="M147" s="35"/>
      <c r="N147" s="35">
        <v>2.1</v>
      </c>
      <c r="O147" s="35"/>
      <c r="P147" s="16" t="s">
        <v>47</v>
      </c>
      <c r="Q147" s="16" t="s">
        <v>37</v>
      </c>
      <c r="R147" s="47">
        <v>1</v>
      </c>
      <c r="S147" s="47">
        <v>3</v>
      </c>
      <c r="T147" s="37"/>
      <c r="U147" s="37"/>
      <c r="V147" s="16" t="s">
        <v>597</v>
      </c>
      <c r="W147" s="16"/>
      <c r="X147" s="16"/>
    </row>
    <row r="148" ht="24.95" customHeight="1" spans="1:24">
      <c r="A148" s="16">
        <v>3977</v>
      </c>
      <c r="B148" s="17" t="s">
        <v>666</v>
      </c>
      <c r="C148" s="16" t="s">
        <v>43</v>
      </c>
      <c r="D148" s="16" t="s">
        <v>54</v>
      </c>
      <c r="E148" s="16" t="s">
        <v>67</v>
      </c>
      <c r="F148" s="16" t="s">
        <v>35</v>
      </c>
      <c r="G148" s="16">
        <v>2019</v>
      </c>
      <c r="H148" s="16" t="s">
        <v>88</v>
      </c>
      <c r="I148" s="33">
        <v>3</v>
      </c>
      <c r="J148" s="34"/>
      <c r="K148" s="16">
        <v>2.1</v>
      </c>
      <c r="L148" s="35">
        <v>6.3</v>
      </c>
      <c r="M148" s="35"/>
      <c r="N148" s="35">
        <v>6.3</v>
      </c>
      <c r="O148" s="35"/>
      <c r="P148" s="16" t="s">
        <v>47</v>
      </c>
      <c r="Q148" s="16" t="s">
        <v>37</v>
      </c>
      <c r="R148" s="47">
        <v>1</v>
      </c>
      <c r="S148" s="47">
        <v>4</v>
      </c>
      <c r="T148" s="37"/>
      <c r="U148" s="37"/>
      <c r="V148" s="16" t="s">
        <v>597</v>
      </c>
      <c r="W148" s="16"/>
      <c r="X148" s="16"/>
    </row>
    <row r="149" ht="24.95" customHeight="1" spans="1:24">
      <c r="A149" s="16">
        <v>3978</v>
      </c>
      <c r="B149" s="17" t="s">
        <v>662</v>
      </c>
      <c r="C149" s="16" t="s">
        <v>43</v>
      </c>
      <c r="D149" s="16" t="s">
        <v>54</v>
      </c>
      <c r="E149" s="16" t="s">
        <v>58</v>
      </c>
      <c r="F149" s="16" t="s">
        <v>35</v>
      </c>
      <c r="G149" s="16">
        <v>2019</v>
      </c>
      <c r="H149" s="16" t="s">
        <v>88</v>
      </c>
      <c r="I149" s="33">
        <v>3</v>
      </c>
      <c r="J149" s="34"/>
      <c r="K149" s="16">
        <v>2.1</v>
      </c>
      <c r="L149" s="35">
        <v>6.3</v>
      </c>
      <c r="M149" s="35"/>
      <c r="N149" s="35">
        <v>6.3</v>
      </c>
      <c r="O149" s="35"/>
      <c r="P149" s="16" t="s">
        <v>47</v>
      </c>
      <c r="Q149" s="16" t="s">
        <v>37</v>
      </c>
      <c r="R149" s="47">
        <v>1</v>
      </c>
      <c r="S149" s="47">
        <v>4</v>
      </c>
      <c r="T149" s="37"/>
      <c r="U149" s="37"/>
      <c r="V149" s="16" t="s">
        <v>597</v>
      </c>
      <c r="W149" s="16"/>
      <c r="X149" s="16"/>
    </row>
    <row r="150" ht="24.95" customHeight="1" spans="1:24">
      <c r="A150" s="16">
        <v>3979</v>
      </c>
      <c r="B150" s="17" t="s">
        <v>660</v>
      </c>
      <c r="C150" s="16" t="s">
        <v>43</v>
      </c>
      <c r="D150" s="16" t="s">
        <v>54</v>
      </c>
      <c r="E150" s="16" t="s">
        <v>61</v>
      </c>
      <c r="F150" s="16" t="s">
        <v>35</v>
      </c>
      <c r="G150" s="16">
        <v>2019</v>
      </c>
      <c r="H150" s="16" t="s">
        <v>88</v>
      </c>
      <c r="I150" s="33">
        <v>1</v>
      </c>
      <c r="J150" s="34"/>
      <c r="K150" s="16">
        <v>2.1</v>
      </c>
      <c r="L150" s="35">
        <v>2.1</v>
      </c>
      <c r="M150" s="35"/>
      <c r="N150" s="35">
        <v>2.1</v>
      </c>
      <c r="O150" s="35"/>
      <c r="P150" s="16" t="s">
        <v>47</v>
      </c>
      <c r="Q150" s="16" t="s">
        <v>37</v>
      </c>
      <c r="R150" s="47">
        <v>1</v>
      </c>
      <c r="S150" s="47">
        <v>5</v>
      </c>
      <c r="T150" s="37"/>
      <c r="U150" s="37"/>
      <c r="V150" s="16" t="s">
        <v>597</v>
      </c>
      <c r="W150" s="16"/>
      <c r="X150" s="16"/>
    </row>
    <row r="151" ht="24.95" customHeight="1" spans="1:24">
      <c r="A151" s="16">
        <v>3980</v>
      </c>
      <c r="B151" s="17" t="s">
        <v>658</v>
      </c>
      <c r="C151" s="16" t="s">
        <v>43</v>
      </c>
      <c r="D151" s="16" t="s">
        <v>54</v>
      </c>
      <c r="E151" s="16" t="s">
        <v>60</v>
      </c>
      <c r="F151" s="16" t="s">
        <v>35</v>
      </c>
      <c r="G151" s="16">
        <v>2019</v>
      </c>
      <c r="H151" s="16" t="s">
        <v>88</v>
      </c>
      <c r="I151" s="33">
        <v>1</v>
      </c>
      <c r="J151" s="34"/>
      <c r="K151" s="16">
        <v>2.1</v>
      </c>
      <c r="L151" s="35">
        <v>2.1</v>
      </c>
      <c r="M151" s="35"/>
      <c r="N151" s="35">
        <v>2.1</v>
      </c>
      <c r="O151" s="35"/>
      <c r="P151" s="16" t="s">
        <v>47</v>
      </c>
      <c r="Q151" s="16" t="s">
        <v>37</v>
      </c>
      <c r="R151" s="47">
        <v>1</v>
      </c>
      <c r="S151" s="47">
        <v>3</v>
      </c>
      <c r="T151" s="37"/>
      <c r="U151" s="37"/>
      <c r="V151" s="16" t="s">
        <v>597</v>
      </c>
      <c r="W151" s="16"/>
      <c r="X151" s="16"/>
    </row>
    <row r="152" ht="24.95" customHeight="1" spans="1:24">
      <c r="A152" s="16">
        <v>3981</v>
      </c>
      <c r="B152" s="17" t="s">
        <v>659</v>
      </c>
      <c r="C152" s="16" t="s">
        <v>43</v>
      </c>
      <c r="D152" s="16" t="s">
        <v>54</v>
      </c>
      <c r="E152" s="16" t="s">
        <v>64</v>
      </c>
      <c r="F152" s="16" t="s">
        <v>35</v>
      </c>
      <c r="G152" s="16">
        <v>2019</v>
      </c>
      <c r="H152" s="16" t="s">
        <v>88</v>
      </c>
      <c r="I152" s="33">
        <v>5</v>
      </c>
      <c r="J152" s="34"/>
      <c r="K152" s="16">
        <v>2.1</v>
      </c>
      <c r="L152" s="35">
        <v>10.5</v>
      </c>
      <c r="M152" s="35"/>
      <c r="N152" s="35">
        <v>10.5</v>
      </c>
      <c r="O152" s="35"/>
      <c r="P152" s="16" t="s">
        <v>47</v>
      </c>
      <c r="Q152" s="16" t="s">
        <v>37</v>
      </c>
      <c r="R152" s="47">
        <v>1</v>
      </c>
      <c r="S152" s="47">
        <v>2</v>
      </c>
      <c r="T152" s="37"/>
      <c r="U152" s="37"/>
      <c r="V152" s="16" t="s">
        <v>597</v>
      </c>
      <c r="W152" s="16"/>
      <c r="X152" s="16"/>
    </row>
    <row r="153" ht="24.95" customHeight="1" spans="1:24">
      <c r="A153" s="16">
        <v>3982</v>
      </c>
      <c r="B153" s="17" t="s">
        <v>672</v>
      </c>
      <c r="C153" s="16" t="s">
        <v>43</v>
      </c>
      <c r="D153" s="16" t="s">
        <v>44</v>
      </c>
      <c r="E153" s="16" t="s">
        <v>65</v>
      </c>
      <c r="F153" s="16" t="s">
        <v>35</v>
      </c>
      <c r="G153" s="16">
        <v>2019</v>
      </c>
      <c r="H153" s="16" t="s">
        <v>88</v>
      </c>
      <c r="I153" s="33">
        <v>2</v>
      </c>
      <c r="J153" s="34"/>
      <c r="K153" s="16">
        <v>2.1</v>
      </c>
      <c r="L153" s="35">
        <v>4.2</v>
      </c>
      <c r="M153" s="35"/>
      <c r="N153" s="35">
        <v>4.2</v>
      </c>
      <c r="O153" s="35"/>
      <c r="P153" s="16" t="s">
        <v>47</v>
      </c>
      <c r="Q153" s="16" t="s">
        <v>37</v>
      </c>
      <c r="R153" s="47">
        <v>1</v>
      </c>
      <c r="S153" s="47">
        <v>4</v>
      </c>
      <c r="T153" s="37"/>
      <c r="U153" s="37"/>
      <c r="V153" s="16" t="s">
        <v>597</v>
      </c>
      <c r="W153" s="16"/>
      <c r="X153" s="16"/>
    </row>
    <row r="154" ht="24.95" customHeight="1" spans="1:24">
      <c r="A154" s="16">
        <v>3983</v>
      </c>
      <c r="B154" s="17" t="s">
        <v>678</v>
      </c>
      <c r="C154" s="16" t="s">
        <v>43</v>
      </c>
      <c r="D154" s="16" t="s">
        <v>49</v>
      </c>
      <c r="E154" s="16" t="s">
        <v>77</v>
      </c>
      <c r="F154" s="16" t="s">
        <v>35</v>
      </c>
      <c r="G154" s="16">
        <v>2019</v>
      </c>
      <c r="H154" s="16" t="s">
        <v>88</v>
      </c>
      <c r="I154" s="33">
        <v>2</v>
      </c>
      <c r="J154" s="34"/>
      <c r="K154" s="16">
        <v>2.1</v>
      </c>
      <c r="L154" s="35">
        <v>4.2</v>
      </c>
      <c r="M154" s="35"/>
      <c r="N154" s="35">
        <v>4.2</v>
      </c>
      <c r="O154" s="35"/>
      <c r="P154" s="16" t="s">
        <v>47</v>
      </c>
      <c r="Q154" s="16" t="s">
        <v>37</v>
      </c>
      <c r="R154" s="47">
        <v>2</v>
      </c>
      <c r="S154" s="47">
        <v>7</v>
      </c>
      <c r="T154" s="37"/>
      <c r="U154" s="37"/>
      <c r="V154" s="16" t="s">
        <v>597</v>
      </c>
      <c r="W154" s="16"/>
      <c r="X154" s="16"/>
    </row>
    <row r="155" ht="24.95" customHeight="1" spans="1:24">
      <c r="A155" s="16">
        <v>3984</v>
      </c>
      <c r="B155" s="17" t="s">
        <v>689</v>
      </c>
      <c r="C155" s="16" t="s">
        <v>43</v>
      </c>
      <c r="D155" s="16" t="s">
        <v>250</v>
      </c>
      <c r="E155" s="16" t="s">
        <v>472</v>
      </c>
      <c r="F155" s="16" t="s">
        <v>35</v>
      </c>
      <c r="G155" s="16">
        <v>2019</v>
      </c>
      <c r="H155" s="16" t="s">
        <v>88</v>
      </c>
      <c r="I155" s="33">
        <v>1</v>
      </c>
      <c r="J155" s="34"/>
      <c r="K155" s="16">
        <v>2.1</v>
      </c>
      <c r="L155" s="35">
        <v>2.1</v>
      </c>
      <c r="M155" s="35"/>
      <c r="N155" s="35">
        <v>2.1</v>
      </c>
      <c r="O155" s="35"/>
      <c r="P155" s="16" t="s">
        <v>47</v>
      </c>
      <c r="Q155" s="16" t="s">
        <v>37</v>
      </c>
      <c r="R155" s="47">
        <v>1</v>
      </c>
      <c r="S155" s="47">
        <v>2</v>
      </c>
      <c r="T155" s="37"/>
      <c r="U155" s="37"/>
      <c r="V155" s="16" t="s">
        <v>597</v>
      </c>
      <c r="W155" s="16"/>
      <c r="X155" s="16"/>
    </row>
    <row r="156" ht="24.95" customHeight="1" spans="1:24">
      <c r="A156" s="16">
        <v>3985</v>
      </c>
      <c r="B156" s="17" t="s">
        <v>1729</v>
      </c>
      <c r="C156" s="16" t="s">
        <v>43</v>
      </c>
      <c r="D156" s="16" t="s">
        <v>250</v>
      </c>
      <c r="E156" s="16" t="s">
        <v>466</v>
      </c>
      <c r="F156" s="16" t="s">
        <v>35</v>
      </c>
      <c r="G156" s="16">
        <v>2019</v>
      </c>
      <c r="H156" s="16" t="s">
        <v>88</v>
      </c>
      <c r="I156" s="33">
        <v>3</v>
      </c>
      <c r="J156" s="34"/>
      <c r="K156" s="16">
        <v>2.1</v>
      </c>
      <c r="L156" s="35">
        <v>6.3</v>
      </c>
      <c r="M156" s="35"/>
      <c r="N156" s="35">
        <v>6.3</v>
      </c>
      <c r="O156" s="35"/>
      <c r="P156" s="16" t="s">
        <v>47</v>
      </c>
      <c r="Q156" s="16" t="s">
        <v>37</v>
      </c>
      <c r="R156" s="47">
        <v>3</v>
      </c>
      <c r="S156" s="47">
        <v>8</v>
      </c>
      <c r="T156" s="37"/>
      <c r="U156" s="37"/>
      <c r="V156" s="16" t="s">
        <v>597</v>
      </c>
      <c r="W156" s="16"/>
      <c r="X156" s="16"/>
    </row>
    <row r="157" ht="24.95" customHeight="1" spans="1:24">
      <c r="A157" s="16">
        <v>3986</v>
      </c>
      <c r="B157" s="17" t="s">
        <v>1730</v>
      </c>
      <c r="C157" s="16" t="s">
        <v>43</v>
      </c>
      <c r="D157" s="16" t="s">
        <v>250</v>
      </c>
      <c r="E157" s="16" t="s">
        <v>251</v>
      </c>
      <c r="F157" s="16" t="s">
        <v>35</v>
      </c>
      <c r="G157" s="16">
        <v>2019</v>
      </c>
      <c r="H157" s="16" t="s">
        <v>88</v>
      </c>
      <c r="I157" s="33">
        <v>2</v>
      </c>
      <c r="J157" s="34"/>
      <c r="K157" s="16">
        <v>2.1</v>
      </c>
      <c r="L157" s="35">
        <v>4.2</v>
      </c>
      <c r="M157" s="35"/>
      <c r="N157" s="35">
        <v>4.2</v>
      </c>
      <c r="O157" s="35"/>
      <c r="P157" s="16" t="s">
        <v>47</v>
      </c>
      <c r="Q157" s="16" t="s">
        <v>37</v>
      </c>
      <c r="R157" s="47">
        <v>1</v>
      </c>
      <c r="S157" s="47">
        <v>3</v>
      </c>
      <c r="T157" s="37"/>
      <c r="U157" s="37"/>
      <c r="V157" s="16" t="s">
        <v>597</v>
      </c>
      <c r="W157" s="16"/>
      <c r="X157" s="16"/>
    </row>
    <row r="158" ht="24.95" customHeight="1" spans="1:24">
      <c r="A158" s="16">
        <v>3987</v>
      </c>
      <c r="B158" s="17" t="s">
        <v>1731</v>
      </c>
      <c r="C158" s="16" t="s">
        <v>43</v>
      </c>
      <c r="D158" s="16" t="s">
        <v>250</v>
      </c>
      <c r="E158" s="16" t="s">
        <v>470</v>
      </c>
      <c r="F158" s="16" t="s">
        <v>35</v>
      </c>
      <c r="G158" s="16">
        <v>2019</v>
      </c>
      <c r="H158" s="16" t="s">
        <v>88</v>
      </c>
      <c r="I158" s="33">
        <v>1</v>
      </c>
      <c r="J158" s="34"/>
      <c r="K158" s="16">
        <v>2.1</v>
      </c>
      <c r="L158" s="35">
        <v>2.1</v>
      </c>
      <c r="M158" s="35"/>
      <c r="N158" s="35">
        <v>2.1</v>
      </c>
      <c r="O158" s="35"/>
      <c r="P158" s="16" t="s">
        <v>47</v>
      </c>
      <c r="Q158" s="16" t="s">
        <v>37</v>
      </c>
      <c r="R158" s="47">
        <v>1</v>
      </c>
      <c r="S158" s="47">
        <v>6</v>
      </c>
      <c r="T158" s="37"/>
      <c r="U158" s="37"/>
      <c r="V158" s="16" t="s">
        <v>597</v>
      </c>
      <c r="W158" s="16"/>
      <c r="X158" s="16"/>
    </row>
    <row r="159" ht="24.95" customHeight="1" spans="1:24">
      <c r="A159" s="16">
        <v>3988</v>
      </c>
      <c r="B159" s="17" t="s">
        <v>1732</v>
      </c>
      <c r="C159" s="16" t="s">
        <v>43</v>
      </c>
      <c r="D159" s="16" t="s">
        <v>250</v>
      </c>
      <c r="E159" s="16" t="s">
        <v>474</v>
      </c>
      <c r="F159" s="16" t="s">
        <v>35</v>
      </c>
      <c r="G159" s="16">
        <v>2019</v>
      </c>
      <c r="H159" s="16" t="s">
        <v>88</v>
      </c>
      <c r="I159" s="33">
        <v>2</v>
      </c>
      <c r="J159" s="34"/>
      <c r="K159" s="16">
        <v>2.1</v>
      </c>
      <c r="L159" s="35">
        <v>4.2</v>
      </c>
      <c r="M159" s="35"/>
      <c r="N159" s="35">
        <v>4.2</v>
      </c>
      <c r="O159" s="35"/>
      <c r="P159" s="16" t="s">
        <v>47</v>
      </c>
      <c r="Q159" s="16" t="s">
        <v>37</v>
      </c>
      <c r="R159" s="47">
        <v>1</v>
      </c>
      <c r="S159" s="47">
        <v>3</v>
      </c>
      <c r="T159" s="37"/>
      <c r="U159" s="37"/>
      <c r="V159" s="16" t="s">
        <v>597</v>
      </c>
      <c r="W159" s="16"/>
      <c r="X159" s="16"/>
    </row>
    <row r="160" ht="24.95" customHeight="1" spans="1:24">
      <c r="A160" s="16">
        <v>3989</v>
      </c>
      <c r="B160" s="17" t="s">
        <v>1733</v>
      </c>
      <c r="C160" s="16" t="s">
        <v>43</v>
      </c>
      <c r="D160" s="16" t="s">
        <v>124</v>
      </c>
      <c r="E160" s="16" t="s">
        <v>125</v>
      </c>
      <c r="F160" s="16" t="s">
        <v>35</v>
      </c>
      <c r="G160" s="16">
        <v>2019</v>
      </c>
      <c r="H160" s="16" t="s">
        <v>88</v>
      </c>
      <c r="I160" s="33">
        <v>1</v>
      </c>
      <c r="J160" s="34"/>
      <c r="K160" s="16">
        <v>2.1</v>
      </c>
      <c r="L160" s="35">
        <v>2.1</v>
      </c>
      <c r="M160" s="35"/>
      <c r="N160" s="35">
        <v>2.1</v>
      </c>
      <c r="O160" s="35"/>
      <c r="P160" s="16" t="s">
        <v>47</v>
      </c>
      <c r="Q160" s="16" t="s">
        <v>37</v>
      </c>
      <c r="R160" s="47">
        <v>1</v>
      </c>
      <c r="S160" s="47">
        <v>3</v>
      </c>
      <c r="T160" s="37"/>
      <c r="U160" s="37"/>
      <c r="V160" s="16" t="s">
        <v>597</v>
      </c>
      <c r="W160" s="16"/>
      <c r="X160" s="16"/>
    </row>
    <row r="161" ht="24.95" customHeight="1" spans="1:24">
      <c r="A161" s="16">
        <v>3990</v>
      </c>
      <c r="B161" s="17" t="s">
        <v>1734</v>
      </c>
      <c r="C161" s="16" t="s">
        <v>43</v>
      </c>
      <c r="D161" s="16" t="s">
        <v>124</v>
      </c>
      <c r="E161" s="16" t="s">
        <v>397</v>
      </c>
      <c r="F161" s="16" t="s">
        <v>35</v>
      </c>
      <c r="G161" s="16">
        <v>2019</v>
      </c>
      <c r="H161" s="16" t="s">
        <v>88</v>
      </c>
      <c r="I161" s="33">
        <v>1</v>
      </c>
      <c r="J161" s="34"/>
      <c r="K161" s="16">
        <v>2.1</v>
      </c>
      <c r="L161" s="35">
        <v>2.1</v>
      </c>
      <c r="M161" s="35"/>
      <c r="N161" s="35">
        <v>2.1</v>
      </c>
      <c r="O161" s="35"/>
      <c r="P161" s="16" t="s">
        <v>47</v>
      </c>
      <c r="Q161" s="16" t="s">
        <v>37</v>
      </c>
      <c r="R161" s="47">
        <v>1</v>
      </c>
      <c r="S161" s="47">
        <v>3</v>
      </c>
      <c r="T161" s="59"/>
      <c r="U161" s="59"/>
      <c r="V161" s="16" t="s">
        <v>597</v>
      </c>
      <c r="W161" s="16"/>
      <c r="X161" s="48"/>
    </row>
    <row r="162" ht="24.95" customHeight="1" spans="1:24">
      <c r="A162" s="16">
        <v>3991</v>
      </c>
      <c r="B162" s="17" t="s">
        <v>698</v>
      </c>
      <c r="C162" s="16" t="s">
        <v>43</v>
      </c>
      <c r="D162" s="16" t="s">
        <v>124</v>
      </c>
      <c r="E162" s="16" t="s">
        <v>699</v>
      </c>
      <c r="F162" s="16" t="s">
        <v>35</v>
      </c>
      <c r="G162" s="16">
        <v>2019</v>
      </c>
      <c r="H162" s="16" t="s">
        <v>88</v>
      </c>
      <c r="I162" s="33">
        <v>1</v>
      </c>
      <c r="J162" s="34"/>
      <c r="K162" s="16">
        <v>2.1</v>
      </c>
      <c r="L162" s="35">
        <v>2.1</v>
      </c>
      <c r="M162" s="35"/>
      <c r="N162" s="35">
        <v>2.1</v>
      </c>
      <c r="O162" s="35"/>
      <c r="P162" s="16" t="s">
        <v>47</v>
      </c>
      <c r="Q162" s="16" t="s">
        <v>37</v>
      </c>
      <c r="R162" s="47">
        <v>1</v>
      </c>
      <c r="S162" s="47">
        <v>3</v>
      </c>
      <c r="T162" s="59"/>
      <c r="U162" s="59"/>
      <c r="V162" s="16" t="s">
        <v>597</v>
      </c>
      <c r="W162" s="16"/>
      <c r="X162" s="48"/>
    </row>
    <row r="163" ht="24.95" customHeight="1" spans="1:24">
      <c r="A163" s="16">
        <v>3992</v>
      </c>
      <c r="B163" s="17" t="s">
        <v>695</v>
      </c>
      <c r="C163" s="16" t="s">
        <v>43</v>
      </c>
      <c r="D163" s="16" t="s">
        <v>124</v>
      </c>
      <c r="E163" s="16" t="s">
        <v>128</v>
      </c>
      <c r="F163" s="16" t="s">
        <v>35</v>
      </c>
      <c r="G163" s="16">
        <v>2019</v>
      </c>
      <c r="H163" s="16" t="s">
        <v>88</v>
      </c>
      <c r="I163" s="33">
        <v>1</v>
      </c>
      <c r="J163" s="34"/>
      <c r="K163" s="16">
        <v>2.1</v>
      </c>
      <c r="L163" s="35">
        <v>2.1</v>
      </c>
      <c r="M163" s="35"/>
      <c r="N163" s="35">
        <v>2.1</v>
      </c>
      <c r="O163" s="35"/>
      <c r="P163" s="16" t="s">
        <v>47</v>
      </c>
      <c r="Q163" s="16" t="s">
        <v>37</v>
      </c>
      <c r="R163" s="47">
        <v>1</v>
      </c>
      <c r="S163" s="47">
        <v>2</v>
      </c>
      <c r="T163" s="59"/>
      <c r="U163" s="59"/>
      <c r="V163" s="16" t="s">
        <v>597</v>
      </c>
      <c r="W163" s="16"/>
      <c r="X163" s="48"/>
    </row>
    <row r="164" ht="24.95" customHeight="1" spans="1:24">
      <c r="A164" s="16">
        <v>3993</v>
      </c>
      <c r="B164" s="17" t="s">
        <v>709</v>
      </c>
      <c r="C164" s="16"/>
      <c r="D164" s="16"/>
      <c r="E164" s="16"/>
      <c r="F164" s="16" t="s">
        <v>35</v>
      </c>
      <c r="G164" s="16" t="s">
        <v>32</v>
      </c>
      <c r="H164" s="16" t="s">
        <v>88</v>
      </c>
      <c r="I164" s="33" t="e">
        <f>SUM(#REF!)</f>
        <v>#REF!</v>
      </c>
      <c r="J164" s="34"/>
      <c r="K164" s="16"/>
      <c r="L164" s="35" t="e">
        <f>SUM(#REF!)</f>
        <v>#REF!</v>
      </c>
      <c r="M164" s="35" t="e">
        <f>SUM(#REF!)</f>
        <v>#REF!</v>
      </c>
      <c r="N164" s="35" t="e">
        <f>SUM(#REF!)</f>
        <v>#REF!</v>
      </c>
      <c r="O164" s="35" t="e">
        <f>SUM(#REF!)</f>
        <v>#REF!</v>
      </c>
      <c r="P164" s="16"/>
      <c r="Q164" s="16" t="s">
        <v>37</v>
      </c>
      <c r="R164" s="47" t="e">
        <f>SUM(#REF!)</f>
        <v>#REF!</v>
      </c>
      <c r="S164" s="47" t="e">
        <f>SUM(#REF!)</f>
        <v>#REF!</v>
      </c>
      <c r="T164" s="59"/>
      <c r="U164" s="59"/>
      <c r="V164" s="16"/>
      <c r="W164" s="16"/>
      <c r="X164" s="48"/>
    </row>
    <row r="165" ht="24.95" customHeight="1" spans="1:24">
      <c r="A165" s="16">
        <v>3994</v>
      </c>
      <c r="B165" s="17" t="s">
        <v>718</v>
      </c>
      <c r="C165" s="16"/>
      <c r="D165" s="16"/>
      <c r="E165" s="16"/>
      <c r="F165" s="16" t="s">
        <v>35</v>
      </c>
      <c r="G165" s="16" t="s">
        <v>32</v>
      </c>
      <c r="H165" s="16" t="s">
        <v>88</v>
      </c>
      <c r="I165" s="33" t="e">
        <f>SUM(#REF!)</f>
        <v>#REF!</v>
      </c>
      <c r="J165" s="34"/>
      <c r="K165" s="16"/>
      <c r="L165" s="35" t="e">
        <f>SUM(#REF!)</f>
        <v>#REF!</v>
      </c>
      <c r="M165" s="35" t="e">
        <f>SUM(#REF!)</f>
        <v>#REF!</v>
      </c>
      <c r="N165" s="35" t="e">
        <f>SUM(#REF!)</f>
        <v>#REF!</v>
      </c>
      <c r="O165" s="35" t="e">
        <f>SUM(#REF!)</f>
        <v>#REF!</v>
      </c>
      <c r="P165" s="16"/>
      <c r="Q165" s="16" t="s">
        <v>37</v>
      </c>
      <c r="R165" s="47" t="e">
        <f>SUM(#REF!)</f>
        <v>#REF!</v>
      </c>
      <c r="S165" s="47" t="e">
        <f>SUM(#REF!)</f>
        <v>#REF!</v>
      </c>
      <c r="T165" s="59"/>
      <c r="U165" s="59"/>
      <c r="V165" s="16"/>
      <c r="W165" s="16"/>
      <c r="X165" s="48"/>
    </row>
    <row r="166" ht="24.95" customHeight="1" spans="1:24">
      <c r="A166" s="16">
        <v>3995</v>
      </c>
      <c r="B166" s="15" t="s">
        <v>729</v>
      </c>
      <c r="C166" s="14"/>
      <c r="D166" s="14"/>
      <c r="E166" s="14"/>
      <c r="F166" s="14" t="s">
        <v>244</v>
      </c>
      <c r="G166" s="14" t="s">
        <v>32</v>
      </c>
      <c r="H166" s="14" t="s">
        <v>88</v>
      </c>
      <c r="I166" s="30" t="e">
        <f>SUM(#REF!)</f>
        <v>#REF!</v>
      </c>
      <c r="J166" s="31"/>
      <c r="K166" s="14"/>
      <c r="L166" s="32">
        <v>134.4</v>
      </c>
      <c r="M166" s="32">
        <v>0</v>
      </c>
      <c r="N166" s="32">
        <v>134.4</v>
      </c>
      <c r="O166" s="32" t="e">
        <f>SUM(#REF!)</f>
        <v>#REF!</v>
      </c>
      <c r="P166" s="14"/>
      <c r="Q166" s="14" t="s">
        <v>37</v>
      </c>
      <c r="R166" s="46" t="e">
        <f>SUM(#REF!)</f>
        <v>#REF!</v>
      </c>
      <c r="S166" s="46" t="e">
        <f>SUM(#REF!)</f>
        <v>#REF!</v>
      </c>
      <c r="T166" s="46"/>
      <c r="U166" s="46"/>
      <c r="V166" s="14"/>
      <c r="W166" s="14"/>
      <c r="X166" s="49"/>
    </row>
    <row r="167" ht="24.95" customHeight="1" spans="1:24">
      <c r="A167" s="16">
        <v>3996</v>
      </c>
      <c r="B167" s="15" t="s">
        <v>1735</v>
      </c>
      <c r="C167" s="14" t="s">
        <v>43</v>
      </c>
      <c r="D167" s="14" t="s">
        <v>93</v>
      </c>
      <c r="E167" s="14" t="s">
        <v>180</v>
      </c>
      <c r="F167" s="14" t="s">
        <v>244</v>
      </c>
      <c r="G167" s="14">
        <v>2019</v>
      </c>
      <c r="H167" s="14" t="s">
        <v>88</v>
      </c>
      <c r="I167" s="30">
        <v>1</v>
      </c>
      <c r="J167" s="31"/>
      <c r="K167" s="14">
        <v>2.1</v>
      </c>
      <c r="L167" s="32">
        <v>2.1</v>
      </c>
      <c r="M167" s="32"/>
      <c r="N167" s="32">
        <v>2.1</v>
      </c>
      <c r="O167" s="32"/>
      <c r="P167" s="14" t="s">
        <v>47</v>
      </c>
      <c r="Q167" s="14" t="s">
        <v>37</v>
      </c>
      <c r="R167" s="46">
        <v>1</v>
      </c>
      <c r="S167" s="46">
        <v>2</v>
      </c>
      <c r="T167" s="46"/>
      <c r="U167" s="46"/>
      <c r="V167" s="14" t="s">
        <v>597</v>
      </c>
      <c r="W167" s="14"/>
      <c r="X167" s="14"/>
    </row>
    <row r="168" ht="24.95" customHeight="1" spans="1:24">
      <c r="A168" s="16">
        <v>3997</v>
      </c>
      <c r="B168" s="15" t="s">
        <v>1736</v>
      </c>
      <c r="C168" s="14" t="s">
        <v>43</v>
      </c>
      <c r="D168" s="14" t="s">
        <v>93</v>
      </c>
      <c r="E168" s="14" t="s">
        <v>323</v>
      </c>
      <c r="F168" s="14" t="s">
        <v>244</v>
      </c>
      <c r="G168" s="14">
        <v>2019</v>
      </c>
      <c r="H168" s="14" t="s">
        <v>88</v>
      </c>
      <c r="I168" s="30">
        <v>2</v>
      </c>
      <c r="J168" s="31"/>
      <c r="K168" s="14">
        <v>2.1</v>
      </c>
      <c r="L168" s="32">
        <v>4.2</v>
      </c>
      <c r="M168" s="32"/>
      <c r="N168" s="32">
        <v>4.2</v>
      </c>
      <c r="O168" s="32"/>
      <c r="P168" s="14" t="s">
        <v>47</v>
      </c>
      <c r="Q168" s="14" t="s">
        <v>37</v>
      </c>
      <c r="R168" s="46">
        <v>2</v>
      </c>
      <c r="S168" s="46">
        <v>6</v>
      </c>
      <c r="T168" s="46"/>
      <c r="U168" s="46"/>
      <c r="V168" s="14" t="s">
        <v>597</v>
      </c>
      <c r="W168" s="14"/>
      <c r="X168" s="14"/>
    </row>
    <row r="169" ht="24.95" customHeight="1" spans="1:24">
      <c r="A169" s="16">
        <v>3998</v>
      </c>
      <c r="B169" s="15" t="s">
        <v>1737</v>
      </c>
      <c r="C169" s="14" t="s">
        <v>43</v>
      </c>
      <c r="D169" s="14" t="s">
        <v>93</v>
      </c>
      <c r="E169" s="14" t="s">
        <v>178</v>
      </c>
      <c r="F169" s="14" t="s">
        <v>244</v>
      </c>
      <c r="G169" s="14">
        <v>2019</v>
      </c>
      <c r="H169" s="14" t="s">
        <v>88</v>
      </c>
      <c r="I169" s="30">
        <v>3</v>
      </c>
      <c r="J169" s="31"/>
      <c r="K169" s="14">
        <v>2.1</v>
      </c>
      <c r="L169" s="32">
        <v>6.3</v>
      </c>
      <c r="M169" s="32"/>
      <c r="N169" s="32">
        <v>6.3</v>
      </c>
      <c r="O169" s="32"/>
      <c r="P169" s="14" t="s">
        <v>47</v>
      </c>
      <c r="Q169" s="14" t="s">
        <v>37</v>
      </c>
      <c r="R169" s="46">
        <v>1</v>
      </c>
      <c r="S169" s="46">
        <v>2</v>
      </c>
      <c r="T169" s="46"/>
      <c r="U169" s="46"/>
      <c r="V169" s="14" t="s">
        <v>597</v>
      </c>
      <c r="W169" s="14"/>
      <c r="X169" s="14"/>
    </row>
    <row r="170" ht="24.95" customHeight="1" spans="1:24">
      <c r="A170" s="16">
        <v>3999</v>
      </c>
      <c r="B170" s="15" t="s">
        <v>1738</v>
      </c>
      <c r="C170" s="14" t="s">
        <v>43</v>
      </c>
      <c r="D170" s="14" t="s">
        <v>93</v>
      </c>
      <c r="E170" s="14" t="s">
        <v>741</v>
      </c>
      <c r="F170" s="14" t="s">
        <v>244</v>
      </c>
      <c r="G170" s="14">
        <v>2019</v>
      </c>
      <c r="H170" s="14" t="s">
        <v>88</v>
      </c>
      <c r="I170" s="30">
        <v>2</v>
      </c>
      <c r="J170" s="31"/>
      <c r="K170" s="14">
        <v>2.1</v>
      </c>
      <c r="L170" s="32">
        <v>4.2</v>
      </c>
      <c r="M170" s="32"/>
      <c r="N170" s="32">
        <v>4.2</v>
      </c>
      <c r="O170" s="32"/>
      <c r="P170" s="14" t="s">
        <v>47</v>
      </c>
      <c r="Q170" s="14" t="s">
        <v>37</v>
      </c>
      <c r="R170" s="46">
        <v>2</v>
      </c>
      <c r="S170" s="46">
        <v>2</v>
      </c>
      <c r="T170" s="46"/>
      <c r="U170" s="46"/>
      <c r="V170" s="14" t="s">
        <v>597</v>
      </c>
      <c r="W170" s="14"/>
      <c r="X170" s="14"/>
    </row>
    <row r="171" ht="24.95" customHeight="1" spans="1:24">
      <c r="A171" s="16">
        <v>4000</v>
      </c>
      <c r="B171" s="15" t="s">
        <v>1739</v>
      </c>
      <c r="C171" s="14" t="s">
        <v>43</v>
      </c>
      <c r="D171" s="14" t="s">
        <v>93</v>
      </c>
      <c r="E171" s="14" t="s">
        <v>264</v>
      </c>
      <c r="F171" s="14" t="s">
        <v>244</v>
      </c>
      <c r="G171" s="14">
        <v>2019</v>
      </c>
      <c r="H171" s="14" t="s">
        <v>88</v>
      </c>
      <c r="I171" s="30">
        <v>1</v>
      </c>
      <c r="J171" s="31"/>
      <c r="K171" s="14">
        <v>2.1</v>
      </c>
      <c r="L171" s="32">
        <v>2.1</v>
      </c>
      <c r="M171" s="32"/>
      <c r="N171" s="32">
        <v>2.1</v>
      </c>
      <c r="O171" s="32"/>
      <c r="P171" s="14" t="s">
        <v>47</v>
      </c>
      <c r="Q171" s="14" t="s">
        <v>37</v>
      </c>
      <c r="R171" s="46">
        <v>1</v>
      </c>
      <c r="S171" s="46">
        <v>3</v>
      </c>
      <c r="T171" s="46"/>
      <c r="U171" s="46"/>
      <c r="V171" s="14" t="s">
        <v>597</v>
      </c>
      <c r="W171" s="14"/>
      <c r="X171" s="14"/>
    </row>
    <row r="172" ht="24.95" customHeight="1" spans="1:24">
      <c r="A172" s="16">
        <v>4001</v>
      </c>
      <c r="B172" s="15" t="s">
        <v>1740</v>
      </c>
      <c r="C172" s="14" t="s">
        <v>43</v>
      </c>
      <c r="D172" s="14" t="s">
        <v>93</v>
      </c>
      <c r="E172" s="14" t="s">
        <v>188</v>
      </c>
      <c r="F172" s="14" t="s">
        <v>244</v>
      </c>
      <c r="G172" s="14">
        <v>2019</v>
      </c>
      <c r="H172" s="14" t="s">
        <v>88</v>
      </c>
      <c r="I172" s="30">
        <v>2</v>
      </c>
      <c r="J172" s="31"/>
      <c r="K172" s="14">
        <v>2.1</v>
      </c>
      <c r="L172" s="32">
        <v>4.2</v>
      </c>
      <c r="M172" s="32"/>
      <c r="N172" s="32">
        <v>4.2</v>
      </c>
      <c r="O172" s="32"/>
      <c r="P172" s="14" t="s">
        <v>47</v>
      </c>
      <c r="Q172" s="14" t="s">
        <v>37</v>
      </c>
      <c r="R172" s="46">
        <v>2</v>
      </c>
      <c r="S172" s="46">
        <v>7</v>
      </c>
      <c r="T172" s="46"/>
      <c r="U172" s="46"/>
      <c r="V172" s="14" t="s">
        <v>597</v>
      </c>
      <c r="W172" s="14"/>
      <c r="X172" s="14"/>
    </row>
    <row r="173" ht="24.95" customHeight="1" spans="1:24">
      <c r="A173" s="16">
        <v>4002</v>
      </c>
      <c r="B173" s="15" t="s">
        <v>1741</v>
      </c>
      <c r="C173" s="14" t="s">
        <v>43</v>
      </c>
      <c r="D173" s="14" t="s">
        <v>101</v>
      </c>
      <c r="E173" s="14" t="s">
        <v>144</v>
      </c>
      <c r="F173" s="14" t="s">
        <v>244</v>
      </c>
      <c r="G173" s="14">
        <v>2019</v>
      </c>
      <c r="H173" s="14" t="s">
        <v>88</v>
      </c>
      <c r="I173" s="30">
        <v>2</v>
      </c>
      <c r="J173" s="31"/>
      <c r="K173" s="14">
        <v>2.1</v>
      </c>
      <c r="L173" s="32">
        <v>4.2</v>
      </c>
      <c r="M173" s="32"/>
      <c r="N173" s="32">
        <v>4.2</v>
      </c>
      <c r="O173" s="32"/>
      <c r="P173" s="14" t="s">
        <v>47</v>
      </c>
      <c r="Q173" s="14" t="s">
        <v>37</v>
      </c>
      <c r="R173" s="46">
        <v>1</v>
      </c>
      <c r="S173" s="46">
        <v>3</v>
      </c>
      <c r="T173" s="46"/>
      <c r="U173" s="46"/>
      <c r="V173" s="14" t="s">
        <v>597</v>
      </c>
      <c r="W173" s="14"/>
      <c r="X173" s="14"/>
    </row>
    <row r="174" ht="24.95" customHeight="1" spans="1:24">
      <c r="A174" s="16">
        <v>4003</v>
      </c>
      <c r="B174" s="15" t="s">
        <v>1742</v>
      </c>
      <c r="C174" s="14" t="s">
        <v>43</v>
      </c>
      <c r="D174" s="14" t="s">
        <v>101</v>
      </c>
      <c r="E174" s="14" t="s">
        <v>140</v>
      </c>
      <c r="F174" s="14" t="s">
        <v>244</v>
      </c>
      <c r="G174" s="14">
        <v>2019</v>
      </c>
      <c r="H174" s="14" t="s">
        <v>88</v>
      </c>
      <c r="I174" s="30">
        <v>1</v>
      </c>
      <c r="J174" s="31"/>
      <c r="K174" s="14">
        <v>2.1</v>
      </c>
      <c r="L174" s="32">
        <v>2.1</v>
      </c>
      <c r="M174" s="32"/>
      <c r="N174" s="32">
        <v>2.1</v>
      </c>
      <c r="O174" s="32"/>
      <c r="P174" s="14" t="s">
        <v>47</v>
      </c>
      <c r="Q174" s="14" t="s">
        <v>37</v>
      </c>
      <c r="R174" s="46">
        <v>1</v>
      </c>
      <c r="S174" s="46">
        <v>3</v>
      </c>
      <c r="T174" s="46"/>
      <c r="U174" s="46"/>
      <c r="V174" s="14" t="s">
        <v>597</v>
      </c>
      <c r="W174" s="14"/>
      <c r="X174" s="14"/>
    </row>
    <row r="175" ht="24.95" customHeight="1" spans="1:24">
      <c r="A175" s="16">
        <v>4004</v>
      </c>
      <c r="B175" s="15" t="s">
        <v>1743</v>
      </c>
      <c r="C175" s="14" t="s">
        <v>43</v>
      </c>
      <c r="D175" s="14" t="s">
        <v>146</v>
      </c>
      <c r="E175" s="14" t="s">
        <v>266</v>
      </c>
      <c r="F175" s="14" t="s">
        <v>244</v>
      </c>
      <c r="G175" s="14">
        <v>2019</v>
      </c>
      <c r="H175" s="14" t="s">
        <v>88</v>
      </c>
      <c r="I175" s="30">
        <v>1</v>
      </c>
      <c r="J175" s="31"/>
      <c r="K175" s="14">
        <v>2.1</v>
      </c>
      <c r="L175" s="32">
        <v>2.1</v>
      </c>
      <c r="M175" s="32"/>
      <c r="N175" s="32">
        <v>2.1</v>
      </c>
      <c r="O175" s="32"/>
      <c r="P175" s="14" t="s">
        <v>47</v>
      </c>
      <c r="Q175" s="14" t="s">
        <v>37</v>
      </c>
      <c r="R175" s="46">
        <v>1</v>
      </c>
      <c r="S175" s="46">
        <v>4</v>
      </c>
      <c r="T175" s="46"/>
      <c r="U175" s="46"/>
      <c r="V175" s="14" t="s">
        <v>597</v>
      </c>
      <c r="W175" s="14"/>
      <c r="X175" s="14"/>
    </row>
    <row r="176" ht="24.95" customHeight="1" spans="1:24">
      <c r="A176" s="16">
        <v>4005</v>
      </c>
      <c r="B176" s="15" t="s">
        <v>1744</v>
      </c>
      <c r="C176" s="14" t="s">
        <v>43</v>
      </c>
      <c r="D176" s="14" t="s">
        <v>146</v>
      </c>
      <c r="E176" s="14" t="s">
        <v>346</v>
      </c>
      <c r="F176" s="14" t="s">
        <v>244</v>
      </c>
      <c r="G176" s="14">
        <v>2019</v>
      </c>
      <c r="H176" s="14" t="s">
        <v>88</v>
      </c>
      <c r="I176" s="30">
        <v>1</v>
      </c>
      <c r="J176" s="31"/>
      <c r="K176" s="14">
        <v>2.1</v>
      </c>
      <c r="L176" s="32">
        <v>2.1</v>
      </c>
      <c r="M176" s="32"/>
      <c r="N176" s="32">
        <v>2.1</v>
      </c>
      <c r="O176" s="32"/>
      <c r="P176" s="14" t="s">
        <v>47</v>
      </c>
      <c r="Q176" s="14" t="s">
        <v>37</v>
      </c>
      <c r="R176" s="46">
        <v>1</v>
      </c>
      <c r="S176" s="46">
        <v>2</v>
      </c>
      <c r="T176" s="46"/>
      <c r="U176" s="46"/>
      <c r="V176" s="14" t="s">
        <v>597</v>
      </c>
      <c r="W176" s="14"/>
      <c r="X176" s="14"/>
    </row>
    <row r="177" ht="24.95" customHeight="1" spans="1:24">
      <c r="A177" s="16">
        <v>4006</v>
      </c>
      <c r="B177" s="15" t="s">
        <v>1745</v>
      </c>
      <c r="C177" s="14" t="s">
        <v>43</v>
      </c>
      <c r="D177" s="14" t="s">
        <v>146</v>
      </c>
      <c r="E177" s="14" t="s">
        <v>198</v>
      </c>
      <c r="F177" s="14" t="s">
        <v>244</v>
      </c>
      <c r="G177" s="14">
        <v>2019</v>
      </c>
      <c r="H177" s="14" t="s">
        <v>88</v>
      </c>
      <c r="I177" s="30">
        <v>1</v>
      </c>
      <c r="J177" s="31"/>
      <c r="K177" s="14">
        <v>2.1</v>
      </c>
      <c r="L177" s="32">
        <v>2.1</v>
      </c>
      <c r="M177" s="32"/>
      <c r="N177" s="32">
        <v>2.1</v>
      </c>
      <c r="O177" s="32"/>
      <c r="P177" s="14" t="s">
        <v>47</v>
      </c>
      <c r="Q177" s="14" t="s">
        <v>37</v>
      </c>
      <c r="R177" s="46">
        <v>1</v>
      </c>
      <c r="S177" s="46">
        <v>4</v>
      </c>
      <c r="T177" s="46"/>
      <c r="U177" s="46"/>
      <c r="V177" s="14" t="s">
        <v>597</v>
      </c>
      <c r="W177" s="14"/>
      <c r="X177" s="14"/>
    </row>
    <row r="178" ht="24.95" customHeight="1" spans="1:24">
      <c r="A178" s="16">
        <v>4007</v>
      </c>
      <c r="B178" s="15" t="s">
        <v>1746</v>
      </c>
      <c r="C178" s="14" t="s">
        <v>43</v>
      </c>
      <c r="D178" s="14" t="s">
        <v>98</v>
      </c>
      <c r="E178" s="14" t="s">
        <v>624</v>
      </c>
      <c r="F178" s="14" t="s">
        <v>244</v>
      </c>
      <c r="G178" s="14">
        <v>2019</v>
      </c>
      <c r="H178" s="14" t="s">
        <v>88</v>
      </c>
      <c r="I178" s="30">
        <v>1</v>
      </c>
      <c r="J178" s="31"/>
      <c r="K178" s="14">
        <v>2.1</v>
      </c>
      <c r="L178" s="32">
        <v>2.1</v>
      </c>
      <c r="M178" s="32"/>
      <c r="N178" s="32">
        <v>2.1</v>
      </c>
      <c r="O178" s="32"/>
      <c r="P178" s="14" t="s">
        <v>47</v>
      </c>
      <c r="Q178" s="14" t="s">
        <v>37</v>
      </c>
      <c r="R178" s="46">
        <v>1</v>
      </c>
      <c r="S178" s="46">
        <v>4</v>
      </c>
      <c r="T178" s="46"/>
      <c r="U178" s="46"/>
      <c r="V178" s="14" t="s">
        <v>597</v>
      </c>
      <c r="W178" s="14"/>
      <c r="X178" s="49"/>
    </row>
    <row r="179" ht="24.95" customHeight="1" spans="1:24">
      <c r="A179" s="16">
        <v>4008</v>
      </c>
      <c r="B179" s="15" t="s">
        <v>1747</v>
      </c>
      <c r="C179" s="14" t="s">
        <v>43</v>
      </c>
      <c r="D179" s="14" t="s">
        <v>98</v>
      </c>
      <c r="E179" s="14" t="s">
        <v>153</v>
      </c>
      <c r="F179" s="14" t="s">
        <v>244</v>
      </c>
      <c r="G179" s="14">
        <v>2019</v>
      </c>
      <c r="H179" s="14" t="s">
        <v>88</v>
      </c>
      <c r="I179" s="30">
        <v>1</v>
      </c>
      <c r="J179" s="31"/>
      <c r="K179" s="14">
        <v>2.1</v>
      </c>
      <c r="L179" s="32">
        <v>2.1</v>
      </c>
      <c r="M179" s="32"/>
      <c r="N179" s="32">
        <v>2.1</v>
      </c>
      <c r="O179" s="32"/>
      <c r="P179" s="14" t="s">
        <v>47</v>
      </c>
      <c r="Q179" s="14" t="s">
        <v>37</v>
      </c>
      <c r="R179" s="46">
        <v>1</v>
      </c>
      <c r="S179" s="46">
        <v>3</v>
      </c>
      <c r="T179" s="46"/>
      <c r="U179" s="46"/>
      <c r="V179" s="14" t="s">
        <v>597</v>
      </c>
      <c r="W179" s="14"/>
      <c r="X179" s="49"/>
    </row>
    <row r="180" ht="24.95" customHeight="1" spans="1:24">
      <c r="A180" s="16">
        <v>4009</v>
      </c>
      <c r="B180" s="15" t="s">
        <v>1748</v>
      </c>
      <c r="C180" s="14" t="s">
        <v>43</v>
      </c>
      <c r="D180" s="14" t="s">
        <v>98</v>
      </c>
      <c r="E180" s="14" t="s">
        <v>629</v>
      </c>
      <c r="F180" s="14" t="s">
        <v>244</v>
      </c>
      <c r="G180" s="14">
        <v>2019</v>
      </c>
      <c r="H180" s="14" t="s">
        <v>88</v>
      </c>
      <c r="I180" s="30">
        <v>2</v>
      </c>
      <c r="J180" s="31"/>
      <c r="K180" s="14">
        <v>2.1</v>
      </c>
      <c r="L180" s="32">
        <v>4.2</v>
      </c>
      <c r="M180" s="32"/>
      <c r="N180" s="32">
        <v>4.2</v>
      </c>
      <c r="O180" s="32"/>
      <c r="P180" s="14" t="s">
        <v>47</v>
      </c>
      <c r="Q180" s="14" t="s">
        <v>37</v>
      </c>
      <c r="R180" s="46">
        <v>2</v>
      </c>
      <c r="S180" s="46">
        <v>9</v>
      </c>
      <c r="T180" s="46"/>
      <c r="U180" s="46"/>
      <c r="V180" s="14" t="s">
        <v>597</v>
      </c>
      <c r="W180" s="14"/>
      <c r="X180" s="49"/>
    </row>
    <row r="181" ht="24.95" customHeight="1" spans="1:24">
      <c r="A181" s="16">
        <v>4010</v>
      </c>
      <c r="B181" s="15" t="s">
        <v>1749</v>
      </c>
      <c r="C181" s="14" t="s">
        <v>43</v>
      </c>
      <c r="D181" s="14" t="s">
        <v>98</v>
      </c>
      <c r="E181" s="14" t="s">
        <v>374</v>
      </c>
      <c r="F181" s="14" t="s">
        <v>244</v>
      </c>
      <c r="G181" s="14">
        <v>2019</v>
      </c>
      <c r="H181" s="14" t="s">
        <v>88</v>
      </c>
      <c r="I181" s="30">
        <v>2</v>
      </c>
      <c r="J181" s="31"/>
      <c r="K181" s="14">
        <v>2.1</v>
      </c>
      <c r="L181" s="32">
        <v>4.2</v>
      </c>
      <c r="M181" s="32"/>
      <c r="N181" s="32">
        <v>4.2</v>
      </c>
      <c r="O181" s="32"/>
      <c r="P181" s="14" t="s">
        <v>47</v>
      </c>
      <c r="Q181" s="14" t="s">
        <v>37</v>
      </c>
      <c r="R181" s="46">
        <v>2</v>
      </c>
      <c r="S181" s="46">
        <v>8</v>
      </c>
      <c r="T181" s="46"/>
      <c r="U181" s="46"/>
      <c r="V181" s="14" t="s">
        <v>597</v>
      </c>
      <c r="W181" s="14"/>
      <c r="X181" s="49"/>
    </row>
    <row r="182" ht="24.95" customHeight="1" spans="1:24">
      <c r="A182" s="16">
        <v>4011</v>
      </c>
      <c r="B182" s="15" t="s">
        <v>1750</v>
      </c>
      <c r="C182" s="14" t="s">
        <v>43</v>
      </c>
      <c r="D182" s="14" t="s">
        <v>98</v>
      </c>
      <c r="E182" s="14" t="s">
        <v>211</v>
      </c>
      <c r="F182" s="14" t="s">
        <v>244</v>
      </c>
      <c r="G182" s="14">
        <v>2019</v>
      </c>
      <c r="H182" s="14" t="s">
        <v>88</v>
      </c>
      <c r="I182" s="30">
        <v>1</v>
      </c>
      <c r="J182" s="31"/>
      <c r="K182" s="14">
        <v>2.1</v>
      </c>
      <c r="L182" s="32">
        <v>2.1</v>
      </c>
      <c r="M182" s="32"/>
      <c r="N182" s="32">
        <v>2.1</v>
      </c>
      <c r="O182" s="32"/>
      <c r="P182" s="14" t="s">
        <v>47</v>
      </c>
      <c r="Q182" s="14" t="s">
        <v>37</v>
      </c>
      <c r="R182" s="46">
        <v>1</v>
      </c>
      <c r="S182" s="46">
        <v>5</v>
      </c>
      <c r="T182" s="46"/>
      <c r="U182" s="46"/>
      <c r="V182" s="14" t="s">
        <v>597</v>
      </c>
      <c r="W182" s="14"/>
      <c r="X182" s="49"/>
    </row>
    <row r="183" ht="24.95" customHeight="1" spans="1:24">
      <c r="A183" s="16">
        <v>4012</v>
      </c>
      <c r="B183" s="15" t="s">
        <v>1751</v>
      </c>
      <c r="C183" s="14" t="s">
        <v>43</v>
      </c>
      <c r="D183" s="14" t="s">
        <v>98</v>
      </c>
      <c r="E183" s="14" t="s">
        <v>209</v>
      </c>
      <c r="F183" s="14" t="s">
        <v>244</v>
      </c>
      <c r="G183" s="14">
        <v>2019</v>
      </c>
      <c r="H183" s="14" t="s">
        <v>88</v>
      </c>
      <c r="I183" s="30">
        <v>1</v>
      </c>
      <c r="J183" s="31"/>
      <c r="K183" s="14">
        <v>2.1</v>
      </c>
      <c r="L183" s="32">
        <v>2.1</v>
      </c>
      <c r="M183" s="32"/>
      <c r="N183" s="32">
        <v>2.1</v>
      </c>
      <c r="O183" s="32"/>
      <c r="P183" s="14" t="s">
        <v>47</v>
      </c>
      <c r="Q183" s="14" t="s">
        <v>37</v>
      </c>
      <c r="R183" s="46">
        <v>1</v>
      </c>
      <c r="S183" s="46">
        <v>5</v>
      </c>
      <c r="T183" s="46"/>
      <c r="U183" s="46"/>
      <c r="V183" s="14" t="s">
        <v>597</v>
      </c>
      <c r="W183" s="14"/>
      <c r="X183" s="49"/>
    </row>
    <row r="184" ht="24.95" customHeight="1" spans="1:24">
      <c r="A184" s="16">
        <v>4013</v>
      </c>
      <c r="B184" s="15" t="s">
        <v>1752</v>
      </c>
      <c r="C184" s="14" t="s">
        <v>43</v>
      </c>
      <c r="D184" s="14" t="s">
        <v>155</v>
      </c>
      <c r="E184" s="14" t="s">
        <v>643</v>
      </c>
      <c r="F184" s="14" t="s">
        <v>244</v>
      </c>
      <c r="G184" s="14">
        <v>2019</v>
      </c>
      <c r="H184" s="14" t="s">
        <v>88</v>
      </c>
      <c r="I184" s="30">
        <v>2</v>
      </c>
      <c r="J184" s="31"/>
      <c r="K184" s="14">
        <v>2.1</v>
      </c>
      <c r="L184" s="32">
        <v>4.2</v>
      </c>
      <c r="M184" s="32"/>
      <c r="N184" s="32">
        <v>4.2</v>
      </c>
      <c r="O184" s="32"/>
      <c r="P184" s="14" t="s">
        <v>47</v>
      </c>
      <c r="Q184" s="14" t="s">
        <v>37</v>
      </c>
      <c r="R184" s="46">
        <v>1</v>
      </c>
      <c r="S184" s="46">
        <v>3</v>
      </c>
      <c r="T184" s="46"/>
      <c r="U184" s="46"/>
      <c r="V184" s="14" t="s">
        <v>597</v>
      </c>
      <c r="W184" s="14"/>
      <c r="X184" s="49"/>
    </row>
    <row r="185" ht="24.95" customHeight="1" spans="1:24">
      <c r="A185" s="16">
        <v>4014</v>
      </c>
      <c r="B185" s="15" t="s">
        <v>1753</v>
      </c>
      <c r="C185" s="14" t="s">
        <v>43</v>
      </c>
      <c r="D185" s="14" t="s">
        <v>155</v>
      </c>
      <c r="E185" s="14" t="s">
        <v>781</v>
      </c>
      <c r="F185" s="14" t="s">
        <v>244</v>
      </c>
      <c r="G185" s="14">
        <v>2019</v>
      </c>
      <c r="H185" s="14" t="s">
        <v>88</v>
      </c>
      <c r="I185" s="30">
        <v>1</v>
      </c>
      <c r="J185" s="31"/>
      <c r="K185" s="14">
        <v>2.1</v>
      </c>
      <c r="L185" s="32">
        <v>2.1</v>
      </c>
      <c r="M185" s="32"/>
      <c r="N185" s="32">
        <v>2.1</v>
      </c>
      <c r="O185" s="32"/>
      <c r="P185" s="14" t="s">
        <v>47</v>
      </c>
      <c r="Q185" s="14" t="s">
        <v>37</v>
      </c>
      <c r="R185" s="46">
        <v>1</v>
      </c>
      <c r="S185" s="46">
        <v>5</v>
      </c>
      <c r="T185" s="46"/>
      <c r="U185" s="46"/>
      <c r="V185" s="14" t="s">
        <v>597</v>
      </c>
      <c r="W185" s="14"/>
      <c r="X185" s="49"/>
    </row>
    <row r="186" ht="24.95" customHeight="1" spans="1:24">
      <c r="A186" s="16">
        <v>4015</v>
      </c>
      <c r="B186" s="15" t="s">
        <v>1754</v>
      </c>
      <c r="C186" s="14" t="s">
        <v>43</v>
      </c>
      <c r="D186" s="14" t="s">
        <v>51</v>
      </c>
      <c r="E186" s="14" t="s">
        <v>791</v>
      </c>
      <c r="F186" s="14" t="s">
        <v>244</v>
      </c>
      <c r="G186" s="14">
        <v>2019</v>
      </c>
      <c r="H186" s="14" t="s">
        <v>88</v>
      </c>
      <c r="I186" s="30">
        <v>1</v>
      </c>
      <c r="J186" s="31"/>
      <c r="K186" s="14">
        <v>2.1</v>
      </c>
      <c r="L186" s="32">
        <v>2.1</v>
      </c>
      <c r="M186" s="32"/>
      <c r="N186" s="32">
        <v>2.1</v>
      </c>
      <c r="O186" s="32"/>
      <c r="P186" s="14" t="s">
        <v>47</v>
      </c>
      <c r="Q186" s="14" t="s">
        <v>37</v>
      </c>
      <c r="R186" s="46">
        <v>1</v>
      </c>
      <c r="S186" s="46">
        <v>4</v>
      </c>
      <c r="T186" s="46"/>
      <c r="U186" s="46"/>
      <c r="V186" s="14" t="s">
        <v>597</v>
      </c>
      <c r="W186" s="14"/>
      <c r="X186" s="49"/>
    </row>
    <row r="187" ht="24.95" customHeight="1" spans="1:24">
      <c r="A187" s="16">
        <v>4016</v>
      </c>
      <c r="B187" s="15" t="s">
        <v>1755</v>
      </c>
      <c r="C187" s="14" t="s">
        <v>43</v>
      </c>
      <c r="D187" s="14" t="s">
        <v>51</v>
      </c>
      <c r="E187" s="14" t="s">
        <v>789</v>
      </c>
      <c r="F187" s="14" t="s">
        <v>244</v>
      </c>
      <c r="G187" s="14">
        <v>2019</v>
      </c>
      <c r="H187" s="14" t="s">
        <v>88</v>
      </c>
      <c r="I187" s="30">
        <v>1</v>
      </c>
      <c r="J187" s="31"/>
      <c r="K187" s="14">
        <v>2.1</v>
      </c>
      <c r="L187" s="32">
        <v>2.1</v>
      </c>
      <c r="M187" s="32"/>
      <c r="N187" s="32">
        <v>2.1</v>
      </c>
      <c r="O187" s="32"/>
      <c r="P187" s="14" t="s">
        <v>47</v>
      </c>
      <c r="Q187" s="14" t="s">
        <v>37</v>
      </c>
      <c r="R187" s="46">
        <v>1</v>
      </c>
      <c r="S187" s="46">
        <v>5</v>
      </c>
      <c r="T187" s="46"/>
      <c r="U187" s="46"/>
      <c r="V187" s="14" t="s">
        <v>597</v>
      </c>
      <c r="W187" s="14"/>
      <c r="X187" s="49"/>
    </row>
    <row r="188" ht="24.95" customHeight="1" spans="1:24">
      <c r="A188" s="16">
        <v>4017</v>
      </c>
      <c r="B188" s="15" t="s">
        <v>1756</v>
      </c>
      <c r="C188" s="14" t="s">
        <v>43</v>
      </c>
      <c r="D188" s="14" t="s">
        <v>51</v>
      </c>
      <c r="E188" s="14" t="s">
        <v>53</v>
      </c>
      <c r="F188" s="14" t="s">
        <v>244</v>
      </c>
      <c r="G188" s="14">
        <v>2019</v>
      </c>
      <c r="H188" s="14" t="s">
        <v>88</v>
      </c>
      <c r="I188" s="30">
        <v>2</v>
      </c>
      <c r="J188" s="31"/>
      <c r="K188" s="14">
        <v>2.1</v>
      </c>
      <c r="L188" s="32">
        <v>4.2</v>
      </c>
      <c r="M188" s="32"/>
      <c r="N188" s="32">
        <v>4.2</v>
      </c>
      <c r="O188" s="32"/>
      <c r="P188" s="14" t="s">
        <v>47</v>
      </c>
      <c r="Q188" s="14" t="s">
        <v>37</v>
      </c>
      <c r="R188" s="46">
        <v>1</v>
      </c>
      <c r="S188" s="46">
        <v>4</v>
      </c>
      <c r="T188" s="46" t="s">
        <v>611</v>
      </c>
      <c r="U188" s="46"/>
      <c r="V188" s="14" t="s">
        <v>597</v>
      </c>
      <c r="W188" s="14"/>
      <c r="X188" s="49"/>
    </row>
    <row r="189" ht="24.95" customHeight="1" spans="1:24">
      <c r="A189" s="16">
        <v>4018</v>
      </c>
      <c r="B189" s="15" t="s">
        <v>1757</v>
      </c>
      <c r="C189" s="14" t="s">
        <v>43</v>
      </c>
      <c r="D189" s="14" t="s">
        <v>299</v>
      </c>
      <c r="E189" s="14" t="s">
        <v>444</v>
      </c>
      <c r="F189" s="14" t="s">
        <v>244</v>
      </c>
      <c r="G189" s="14">
        <v>2019</v>
      </c>
      <c r="H189" s="14" t="s">
        <v>88</v>
      </c>
      <c r="I189" s="30">
        <v>1</v>
      </c>
      <c r="J189" s="31"/>
      <c r="K189" s="14">
        <v>2.1</v>
      </c>
      <c r="L189" s="32">
        <v>2.1</v>
      </c>
      <c r="M189" s="32"/>
      <c r="N189" s="32">
        <v>2.1</v>
      </c>
      <c r="O189" s="32"/>
      <c r="P189" s="14" t="s">
        <v>47</v>
      </c>
      <c r="Q189" s="14" t="s">
        <v>37</v>
      </c>
      <c r="R189" s="46">
        <v>1</v>
      </c>
      <c r="S189" s="46">
        <v>3</v>
      </c>
      <c r="T189" s="46"/>
      <c r="U189" s="46"/>
      <c r="V189" s="14" t="s">
        <v>597</v>
      </c>
      <c r="W189" s="14"/>
      <c r="X189" s="49"/>
    </row>
    <row r="190" ht="24.95" customHeight="1" spans="1:24">
      <c r="A190" s="16">
        <v>4019</v>
      </c>
      <c r="B190" s="15" t="s">
        <v>1758</v>
      </c>
      <c r="C190" s="14" t="s">
        <v>43</v>
      </c>
      <c r="D190" s="14" t="s">
        <v>299</v>
      </c>
      <c r="E190" s="14" t="s">
        <v>362</v>
      </c>
      <c r="F190" s="14" t="s">
        <v>244</v>
      </c>
      <c r="G190" s="14">
        <v>2019</v>
      </c>
      <c r="H190" s="14" t="s">
        <v>88</v>
      </c>
      <c r="I190" s="30">
        <v>1</v>
      </c>
      <c r="J190" s="31"/>
      <c r="K190" s="14">
        <v>2.1</v>
      </c>
      <c r="L190" s="32">
        <v>2.1</v>
      </c>
      <c r="M190" s="32"/>
      <c r="N190" s="32">
        <v>2.1</v>
      </c>
      <c r="O190" s="32"/>
      <c r="P190" s="14" t="s">
        <v>47</v>
      </c>
      <c r="Q190" s="14" t="s">
        <v>37</v>
      </c>
      <c r="R190" s="46">
        <v>1</v>
      </c>
      <c r="S190" s="46">
        <v>4</v>
      </c>
      <c r="T190" s="46"/>
      <c r="U190" s="46"/>
      <c r="V190" s="14" t="s">
        <v>597</v>
      </c>
      <c r="W190" s="14"/>
      <c r="X190" s="49"/>
    </row>
    <row r="191" ht="24.95" customHeight="1" spans="1:24">
      <c r="A191" s="16">
        <v>4020</v>
      </c>
      <c r="B191" s="15" t="s">
        <v>1759</v>
      </c>
      <c r="C191" s="14" t="s">
        <v>43</v>
      </c>
      <c r="D191" s="14" t="s">
        <v>299</v>
      </c>
      <c r="E191" s="14" t="s">
        <v>313</v>
      </c>
      <c r="F191" s="14" t="s">
        <v>244</v>
      </c>
      <c r="G191" s="14">
        <v>2019</v>
      </c>
      <c r="H191" s="14" t="s">
        <v>88</v>
      </c>
      <c r="I191" s="30">
        <v>1</v>
      </c>
      <c r="J191" s="31"/>
      <c r="K191" s="14">
        <v>2.1</v>
      </c>
      <c r="L191" s="32">
        <v>2.1</v>
      </c>
      <c r="M191" s="32"/>
      <c r="N191" s="32">
        <v>2.1</v>
      </c>
      <c r="O191" s="32"/>
      <c r="P191" s="14" t="s">
        <v>47</v>
      </c>
      <c r="Q191" s="14" t="s">
        <v>37</v>
      </c>
      <c r="R191" s="46">
        <v>1</v>
      </c>
      <c r="S191" s="46">
        <v>3</v>
      </c>
      <c r="T191" s="46"/>
      <c r="U191" s="46"/>
      <c r="V191" s="14" t="s">
        <v>597</v>
      </c>
      <c r="W191" s="14"/>
      <c r="X191" s="49"/>
    </row>
    <row r="192" ht="24.95" customHeight="1" spans="1:24">
      <c r="A192" s="16">
        <v>4021</v>
      </c>
      <c r="B192" s="15" t="s">
        <v>1760</v>
      </c>
      <c r="C192" s="14" t="s">
        <v>43</v>
      </c>
      <c r="D192" s="14" t="s">
        <v>299</v>
      </c>
      <c r="E192" s="14" t="s">
        <v>300</v>
      </c>
      <c r="F192" s="14" t="s">
        <v>244</v>
      </c>
      <c r="G192" s="14">
        <v>2019</v>
      </c>
      <c r="H192" s="14" t="s">
        <v>88</v>
      </c>
      <c r="I192" s="30">
        <v>2</v>
      </c>
      <c r="J192" s="31"/>
      <c r="K192" s="14">
        <v>2.1</v>
      </c>
      <c r="L192" s="32">
        <v>4.2</v>
      </c>
      <c r="M192" s="32"/>
      <c r="N192" s="32">
        <v>4.2</v>
      </c>
      <c r="O192" s="32"/>
      <c r="P192" s="14" t="s">
        <v>47</v>
      </c>
      <c r="Q192" s="14" t="s">
        <v>37</v>
      </c>
      <c r="R192" s="46">
        <v>1</v>
      </c>
      <c r="S192" s="46">
        <v>3</v>
      </c>
      <c r="T192" s="46"/>
      <c r="U192" s="46"/>
      <c r="V192" s="14" t="s">
        <v>597</v>
      </c>
      <c r="W192" s="14"/>
      <c r="X192" s="49"/>
    </row>
    <row r="193" ht="24.95" customHeight="1" spans="1:24">
      <c r="A193" s="16">
        <v>4022</v>
      </c>
      <c r="B193" s="15" t="s">
        <v>1761</v>
      </c>
      <c r="C193" s="14" t="s">
        <v>43</v>
      </c>
      <c r="D193" s="14" t="s">
        <v>299</v>
      </c>
      <c r="E193" s="14" t="s">
        <v>307</v>
      </c>
      <c r="F193" s="14" t="s">
        <v>244</v>
      </c>
      <c r="G193" s="14">
        <v>2019</v>
      </c>
      <c r="H193" s="14" t="s">
        <v>88</v>
      </c>
      <c r="I193" s="30">
        <v>1</v>
      </c>
      <c r="J193" s="31"/>
      <c r="K193" s="14">
        <v>2.1</v>
      </c>
      <c r="L193" s="32">
        <v>2.1</v>
      </c>
      <c r="M193" s="32"/>
      <c r="N193" s="32">
        <v>2.1</v>
      </c>
      <c r="O193" s="32"/>
      <c r="P193" s="14" t="s">
        <v>47</v>
      </c>
      <c r="Q193" s="14" t="s">
        <v>37</v>
      </c>
      <c r="R193" s="46">
        <v>1</v>
      </c>
      <c r="S193" s="46">
        <v>3</v>
      </c>
      <c r="T193" s="46"/>
      <c r="U193" s="46"/>
      <c r="V193" s="14" t="s">
        <v>597</v>
      </c>
      <c r="W193" s="14"/>
      <c r="X193" s="49"/>
    </row>
    <row r="194" ht="24.95" customHeight="1" spans="1:24">
      <c r="A194" s="16">
        <v>4023</v>
      </c>
      <c r="B194" s="15" t="s">
        <v>1762</v>
      </c>
      <c r="C194" s="14" t="s">
        <v>43</v>
      </c>
      <c r="D194" s="14" t="s">
        <v>54</v>
      </c>
      <c r="E194" s="14" t="s">
        <v>57</v>
      </c>
      <c r="F194" s="14" t="s">
        <v>244</v>
      </c>
      <c r="G194" s="14">
        <v>2019</v>
      </c>
      <c r="H194" s="14" t="s">
        <v>88</v>
      </c>
      <c r="I194" s="30">
        <v>1</v>
      </c>
      <c r="J194" s="31"/>
      <c r="K194" s="14">
        <v>2.1</v>
      </c>
      <c r="L194" s="32">
        <v>2.1</v>
      </c>
      <c r="M194" s="32"/>
      <c r="N194" s="32">
        <v>2.1</v>
      </c>
      <c r="O194" s="32"/>
      <c r="P194" s="14" t="s">
        <v>47</v>
      </c>
      <c r="Q194" s="14" t="s">
        <v>37</v>
      </c>
      <c r="R194" s="46">
        <v>1</v>
      </c>
      <c r="S194" s="46">
        <v>3</v>
      </c>
      <c r="T194" s="46"/>
      <c r="U194" s="46"/>
      <c r="V194" s="14" t="s">
        <v>597</v>
      </c>
      <c r="W194" s="14"/>
      <c r="X194" s="49"/>
    </row>
    <row r="195" ht="24.95" customHeight="1" spans="1:24">
      <c r="A195" s="16">
        <v>4024</v>
      </c>
      <c r="B195" s="15" t="s">
        <v>1763</v>
      </c>
      <c r="C195" s="14" t="s">
        <v>43</v>
      </c>
      <c r="D195" s="14" t="s">
        <v>54</v>
      </c>
      <c r="E195" s="14" t="s">
        <v>67</v>
      </c>
      <c r="F195" s="14" t="s">
        <v>244</v>
      </c>
      <c r="G195" s="14">
        <v>2019</v>
      </c>
      <c r="H195" s="14" t="s">
        <v>88</v>
      </c>
      <c r="I195" s="30">
        <v>1</v>
      </c>
      <c r="J195" s="31"/>
      <c r="K195" s="14">
        <v>2.1</v>
      </c>
      <c r="L195" s="32">
        <v>2.1</v>
      </c>
      <c r="M195" s="32"/>
      <c r="N195" s="32">
        <v>2.1</v>
      </c>
      <c r="O195" s="32"/>
      <c r="P195" s="14" t="s">
        <v>47</v>
      </c>
      <c r="Q195" s="14" t="s">
        <v>37</v>
      </c>
      <c r="R195" s="46">
        <v>1</v>
      </c>
      <c r="S195" s="46">
        <v>9</v>
      </c>
      <c r="T195" s="46"/>
      <c r="U195" s="46"/>
      <c r="V195" s="14" t="s">
        <v>597</v>
      </c>
      <c r="W195" s="14"/>
      <c r="X195" s="49"/>
    </row>
    <row r="196" ht="24.95" customHeight="1" spans="1:24">
      <c r="A196" s="16">
        <v>4025</v>
      </c>
      <c r="B196" s="15" t="s">
        <v>1764</v>
      </c>
      <c r="C196" s="14" t="s">
        <v>43</v>
      </c>
      <c r="D196" s="14" t="s">
        <v>54</v>
      </c>
      <c r="E196" s="14" t="s">
        <v>58</v>
      </c>
      <c r="F196" s="14" t="s">
        <v>244</v>
      </c>
      <c r="G196" s="14">
        <v>2019</v>
      </c>
      <c r="H196" s="14" t="s">
        <v>88</v>
      </c>
      <c r="I196" s="30">
        <v>1</v>
      </c>
      <c r="J196" s="31"/>
      <c r="K196" s="14">
        <v>2.1</v>
      </c>
      <c r="L196" s="32">
        <v>2.1</v>
      </c>
      <c r="M196" s="32"/>
      <c r="N196" s="32">
        <v>2.1</v>
      </c>
      <c r="O196" s="32"/>
      <c r="P196" s="14" t="s">
        <v>47</v>
      </c>
      <c r="Q196" s="14" t="s">
        <v>37</v>
      </c>
      <c r="R196" s="46">
        <v>1</v>
      </c>
      <c r="S196" s="46">
        <v>3</v>
      </c>
      <c r="T196" s="46"/>
      <c r="U196" s="46"/>
      <c r="V196" s="14" t="s">
        <v>597</v>
      </c>
      <c r="W196" s="14"/>
      <c r="X196" s="49"/>
    </row>
    <row r="197" ht="24.95" customHeight="1" spans="1:24">
      <c r="A197" s="16">
        <v>4026</v>
      </c>
      <c r="B197" s="15" t="s">
        <v>1765</v>
      </c>
      <c r="C197" s="14" t="s">
        <v>43</v>
      </c>
      <c r="D197" s="14" t="s">
        <v>54</v>
      </c>
      <c r="E197" s="14" t="s">
        <v>59</v>
      </c>
      <c r="F197" s="14" t="s">
        <v>244</v>
      </c>
      <c r="G197" s="14">
        <v>2019</v>
      </c>
      <c r="H197" s="14" t="s">
        <v>88</v>
      </c>
      <c r="I197" s="30">
        <v>1</v>
      </c>
      <c r="J197" s="31"/>
      <c r="K197" s="14">
        <v>2.1</v>
      </c>
      <c r="L197" s="32">
        <v>2.1</v>
      </c>
      <c r="M197" s="32"/>
      <c r="N197" s="32">
        <v>2.1</v>
      </c>
      <c r="O197" s="32"/>
      <c r="P197" s="14" t="s">
        <v>47</v>
      </c>
      <c r="Q197" s="14" t="s">
        <v>37</v>
      </c>
      <c r="R197" s="46">
        <v>1</v>
      </c>
      <c r="S197" s="46">
        <v>2</v>
      </c>
      <c r="T197" s="46"/>
      <c r="U197" s="46"/>
      <c r="V197" s="14" t="s">
        <v>597</v>
      </c>
      <c r="W197" s="14"/>
      <c r="X197" s="49"/>
    </row>
    <row r="198" ht="24.95" customHeight="1" spans="1:24">
      <c r="A198" s="16">
        <v>4027</v>
      </c>
      <c r="B198" s="15" t="s">
        <v>1766</v>
      </c>
      <c r="C198" s="14" t="s">
        <v>43</v>
      </c>
      <c r="D198" s="14" t="s">
        <v>54</v>
      </c>
      <c r="E198" s="14" t="s">
        <v>61</v>
      </c>
      <c r="F198" s="14" t="s">
        <v>244</v>
      </c>
      <c r="G198" s="14">
        <v>2019</v>
      </c>
      <c r="H198" s="14" t="s">
        <v>88</v>
      </c>
      <c r="I198" s="30">
        <v>1</v>
      </c>
      <c r="J198" s="31"/>
      <c r="K198" s="14">
        <v>2.1</v>
      </c>
      <c r="L198" s="32">
        <v>2.1</v>
      </c>
      <c r="M198" s="32"/>
      <c r="N198" s="32">
        <v>2.1</v>
      </c>
      <c r="O198" s="32"/>
      <c r="P198" s="14" t="s">
        <v>47</v>
      </c>
      <c r="Q198" s="14" t="s">
        <v>37</v>
      </c>
      <c r="R198" s="46">
        <v>1</v>
      </c>
      <c r="S198" s="46">
        <v>2</v>
      </c>
      <c r="T198" s="46"/>
      <c r="U198" s="46"/>
      <c r="V198" s="14" t="s">
        <v>597</v>
      </c>
      <c r="W198" s="14"/>
      <c r="X198" s="49"/>
    </row>
    <row r="199" ht="24.95" customHeight="1" spans="1:24">
      <c r="A199" s="16">
        <v>4028</v>
      </c>
      <c r="B199" s="15" t="s">
        <v>1767</v>
      </c>
      <c r="C199" s="14" t="s">
        <v>43</v>
      </c>
      <c r="D199" s="14" t="s">
        <v>54</v>
      </c>
      <c r="E199" s="14" t="s">
        <v>60</v>
      </c>
      <c r="F199" s="14" t="s">
        <v>244</v>
      </c>
      <c r="G199" s="14">
        <v>2019</v>
      </c>
      <c r="H199" s="14" t="s">
        <v>88</v>
      </c>
      <c r="I199" s="30">
        <v>1</v>
      </c>
      <c r="J199" s="31"/>
      <c r="K199" s="14">
        <v>2.1</v>
      </c>
      <c r="L199" s="32">
        <v>2.1</v>
      </c>
      <c r="M199" s="32"/>
      <c r="N199" s="32">
        <v>2.1</v>
      </c>
      <c r="O199" s="32"/>
      <c r="P199" s="14" t="s">
        <v>47</v>
      </c>
      <c r="Q199" s="14" t="s">
        <v>37</v>
      </c>
      <c r="R199" s="46">
        <v>1</v>
      </c>
      <c r="S199" s="46">
        <v>4</v>
      </c>
      <c r="T199" s="46"/>
      <c r="U199" s="46"/>
      <c r="V199" s="14" t="s">
        <v>597</v>
      </c>
      <c r="W199" s="14"/>
      <c r="X199" s="49"/>
    </row>
    <row r="200" ht="24.95" customHeight="1" spans="1:24">
      <c r="A200" s="16">
        <v>4029</v>
      </c>
      <c r="B200" s="15" t="s">
        <v>1768</v>
      </c>
      <c r="C200" s="14" t="s">
        <v>43</v>
      </c>
      <c r="D200" s="14" t="s">
        <v>54</v>
      </c>
      <c r="E200" s="14" t="s">
        <v>64</v>
      </c>
      <c r="F200" s="14" t="s">
        <v>244</v>
      </c>
      <c r="G200" s="14">
        <v>2019</v>
      </c>
      <c r="H200" s="14" t="s">
        <v>88</v>
      </c>
      <c r="I200" s="30">
        <v>2</v>
      </c>
      <c r="J200" s="31"/>
      <c r="K200" s="14">
        <v>2.1</v>
      </c>
      <c r="L200" s="32">
        <v>4.2</v>
      </c>
      <c r="M200" s="32"/>
      <c r="N200" s="32">
        <v>4.2</v>
      </c>
      <c r="O200" s="32"/>
      <c r="P200" s="14" t="s">
        <v>47</v>
      </c>
      <c r="Q200" s="14" t="s">
        <v>37</v>
      </c>
      <c r="R200" s="46">
        <v>2</v>
      </c>
      <c r="S200" s="46">
        <v>3</v>
      </c>
      <c r="T200" s="46"/>
      <c r="U200" s="46"/>
      <c r="V200" s="14" t="s">
        <v>597</v>
      </c>
      <c r="W200" s="14"/>
      <c r="X200" s="49"/>
    </row>
    <row r="201" ht="24.95" customHeight="1" spans="1:24">
      <c r="A201" s="16">
        <v>4030</v>
      </c>
      <c r="B201" s="15" t="s">
        <v>1769</v>
      </c>
      <c r="C201" s="14" t="s">
        <v>43</v>
      </c>
      <c r="D201" s="14" t="s">
        <v>44</v>
      </c>
      <c r="E201" s="14" t="s">
        <v>674</v>
      </c>
      <c r="F201" s="14" t="s">
        <v>244</v>
      </c>
      <c r="G201" s="14">
        <v>2019</v>
      </c>
      <c r="H201" s="14" t="s">
        <v>88</v>
      </c>
      <c r="I201" s="30">
        <v>1</v>
      </c>
      <c r="J201" s="31"/>
      <c r="K201" s="14">
        <v>2.1</v>
      </c>
      <c r="L201" s="32">
        <v>2.1</v>
      </c>
      <c r="M201" s="32"/>
      <c r="N201" s="32">
        <v>2.1</v>
      </c>
      <c r="O201" s="32"/>
      <c r="P201" s="14" t="s">
        <v>47</v>
      </c>
      <c r="Q201" s="14" t="s">
        <v>37</v>
      </c>
      <c r="R201" s="46">
        <v>1</v>
      </c>
      <c r="S201" s="46">
        <v>3</v>
      </c>
      <c r="T201" s="46"/>
      <c r="U201" s="46"/>
      <c r="V201" s="14" t="s">
        <v>597</v>
      </c>
      <c r="W201" s="14"/>
      <c r="X201" s="49"/>
    </row>
    <row r="202" ht="24.95" customHeight="1" spans="1:24">
      <c r="A202" s="16">
        <v>4031</v>
      </c>
      <c r="B202" s="15" t="s">
        <v>1770</v>
      </c>
      <c r="C202" s="14" t="s">
        <v>43</v>
      </c>
      <c r="D202" s="14" t="s">
        <v>44</v>
      </c>
      <c r="E202" s="14" t="s">
        <v>45</v>
      </c>
      <c r="F202" s="14" t="s">
        <v>244</v>
      </c>
      <c r="G202" s="14">
        <v>2019</v>
      </c>
      <c r="H202" s="14" t="s">
        <v>88</v>
      </c>
      <c r="I202" s="30">
        <v>2</v>
      </c>
      <c r="J202" s="31"/>
      <c r="K202" s="14">
        <v>2.1</v>
      </c>
      <c r="L202" s="32">
        <v>4.2</v>
      </c>
      <c r="M202" s="32"/>
      <c r="N202" s="32">
        <v>4.2</v>
      </c>
      <c r="O202" s="32"/>
      <c r="P202" s="14" t="s">
        <v>47</v>
      </c>
      <c r="Q202" s="14" t="s">
        <v>37</v>
      </c>
      <c r="R202" s="46">
        <v>1</v>
      </c>
      <c r="S202" s="46">
        <v>3</v>
      </c>
      <c r="T202" s="46"/>
      <c r="U202" s="46"/>
      <c r="V202" s="14" t="s">
        <v>597</v>
      </c>
      <c r="W202" s="14"/>
      <c r="X202" s="49"/>
    </row>
    <row r="203" ht="24.95" customHeight="1" spans="1:24">
      <c r="A203" s="16">
        <v>4032</v>
      </c>
      <c r="B203" s="15" t="s">
        <v>1771</v>
      </c>
      <c r="C203" s="14" t="s">
        <v>43</v>
      </c>
      <c r="D203" s="14" t="s">
        <v>44</v>
      </c>
      <c r="E203" s="14" t="s">
        <v>65</v>
      </c>
      <c r="F203" s="14" t="s">
        <v>244</v>
      </c>
      <c r="G203" s="14">
        <v>2019</v>
      </c>
      <c r="H203" s="14" t="s">
        <v>88</v>
      </c>
      <c r="I203" s="30">
        <v>3</v>
      </c>
      <c r="J203" s="31"/>
      <c r="K203" s="14">
        <v>2.1</v>
      </c>
      <c r="L203" s="32">
        <v>6.3</v>
      </c>
      <c r="M203" s="32"/>
      <c r="N203" s="32">
        <v>6.3</v>
      </c>
      <c r="O203" s="32"/>
      <c r="P203" s="14" t="s">
        <v>47</v>
      </c>
      <c r="Q203" s="14" t="s">
        <v>37</v>
      </c>
      <c r="R203" s="46">
        <v>1</v>
      </c>
      <c r="S203" s="46">
        <v>5</v>
      </c>
      <c r="T203" s="46"/>
      <c r="U203" s="46"/>
      <c r="V203" s="14" t="s">
        <v>597</v>
      </c>
      <c r="W203" s="14"/>
      <c r="X203" s="49"/>
    </row>
    <row r="204" ht="24.95" customHeight="1" spans="1:24">
      <c r="A204" s="16">
        <v>4033</v>
      </c>
      <c r="B204" s="15" t="s">
        <v>1772</v>
      </c>
      <c r="C204" s="14" t="s">
        <v>43</v>
      </c>
      <c r="D204" s="14" t="s">
        <v>49</v>
      </c>
      <c r="E204" s="14" t="s">
        <v>76</v>
      </c>
      <c r="F204" s="14" t="s">
        <v>244</v>
      </c>
      <c r="G204" s="14">
        <v>2019</v>
      </c>
      <c r="H204" s="14" t="s">
        <v>88</v>
      </c>
      <c r="I204" s="30">
        <v>1</v>
      </c>
      <c r="J204" s="31"/>
      <c r="K204" s="14">
        <v>2.1</v>
      </c>
      <c r="L204" s="32">
        <v>2.1</v>
      </c>
      <c r="M204" s="32"/>
      <c r="N204" s="32">
        <v>2.1</v>
      </c>
      <c r="O204" s="32"/>
      <c r="P204" s="14" t="s">
        <v>47</v>
      </c>
      <c r="Q204" s="14" t="s">
        <v>37</v>
      </c>
      <c r="R204" s="46">
        <v>1</v>
      </c>
      <c r="S204" s="46">
        <v>1</v>
      </c>
      <c r="T204" s="46"/>
      <c r="U204" s="46"/>
      <c r="V204" s="14" t="s">
        <v>597</v>
      </c>
      <c r="W204" s="14"/>
      <c r="X204" s="49"/>
    </row>
    <row r="205" ht="24.95" customHeight="1" spans="1:24">
      <c r="A205" s="16">
        <v>4034</v>
      </c>
      <c r="B205" s="15" t="s">
        <v>1773</v>
      </c>
      <c r="C205" s="14" t="s">
        <v>43</v>
      </c>
      <c r="D205" s="14" t="s">
        <v>250</v>
      </c>
      <c r="E205" s="14" t="s">
        <v>472</v>
      </c>
      <c r="F205" s="14" t="s">
        <v>244</v>
      </c>
      <c r="G205" s="14">
        <v>2019</v>
      </c>
      <c r="H205" s="14" t="s">
        <v>88</v>
      </c>
      <c r="I205" s="30">
        <v>2</v>
      </c>
      <c r="J205" s="31"/>
      <c r="K205" s="14">
        <v>2.1</v>
      </c>
      <c r="L205" s="32">
        <v>4.2</v>
      </c>
      <c r="M205" s="32"/>
      <c r="N205" s="32">
        <v>4.2</v>
      </c>
      <c r="O205" s="32"/>
      <c r="P205" s="14" t="s">
        <v>47</v>
      </c>
      <c r="Q205" s="14" t="s">
        <v>37</v>
      </c>
      <c r="R205" s="46">
        <v>2</v>
      </c>
      <c r="S205" s="46">
        <v>5</v>
      </c>
      <c r="T205" s="46"/>
      <c r="U205" s="46"/>
      <c r="V205" s="14" t="s">
        <v>597</v>
      </c>
      <c r="W205" s="14"/>
      <c r="X205" s="49"/>
    </row>
    <row r="206" ht="24.95" customHeight="1" spans="1:24">
      <c r="A206" s="16">
        <v>4035</v>
      </c>
      <c r="B206" s="15" t="s">
        <v>1774</v>
      </c>
      <c r="C206" s="14" t="s">
        <v>43</v>
      </c>
      <c r="D206" s="14" t="s">
        <v>250</v>
      </c>
      <c r="E206" s="14" t="s">
        <v>466</v>
      </c>
      <c r="F206" s="14" t="s">
        <v>244</v>
      </c>
      <c r="G206" s="14">
        <v>2019</v>
      </c>
      <c r="H206" s="14" t="s">
        <v>88</v>
      </c>
      <c r="I206" s="30">
        <v>1</v>
      </c>
      <c r="J206" s="31"/>
      <c r="K206" s="14">
        <v>2.1</v>
      </c>
      <c r="L206" s="32">
        <v>2.1</v>
      </c>
      <c r="M206" s="32"/>
      <c r="N206" s="32">
        <v>2.1</v>
      </c>
      <c r="O206" s="32"/>
      <c r="P206" s="14" t="s">
        <v>47</v>
      </c>
      <c r="Q206" s="14" t="s">
        <v>37</v>
      </c>
      <c r="R206" s="46">
        <v>1</v>
      </c>
      <c r="S206" s="46">
        <v>3</v>
      </c>
      <c r="T206" s="46"/>
      <c r="U206" s="46"/>
      <c r="V206" s="14" t="s">
        <v>597</v>
      </c>
      <c r="W206" s="14"/>
      <c r="X206" s="49"/>
    </row>
    <row r="207" ht="24.95" customHeight="1" spans="1:24">
      <c r="A207" s="16">
        <v>4036</v>
      </c>
      <c r="B207" s="15" t="s">
        <v>1775</v>
      </c>
      <c r="C207" s="14" t="s">
        <v>43</v>
      </c>
      <c r="D207" s="14" t="s">
        <v>250</v>
      </c>
      <c r="E207" s="14" t="s">
        <v>251</v>
      </c>
      <c r="F207" s="14" t="s">
        <v>244</v>
      </c>
      <c r="G207" s="14">
        <v>2019</v>
      </c>
      <c r="H207" s="14" t="s">
        <v>88</v>
      </c>
      <c r="I207" s="30">
        <v>3</v>
      </c>
      <c r="J207" s="31"/>
      <c r="K207" s="14">
        <v>2.1</v>
      </c>
      <c r="L207" s="32">
        <v>6.3</v>
      </c>
      <c r="M207" s="32"/>
      <c r="N207" s="32">
        <v>6.3</v>
      </c>
      <c r="O207" s="32"/>
      <c r="P207" s="14" t="s">
        <v>47</v>
      </c>
      <c r="Q207" s="14" t="s">
        <v>37</v>
      </c>
      <c r="R207" s="46">
        <v>1</v>
      </c>
      <c r="S207" s="46">
        <v>4</v>
      </c>
      <c r="T207" s="46"/>
      <c r="U207" s="46"/>
      <c r="V207" s="14" t="s">
        <v>597</v>
      </c>
      <c r="W207" s="14"/>
      <c r="X207" s="49"/>
    </row>
    <row r="208" ht="24.95" customHeight="1" spans="1:24">
      <c r="A208" s="16">
        <v>4037</v>
      </c>
      <c r="B208" s="15" t="s">
        <v>1776</v>
      </c>
      <c r="C208" s="14" t="s">
        <v>43</v>
      </c>
      <c r="D208" s="14" t="s">
        <v>124</v>
      </c>
      <c r="E208" s="14" t="s">
        <v>1777</v>
      </c>
      <c r="F208" s="14" t="s">
        <v>244</v>
      </c>
      <c r="G208" s="14">
        <v>2019</v>
      </c>
      <c r="H208" s="14" t="s">
        <v>88</v>
      </c>
      <c r="I208" s="30">
        <v>1</v>
      </c>
      <c r="J208" s="31"/>
      <c r="K208" s="14">
        <v>2.1</v>
      </c>
      <c r="L208" s="32">
        <v>2.1</v>
      </c>
      <c r="M208" s="32"/>
      <c r="N208" s="32">
        <v>2.1</v>
      </c>
      <c r="O208" s="32"/>
      <c r="P208" s="14" t="s">
        <v>47</v>
      </c>
      <c r="Q208" s="14" t="s">
        <v>37</v>
      </c>
      <c r="R208" s="46">
        <v>1</v>
      </c>
      <c r="S208" s="46">
        <v>3</v>
      </c>
      <c r="T208" s="46"/>
      <c r="U208" s="46"/>
      <c r="V208" s="14" t="s">
        <v>597</v>
      </c>
      <c r="W208" s="14"/>
      <c r="X208" s="49"/>
    </row>
    <row r="209" ht="24.95" customHeight="1" spans="1:24">
      <c r="A209" s="16">
        <v>4038</v>
      </c>
      <c r="B209" s="15" t="s">
        <v>1778</v>
      </c>
      <c r="C209" s="14" t="s">
        <v>43</v>
      </c>
      <c r="D209" s="14" t="s">
        <v>124</v>
      </c>
      <c r="E209" s="14" t="s">
        <v>699</v>
      </c>
      <c r="F209" s="14" t="s">
        <v>244</v>
      </c>
      <c r="G209" s="14">
        <v>2019</v>
      </c>
      <c r="H209" s="14" t="s">
        <v>88</v>
      </c>
      <c r="I209" s="30">
        <v>1</v>
      </c>
      <c r="J209" s="31"/>
      <c r="K209" s="14">
        <v>2.1</v>
      </c>
      <c r="L209" s="32">
        <v>2.1</v>
      </c>
      <c r="M209" s="32"/>
      <c r="N209" s="32">
        <v>2.1</v>
      </c>
      <c r="O209" s="32"/>
      <c r="P209" s="14" t="s">
        <v>47</v>
      </c>
      <c r="Q209" s="14" t="s">
        <v>37</v>
      </c>
      <c r="R209" s="46">
        <v>1</v>
      </c>
      <c r="S209" s="46">
        <v>5</v>
      </c>
      <c r="T209" s="46"/>
      <c r="U209" s="46"/>
      <c r="V209" s="14" t="s">
        <v>597</v>
      </c>
      <c r="W209" s="14"/>
      <c r="X209" s="49"/>
    </row>
    <row r="210" ht="24.95" customHeight="1" spans="1:24">
      <c r="A210" s="16">
        <v>4039</v>
      </c>
      <c r="B210" s="15" t="s">
        <v>1779</v>
      </c>
      <c r="C210" s="14" t="s">
        <v>43</v>
      </c>
      <c r="D210" s="14" t="s">
        <v>124</v>
      </c>
      <c r="E210" s="14" t="s">
        <v>176</v>
      </c>
      <c r="F210" s="14" t="s">
        <v>244</v>
      </c>
      <c r="G210" s="14">
        <v>2019</v>
      </c>
      <c r="H210" s="14" t="s">
        <v>88</v>
      </c>
      <c r="I210" s="30">
        <v>1</v>
      </c>
      <c r="J210" s="31"/>
      <c r="K210" s="14">
        <v>2.1</v>
      </c>
      <c r="L210" s="32">
        <v>2.1</v>
      </c>
      <c r="M210" s="32"/>
      <c r="N210" s="32">
        <v>2.1</v>
      </c>
      <c r="O210" s="32"/>
      <c r="P210" s="14" t="s">
        <v>47</v>
      </c>
      <c r="Q210" s="14" t="s">
        <v>37</v>
      </c>
      <c r="R210" s="46">
        <v>1</v>
      </c>
      <c r="S210" s="46">
        <v>3</v>
      </c>
      <c r="T210" s="46"/>
      <c r="U210" s="46"/>
      <c r="V210" s="14" t="s">
        <v>597</v>
      </c>
      <c r="W210" s="14"/>
      <c r="X210" s="49"/>
    </row>
    <row r="211" ht="24.95" customHeight="1" spans="1:24">
      <c r="A211" s="16">
        <v>4040</v>
      </c>
      <c r="B211" s="15" t="s">
        <v>1780</v>
      </c>
      <c r="C211" s="14" t="s">
        <v>43</v>
      </c>
      <c r="D211" s="14" t="s">
        <v>124</v>
      </c>
      <c r="E211" s="14" t="s">
        <v>132</v>
      </c>
      <c r="F211" s="14" t="s">
        <v>244</v>
      </c>
      <c r="G211" s="14">
        <v>2019</v>
      </c>
      <c r="H211" s="14" t="s">
        <v>88</v>
      </c>
      <c r="I211" s="30">
        <v>1</v>
      </c>
      <c r="J211" s="31"/>
      <c r="K211" s="14">
        <v>2.1</v>
      </c>
      <c r="L211" s="32">
        <v>2.1</v>
      </c>
      <c r="M211" s="32"/>
      <c r="N211" s="32">
        <v>2.1</v>
      </c>
      <c r="O211" s="32"/>
      <c r="P211" s="14" t="s">
        <v>47</v>
      </c>
      <c r="Q211" s="14" t="s">
        <v>37</v>
      </c>
      <c r="R211" s="46">
        <v>1</v>
      </c>
      <c r="S211" s="46">
        <v>3</v>
      </c>
      <c r="T211" s="46"/>
      <c r="U211" s="46"/>
      <c r="V211" s="14" t="s">
        <v>597</v>
      </c>
      <c r="W211" s="14"/>
      <c r="X211" s="49"/>
    </row>
    <row r="212" ht="24.95" customHeight="1" spans="1:24">
      <c r="A212" s="16">
        <v>4041</v>
      </c>
      <c r="B212" s="15" t="s">
        <v>1781</v>
      </c>
      <c r="C212" s="14" t="s">
        <v>43</v>
      </c>
      <c r="D212" s="14" t="s">
        <v>124</v>
      </c>
      <c r="E212" s="14" t="s">
        <v>128</v>
      </c>
      <c r="F212" s="14" t="s">
        <v>244</v>
      </c>
      <c r="G212" s="14">
        <v>2019</v>
      </c>
      <c r="H212" s="14" t="s">
        <v>88</v>
      </c>
      <c r="I212" s="30">
        <v>1</v>
      </c>
      <c r="J212" s="31"/>
      <c r="K212" s="14">
        <v>2.1</v>
      </c>
      <c r="L212" s="32">
        <v>2.1</v>
      </c>
      <c r="M212" s="32"/>
      <c r="N212" s="32">
        <v>2.1</v>
      </c>
      <c r="O212" s="32"/>
      <c r="P212" s="14" t="s">
        <v>47</v>
      </c>
      <c r="Q212" s="14" t="s">
        <v>37</v>
      </c>
      <c r="R212" s="46">
        <v>1</v>
      </c>
      <c r="S212" s="46">
        <v>3</v>
      </c>
      <c r="T212" s="46"/>
      <c r="U212" s="46"/>
      <c r="V212" s="14" t="s">
        <v>597</v>
      </c>
      <c r="W212" s="14"/>
      <c r="X212" s="49"/>
    </row>
    <row r="213" ht="24.95" customHeight="1" spans="1:24">
      <c r="A213" s="16">
        <v>4042</v>
      </c>
      <c r="B213" s="91" t="s">
        <v>833</v>
      </c>
      <c r="C213" s="92"/>
      <c r="D213" s="92"/>
      <c r="E213" s="92"/>
      <c r="F213" s="92" t="s">
        <v>35</v>
      </c>
      <c r="G213" s="92" t="s">
        <v>32</v>
      </c>
      <c r="H213" s="92" t="s">
        <v>88</v>
      </c>
      <c r="I213" s="93">
        <v>7</v>
      </c>
      <c r="J213" s="94"/>
      <c r="K213" s="92"/>
      <c r="L213" s="95">
        <v>16.8</v>
      </c>
      <c r="M213" s="95" t="s">
        <v>611</v>
      </c>
      <c r="N213" s="95">
        <v>16.8</v>
      </c>
      <c r="O213" s="95">
        <v>0</v>
      </c>
      <c r="P213" s="92"/>
      <c r="Q213" s="92" t="s">
        <v>37</v>
      </c>
      <c r="R213" s="96">
        <v>7</v>
      </c>
      <c r="S213" s="96">
        <v>22</v>
      </c>
      <c r="T213" s="96"/>
      <c r="U213" s="46"/>
      <c r="V213" s="14"/>
      <c r="W213" s="14"/>
      <c r="X213" s="49"/>
    </row>
    <row r="214" s="67" customFormat="1" ht="24.95" customHeight="1" spans="1:24">
      <c r="A214" s="16">
        <v>4043</v>
      </c>
      <c r="B214" s="15" t="s">
        <v>840</v>
      </c>
      <c r="C214" s="14" t="s">
        <v>43</v>
      </c>
      <c r="D214" s="14" t="s">
        <v>93</v>
      </c>
      <c r="E214" s="14" t="s">
        <v>190</v>
      </c>
      <c r="F214" s="14" t="s">
        <v>35</v>
      </c>
      <c r="G214" s="14">
        <v>2019</v>
      </c>
      <c r="H214" s="14" t="s">
        <v>88</v>
      </c>
      <c r="I214" s="30">
        <v>1</v>
      </c>
      <c r="J214" s="31"/>
      <c r="K214" s="14">
        <v>2.1</v>
      </c>
      <c r="L214" s="32">
        <v>2.1</v>
      </c>
      <c r="M214" s="32" t="s">
        <v>611</v>
      </c>
      <c r="N214" s="32">
        <v>2.1</v>
      </c>
      <c r="O214" s="32"/>
      <c r="P214" s="14" t="s">
        <v>47</v>
      </c>
      <c r="Q214" s="14" t="s">
        <v>37</v>
      </c>
      <c r="R214" s="46">
        <v>1</v>
      </c>
      <c r="S214" s="46">
        <v>6</v>
      </c>
      <c r="T214" s="36"/>
      <c r="U214" s="36"/>
      <c r="V214" s="14" t="s">
        <v>597</v>
      </c>
      <c r="W214" s="14"/>
      <c r="X214" s="14"/>
    </row>
    <row r="215" s="67" customFormat="1" ht="24.95" customHeight="1" spans="1:24">
      <c r="A215" s="16">
        <v>4044</v>
      </c>
      <c r="B215" s="15" t="s">
        <v>1782</v>
      </c>
      <c r="C215" s="14" t="s">
        <v>43</v>
      </c>
      <c r="D215" s="14" t="s">
        <v>98</v>
      </c>
      <c r="E215" s="14" t="s">
        <v>624</v>
      </c>
      <c r="F215" s="14" t="s">
        <v>35</v>
      </c>
      <c r="G215" s="14">
        <v>2019</v>
      </c>
      <c r="H215" s="14" t="s">
        <v>88</v>
      </c>
      <c r="I215" s="30">
        <v>1</v>
      </c>
      <c r="J215" s="31"/>
      <c r="K215" s="14">
        <v>2.1</v>
      </c>
      <c r="L215" s="32">
        <v>2.1</v>
      </c>
      <c r="M215" s="32"/>
      <c r="N215" s="32">
        <v>2.1</v>
      </c>
      <c r="O215" s="32"/>
      <c r="P215" s="14" t="s">
        <v>47</v>
      </c>
      <c r="Q215" s="14" t="s">
        <v>37</v>
      </c>
      <c r="R215" s="46">
        <v>1</v>
      </c>
      <c r="S215" s="46">
        <v>1</v>
      </c>
      <c r="T215" s="97"/>
      <c r="U215" s="97"/>
      <c r="V215" s="14" t="s">
        <v>597</v>
      </c>
      <c r="W215" s="14"/>
      <c r="X215" s="49"/>
    </row>
    <row r="216" s="67" customFormat="1" ht="24.95" customHeight="1" spans="1:24">
      <c r="A216" s="16">
        <v>4045</v>
      </c>
      <c r="B216" s="15" t="s">
        <v>1783</v>
      </c>
      <c r="C216" s="14" t="s">
        <v>43</v>
      </c>
      <c r="D216" s="14" t="s">
        <v>299</v>
      </c>
      <c r="E216" s="14" t="s">
        <v>309</v>
      </c>
      <c r="F216" s="14" t="s">
        <v>35</v>
      </c>
      <c r="G216" s="14">
        <v>2019</v>
      </c>
      <c r="H216" s="14" t="s">
        <v>88</v>
      </c>
      <c r="I216" s="30">
        <v>1</v>
      </c>
      <c r="J216" s="31"/>
      <c r="K216" s="14">
        <v>2.1</v>
      </c>
      <c r="L216" s="32">
        <v>2.1</v>
      </c>
      <c r="M216" s="32"/>
      <c r="N216" s="32">
        <v>2.1</v>
      </c>
      <c r="O216" s="32"/>
      <c r="P216" s="14" t="s">
        <v>47</v>
      </c>
      <c r="Q216" s="14" t="s">
        <v>37</v>
      </c>
      <c r="R216" s="46">
        <v>1</v>
      </c>
      <c r="S216" s="46">
        <v>2</v>
      </c>
      <c r="T216" s="97"/>
      <c r="U216" s="97"/>
      <c r="V216" s="14" t="s">
        <v>597</v>
      </c>
      <c r="W216" s="14"/>
      <c r="X216" s="49"/>
    </row>
    <row r="217" s="67" customFormat="1" ht="24.95" customHeight="1" spans="1:24">
      <c r="A217" s="16">
        <v>4046</v>
      </c>
      <c r="B217" s="15" t="s">
        <v>852</v>
      </c>
      <c r="C217" s="14" t="s">
        <v>43</v>
      </c>
      <c r="D217" s="14" t="s">
        <v>299</v>
      </c>
      <c r="E217" s="14" t="s">
        <v>444</v>
      </c>
      <c r="F217" s="14" t="s">
        <v>35</v>
      </c>
      <c r="G217" s="14">
        <v>2019</v>
      </c>
      <c r="H217" s="14" t="s">
        <v>88</v>
      </c>
      <c r="I217" s="30">
        <v>2</v>
      </c>
      <c r="J217" s="31"/>
      <c r="K217" s="14">
        <v>2.1</v>
      </c>
      <c r="L217" s="32">
        <v>4.2</v>
      </c>
      <c r="M217" s="32"/>
      <c r="N217" s="32">
        <v>4.2</v>
      </c>
      <c r="O217" s="32"/>
      <c r="P217" s="14" t="s">
        <v>47</v>
      </c>
      <c r="Q217" s="14" t="s">
        <v>37</v>
      </c>
      <c r="R217" s="46">
        <v>1</v>
      </c>
      <c r="S217" s="46">
        <v>5</v>
      </c>
      <c r="T217" s="97"/>
      <c r="U217" s="97"/>
      <c r="V217" s="14" t="s">
        <v>597</v>
      </c>
      <c r="W217" s="14"/>
      <c r="X217" s="49"/>
    </row>
    <row r="218" s="67" customFormat="1" ht="24.95" customHeight="1" spans="1:24">
      <c r="A218" s="16">
        <v>4047</v>
      </c>
      <c r="B218" s="15" t="s">
        <v>1784</v>
      </c>
      <c r="C218" s="14" t="s">
        <v>43</v>
      </c>
      <c r="D218" s="14" t="s">
        <v>299</v>
      </c>
      <c r="E218" s="14" t="s">
        <v>366</v>
      </c>
      <c r="F218" s="14" t="s">
        <v>35</v>
      </c>
      <c r="G218" s="14">
        <v>2019</v>
      </c>
      <c r="H218" s="14" t="s">
        <v>88</v>
      </c>
      <c r="I218" s="30">
        <v>1</v>
      </c>
      <c r="J218" s="31"/>
      <c r="K218" s="14">
        <v>2.1</v>
      </c>
      <c r="L218" s="32">
        <v>2.1</v>
      </c>
      <c r="M218" s="32"/>
      <c r="N218" s="32">
        <v>2.1</v>
      </c>
      <c r="O218" s="32"/>
      <c r="P218" s="14" t="s">
        <v>47</v>
      </c>
      <c r="Q218" s="14" t="s">
        <v>37</v>
      </c>
      <c r="R218" s="46">
        <v>1</v>
      </c>
      <c r="S218" s="46">
        <v>3</v>
      </c>
      <c r="T218" s="97"/>
      <c r="U218" s="97"/>
      <c r="V218" s="14" t="s">
        <v>597</v>
      </c>
      <c r="W218" s="14"/>
      <c r="X218" s="49"/>
    </row>
    <row r="219" s="67" customFormat="1" ht="24.95" customHeight="1" spans="1:24">
      <c r="A219" s="16">
        <v>4048</v>
      </c>
      <c r="B219" s="15" t="s">
        <v>1785</v>
      </c>
      <c r="C219" s="14" t="s">
        <v>43</v>
      </c>
      <c r="D219" s="14" t="s">
        <v>299</v>
      </c>
      <c r="E219" s="14" t="s">
        <v>303</v>
      </c>
      <c r="F219" s="14" t="s">
        <v>35</v>
      </c>
      <c r="G219" s="14">
        <v>2019</v>
      </c>
      <c r="H219" s="14" t="s">
        <v>88</v>
      </c>
      <c r="I219" s="30">
        <v>1</v>
      </c>
      <c r="J219" s="31"/>
      <c r="K219" s="14">
        <v>2.1</v>
      </c>
      <c r="L219" s="32">
        <v>2.1</v>
      </c>
      <c r="M219" s="32"/>
      <c r="N219" s="32">
        <v>2.1</v>
      </c>
      <c r="O219" s="32"/>
      <c r="P219" s="14" t="s">
        <v>47</v>
      </c>
      <c r="Q219" s="14" t="s">
        <v>37</v>
      </c>
      <c r="R219" s="46">
        <v>1</v>
      </c>
      <c r="S219" s="46">
        <v>2</v>
      </c>
      <c r="T219" s="97"/>
      <c r="U219" s="97"/>
      <c r="V219" s="14" t="s">
        <v>597</v>
      </c>
      <c r="W219" s="14"/>
      <c r="X219" s="49"/>
    </row>
    <row r="220" s="67" customFormat="1" ht="24.95" customHeight="1" spans="1:24">
      <c r="A220" s="16">
        <v>4049</v>
      </c>
      <c r="B220" s="15" t="s">
        <v>1786</v>
      </c>
      <c r="C220" s="14" t="s">
        <v>43</v>
      </c>
      <c r="D220" s="14" t="s">
        <v>54</v>
      </c>
      <c r="E220" s="14" t="s">
        <v>58</v>
      </c>
      <c r="F220" s="14" t="s">
        <v>35</v>
      </c>
      <c r="G220" s="14">
        <v>2019</v>
      </c>
      <c r="H220" s="14" t="s">
        <v>88</v>
      </c>
      <c r="I220" s="30">
        <v>1</v>
      </c>
      <c r="J220" s="31"/>
      <c r="K220" s="14">
        <v>2.1</v>
      </c>
      <c r="L220" s="32">
        <v>2.1</v>
      </c>
      <c r="M220" s="32"/>
      <c r="N220" s="32">
        <v>8.4</v>
      </c>
      <c r="O220" s="32"/>
      <c r="P220" s="14" t="s">
        <v>47</v>
      </c>
      <c r="Q220" s="14" t="s">
        <v>37</v>
      </c>
      <c r="R220" s="46">
        <v>1</v>
      </c>
      <c r="S220" s="46">
        <v>3</v>
      </c>
      <c r="T220" s="97"/>
      <c r="U220" s="97"/>
      <c r="V220" s="14" t="s">
        <v>597</v>
      </c>
      <c r="W220" s="14"/>
      <c r="X220" s="49"/>
    </row>
    <row r="221" ht="24.95" customHeight="1" spans="1:24">
      <c r="A221" s="16">
        <v>4050</v>
      </c>
      <c r="B221" s="91" t="s">
        <v>862</v>
      </c>
      <c r="C221" s="92"/>
      <c r="D221" s="92"/>
      <c r="E221" s="92"/>
      <c r="F221" s="92" t="s">
        <v>244</v>
      </c>
      <c r="G221" s="92" t="s">
        <v>32</v>
      </c>
      <c r="H221" s="92" t="s">
        <v>88</v>
      </c>
      <c r="I221" s="93">
        <v>43</v>
      </c>
      <c r="J221" s="94"/>
      <c r="K221" s="92"/>
      <c r="L221" s="95">
        <v>12.9</v>
      </c>
      <c r="M221" s="95">
        <v>0</v>
      </c>
      <c r="N221" s="95">
        <v>12.9</v>
      </c>
      <c r="O221" s="95">
        <v>0</v>
      </c>
      <c r="P221" s="92"/>
      <c r="Q221" s="92" t="s">
        <v>37</v>
      </c>
      <c r="R221" s="96">
        <v>43</v>
      </c>
      <c r="S221" s="96">
        <v>157</v>
      </c>
      <c r="T221" s="96"/>
      <c r="U221" s="46"/>
      <c r="V221" s="14"/>
      <c r="W221" s="14"/>
      <c r="X221" s="49"/>
    </row>
    <row r="222" s="67" customFormat="1" ht="24.95" customHeight="1" spans="1:24">
      <c r="A222" s="16">
        <v>4051</v>
      </c>
      <c r="B222" s="15" t="s">
        <v>1787</v>
      </c>
      <c r="C222" s="14" t="s">
        <v>43</v>
      </c>
      <c r="D222" s="14" t="s">
        <v>155</v>
      </c>
      <c r="E222" s="14" t="s">
        <v>781</v>
      </c>
      <c r="F222" s="14" t="s">
        <v>244</v>
      </c>
      <c r="G222" s="14">
        <v>2019</v>
      </c>
      <c r="H222" s="14" t="s">
        <v>88</v>
      </c>
      <c r="I222" s="30">
        <v>1</v>
      </c>
      <c r="J222" s="31"/>
      <c r="K222" s="14">
        <v>0.3</v>
      </c>
      <c r="L222" s="14">
        <v>0.3</v>
      </c>
      <c r="M222" s="32"/>
      <c r="N222" s="14">
        <v>0.3</v>
      </c>
      <c r="O222" s="32"/>
      <c r="P222" s="14" t="s">
        <v>47</v>
      </c>
      <c r="Q222" s="14" t="s">
        <v>37</v>
      </c>
      <c r="R222" s="46">
        <v>1</v>
      </c>
      <c r="S222" s="46">
        <v>4</v>
      </c>
      <c r="T222" s="46"/>
      <c r="U222" s="46"/>
      <c r="V222" s="14" t="s">
        <v>597</v>
      </c>
      <c r="W222" s="14"/>
      <c r="X222" s="49"/>
    </row>
    <row r="223" s="67" customFormat="1" ht="24.95" customHeight="1" spans="1:24">
      <c r="A223" s="16">
        <v>4052</v>
      </c>
      <c r="B223" s="15" t="s">
        <v>1788</v>
      </c>
      <c r="C223" s="14" t="s">
        <v>43</v>
      </c>
      <c r="D223" s="14" t="s">
        <v>155</v>
      </c>
      <c r="E223" s="14" t="s">
        <v>158</v>
      </c>
      <c r="F223" s="14" t="s">
        <v>244</v>
      </c>
      <c r="G223" s="14">
        <v>2019</v>
      </c>
      <c r="H223" s="14" t="s">
        <v>88</v>
      </c>
      <c r="I223" s="30">
        <v>1</v>
      </c>
      <c r="J223" s="31"/>
      <c r="K223" s="14">
        <v>0.3</v>
      </c>
      <c r="L223" s="14">
        <v>0.3</v>
      </c>
      <c r="M223" s="32"/>
      <c r="N223" s="14">
        <v>0.3</v>
      </c>
      <c r="O223" s="32"/>
      <c r="P223" s="14" t="s">
        <v>47</v>
      </c>
      <c r="Q223" s="14" t="s">
        <v>37</v>
      </c>
      <c r="R223" s="46">
        <v>1</v>
      </c>
      <c r="S223" s="46">
        <v>3</v>
      </c>
      <c r="T223" s="46"/>
      <c r="U223" s="46"/>
      <c r="V223" s="14" t="s">
        <v>597</v>
      </c>
      <c r="W223" s="14"/>
      <c r="X223" s="49"/>
    </row>
    <row r="224" s="67" customFormat="1" ht="24.95" customHeight="1" spans="1:24">
      <c r="A224" s="16">
        <v>4053</v>
      </c>
      <c r="B224" s="15" t="s">
        <v>1789</v>
      </c>
      <c r="C224" s="14" t="s">
        <v>43</v>
      </c>
      <c r="D224" s="14" t="s">
        <v>155</v>
      </c>
      <c r="E224" s="14" t="s">
        <v>231</v>
      </c>
      <c r="F224" s="14" t="s">
        <v>244</v>
      </c>
      <c r="G224" s="14">
        <v>2019</v>
      </c>
      <c r="H224" s="14" t="s">
        <v>88</v>
      </c>
      <c r="I224" s="30">
        <v>1</v>
      </c>
      <c r="J224" s="31"/>
      <c r="K224" s="14">
        <v>0.3</v>
      </c>
      <c r="L224" s="14">
        <v>0.3</v>
      </c>
      <c r="M224" s="32"/>
      <c r="N224" s="14">
        <v>0.3</v>
      </c>
      <c r="O224" s="32"/>
      <c r="P224" s="14" t="s">
        <v>47</v>
      </c>
      <c r="Q224" s="14" t="s">
        <v>37</v>
      </c>
      <c r="R224" s="46">
        <v>1</v>
      </c>
      <c r="S224" s="46">
        <v>4</v>
      </c>
      <c r="T224" s="46"/>
      <c r="U224" s="46"/>
      <c r="V224" s="14" t="s">
        <v>597</v>
      </c>
      <c r="W224" s="14"/>
      <c r="X224" s="49"/>
    </row>
    <row r="225" s="67" customFormat="1" ht="24.95" customHeight="1" spans="1:24">
      <c r="A225" s="16">
        <v>4054</v>
      </c>
      <c r="B225" s="15" t="s">
        <v>1790</v>
      </c>
      <c r="C225" s="14" t="s">
        <v>43</v>
      </c>
      <c r="D225" s="14" t="s">
        <v>62</v>
      </c>
      <c r="E225" s="14" t="s">
        <v>66</v>
      </c>
      <c r="F225" s="14" t="s">
        <v>244</v>
      </c>
      <c r="G225" s="14">
        <v>2019</v>
      </c>
      <c r="H225" s="14" t="s">
        <v>88</v>
      </c>
      <c r="I225" s="30">
        <v>1</v>
      </c>
      <c r="J225" s="31"/>
      <c r="K225" s="14">
        <v>0.3</v>
      </c>
      <c r="L225" s="14">
        <v>0.3</v>
      </c>
      <c r="M225" s="32"/>
      <c r="N225" s="14">
        <v>0.3</v>
      </c>
      <c r="O225" s="32"/>
      <c r="P225" s="14" t="s">
        <v>47</v>
      </c>
      <c r="Q225" s="14" t="s">
        <v>37</v>
      </c>
      <c r="R225" s="46">
        <v>1</v>
      </c>
      <c r="S225" s="46">
        <v>4</v>
      </c>
      <c r="T225" s="46"/>
      <c r="U225" s="46"/>
      <c r="V225" s="14" t="s">
        <v>597</v>
      </c>
      <c r="W225" s="14"/>
      <c r="X225" s="49"/>
    </row>
    <row r="226" s="67" customFormat="1" ht="24.95" customHeight="1" spans="1:24">
      <c r="A226" s="16">
        <v>4055</v>
      </c>
      <c r="B226" s="15" t="s">
        <v>1791</v>
      </c>
      <c r="C226" s="14" t="s">
        <v>43</v>
      </c>
      <c r="D226" s="14" t="s">
        <v>124</v>
      </c>
      <c r="E226" s="14" t="s">
        <v>397</v>
      </c>
      <c r="F226" s="14" t="s">
        <v>244</v>
      </c>
      <c r="G226" s="14">
        <v>2019</v>
      </c>
      <c r="H226" s="14" t="s">
        <v>88</v>
      </c>
      <c r="I226" s="30">
        <v>1</v>
      </c>
      <c r="J226" s="31"/>
      <c r="K226" s="14">
        <v>0.3</v>
      </c>
      <c r="L226" s="14">
        <v>0.3</v>
      </c>
      <c r="M226" s="32"/>
      <c r="N226" s="14">
        <v>0.3</v>
      </c>
      <c r="O226" s="32"/>
      <c r="P226" s="14" t="s">
        <v>47</v>
      </c>
      <c r="Q226" s="14" t="s">
        <v>37</v>
      </c>
      <c r="R226" s="46">
        <v>1</v>
      </c>
      <c r="S226" s="46">
        <v>4</v>
      </c>
      <c r="T226" s="46"/>
      <c r="U226" s="46"/>
      <c r="V226" s="14" t="s">
        <v>597</v>
      </c>
      <c r="W226" s="14"/>
      <c r="X226" s="49"/>
    </row>
    <row r="227" ht="24.95" customHeight="1" spans="1:24">
      <c r="A227" s="16">
        <v>4056</v>
      </c>
      <c r="B227" s="15" t="s">
        <v>1792</v>
      </c>
      <c r="C227" s="14" t="s">
        <v>43</v>
      </c>
      <c r="D227" s="14" t="s">
        <v>124</v>
      </c>
      <c r="E227" s="14" t="s">
        <v>399</v>
      </c>
      <c r="F227" s="14" t="s">
        <v>244</v>
      </c>
      <c r="G227" s="14">
        <v>2019</v>
      </c>
      <c r="H227" s="14" t="s">
        <v>88</v>
      </c>
      <c r="I227" s="30">
        <v>1</v>
      </c>
      <c r="J227" s="31"/>
      <c r="K227" s="14">
        <v>0.3</v>
      </c>
      <c r="L227" s="14">
        <v>0.3</v>
      </c>
      <c r="M227" s="32"/>
      <c r="N227" s="14">
        <v>0.3</v>
      </c>
      <c r="O227" s="32"/>
      <c r="P227" s="14" t="s">
        <v>47</v>
      </c>
      <c r="Q227" s="14" t="s">
        <v>37</v>
      </c>
      <c r="R227" s="46">
        <v>1</v>
      </c>
      <c r="S227" s="46">
        <v>5</v>
      </c>
      <c r="T227" s="46"/>
      <c r="U227" s="46"/>
      <c r="V227" s="14" t="s">
        <v>597</v>
      </c>
      <c r="W227" s="14"/>
      <c r="X227" s="49"/>
    </row>
    <row r="228" ht="24.95" customHeight="1" spans="1:24">
      <c r="A228" s="16">
        <v>4057</v>
      </c>
      <c r="B228" s="15" t="s">
        <v>1791</v>
      </c>
      <c r="C228" s="14" t="s">
        <v>43</v>
      </c>
      <c r="D228" s="14" t="s">
        <v>124</v>
      </c>
      <c r="E228" s="14" t="s">
        <v>699</v>
      </c>
      <c r="F228" s="14" t="s">
        <v>244</v>
      </c>
      <c r="G228" s="14">
        <v>2019</v>
      </c>
      <c r="H228" s="14" t="s">
        <v>88</v>
      </c>
      <c r="I228" s="30">
        <v>1</v>
      </c>
      <c r="J228" s="31"/>
      <c r="K228" s="14">
        <v>0.3</v>
      </c>
      <c r="L228" s="14">
        <v>0.3</v>
      </c>
      <c r="M228" s="32"/>
      <c r="N228" s="14">
        <v>0.3</v>
      </c>
      <c r="O228" s="32"/>
      <c r="P228" s="14" t="s">
        <v>47</v>
      </c>
      <c r="Q228" s="14" t="s">
        <v>37</v>
      </c>
      <c r="R228" s="46">
        <v>1</v>
      </c>
      <c r="S228" s="46">
        <v>5</v>
      </c>
      <c r="T228" s="46"/>
      <c r="U228" s="46"/>
      <c r="V228" s="14" t="s">
        <v>597</v>
      </c>
      <c r="W228" s="14"/>
      <c r="X228" s="49"/>
    </row>
    <row r="229" ht="24.95" customHeight="1" spans="1:24">
      <c r="A229" s="16">
        <v>4058</v>
      </c>
      <c r="B229" s="15" t="s">
        <v>1793</v>
      </c>
      <c r="C229" s="14" t="s">
        <v>43</v>
      </c>
      <c r="D229" s="14" t="s">
        <v>124</v>
      </c>
      <c r="E229" s="14" t="s">
        <v>134</v>
      </c>
      <c r="F229" s="14" t="s">
        <v>244</v>
      </c>
      <c r="G229" s="14">
        <v>2019</v>
      </c>
      <c r="H229" s="14" t="s">
        <v>88</v>
      </c>
      <c r="I229" s="30">
        <v>1</v>
      </c>
      <c r="J229" s="31"/>
      <c r="K229" s="14">
        <v>0.3</v>
      </c>
      <c r="L229" s="14">
        <v>0.3</v>
      </c>
      <c r="M229" s="32"/>
      <c r="N229" s="14">
        <v>0.3</v>
      </c>
      <c r="O229" s="32"/>
      <c r="P229" s="14" t="s">
        <v>47</v>
      </c>
      <c r="Q229" s="14" t="s">
        <v>37</v>
      </c>
      <c r="R229" s="46">
        <v>1</v>
      </c>
      <c r="S229" s="46">
        <v>2</v>
      </c>
      <c r="T229" s="46"/>
      <c r="U229" s="46"/>
      <c r="V229" s="14" t="s">
        <v>597</v>
      </c>
      <c r="W229" s="14"/>
      <c r="X229" s="49"/>
    </row>
    <row r="230" ht="24.95" customHeight="1" spans="1:24">
      <c r="A230" s="16">
        <v>4059</v>
      </c>
      <c r="B230" s="15" t="s">
        <v>1794</v>
      </c>
      <c r="C230" s="14" t="s">
        <v>43</v>
      </c>
      <c r="D230" s="14" t="s">
        <v>124</v>
      </c>
      <c r="E230" s="14" t="s">
        <v>176</v>
      </c>
      <c r="F230" s="14" t="s">
        <v>244</v>
      </c>
      <c r="G230" s="14">
        <v>2019</v>
      </c>
      <c r="H230" s="14" t="s">
        <v>88</v>
      </c>
      <c r="I230" s="30">
        <v>1</v>
      </c>
      <c r="J230" s="31"/>
      <c r="K230" s="14">
        <v>0.3</v>
      </c>
      <c r="L230" s="14">
        <v>0.3</v>
      </c>
      <c r="M230" s="32"/>
      <c r="N230" s="14">
        <v>0.3</v>
      </c>
      <c r="O230" s="32"/>
      <c r="P230" s="14" t="s">
        <v>47</v>
      </c>
      <c r="Q230" s="14" t="s">
        <v>37</v>
      </c>
      <c r="R230" s="46">
        <v>1</v>
      </c>
      <c r="S230" s="46">
        <v>7</v>
      </c>
      <c r="T230" s="46"/>
      <c r="U230" s="46"/>
      <c r="V230" s="14" t="s">
        <v>597</v>
      </c>
      <c r="W230" s="14"/>
      <c r="X230" s="49"/>
    </row>
    <row r="231" ht="24.95" customHeight="1" spans="1:24">
      <c r="A231" s="16">
        <v>4060</v>
      </c>
      <c r="B231" s="15" t="s">
        <v>1795</v>
      </c>
      <c r="C231" s="14" t="s">
        <v>43</v>
      </c>
      <c r="D231" s="14" t="s">
        <v>124</v>
      </c>
      <c r="E231" s="14" t="s">
        <v>125</v>
      </c>
      <c r="F231" s="14" t="s">
        <v>244</v>
      </c>
      <c r="G231" s="14">
        <v>2019</v>
      </c>
      <c r="H231" s="14" t="s">
        <v>88</v>
      </c>
      <c r="I231" s="30">
        <v>1</v>
      </c>
      <c r="J231" s="31"/>
      <c r="K231" s="14">
        <v>0.3</v>
      </c>
      <c r="L231" s="14">
        <v>0.3</v>
      </c>
      <c r="M231" s="32"/>
      <c r="N231" s="14">
        <v>0.3</v>
      </c>
      <c r="O231" s="32"/>
      <c r="P231" s="14" t="s">
        <v>47</v>
      </c>
      <c r="Q231" s="14" t="s">
        <v>37</v>
      </c>
      <c r="R231" s="46">
        <v>1</v>
      </c>
      <c r="S231" s="46">
        <v>1</v>
      </c>
      <c r="T231" s="46"/>
      <c r="U231" s="46"/>
      <c r="V231" s="14" t="s">
        <v>597</v>
      </c>
      <c r="W231" s="14"/>
      <c r="X231" s="49"/>
    </row>
    <row r="232" ht="24.95" customHeight="1" spans="1:24">
      <c r="A232" s="16">
        <v>4061</v>
      </c>
      <c r="B232" s="15" t="s">
        <v>1796</v>
      </c>
      <c r="C232" s="14" t="s">
        <v>43</v>
      </c>
      <c r="D232" s="14" t="s">
        <v>44</v>
      </c>
      <c r="E232" s="14" t="s">
        <v>45</v>
      </c>
      <c r="F232" s="14" t="s">
        <v>244</v>
      </c>
      <c r="G232" s="14">
        <v>2019</v>
      </c>
      <c r="H232" s="14" t="s">
        <v>88</v>
      </c>
      <c r="I232" s="30">
        <v>1</v>
      </c>
      <c r="J232" s="31"/>
      <c r="K232" s="14">
        <v>0.3</v>
      </c>
      <c r="L232" s="14">
        <v>0.3</v>
      </c>
      <c r="M232" s="32"/>
      <c r="N232" s="14">
        <v>0.3</v>
      </c>
      <c r="O232" s="32"/>
      <c r="P232" s="14" t="s">
        <v>47</v>
      </c>
      <c r="Q232" s="14" t="s">
        <v>37</v>
      </c>
      <c r="R232" s="46">
        <v>1</v>
      </c>
      <c r="S232" s="46">
        <v>3</v>
      </c>
      <c r="T232" s="46"/>
      <c r="U232" s="46"/>
      <c r="V232" s="14" t="s">
        <v>597</v>
      </c>
      <c r="W232" s="14"/>
      <c r="X232" s="49"/>
    </row>
    <row r="233" ht="24.95" customHeight="1" spans="1:24">
      <c r="A233" s="16">
        <v>4062</v>
      </c>
      <c r="B233" s="15" t="s">
        <v>1797</v>
      </c>
      <c r="C233" s="14" t="s">
        <v>43</v>
      </c>
      <c r="D233" s="14" t="s">
        <v>44</v>
      </c>
      <c r="E233" s="14" t="s">
        <v>69</v>
      </c>
      <c r="F233" s="14" t="s">
        <v>244</v>
      </c>
      <c r="G233" s="14">
        <v>2019</v>
      </c>
      <c r="H233" s="14" t="s">
        <v>88</v>
      </c>
      <c r="I233" s="30">
        <v>2</v>
      </c>
      <c r="J233" s="31"/>
      <c r="K233" s="14">
        <v>0.3</v>
      </c>
      <c r="L233" s="32">
        <v>0.6</v>
      </c>
      <c r="M233" s="32"/>
      <c r="N233" s="32">
        <v>0.6</v>
      </c>
      <c r="O233" s="32"/>
      <c r="P233" s="14" t="s">
        <v>47</v>
      </c>
      <c r="Q233" s="14" t="s">
        <v>37</v>
      </c>
      <c r="R233" s="46">
        <v>2</v>
      </c>
      <c r="S233" s="46">
        <v>6</v>
      </c>
      <c r="T233" s="46"/>
      <c r="U233" s="46"/>
      <c r="V233" s="14" t="s">
        <v>597</v>
      </c>
      <c r="W233" s="14"/>
      <c r="X233" s="49"/>
    </row>
    <row r="234" ht="24.95" customHeight="1" spans="1:24">
      <c r="A234" s="16">
        <v>4063</v>
      </c>
      <c r="B234" s="15" t="s">
        <v>1798</v>
      </c>
      <c r="C234" s="14" t="s">
        <v>43</v>
      </c>
      <c r="D234" s="14" t="s">
        <v>44</v>
      </c>
      <c r="E234" s="14" t="s">
        <v>68</v>
      </c>
      <c r="F234" s="14" t="s">
        <v>244</v>
      </c>
      <c r="G234" s="14">
        <v>2019</v>
      </c>
      <c r="H234" s="14" t="s">
        <v>88</v>
      </c>
      <c r="I234" s="30">
        <v>2</v>
      </c>
      <c r="J234" s="31"/>
      <c r="K234" s="14">
        <v>0.3</v>
      </c>
      <c r="L234" s="32">
        <v>0.6</v>
      </c>
      <c r="M234" s="32"/>
      <c r="N234" s="32">
        <v>0.6</v>
      </c>
      <c r="O234" s="32"/>
      <c r="P234" s="14" t="s">
        <v>47</v>
      </c>
      <c r="Q234" s="14" t="s">
        <v>37</v>
      </c>
      <c r="R234" s="46">
        <v>2</v>
      </c>
      <c r="S234" s="46">
        <v>7</v>
      </c>
      <c r="T234" s="46"/>
      <c r="U234" s="46"/>
      <c r="V234" s="14" t="s">
        <v>597</v>
      </c>
      <c r="W234" s="14"/>
      <c r="X234" s="49"/>
    </row>
    <row r="235" ht="24.95" customHeight="1" spans="1:24">
      <c r="A235" s="16">
        <v>4064</v>
      </c>
      <c r="B235" s="15" t="s">
        <v>1799</v>
      </c>
      <c r="C235" s="14" t="s">
        <v>43</v>
      </c>
      <c r="D235" s="14" t="s">
        <v>299</v>
      </c>
      <c r="E235" s="14" t="s">
        <v>444</v>
      </c>
      <c r="F235" s="14" t="s">
        <v>244</v>
      </c>
      <c r="G235" s="14">
        <v>2019</v>
      </c>
      <c r="H235" s="14" t="s">
        <v>88</v>
      </c>
      <c r="I235" s="30">
        <v>1</v>
      </c>
      <c r="J235" s="31"/>
      <c r="K235" s="14">
        <v>0.3</v>
      </c>
      <c r="L235" s="32">
        <v>0.3</v>
      </c>
      <c r="M235" s="32"/>
      <c r="N235" s="32">
        <v>0.3</v>
      </c>
      <c r="O235" s="32"/>
      <c r="P235" s="14" t="s">
        <v>47</v>
      </c>
      <c r="Q235" s="14" t="s">
        <v>37</v>
      </c>
      <c r="R235" s="46">
        <v>1</v>
      </c>
      <c r="S235" s="46">
        <v>6</v>
      </c>
      <c r="T235" s="46"/>
      <c r="U235" s="46"/>
      <c r="V235" s="14" t="s">
        <v>597</v>
      </c>
      <c r="W235" s="14"/>
      <c r="X235" s="49"/>
    </row>
    <row r="236" ht="24.95" customHeight="1" spans="1:24">
      <c r="A236" s="16">
        <v>4065</v>
      </c>
      <c r="B236" s="15" t="s">
        <v>1800</v>
      </c>
      <c r="C236" s="14" t="s">
        <v>43</v>
      </c>
      <c r="D236" s="14" t="s">
        <v>98</v>
      </c>
      <c r="E236" s="14" t="s">
        <v>207</v>
      </c>
      <c r="F236" s="14" t="s">
        <v>244</v>
      </c>
      <c r="G236" s="14">
        <v>2019</v>
      </c>
      <c r="H236" s="14" t="s">
        <v>88</v>
      </c>
      <c r="I236" s="30">
        <v>1</v>
      </c>
      <c r="J236" s="31"/>
      <c r="K236" s="14">
        <v>0.3</v>
      </c>
      <c r="L236" s="32">
        <v>0.3</v>
      </c>
      <c r="M236" s="32"/>
      <c r="N236" s="32">
        <v>0.3</v>
      </c>
      <c r="O236" s="32"/>
      <c r="P236" s="14" t="s">
        <v>47</v>
      </c>
      <c r="Q236" s="14" t="s">
        <v>37</v>
      </c>
      <c r="R236" s="46">
        <v>1</v>
      </c>
      <c r="S236" s="46">
        <v>1</v>
      </c>
      <c r="T236" s="46"/>
      <c r="U236" s="46"/>
      <c r="V236" s="14" t="s">
        <v>597</v>
      </c>
      <c r="W236" s="14"/>
      <c r="X236" s="49"/>
    </row>
    <row r="237" ht="24.95" customHeight="1" spans="1:24">
      <c r="A237" s="16">
        <v>4066</v>
      </c>
      <c r="B237" s="15" t="s">
        <v>1801</v>
      </c>
      <c r="C237" s="14" t="s">
        <v>43</v>
      </c>
      <c r="D237" s="14" t="s">
        <v>98</v>
      </c>
      <c r="E237" s="14" t="s">
        <v>221</v>
      </c>
      <c r="F237" s="14" t="s">
        <v>244</v>
      </c>
      <c r="G237" s="14">
        <v>2019</v>
      </c>
      <c r="H237" s="14" t="s">
        <v>88</v>
      </c>
      <c r="I237" s="30">
        <v>1</v>
      </c>
      <c r="J237" s="31"/>
      <c r="K237" s="14">
        <v>0.3</v>
      </c>
      <c r="L237" s="32">
        <v>0.3</v>
      </c>
      <c r="M237" s="32"/>
      <c r="N237" s="32">
        <v>0.3</v>
      </c>
      <c r="O237" s="32"/>
      <c r="P237" s="14" t="s">
        <v>47</v>
      </c>
      <c r="Q237" s="14" t="s">
        <v>37</v>
      </c>
      <c r="R237" s="46">
        <v>1</v>
      </c>
      <c r="S237" s="46">
        <v>4</v>
      </c>
      <c r="T237" s="46"/>
      <c r="U237" s="46"/>
      <c r="V237" s="14" t="s">
        <v>597</v>
      </c>
      <c r="W237" s="14"/>
      <c r="X237" s="49"/>
    </row>
    <row r="238" ht="24.95" customHeight="1" spans="1:24">
      <c r="A238" s="16">
        <v>4067</v>
      </c>
      <c r="B238" s="15" t="s">
        <v>1802</v>
      </c>
      <c r="C238" s="14" t="s">
        <v>43</v>
      </c>
      <c r="D238" s="14" t="s">
        <v>98</v>
      </c>
      <c r="E238" s="14" t="s">
        <v>384</v>
      </c>
      <c r="F238" s="14" t="s">
        <v>244</v>
      </c>
      <c r="G238" s="14">
        <v>2019</v>
      </c>
      <c r="H238" s="14" t="s">
        <v>88</v>
      </c>
      <c r="I238" s="30">
        <v>1</v>
      </c>
      <c r="J238" s="31"/>
      <c r="K238" s="14">
        <v>0.3</v>
      </c>
      <c r="L238" s="32">
        <v>0.3</v>
      </c>
      <c r="M238" s="32"/>
      <c r="N238" s="32">
        <v>0.3</v>
      </c>
      <c r="O238" s="32"/>
      <c r="P238" s="14" t="s">
        <v>47</v>
      </c>
      <c r="Q238" s="14" t="s">
        <v>37</v>
      </c>
      <c r="R238" s="46">
        <v>1</v>
      </c>
      <c r="S238" s="46">
        <v>2</v>
      </c>
      <c r="T238" s="46"/>
      <c r="U238" s="46"/>
      <c r="V238" s="14" t="s">
        <v>597</v>
      </c>
      <c r="W238" s="14"/>
      <c r="X238" s="49"/>
    </row>
    <row r="239" ht="24.95" customHeight="1" spans="1:24">
      <c r="A239" s="16">
        <v>4068</v>
      </c>
      <c r="B239" s="15" t="s">
        <v>1803</v>
      </c>
      <c r="C239" s="14" t="s">
        <v>43</v>
      </c>
      <c r="D239" s="14" t="s">
        <v>146</v>
      </c>
      <c r="E239" s="14" t="s">
        <v>149</v>
      </c>
      <c r="F239" s="14" t="s">
        <v>244</v>
      </c>
      <c r="G239" s="14">
        <v>2019</v>
      </c>
      <c r="H239" s="14" t="s">
        <v>88</v>
      </c>
      <c r="I239" s="30">
        <v>1</v>
      </c>
      <c r="J239" s="31"/>
      <c r="K239" s="14">
        <v>0.3</v>
      </c>
      <c r="L239" s="32">
        <v>0.3</v>
      </c>
      <c r="M239" s="32"/>
      <c r="N239" s="32">
        <v>0.3</v>
      </c>
      <c r="O239" s="32"/>
      <c r="P239" s="14" t="s">
        <v>47</v>
      </c>
      <c r="Q239" s="14" t="s">
        <v>37</v>
      </c>
      <c r="R239" s="46">
        <v>1</v>
      </c>
      <c r="S239" s="46">
        <v>5</v>
      </c>
      <c r="T239" s="46"/>
      <c r="U239" s="46"/>
      <c r="V239" s="14" t="s">
        <v>597</v>
      </c>
      <c r="W239" s="14"/>
      <c r="X239" s="49"/>
    </row>
    <row r="240" ht="24.95" customHeight="1" spans="1:24">
      <c r="A240" s="16">
        <v>4069</v>
      </c>
      <c r="B240" s="15" t="s">
        <v>1804</v>
      </c>
      <c r="C240" s="14" t="s">
        <v>43</v>
      </c>
      <c r="D240" s="14" t="s">
        <v>146</v>
      </c>
      <c r="E240" s="14" t="s">
        <v>344</v>
      </c>
      <c r="F240" s="14" t="s">
        <v>244</v>
      </c>
      <c r="G240" s="14">
        <v>2019</v>
      </c>
      <c r="H240" s="14" t="s">
        <v>88</v>
      </c>
      <c r="I240" s="46">
        <v>1</v>
      </c>
      <c r="J240" s="31"/>
      <c r="K240" s="14">
        <v>0.3</v>
      </c>
      <c r="L240" s="32">
        <v>0.3</v>
      </c>
      <c r="M240" s="32"/>
      <c r="N240" s="32">
        <v>0.3</v>
      </c>
      <c r="O240" s="32"/>
      <c r="P240" s="14" t="s">
        <v>47</v>
      </c>
      <c r="Q240" s="14" t="s">
        <v>37</v>
      </c>
      <c r="R240" s="46">
        <v>1</v>
      </c>
      <c r="S240" s="46">
        <v>4</v>
      </c>
      <c r="T240" s="46"/>
      <c r="U240" s="46"/>
      <c r="V240" s="14" t="s">
        <v>597</v>
      </c>
      <c r="W240" s="14"/>
      <c r="X240" s="49"/>
    </row>
    <row r="241" ht="24.95" customHeight="1" spans="1:24">
      <c r="A241" s="16">
        <v>4070</v>
      </c>
      <c r="B241" s="15" t="s">
        <v>1805</v>
      </c>
      <c r="C241" s="14" t="s">
        <v>43</v>
      </c>
      <c r="D241" s="14" t="s">
        <v>146</v>
      </c>
      <c r="E241" s="14" t="s">
        <v>342</v>
      </c>
      <c r="F241" s="14" t="s">
        <v>244</v>
      </c>
      <c r="G241" s="14">
        <v>2019</v>
      </c>
      <c r="H241" s="14" t="s">
        <v>88</v>
      </c>
      <c r="I241" s="46">
        <v>1</v>
      </c>
      <c r="J241" s="31"/>
      <c r="K241" s="14">
        <v>0.3</v>
      </c>
      <c r="L241" s="32">
        <v>0.3</v>
      </c>
      <c r="M241" s="32"/>
      <c r="N241" s="32">
        <v>0.3</v>
      </c>
      <c r="O241" s="32"/>
      <c r="P241" s="14" t="s">
        <v>47</v>
      </c>
      <c r="Q241" s="14" t="s">
        <v>37</v>
      </c>
      <c r="R241" s="46">
        <v>1</v>
      </c>
      <c r="S241" s="46">
        <v>6</v>
      </c>
      <c r="T241" s="46"/>
      <c r="U241" s="46"/>
      <c r="V241" s="14" t="s">
        <v>597</v>
      </c>
      <c r="W241" s="14"/>
      <c r="X241" s="49"/>
    </row>
    <row r="242" ht="24.95" customHeight="1" spans="1:24">
      <c r="A242" s="16">
        <v>4071</v>
      </c>
      <c r="B242" s="15" t="s">
        <v>1806</v>
      </c>
      <c r="C242" s="14" t="s">
        <v>43</v>
      </c>
      <c r="D242" s="14" t="s">
        <v>146</v>
      </c>
      <c r="E242" s="14" t="s">
        <v>198</v>
      </c>
      <c r="F242" s="14" t="s">
        <v>244</v>
      </c>
      <c r="G242" s="14">
        <v>2019</v>
      </c>
      <c r="H242" s="14" t="s">
        <v>88</v>
      </c>
      <c r="I242" s="46">
        <v>1</v>
      </c>
      <c r="J242" s="31"/>
      <c r="K242" s="14">
        <v>0.3</v>
      </c>
      <c r="L242" s="32">
        <v>0.3</v>
      </c>
      <c r="M242" s="32"/>
      <c r="N242" s="32">
        <v>0.3</v>
      </c>
      <c r="O242" s="32"/>
      <c r="P242" s="14" t="s">
        <v>47</v>
      </c>
      <c r="Q242" s="14" t="s">
        <v>37</v>
      </c>
      <c r="R242" s="46">
        <v>1</v>
      </c>
      <c r="S242" s="46">
        <v>3</v>
      </c>
      <c r="T242" s="46"/>
      <c r="U242" s="46"/>
      <c r="V242" s="14" t="s">
        <v>597</v>
      </c>
      <c r="W242" s="14"/>
      <c r="X242" s="49"/>
    </row>
    <row r="243" ht="24.95" customHeight="1" spans="1:24">
      <c r="A243" s="16">
        <v>4072</v>
      </c>
      <c r="B243" s="15" t="s">
        <v>1807</v>
      </c>
      <c r="C243" s="14" t="s">
        <v>43</v>
      </c>
      <c r="D243" s="14" t="s">
        <v>250</v>
      </c>
      <c r="E243" s="14" t="s">
        <v>466</v>
      </c>
      <c r="F243" s="14" t="s">
        <v>244</v>
      </c>
      <c r="G243" s="14">
        <v>2019</v>
      </c>
      <c r="H243" s="14" t="s">
        <v>88</v>
      </c>
      <c r="I243" s="30">
        <v>3</v>
      </c>
      <c r="J243" s="31"/>
      <c r="K243" s="14">
        <v>0.3</v>
      </c>
      <c r="L243" s="32">
        <v>0.9</v>
      </c>
      <c r="M243" s="32"/>
      <c r="N243" s="32">
        <v>0.9</v>
      </c>
      <c r="O243" s="32"/>
      <c r="P243" s="14" t="s">
        <v>47</v>
      </c>
      <c r="Q243" s="14" t="s">
        <v>37</v>
      </c>
      <c r="R243" s="46">
        <v>3</v>
      </c>
      <c r="S243" s="46">
        <v>9</v>
      </c>
      <c r="T243" s="46"/>
      <c r="U243" s="46"/>
      <c r="V243" s="14" t="s">
        <v>597</v>
      </c>
      <c r="W243" s="14"/>
      <c r="X243" s="49"/>
    </row>
    <row r="244" ht="24.95" customHeight="1" spans="1:24">
      <c r="A244" s="16">
        <v>4073</v>
      </c>
      <c r="B244" s="15" t="s">
        <v>1808</v>
      </c>
      <c r="C244" s="14" t="s">
        <v>43</v>
      </c>
      <c r="D244" s="14" t="s">
        <v>250</v>
      </c>
      <c r="E244" s="14" t="s">
        <v>470</v>
      </c>
      <c r="F244" s="14" t="s">
        <v>244</v>
      </c>
      <c r="G244" s="14">
        <v>2019</v>
      </c>
      <c r="H244" s="14" t="s">
        <v>88</v>
      </c>
      <c r="I244" s="30">
        <v>2</v>
      </c>
      <c r="J244" s="31"/>
      <c r="K244" s="14">
        <v>0.3</v>
      </c>
      <c r="L244" s="32">
        <v>0.6</v>
      </c>
      <c r="M244" s="32"/>
      <c r="N244" s="32">
        <v>0.6</v>
      </c>
      <c r="O244" s="32"/>
      <c r="P244" s="14" t="s">
        <v>47</v>
      </c>
      <c r="Q244" s="14" t="s">
        <v>37</v>
      </c>
      <c r="R244" s="46">
        <v>2</v>
      </c>
      <c r="S244" s="46">
        <v>10</v>
      </c>
      <c r="T244" s="46"/>
      <c r="U244" s="46"/>
      <c r="V244" s="14" t="s">
        <v>597</v>
      </c>
      <c r="W244" s="14"/>
      <c r="X244" s="49"/>
    </row>
    <row r="245" ht="24.95" customHeight="1" spans="1:24">
      <c r="A245" s="16">
        <v>4074</v>
      </c>
      <c r="B245" s="15" t="s">
        <v>1809</v>
      </c>
      <c r="C245" s="14" t="s">
        <v>43</v>
      </c>
      <c r="D245" s="14" t="s">
        <v>250</v>
      </c>
      <c r="E245" s="14" t="s">
        <v>251</v>
      </c>
      <c r="F245" s="14" t="s">
        <v>244</v>
      </c>
      <c r="G245" s="14">
        <v>2019</v>
      </c>
      <c r="H245" s="14" t="s">
        <v>88</v>
      </c>
      <c r="I245" s="30">
        <v>1</v>
      </c>
      <c r="J245" s="31"/>
      <c r="K245" s="14">
        <v>0.3</v>
      </c>
      <c r="L245" s="32">
        <v>0.3</v>
      </c>
      <c r="M245" s="32"/>
      <c r="N245" s="32">
        <v>0.3</v>
      </c>
      <c r="O245" s="32"/>
      <c r="P245" s="14" t="s">
        <v>47</v>
      </c>
      <c r="Q245" s="14" t="s">
        <v>37</v>
      </c>
      <c r="R245" s="46">
        <v>1</v>
      </c>
      <c r="S245" s="46">
        <v>3</v>
      </c>
      <c r="T245" s="46"/>
      <c r="U245" s="46"/>
      <c r="V245" s="14" t="s">
        <v>597</v>
      </c>
      <c r="W245" s="14"/>
      <c r="X245" s="49"/>
    </row>
    <row r="246" ht="24.95" customHeight="1" spans="1:24">
      <c r="A246" s="16">
        <v>4075</v>
      </c>
      <c r="B246" s="15" t="s">
        <v>1810</v>
      </c>
      <c r="C246" s="14" t="s">
        <v>43</v>
      </c>
      <c r="D246" s="14" t="s">
        <v>101</v>
      </c>
      <c r="E246" s="14" t="s">
        <v>1207</v>
      </c>
      <c r="F246" s="14" t="s">
        <v>244</v>
      </c>
      <c r="G246" s="14">
        <v>2019</v>
      </c>
      <c r="H246" s="14" t="s">
        <v>88</v>
      </c>
      <c r="I246" s="30">
        <v>1</v>
      </c>
      <c r="J246" s="31"/>
      <c r="K246" s="14">
        <v>0.3</v>
      </c>
      <c r="L246" s="32">
        <v>0.3</v>
      </c>
      <c r="M246" s="32"/>
      <c r="N246" s="32">
        <v>0.3</v>
      </c>
      <c r="O246" s="32"/>
      <c r="P246" s="14" t="s">
        <v>47</v>
      </c>
      <c r="Q246" s="14" t="s">
        <v>37</v>
      </c>
      <c r="R246" s="46">
        <v>1</v>
      </c>
      <c r="S246" s="46">
        <v>4</v>
      </c>
      <c r="T246" s="46"/>
      <c r="U246" s="46"/>
      <c r="V246" s="14" t="s">
        <v>597</v>
      </c>
      <c r="W246" s="14"/>
      <c r="X246" s="49"/>
    </row>
    <row r="247" ht="24.95" customHeight="1" spans="1:24">
      <c r="A247" s="16">
        <v>4076</v>
      </c>
      <c r="B247" s="15" t="s">
        <v>1811</v>
      </c>
      <c r="C247" s="14" t="s">
        <v>43</v>
      </c>
      <c r="D247" s="14" t="s">
        <v>101</v>
      </c>
      <c r="E247" s="14" t="s">
        <v>140</v>
      </c>
      <c r="F247" s="14" t="s">
        <v>244</v>
      </c>
      <c r="G247" s="14">
        <v>2019</v>
      </c>
      <c r="H247" s="14" t="s">
        <v>88</v>
      </c>
      <c r="I247" s="30">
        <v>2</v>
      </c>
      <c r="J247" s="31"/>
      <c r="K247" s="14">
        <v>0.3</v>
      </c>
      <c r="L247" s="32">
        <v>0.6</v>
      </c>
      <c r="M247" s="32"/>
      <c r="N247" s="32">
        <v>0.6</v>
      </c>
      <c r="O247" s="32"/>
      <c r="P247" s="14" t="s">
        <v>47</v>
      </c>
      <c r="Q247" s="14" t="s">
        <v>37</v>
      </c>
      <c r="R247" s="46">
        <v>2</v>
      </c>
      <c r="S247" s="46">
        <v>4</v>
      </c>
      <c r="T247" s="46"/>
      <c r="U247" s="46"/>
      <c r="V247" s="14" t="s">
        <v>597</v>
      </c>
      <c r="W247" s="14"/>
      <c r="X247" s="49"/>
    </row>
    <row r="248" ht="24.95" customHeight="1" spans="1:24">
      <c r="A248" s="16">
        <v>4077</v>
      </c>
      <c r="B248" s="15" t="s">
        <v>1812</v>
      </c>
      <c r="C248" s="14" t="s">
        <v>43</v>
      </c>
      <c r="D248" s="14" t="s">
        <v>93</v>
      </c>
      <c r="E248" s="14" t="s">
        <v>180</v>
      </c>
      <c r="F248" s="14" t="s">
        <v>244</v>
      </c>
      <c r="G248" s="14">
        <v>2019</v>
      </c>
      <c r="H248" s="14" t="s">
        <v>88</v>
      </c>
      <c r="I248" s="30">
        <v>1</v>
      </c>
      <c r="J248" s="31"/>
      <c r="K248" s="14">
        <v>0.3</v>
      </c>
      <c r="L248" s="32">
        <v>0.3</v>
      </c>
      <c r="M248" s="32"/>
      <c r="N248" s="32">
        <v>0.3</v>
      </c>
      <c r="O248" s="32"/>
      <c r="P248" s="14" t="s">
        <v>47</v>
      </c>
      <c r="Q248" s="14" t="s">
        <v>37</v>
      </c>
      <c r="R248" s="46">
        <v>1</v>
      </c>
      <c r="S248" s="46">
        <v>6</v>
      </c>
      <c r="T248" s="46"/>
      <c r="U248" s="46"/>
      <c r="V248" s="14" t="s">
        <v>597</v>
      </c>
      <c r="W248" s="14"/>
      <c r="X248" s="49"/>
    </row>
    <row r="249" ht="24.95" customHeight="1" spans="1:24">
      <c r="A249" s="16">
        <v>4078</v>
      </c>
      <c r="B249" s="15" t="s">
        <v>1813</v>
      </c>
      <c r="C249" s="14" t="s">
        <v>43</v>
      </c>
      <c r="D249" s="14" t="s">
        <v>93</v>
      </c>
      <c r="E249" s="14" t="s">
        <v>741</v>
      </c>
      <c r="F249" s="14" t="s">
        <v>244</v>
      </c>
      <c r="G249" s="14">
        <v>2019</v>
      </c>
      <c r="H249" s="14" t="s">
        <v>88</v>
      </c>
      <c r="I249" s="30">
        <v>2</v>
      </c>
      <c r="J249" s="31"/>
      <c r="K249" s="14">
        <v>0.3</v>
      </c>
      <c r="L249" s="32">
        <v>0.6</v>
      </c>
      <c r="M249" s="32"/>
      <c r="N249" s="32">
        <v>0.6</v>
      </c>
      <c r="O249" s="32"/>
      <c r="P249" s="14" t="s">
        <v>47</v>
      </c>
      <c r="Q249" s="14" t="s">
        <v>37</v>
      </c>
      <c r="R249" s="46">
        <v>2</v>
      </c>
      <c r="S249" s="46">
        <v>5</v>
      </c>
      <c r="T249" s="46"/>
      <c r="U249" s="46"/>
      <c r="V249" s="14" t="s">
        <v>597</v>
      </c>
      <c r="W249" s="14"/>
      <c r="X249" s="49"/>
    </row>
    <row r="250" ht="24.95" customHeight="1" spans="1:24">
      <c r="A250" s="16">
        <v>4079</v>
      </c>
      <c r="B250" s="15" t="s">
        <v>1814</v>
      </c>
      <c r="C250" s="14" t="s">
        <v>43</v>
      </c>
      <c r="D250" s="14" t="s">
        <v>93</v>
      </c>
      <c r="E250" s="14" t="s">
        <v>264</v>
      </c>
      <c r="F250" s="14" t="s">
        <v>244</v>
      </c>
      <c r="G250" s="14">
        <v>2019</v>
      </c>
      <c r="H250" s="14" t="s">
        <v>88</v>
      </c>
      <c r="I250" s="30">
        <v>2</v>
      </c>
      <c r="J250" s="31"/>
      <c r="K250" s="14">
        <v>0.3</v>
      </c>
      <c r="L250" s="32">
        <v>0.6</v>
      </c>
      <c r="M250" s="32"/>
      <c r="N250" s="32">
        <v>0.6</v>
      </c>
      <c r="O250" s="32"/>
      <c r="P250" s="14" t="s">
        <v>47</v>
      </c>
      <c r="Q250" s="14" t="s">
        <v>37</v>
      </c>
      <c r="R250" s="46">
        <v>2</v>
      </c>
      <c r="S250" s="46">
        <v>6</v>
      </c>
      <c r="T250" s="46"/>
      <c r="U250" s="46"/>
      <c r="V250" s="14" t="s">
        <v>597</v>
      </c>
      <c r="W250" s="14"/>
      <c r="X250" s="49"/>
    </row>
    <row r="251" ht="24.95" customHeight="1" spans="1:24">
      <c r="A251" s="16">
        <v>4080</v>
      </c>
      <c r="B251" s="15" t="s">
        <v>1815</v>
      </c>
      <c r="C251" s="14" t="s">
        <v>43</v>
      </c>
      <c r="D251" s="14" t="s">
        <v>93</v>
      </c>
      <c r="E251" s="14" t="s">
        <v>188</v>
      </c>
      <c r="F251" s="14" t="s">
        <v>244</v>
      </c>
      <c r="G251" s="14">
        <v>2019</v>
      </c>
      <c r="H251" s="14" t="s">
        <v>88</v>
      </c>
      <c r="I251" s="30">
        <v>3</v>
      </c>
      <c r="J251" s="31"/>
      <c r="K251" s="14">
        <v>0.3</v>
      </c>
      <c r="L251" s="32">
        <v>0.9</v>
      </c>
      <c r="M251" s="32"/>
      <c r="N251" s="32">
        <v>0.9</v>
      </c>
      <c r="O251" s="32"/>
      <c r="P251" s="14" t="s">
        <v>47</v>
      </c>
      <c r="Q251" s="14" t="s">
        <v>37</v>
      </c>
      <c r="R251" s="46">
        <v>3</v>
      </c>
      <c r="S251" s="46">
        <v>13</v>
      </c>
      <c r="T251" s="46"/>
      <c r="U251" s="46"/>
      <c r="V251" s="14" t="s">
        <v>597</v>
      </c>
      <c r="W251" s="14"/>
      <c r="X251" s="49"/>
    </row>
    <row r="252" ht="24.95" customHeight="1" spans="1:24">
      <c r="A252" s="16">
        <v>4081</v>
      </c>
      <c r="B252" s="15" t="s">
        <v>1816</v>
      </c>
      <c r="C252" s="14" t="s">
        <v>43</v>
      </c>
      <c r="D252" s="14" t="s">
        <v>93</v>
      </c>
      <c r="E252" s="14" t="s">
        <v>190</v>
      </c>
      <c r="F252" s="14" t="s">
        <v>244</v>
      </c>
      <c r="G252" s="14">
        <v>2019</v>
      </c>
      <c r="H252" s="14" t="s">
        <v>88</v>
      </c>
      <c r="I252" s="30">
        <v>1</v>
      </c>
      <c r="J252" s="31"/>
      <c r="K252" s="14">
        <v>0.3</v>
      </c>
      <c r="L252" s="32">
        <v>0.3</v>
      </c>
      <c r="M252" s="32"/>
      <c r="N252" s="32">
        <v>0.3</v>
      </c>
      <c r="O252" s="32"/>
      <c r="P252" s="14" t="s">
        <v>47</v>
      </c>
      <c r="Q252" s="14" t="s">
        <v>37</v>
      </c>
      <c r="R252" s="46">
        <v>1</v>
      </c>
      <c r="S252" s="46">
        <v>5</v>
      </c>
      <c r="T252" s="46"/>
      <c r="U252" s="46"/>
      <c r="V252" s="14" t="s">
        <v>597</v>
      </c>
      <c r="W252" s="14"/>
      <c r="X252" s="49"/>
    </row>
    <row r="253" ht="24.95" customHeight="1" spans="1:24">
      <c r="A253" s="16">
        <v>4082</v>
      </c>
      <c r="B253" s="15" t="s">
        <v>1817</v>
      </c>
      <c r="C253" s="14" t="s">
        <v>43</v>
      </c>
      <c r="D253" s="14" t="s">
        <v>54</v>
      </c>
      <c r="E253" s="14" t="s">
        <v>64</v>
      </c>
      <c r="F253" s="14" t="s">
        <v>244</v>
      </c>
      <c r="G253" s="14">
        <v>2019</v>
      </c>
      <c r="H253" s="14" t="s">
        <v>88</v>
      </c>
      <c r="I253" s="30">
        <v>2</v>
      </c>
      <c r="J253" s="31"/>
      <c r="K253" s="14">
        <v>0.3</v>
      </c>
      <c r="L253" s="32">
        <v>0.6</v>
      </c>
      <c r="M253" s="32"/>
      <c r="N253" s="32">
        <v>0.6</v>
      </c>
      <c r="O253" s="32"/>
      <c r="P253" s="14" t="s">
        <v>47</v>
      </c>
      <c r="Q253" s="14" t="s">
        <v>37</v>
      </c>
      <c r="R253" s="46">
        <v>2</v>
      </c>
      <c r="S253" s="46">
        <v>6</v>
      </c>
      <c r="T253" s="46"/>
      <c r="U253" s="46"/>
      <c r="V253" s="14" t="s">
        <v>597</v>
      </c>
      <c r="W253" s="14"/>
      <c r="X253" s="49"/>
    </row>
    <row r="254" ht="24.95" customHeight="1" spans="1:24">
      <c r="A254" s="14">
        <v>4613</v>
      </c>
      <c r="B254" s="15" t="s">
        <v>867</v>
      </c>
      <c r="C254" s="14"/>
      <c r="D254" s="14"/>
      <c r="E254" s="14"/>
      <c r="F254" s="14"/>
      <c r="G254" s="14"/>
      <c r="H254" s="14"/>
      <c r="I254" s="30"/>
      <c r="J254" s="31"/>
      <c r="K254" s="14" t="s">
        <v>611</v>
      </c>
      <c r="L254" s="32"/>
      <c r="M254" s="32"/>
      <c r="N254" s="32"/>
      <c r="O254" s="32"/>
      <c r="P254" s="14"/>
      <c r="Q254" s="14"/>
      <c r="R254" s="46"/>
      <c r="S254" s="46"/>
      <c r="T254" s="46"/>
      <c r="U254" s="46"/>
      <c r="V254" s="14"/>
      <c r="W254" s="14"/>
      <c r="X254" s="14"/>
    </row>
    <row r="255" ht="24.95" customHeight="1" spans="1:24">
      <c r="A255" s="12">
        <v>4614</v>
      </c>
      <c r="B255" s="13" t="s">
        <v>868</v>
      </c>
      <c r="C255" s="12"/>
      <c r="D255" s="12"/>
      <c r="E255" s="12"/>
      <c r="F255" s="12" t="s">
        <v>32</v>
      </c>
      <c r="G255" s="12" t="s">
        <v>32</v>
      </c>
      <c r="H255" s="12" t="s">
        <v>32</v>
      </c>
      <c r="I255" s="58" t="s">
        <v>32</v>
      </c>
      <c r="J255" s="28"/>
      <c r="K255" s="12"/>
      <c r="L255" s="29" t="e">
        <f>L256+L257+L258+L259+L260+L261+L262</f>
        <v>#REF!</v>
      </c>
      <c r="M255" s="29" t="e">
        <f>M256+M257+M258+M259+M260+M261+M262</f>
        <v>#REF!</v>
      </c>
      <c r="N255" s="29" t="e">
        <f>N256+N257+N258+N259+N260+N261+N262</f>
        <v>#REF!</v>
      </c>
      <c r="O255" s="29" t="e">
        <f>O256+O257+O258+O259+O260+O261+O262</f>
        <v>#REF!</v>
      </c>
      <c r="P255" s="12"/>
      <c r="Q255" s="12" t="s">
        <v>32</v>
      </c>
      <c r="R255" s="45" t="e">
        <f>R256+R257+R258+R259+R260+R261+R262</f>
        <v>#REF!</v>
      </c>
      <c r="S255" s="45" t="e">
        <f>S256+S257+S258+S259+S260+S261+S262</f>
        <v>#REF!</v>
      </c>
      <c r="T255" s="45"/>
      <c r="U255" s="45"/>
      <c r="V255" s="12"/>
      <c r="W255" s="12"/>
      <c r="X255" s="12"/>
    </row>
    <row r="256" ht="24.95" customHeight="1" spans="1:24">
      <c r="A256" s="14">
        <v>4615</v>
      </c>
      <c r="B256" s="15" t="s">
        <v>869</v>
      </c>
      <c r="C256" s="14"/>
      <c r="D256" s="14"/>
      <c r="E256" s="14"/>
      <c r="F256" s="14" t="s">
        <v>35</v>
      </c>
      <c r="G256" s="14" t="s">
        <v>32</v>
      </c>
      <c r="H256" s="14" t="s">
        <v>90</v>
      </c>
      <c r="I256" s="30" t="e">
        <f>SUM(#REF!)</f>
        <v>#REF!</v>
      </c>
      <c r="J256" s="31"/>
      <c r="K256" s="14"/>
      <c r="L256" s="32" t="e">
        <f>SUM(#REF!)</f>
        <v>#REF!</v>
      </c>
      <c r="M256" s="32" t="e">
        <f>SUM(#REF!)</f>
        <v>#REF!</v>
      </c>
      <c r="N256" s="32" t="e">
        <f>SUM(#REF!)</f>
        <v>#REF!</v>
      </c>
      <c r="O256" s="32" t="e">
        <f>SUM(#REF!)</f>
        <v>#REF!</v>
      </c>
      <c r="P256" s="14"/>
      <c r="Q256" s="14" t="s">
        <v>91</v>
      </c>
      <c r="R256" s="46" t="e">
        <f>SUM(#REF!)</f>
        <v>#REF!</v>
      </c>
      <c r="S256" s="46" t="e">
        <f>SUM(#REF!)</f>
        <v>#REF!</v>
      </c>
      <c r="T256" s="46"/>
      <c r="U256" s="46"/>
      <c r="V256" s="14"/>
      <c r="W256" s="14"/>
      <c r="X256" s="49"/>
    </row>
    <row r="257" ht="24.95" customHeight="1" spans="1:24">
      <c r="A257" s="14">
        <v>4624</v>
      </c>
      <c r="B257" s="15" t="s">
        <v>876</v>
      </c>
      <c r="C257" s="14"/>
      <c r="D257" s="14"/>
      <c r="E257" s="14"/>
      <c r="F257" s="14" t="s">
        <v>106</v>
      </c>
      <c r="G257" s="14" t="s">
        <v>32</v>
      </c>
      <c r="H257" s="14" t="s">
        <v>90</v>
      </c>
      <c r="I257" s="30" t="e">
        <f>SUM(#REF!)</f>
        <v>#REF!</v>
      </c>
      <c r="J257" s="31"/>
      <c r="K257" s="14"/>
      <c r="L257" s="32" t="e">
        <f>SUM(#REF!)</f>
        <v>#REF!</v>
      </c>
      <c r="M257" s="32" t="e">
        <f>SUM(#REF!)</f>
        <v>#REF!</v>
      </c>
      <c r="N257" s="32" t="e">
        <f>SUM(#REF!)</f>
        <v>#REF!</v>
      </c>
      <c r="O257" s="32" t="e">
        <f>SUM(#REF!)</f>
        <v>#REF!</v>
      </c>
      <c r="P257" s="14"/>
      <c r="Q257" s="14" t="s">
        <v>91</v>
      </c>
      <c r="R257" s="46" t="e">
        <f>SUM(#REF!)</f>
        <v>#REF!</v>
      </c>
      <c r="S257" s="46" t="e">
        <f>SUM(#REF!)</f>
        <v>#REF!</v>
      </c>
      <c r="T257" s="46"/>
      <c r="U257" s="46"/>
      <c r="V257" s="14"/>
      <c r="W257" s="14"/>
      <c r="X257" s="49"/>
    </row>
    <row r="258" ht="24.95" customHeight="1" spans="1:24">
      <c r="A258" s="14">
        <v>4641</v>
      </c>
      <c r="B258" s="15" t="s">
        <v>886</v>
      </c>
      <c r="C258" s="14"/>
      <c r="D258" s="14"/>
      <c r="E258" s="14"/>
      <c r="F258" s="14" t="s">
        <v>35</v>
      </c>
      <c r="G258" s="14" t="s">
        <v>32</v>
      </c>
      <c r="H258" s="14" t="s">
        <v>512</v>
      </c>
      <c r="I258" s="30" t="e">
        <f>SUM(#REF!)</f>
        <v>#REF!</v>
      </c>
      <c r="J258" s="31"/>
      <c r="K258" s="14"/>
      <c r="L258" s="32" t="e">
        <f>SUM(#REF!)</f>
        <v>#REF!</v>
      </c>
      <c r="M258" s="32" t="e">
        <f>SUM(#REF!)</f>
        <v>#REF!</v>
      </c>
      <c r="N258" s="32" t="e">
        <f>SUM(#REF!)</f>
        <v>#REF!</v>
      </c>
      <c r="O258" s="32" t="e">
        <f>SUM(#REF!)</f>
        <v>#REF!</v>
      </c>
      <c r="P258" s="14"/>
      <c r="Q258" s="14" t="s">
        <v>91</v>
      </c>
      <c r="R258" s="46" t="e">
        <f>SUM(#REF!)</f>
        <v>#REF!</v>
      </c>
      <c r="S258" s="46" t="e">
        <f>SUM(#REF!)</f>
        <v>#REF!</v>
      </c>
      <c r="T258" s="46"/>
      <c r="U258" s="46"/>
      <c r="V258" s="14"/>
      <c r="W258" s="14"/>
      <c r="X258" s="49"/>
    </row>
    <row r="259" ht="24.95" customHeight="1" spans="1:24">
      <c r="A259" s="14">
        <v>4678</v>
      </c>
      <c r="B259" s="15" t="s">
        <v>894</v>
      </c>
      <c r="C259" s="14"/>
      <c r="D259" s="14"/>
      <c r="E259" s="14"/>
      <c r="F259" s="14" t="s">
        <v>35</v>
      </c>
      <c r="G259" s="14" t="s">
        <v>32</v>
      </c>
      <c r="H259" s="14" t="s">
        <v>36</v>
      </c>
      <c r="I259" s="30" t="e">
        <f>SUM(#REF!)</f>
        <v>#REF!</v>
      </c>
      <c r="J259" s="31"/>
      <c r="K259" s="14"/>
      <c r="L259" s="32" t="e">
        <f>SUM(#REF!)</f>
        <v>#REF!</v>
      </c>
      <c r="M259" s="32" t="e">
        <f>SUM(#REF!)</f>
        <v>#REF!</v>
      </c>
      <c r="N259" s="32" t="e">
        <f>SUM(#REF!)</f>
        <v>#REF!</v>
      </c>
      <c r="O259" s="32" t="e">
        <f>SUM(#REF!)</f>
        <v>#REF!</v>
      </c>
      <c r="P259" s="14"/>
      <c r="Q259" s="14" t="s">
        <v>37</v>
      </c>
      <c r="R259" s="46" t="e">
        <f>SUM(#REF!)</f>
        <v>#REF!</v>
      </c>
      <c r="S259" s="46" t="e">
        <f>SUM(#REF!)</f>
        <v>#REF!</v>
      </c>
      <c r="T259" s="46"/>
      <c r="U259" s="46"/>
      <c r="V259" s="14"/>
      <c r="W259" s="14"/>
      <c r="X259" s="49"/>
    </row>
    <row r="260" ht="24.95" customHeight="1" spans="1:24">
      <c r="A260" s="14">
        <v>4682</v>
      </c>
      <c r="B260" s="15" t="s">
        <v>900</v>
      </c>
      <c r="C260" s="14"/>
      <c r="D260" s="14"/>
      <c r="E260" s="14"/>
      <c r="F260" s="14" t="s">
        <v>35</v>
      </c>
      <c r="G260" s="14" t="s">
        <v>32</v>
      </c>
      <c r="H260" s="14" t="s">
        <v>36</v>
      </c>
      <c r="I260" s="30" t="e">
        <f>SUM(#REF!)</f>
        <v>#REF!</v>
      </c>
      <c r="J260" s="31"/>
      <c r="K260" s="14"/>
      <c r="L260" s="32" t="e">
        <f>SUM(#REF!)</f>
        <v>#REF!</v>
      </c>
      <c r="M260" s="32" t="e">
        <f>SUM(#REF!)</f>
        <v>#REF!</v>
      </c>
      <c r="N260" s="32" t="e">
        <f>SUM(#REF!)</f>
        <v>#REF!</v>
      </c>
      <c r="O260" s="32" t="e">
        <f>SUM(#REF!)</f>
        <v>#REF!</v>
      </c>
      <c r="P260" s="14"/>
      <c r="Q260" s="14" t="s">
        <v>91</v>
      </c>
      <c r="R260" s="46" t="e">
        <f>SUM(#REF!)</f>
        <v>#REF!</v>
      </c>
      <c r="S260" s="46" t="e">
        <f>SUM(#REF!)</f>
        <v>#REF!</v>
      </c>
      <c r="T260" s="46"/>
      <c r="U260" s="46"/>
      <c r="V260" s="14"/>
      <c r="W260" s="14"/>
      <c r="X260" s="49"/>
    </row>
    <row r="261" ht="24.95" customHeight="1" spans="1:24">
      <c r="A261" s="14">
        <v>4686</v>
      </c>
      <c r="B261" s="15" t="s">
        <v>903</v>
      </c>
      <c r="C261" s="14"/>
      <c r="D261" s="14"/>
      <c r="E261" s="14"/>
      <c r="F261" s="14" t="s">
        <v>35</v>
      </c>
      <c r="G261" s="14" t="s">
        <v>32</v>
      </c>
      <c r="H261" s="14" t="s">
        <v>36</v>
      </c>
      <c r="I261" s="30" t="e">
        <f>SUM(#REF!)</f>
        <v>#REF!</v>
      </c>
      <c r="J261" s="31"/>
      <c r="K261" s="14"/>
      <c r="L261" s="32" t="e">
        <f>SUM(#REF!)</f>
        <v>#REF!</v>
      </c>
      <c r="M261" s="32" t="e">
        <f>SUM(#REF!)</f>
        <v>#REF!</v>
      </c>
      <c r="N261" s="32" t="e">
        <f>SUM(#REF!)</f>
        <v>#REF!</v>
      </c>
      <c r="O261" s="32" t="e">
        <f>SUM(#REF!)</f>
        <v>#REF!</v>
      </c>
      <c r="P261" s="14"/>
      <c r="Q261" s="14" t="s">
        <v>91</v>
      </c>
      <c r="R261" s="46" t="e">
        <f>SUM(#REF!)</f>
        <v>#REF!</v>
      </c>
      <c r="S261" s="46" t="e">
        <f>SUM(#REF!)</f>
        <v>#REF!</v>
      </c>
      <c r="T261" s="46"/>
      <c r="U261" s="46"/>
      <c r="V261" s="14"/>
      <c r="W261" s="14"/>
      <c r="X261" s="49"/>
    </row>
    <row r="262" ht="24.95" customHeight="1" spans="1:24">
      <c r="A262" s="14">
        <v>4698</v>
      </c>
      <c r="B262" s="15" t="s">
        <v>908</v>
      </c>
      <c r="C262" s="14"/>
      <c r="D262" s="14"/>
      <c r="E262" s="14"/>
      <c r="F262" s="14" t="s">
        <v>35</v>
      </c>
      <c r="G262" s="14" t="s">
        <v>32</v>
      </c>
      <c r="H262" s="14" t="s">
        <v>36</v>
      </c>
      <c r="I262" s="30" t="e">
        <f t="shared" ref="I262:O262" si="7">I263+I264+I265+I266</f>
        <v>#REF!</v>
      </c>
      <c r="J262" s="31"/>
      <c r="K262" s="14"/>
      <c r="L262" s="32" t="e">
        <f t="shared" si="7"/>
        <v>#REF!</v>
      </c>
      <c r="M262" s="32" t="e">
        <f t="shared" si="7"/>
        <v>#REF!</v>
      </c>
      <c r="N262" s="32" t="e">
        <f t="shared" si="7"/>
        <v>#REF!</v>
      </c>
      <c r="O262" s="32" t="e">
        <f t="shared" si="7"/>
        <v>#REF!</v>
      </c>
      <c r="P262" s="14"/>
      <c r="Q262" s="14" t="s">
        <v>37</v>
      </c>
      <c r="R262" s="46" t="e">
        <f>R263+R264+R265+R266</f>
        <v>#REF!</v>
      </c>
      <c r="S262" s="46" t="e">
        <f>S263+S264+S265+S266</f>
        <v>#REF!</v>
      </c>
      <c r="T262" s="46"/>
      <c r="U262" s="46"/>
      <c r="V262" s="14"/>
      <c r="W262" s="14"/>
      <c r="X262" s="49"/>
    </row>
    <row r="263" ht="24.95" customHeight="1" spans="1:24">
      <c r="A263" s="16">
        <v>4699</v>
      </c>
      <c r="B263" s="17" t="s">
        <v>912</v>
      </c>
      <c r="C263" s="16"/>
      <c r="D263" s="16"/>
      <c r="E263" s="16"/>
      <c r="F263" s="16" t="s">
        <v>35</v>
      </c>
      <c r="G263" s="16" t="s">
        <v>32</v>
      </c>
      <c r="H263" s="16" t="s">
        <v>36</v>
      </c>
      <c r="I263" s="33" t="e">
        <f>SUM(#REF!)</f>
        <v>#REF!</v>
      </c>
      <c r="J263" s="34"/>
      <c r="K263" s="16"/>
      <c r="L263" s="35" t="e">
        <f>SUM(#REF!)</f>
        <v>#REF!</v>
      </c>
      <c r="M263" s="35" t="e">
        <f>SUM(#REF!)</f>
        <v>#REF!</v>
      </c>
      <c r="N263" s="35" t="e">
        <f>SUM(#REF!)</f>
        <v>#REF!</v>
      </c>
      <c r="O263" s="35" t="e">
        <f>SUM(#REF!)</f>
        <v>#REF!</v>
      </c>
      <c r="P263" s="16"/>
      <c r="Q263" s="16" t="s">
        <v>37</v>
      </c>
      <c r="R263" s="47" t="e">
        <f>SUM(#REF!)</f>
        <v>#REF!</v>
      </c>
      <c r="S263" s="47" t="e">
        <f>SUM(#REF!)</f>
        <v>#REF!</v>
      </c>
      <c r="T263" s="47"/>
      <c r="U263" s="47"/>
      <c r="V263" s="16"/>
      <c r="W263" s="16"/>
      <c r="X263" s="48"/>
    </row>
    <row r="264" ht="24.95" customHeight="1" spans="1:24">
      <c r="A264" s="16">
        <v>4754</v>
      </c>
      <c r="B264" s="17" t="s">
        <v>913</v>
      </c>
      <c r="C264" s="16"/>
      <c r="D264" s="16"/>
      <c r="E264" s="16"/>
      <c r="F264" s="16" t="s">
        <v>35</v>
      </c>
      <c r="G264" s="16" t="s">
        <v>32</v>
      </c>
      <c r="H264" s="16" t="s">
        <v>36</v>
      </c>
      <c r="I264" s="33" t="e">
        <f>SUM(#REF!)</f>
        <v>#REF!</v>
      </c>
      <c r="J264" s="34"/>
      <c r="K264" s="16"/>
      <c r="L264" s="35" t="e">
        <f>SUM(#REF!)</f>
        <v>#REF!</v>
      </c>
      <c r="M264" s="35" t="e">
        <f>SUM(#REF!)</f>
        <v>#REF!</v>
      </c>
      <c r="N264" s="35" t="e">
        <f>SUM(#REF!)</f>
        <v>#REF!</v>
      </c>
      <c r="O264" s="35" t="e">
        <f>SUM(#REF!)</f>
        <v>#REF!</v>
      </c>
      <c r="P264" s="16"/>
      <c r="Q264" s="16" t="s">
        <v>37</v>
      </c>
      <c r="R264" s="47" t="e">
        <f>SUM(#REF!)</f>
        <v>#REF!</v>
      </c>
      <c r="S264" s="47" t="e">
        <f>SUM(#REF!)</f>
        <v>#REF!</v>
      </c>
      <c r="T264" s="47"/>
      <c r="U264" s="47"/>
      <c r="V264" s="16"/>
      <c r="W264" s="16"/>
      <c r="X264" s="48"/>
    </row>
    <row r="265" ht="24.95" customHeight="1" spans="1:24">
      <c r="A265" s="16">
        <v>4863</v>
      </c>
      <c r="B265" s="17" t="s">
        <v>914</v>
      </c>
      <c r="C265" s="16"/>
      <c r="D265" s="16"/>
      <c r="E265" s="16"/>
      <c r="F265" s="16" t="s">
        <v>35</v>
      </c>
      <c r="G265" s="16" t="s">
        <v>32</v>
      </c>
      <c r="H265" s="16" t="s">
        <v>36</v>
      </c>
      <c r="I265" s="33" t="e">
        <f>SUM(#REF!)</f>
        <v>#REF!</v>
      </c>
      <c r="J265" s="34"/>
      <c r="K265" s="16"/>
      <c r="L265" s="35" t="e">
        <f>SUM(#REF!)</f>
        <v>#REF!</v>
      </c>
      <c r="M265" s="35" t="e">
        <f>SUM(#REF!)</f>
        <v>#REF!</v>
      </c>
      <c r="N265" s="35" t="e">
        <f>SUM(#REF!)</f>
        <v>#REF!</v>
      </c>
      <c r="O265" s="35" t="e">
        <f>SUM(#REF!)</f>
        <v>#REF!</v>
      </c>
      <c r="P265" s="16"/>
      <c r="Q265" s="16" t="s">
        <v>37</v>
      </c>
      <c r="R265" s="47" t="e">
        <f>SUM(#REF!)</f>
        <v>#REF!</v>
      </c>
      <c r="S265" s="47" t="e">
        <f>SUM(#REF!)</f>
        <v>#REF!</v>
      </c>
      <c r="T265" s="47"/>
      <c r="U265" s="47"/>
      <c r="V265" s="16"/>
      <c r="W265" s="16"/>
      <c r="X265" s="48"/>
    </row>
    <row r="266" ht="24.95" customHeight="1" spans="1:24">
      <c r="A266" s="16">
        <v>4939</v>
      </c>
      <c r="B266" s="17" t="s">
        <v>915</v>
      </c>
      <c r="C266" s="16"/>
      <c r="D266" s="16"/>
      <c r="E266" s="16"/>
      <c r="F266" s="16" t="s">
        <v>35</v>
      </c>
      <c r="G266" s="16" t="s">
        <v>32</v>
      </c>
      <c r="H266" s="16" t="s">
        <v>36</v>
      </c>
      <c r="I266" s="33" t="e">
        <f>SUM(#REF!)</f>
        <v>#REF!</v>
      </c>
      <c r="J266" s="34"/>
      <c r="K266" s="16"/>
      <c r="L266" s="35" t="e">
        <f>SUM(#REF!)</f>
        <v>#REF!</v>
      </c>
      <c r="M266" s="35" t="e">
        <f>SUM(#REF!)</f>
        <v>#REF!</v>
      </c>
      <c r="N266" s="35" t="e">
        <f>SUM(#REF!)</f>
        <v>#REF!</v>
      </c>
      <c r="O266" s="35" t="e">
        <f>SUM(#REF!)</f>
        <v>#REF!</v>
      </c>
      <c r="P266" s="16"/>
      <c r="Q266" s="16" t="s">
        <v>37</v>
      </c>
      <c r="R266" s="47" t="e">
        <f>SUM(#REF!)</f>
        <v>#REF!</v>
      </c>
      <c r="S266" s="47" t="e">
        <f>SUM(#REF!)</f>
        <v>#REF!</v>
      </c>
      <c r="T266" s="47"/>
      <c r="U266" s="47"/>
      <c r="V266" s="16"/>
      <c r="W266" s="16"/>
      <c r="X266" s="16"/>
    </row>
    <row r="267" ht="24.95" customHeight="1" spans="1:24">
      <c r="A267" s="12">
        <v>4968</v>
      </c>
      <c r="B267" s="13" t="s">
        <v>917</v>
      </c>
      <c r="C267" s="12"/>
      <c r="D267" s="12"/>
      <c r="E267" s="12"/>
      <c r="F267" s="12" t="s">
        <v>32</v>
      </c>
      <c r="G267" s="12" t="s">
        <v>32</v>
      </c>
      <c r="H267" s="12" t="s">
        <v>32</v>
      </c>
      <c r="I267" s="12" t="s">
        <v>32</v>
      </c>
      <c r="J267" s="28"/>
      <c r="K267" s="12"/>
      <c r="L267" s="29" t="e">
        <f>L268+L269+L270+L271+L272+L273</f>
        <v>#REF!</v>
      </c>
      <c r="M267" s="29" t="e">
        <f>M268+M269+M270+M271+M272+M273</f>
        <v>#REF!</v>
      </c>
      <c r="N267" s="29" t="e">
        <f>N268+N269+N270+N271+N272+N273</f>
        <v>#REF!</v>
      </c>
      <c r="O267" s="29" t="e">
        <f>O268+O269+O270+O271+O272+O273</f>
        <v>#REF!</v>
      </c>
      <c r="P267" s="12"/>
      <c r="Q267" s="12" t="s">
        <v>32</v>
      </c>
      <c r="R267" s="45" t="e">
        <f>R268+R269+R270+R271+R272+R273</f>
        <v>#REF!</v>
      </c>
      <c r="S267" s="45" t="e">
        <f>S268+S269+S270+S271+S272+S273</f>
        <v>#REF!</v>
      </c>
      <c r="T267" s="45"/>
      <c r="U267" s="45"/>
      <c r="V267" s="12"/>
      <c r="W267" s="12"/>
      <c r="X267" s="60"/>
    </row>
    <row r="268" ht="24.95" customHeight="1" spans="1:24">
      <c r="A268" s="14">
        <v>4969</v>
      </c>
      <c r="B268" s="15" t="s">
        <v>918</v>
      </c>
      <c r="C268" s="14"/>
      <c r="D268" s="14"/>
      <c r="E268" s="14"/>
      <c r="F268" s="14" t="s">
        <v>35</v>
      </c>
      <c r="G268" s="14" t="s">
        <v>32</v>
      </c>
      <c r="H268" s="14" t="s">
        <v>512</v>
      </c>
      <c r="I268" s="30" t="e">
        <f>SUM(#REF!)</f>
        <v>#REF!</v>
      </c>
      <c r="J268" s="31"/>
      <c r="K268" s="14"/>
      <c r="L268" s="32" t="e">
        <f>SUM(#REF!)</f>
        <v>#REF!</v>
      </c>
      <c r="M268" s="32" t="e">
        <f>SUM(#REF!)</f>
        <v>#REF!</v>
      </c>
      <c r="N268" s="32" t="e">
        <f>SUM(#REF!)</f>
        <v>#REF!</v>
      </c>
      <c r="O268" s="32" t="e">
        <f>SUM(#REF!)</f>
        <v>#REF!</v>
      </c>
      <c r="P268" s="14"/>
      <c r="Q268" s="14" t="s">
        <v>91</v>
      </c>
      <c r="R268" s="46" t="e">
        <f>SUM(#REF!)</f>
        <v>#REF!</v>
      </c>
      <c r="S268" s="46" t="e">
        <f>SUM(#REF!)</f>
        <v>#REF!</v>
      </c>
      <c r="T268" s="46"/>
      <c r="U268" s="46"/>
      <c r="V268" s="14"/>
      <c r="W268" s="14"/>
      <c r="X268" s="14"/>
    </row>
    <row r="269" ht="24.95" customHeight="1" spans="1:24">
      <c r="A269" s="14">
        <v>4978</v>
      </c>
      <c r="B269" s="15" t="s">
        <v>928</v>
      </c>
      <c r="C269" s="14"/>
      <c r="D269" s="14"/>
      <c r="E269" s="14"/>
      <c r="F269" s="14" t="s">
        <v>35</v>
      </c>
      <c r="G269" s="14" t="s">
        <v>32</v>
      </c>
      <c r="H269" s="14" t="s">
        <v>929</v>
      </c>
      <c r="I269" s="30" t="e">
        <f>SUM(#REF!)</f>
        <v>#REF!</v>
      </c>
      <c r="J269" s="31"/>
      <c r="K269" s="14"/>
      <c r="L269" s="32" t="e">
        <f>SUM(#REF!)</f>
        <v>#REF!</v>
      </c>
      <c r="M269" s="32" t="e">
        <f>SUM(#REF!)</f>
        <v>#REF!</v>
      </c>
      <c r="N269" s="32" t="e">
        <f>SUM(#REF!)</f>
        <v>#REF!</v>
      </c>
      <c r="O269" s="32" t="e">
        <f>SUM(#REF!)</f>
        <v>#REF!</v>
      </c>
      <c r="P269" s="14"/>
      <c r="Q269" s="14" t="s">
        <v>91</v>
      </c>
      <c r="R269" s="46" t="e">
        <f>SUM(#REF!)</f>
        <v>#REF!</v>
      </c>
      <c r="S269" s="46" t="e">
        <f>SUM(#REF!)</f>
        <v>#REF!</v>
      </c>
      <c r="T269" s="46"/>
      <c r="U269" s="46"/>
      <c r="V269" s="14"/>
      <c r="W269" s="14"/>
      <c r="X269" s="14"/>
    </row>
    <row r="270" ht="24.95" customHeight="1" spans="1:24">
      <c r="A270" s="14">
        <v>4981</v>
      </c>
      <c r="B270" s="15" t="s">
        <v>931</v>
      </c>
      <c r="C270" s="14"/>
      <c r="D270" s="14"/>
      <c r="E270" s="14"/>
      <c r="F270" s="14" t="s">
        <v>35</v>
      </c>
      <c r="G270" s="14" t="s">
        <v>32</v>
      </c>
      <c r="H270" s="14" t="s">
        <v>512</v>
      </c>
      <c r="I270" s="30" t="e">
        <f>SUM(#REF!)</f>
        <v>#REF!</v>
      </c>
      <c r="J270" s="31"/>
      <c r="K270" s="14"/>
      <c r="L270" s="32" t="e">
        <f>SUM(#REF!)</f>
        <v>#REF!</v>
      </c>
      <c r="M270" s="32" t="e">
        <f>SUM(#REF!)</f>
        <v>#REF!</v>
      </c>
      <c r="N270" s="32" t="e">
        <f>SUM(#REF!)</f>
        <v>#REF!</v>
      </c>
      <c r="O270" s="32" t="e">
        <f>SUM(#REF!)</f>
        <v>#REF!</v>
      </c>
      <c r="P270" s="14"/>
      <c r="Q270" s="14" t="s">
        <v>91</v>
      </c>
      <c r="R270" s="46" t="e">
        <f>SUM(#REF!)</f>
        <v>#REF!</v>
      </c>
      <c r="S270" s="46" t="e">
        <f>SUM(#REF!)</f>
        <v>#REF!</v>
      </c>
      <c r="T270" s="46"/>
      <c r="U270" s="46"/>
      <c r="V270" s="14"/>
      <c r="W270" s="14"/>
      <c r="X270" s="14"/>
    </row>
    <row r="271" ht="24.95" customHeight="1" spans="1:24">
      <c r="A271" s="14">
        <v>4983</v>
      </c>
      <c r="B271" s="15" t="s">
        <v>933</v>
      </c>
      <c r="C271" s="14"/>
      <c r="D271" s="14"/>
      <c r="E271" s="14"/>
      <c r="F271" s="14"/>
      <c r="G271" s="14"/>
      <c r="H271" s="14"/>
      <c r="I271" s="30"/>
      <c r="J271" s="31"/>
      <c r="K271" s="14"/>
      <c r="L271" s="32"/>
      <c r="M271" s="32"/>
      <c r="N271" s="32"/>
      <c r="O271" s="32"/>
      <c r="P271" s="14"/>
      <c r="Q271" s="14"/>
      <c r="R271" s="46"/>
      <c r="S271" s="46"/>
      <c r="T271" s="46"/>
      <c r="U271" s="46"/>
      <c r="V271" s="14"/>
      <c r="W271" s="14"/>
      <c r="X271" s="14"/>
    </row>
    <row r="272" ht="24.95" customHeight="1" spans="1:24">
      <c r="A272" s="14">
        <v>4984</v>
      </c>
      <c r="B272" s="15" t="s">
        <v>934</v>
      </c>
      <c r="C272" s="14"/>
      <c r="D272" s="14"/>
      <c r="E272" s="14"/>
      <c r="F272" s="14" t="s">
        <v>35</v>
      </c>
      <c r="G272" s="14" t="s">
        <v>32</v>
      </c>
      <c r="H272" s="14" t="s">
        <v>935</v>
      </c>
      <c r="I272" s="30" t="e">
        <f>SUM(#REF!)</f>
        <v>#REF!</v>
      </c>
      <c r="J272" s="31"/>
      <c r="K272" s="14"/>
      <c r="L272" s="32" t="e">
        <f>SUM(#REF!)</f>
        <v>#REF!</v>
      </c>
      <c r="M272" s="32" t="e">
        <f>SUM(#REF!)</f>
        <v>#REF!</v>
      </c>
      <c r="N272" s="32" t="e">
        <f>SUM(#REF!)</f>
        <v>#REF!</v>
      </c>
      <c r="O272" s="32" t="e">
        <f>SUM(#REF!)</f>
        <v>#REF!</v>
      </c>
      <c r="P272" s="14"/>
      <c r="Q272" s="14" t="s">
        <v>37</v>
      </c>
      <c r="R272" s="46" t="e">
        <f>SUM(#REF!)</f>
        <v>#REF!</v>
      </c>
      <c r="S272" s="46" t="e">
        <f>SUM(#REF!)</f>
        <v>#REF!</v>
      </c>
      <c r="T272" s="46"/>
      <c r="U272" s="46"/>
      <c r="V272" s="14"/>
      <c r="W272" s="14"/>
      <c r="X272" s="14"/>
    </row>
    <row r="273" ht="24.95" customHeight="1" spans="1:24">
      <c r="A273" s="14">
        <v>4988</v>
      </c>
      <c r="B273" s="15" t="s">
        <v>937</v>
      </c>
      <c r="C273" s="14"/>
      <c r="D273" s="14"/>
      <c r="E273" s="14"/>
      <c r="F273" s="14" t="s">
        <v>35</v>
      </c>
      <c r="G273" s="14" t="s">
        <v>32</v>
      </c>
      <c r="H273" s="14" t="s">
        <v>935</v>
      </c>
      <c r="I273" s="30" t="e">
        <f t="shared" ref="I273:O273" si="8">I274+I275+I276</f>
        <v>#REF!</v>
      </c>
      <c r="J273" s="31"/>
      <c r="K273" s="14"/>
      <c r="L273" s="32" t="e">
        <f t="shared" si="8"/>
        <v>#REF!</v>
      </c>
      <c r="M273" s="32" t="e">
        <f t="shared" si="8"/>
        <v>#REF!</v>
      </c>
      <c r="N273" s="32" t="e">
        <f t="shared" si="8"/>
        <v>#REF!</v>
      </c>
      <c r="O273" s="32" t="e">
        <f t="shared" si="8"/>
        <v>#REF!</v>
      </c>
      <c r="P273" s="14"/>
      <c r="Q273" s="14" t="s">
        <v>37</v>
      </c>
      <c r="R273" s="46" t="e">
        <f>R274+R275+R276</f>
        <v>#REF!</v>
      </c>
      <c r="S273" s="46" t="e">
        <f>S274+S275+S276</f>
        <v>#REF!</v>
      </c>
      <c r="T273" s="46"/>
      <c r="U273" s="46"/>
      <c r="V273" s="14"/>
      <c r="W273" s="14"/>
      <c r="X273" s="14"/>
    </row>
    <row r="274" ht="24.95" customHeight="1" spans="1:24">
      <c r="A274" s="16">
        <v>4989</v>
      </c>
      <c r="B274" s="17" t="s">
        <v>938</v>
      </c>
      <c r="C274" s="16"/>
      <c r="D274" s="16"/>
      <c r="E274" s="16"/>
      <c r="F274" s="16" t="s">
        <v>35</v>
      </c>
      <c r="G274" s="16" t="s">
        <v>32</v>
      </c>
      <c r="H274" s="16" t="s">
        <v>935</v>
      </c>
      <c r="I274" s="33" t="e">
        <f>SUM(#REF!)</f>
        <v>#REF!</v>
      </c>
      <c r="J274" s="34"/>
      <c r="K274" s="16"/>
      <c r="L274" s="35" t="e">
        <f>SUM(#REF!)</f>
        <v>#REF!</v>
      </c>
      <c r="M274" s="35" t="e">
        <f>SUM(#REF!)</f>
        <v>#REF!</v>
      </c>
      <c r="N274" s="35" t="e">
        <f>SUM(#REF!)</f>
        <v>#REF!</v>
      </c>
      <c r="O274" s="35" t="e">
        <f>SUM(#REF!)</f>
        <v>#REF!</v>
      </c>
      <c r="P274" s="16"/>
      <c r="Q274" s="16" t="s">
        <v>37</v>
      </c>
      <c r="R274" s="16"/>
      <c r="S274" s="47" t="e">
        <f>SUM(#REF!)</f>
        <v>#REF!</v>
      </c>
      <c r="T274" s="47"/>
      <c r="U274" s="47"/>
      <c r="V274" s="16"/>
      <c r="W274" s="16"/>
      <c r="X274" s="48"/>
    </row>
    <row r="275" ht="24.95" customHeight="1" spans="1:24">
      <c r="A275" s="16">
        <v>4993</v>
      </c>
      <c r="B275" s="17" t="s">
        <v>939</v>
      </c>
      <c r="C275" s="16"/>
      <c r="D275" s="16"/>
      <c r="E275" s="16"/>
      <c r="F275" s="16" t="s">
        <v>35</v>
      </c>
      <c r="G275" s="16" t="s">
        <v>32</v>
      </c>
      <c r="H275" s="16" t="s">
        <v>935</v>
      </c>
      <c r="I275" s="33" t="e">
        <f>SUM(#REF!)</f>
        <v>#REF!</v>
      </c>
      <c r="J275" s="34"/>
      <c r="K275" s="16"/>
      <c r="L275" s="35" t="e">
        <f>SUM(#REF!)</f>
        <v>#REF!</v>
      </c>
      <c r="M275" s="35" t="e">
        <f>SUM(#REF!)</f>
        <v>#REF!</v>
      </c>
      <c r="N275" s="35" t="e">
        <f>SUM(#REF!)</f>
        <v>#REF!</v>
      </c>
      <c r="O275" s="35" t="e">
        <f>SUM(#REF!)</f>
        <v>#REF!</v>
      </c>
      <c r="P275" s="16"/>
      <c r="Q275" s="16" t="s">
        <v>37</v>
      </c>
      <c r="R275" s="16"/>
      <c r="S275" s="47" t="e">
        <f>SUM(#REF!)</f>
        <v>#REF!</v>
      </c>
      <c r="T275" s="47"/>
      <c r="U275" s="47"/>
      <c r="V275" s="16"/>
      <c r="W275" s="16"/>
      <c r="X275" s="48"/>
    </row>
    <row r="276" ht="24.95" customHeight="1" spans="1:24">
      <c r="A276" s="16">
        <v>4997</v>
      </c>
      <c r="B276" s="17" t="s">
        <v>940</v>
      </c>
      <c r="C276" s="16"/>
      <c r="D276" s="16"/>
      <c r="E276" s="16"/>
      <c r="F276" s="16" t="s">
        <v>35</v>
      </c>
      <c r="G276" s="16" t="s">
        <v>32</v>
      </c>
      <c r="H276" s="16" t="s">
        <v>935</v>
      </c>
      <c r="I276" s="33" t="e">
        <f>SUM(#REF!)</f>
        <v>#REF!</v>
      </c>
      <c r="J276" s="34"/>
      <c r="K276" s="16"/>
      <c r="L276" s="35" t="e">
        <f>SUM(#REF!)</f>
        <v>#REF!</v>
      </c>
      <c r="M276" s="35" t="e">
        <f>SUM(#REF!)</f>
        <v>#REF!</v>
      </c>
      <c r="N276" s="35" t="e">
        <f>SUM(#REF!)</f>
        <v>#REF!</v>
      </c>
      <c r="O276" s="35" t="e">
        <f>SUM(#REF!)</f>
        <v>#REF!</v>
      </c>
      <c r="P276" s="16"/>
      <c r="Q276" s="16" t="s">
        <v>37</v>
      </c>
      <c r="R276" s="47" t="e">
        <f>SUM(#REF!)</f>
        <v>#REF!</v>
      </c>
      <c r="S276" s="47" t="e">
        <f>SUM(#REF!)</f>
        <v>#REF!</v>
      </c>
      <c r="T276" s="47"/>
      <c r="U276" s="47"/>
      <c r="V276" s="16"/>
      <c r="W276" s="16"/>
      <c r="X276" s="48"/>
    </row>
    <row r="277" ht="24.95" customHeight="1" spans="1:24">
      <c r="A277" s="12">
        <v>5050</v>
      </c>
      <c r="B277" s="13" t="s">
        <v>941</v>
      </c>
      <c r="C277" s="12"/>
      <c r="D277" s="12"/>
      <c r="E277" s="12"/>
      <c r="F277" s="12" t="s">
        <v>32</v>
      </c>
      <c r="G277" s="12" t="s">
        <v>32</v>
      </c>
      <c r="H277" s="12" t="s">
        <v>32</v>
      </c>
      <c r="I277" s="12" t="s">
        <v>32</v>
      </c>
      <c r="J277" s="28"/>
      <c r="K277" s="12"/>
      <c r="L277" s="29" t="e">
        <f>L278+L281+L289</f>
        <v>#REF!</v>
      </c>
      <c r="M277" s="29" t="e">
        <f>M278+M281+M289</f>
        <v>#REF!</v>
      </c>
      <c r="N277" s="29" t="e">
        <f>N278+N281+N289</f>
        <v>#REF!</v>
      </c>
      <c r="O277" s="29" t="e">
        <f>O278+O281+O289</f>
        <v>#REF!</v>
      </c>
      <c r="P277" s="12"/>
      <c r="Q277" s="12" t="s">
        <v>32</v>
      </c>
      <c r="R277" s="45" t="e">
        <f>R278+R281+R289</f>
        <v>#REF!</v>
      </c>
      <c r="S277" s="45" t="e">
        <f>S278+S281+S289</f>
        <v>#REF!</v>
      </c>
      <c r="T277" s="45"/>
      <c r="U277" s="45"/>
      <c r="V277" s="12"/>
      <c r="W277" s="12"/>
      <c r="X277" s="12"/>
    </row>
    <row r="278" ht="24.95" customHeight="1" spans="1:24">
      <c r="A278" s="14">
        <v>5051</v>
      </c>
      <c r="B278" s="15" t="s">
        <v>942</v>
      </c>
      <c r="C278" s="14"/>
      <c r="D278" s="14"/>
      <c r="E278" s="14"/>
      <c r="F278" s="14" t="s">
        <v>244</v>
      </c>
      <c r="G278" s="14" t="s">
        <v>32</v>
      </c>
      <c r="H278" s="14" t="s">
        <v>512</v>
      </c>
      <c r="I278" s="30" t="e">
        <f t="shared" ref="I278:O278" si="9">I279+I280</f>
        <v>#REF!</v>
      </c>
      <c r="J278" s="31"/>
      <c r="K278" s="14"/>
      <c r="L278" s="32" t="e">
        <f t="shared" si="9"/>
        <v>#REF!</v>
      </c>
      <c r="M278" s="32" t="e">
        <f t="shared" si="9"/>
        <v>#REF!</v>
      </c>
      <c r="N278" s="32" t="e">
        <f t="shared" si="9"/>
        <v>#REF!</v>
      </c>
      <c r="O278" s="32" t="e">
        <f t="shared" si="9"/>
        <v>#REF!</v>
      </c>
      <c r="P278" s="14"/>
      <c r="Q278" s="14" t="s">
        <v>37</v>
      </c>
      <c r="R278" s="46"/>
      <c r="S278" s="46"/>
      <c r="T278" s="46"/>
      <c r="U278" s="46"/>
      <c r="V278" s="14"/>
      <c r="W278" s="14"/>
      <c r="X278" s="14"/>
    </row>
    <row r="279" ht="24.95" customHeight="1" spans="1:24">
      <c r="A279" s="16">
        <v>5052</v>
      </c>
      <c r="B279" s="17" t="s">
        <v>943</v>
      </c>
      <c r="C279" s="16"/>
      <c r="D279" s="16"/>
      <c r="E279" s="16"/>
      <c r="F279" s="16"/>
      <c r="G279" s="16"/>
      <c r="H279" s="16"/>
      <c r="I279" s="37"/>
      <c r="J279" s="34"/>
      <c r="K279" s="16"/>
      <c r="L279" s="35"/>
      <c r="M279" s="35"/>
      <c r="N279" s="35"/>
      <c r="O279" s="35"/>
      <c r="P279" s="16"/>
      <c r="Q279" s="16"/>
      <c r="R279" s="47"/>
      <c r="S279" s="47"/>
      <c r="T279" s="47"/>
      <c r="U279" s="47"/>
      <c r="V279" s="16"/>
      <c r="W279" s="16"/>
      <c r="X279" s="16"/>
    </row>
    <row r="280" ht="24.95" customHeight="1" spans="1:24">
      <c r="A280" s="16">
        <v>5053</v>
      </c>
      <c r="B280" s="17" t="s">
        <v>944</v>
      </c>
      <c r="C280" s="16"/>
      <c r="D280" s="16"/>
      <c r="E280" s="16"/>
      <c r="F280" s="16" t="s">
        <v>244</v>
      </c>
      <c r="G280" s="16" t="s">
        <v>32</v>
      </c>
      <c r="H280" s="16" t="s">
        <v>512</v>
      </c>
      <c r="I280" s="33" t="e">
        <f>SUM(#REF!)</f>
        <v>#REF!</v>
      </c>
      <c r="J280" s="34"/>
      <c r="K280" s="16"/>
      <c r="L280" s="35" t="e">
        <f>SUM(#REF!)</f>
        <v>#REF!</v>
      </c>
      <c r="M280" s="35" t="e">
        <f>SUM(#REF!)</f>
        <v>#REF!</v>
      </c>
      <c r="N280" s="35" t="e">
        <f>SUM(#REF!)</f>
        <v>#REF!</v>
      </c>
      <c r="O280" s="35" t="e">
        <f>SUM(#REF!)</f>
        <v>#REF!</v>
      </c>
      <c r="P280" s="16"/>
      <c r="Q280" s="16" t="s">
        <v>91</v>
      </c>
      <c r="R280" s="47"/>
      <c r="S280" s="47"/>
      <c r="T280" s="47"/>
      <c r="U280" s="47"/>
      <c r="V280" s="16"/>
      <c r="W280" s="16"/>
      <c r="X280" s="16"/>
    </row>
    <row r="281" ht="24.95" customHeight="1" spans="1:24">
      <c r="A281" s="14">
        <v>5055</v>
      </c>
      <c r="B281" s="15" t="s">
        <v>945</v>
      </c>
      <c r="C281" s="14"/>
      <c r="D281" s="14"/>
      <c r="E281" s="14"/>
      <c r="F281" s="14" t="s">
        <v>32</v>
      </c>
      <c r="G281" s="14" t="s">
        <v>32</v>
      </c>
      <c r="H281" s="14" t="s">
        <v>32</v>
      </c>
      <c r="I281" s="14" t="s">
        <v>32</v>
      </c>
      <c r="J281" s="31"/>
      <c r="K281" s="14"/>
      <c r="L281" s="32" t="e">
        <f>L282+L283+L288</f>
        <v>#REF!</v>
      </c>
      <c r="M281" s="32" t="e">
        <f>M282+M283+M288</f>
        <v>#REF!</v>
      </c>
      <c r="N281" s="32" t="e">
        <f>N282+N283+N288</f>
        <v>#REF!</v>
      </c>
      <c r="O281" s="32" t="e">
        <f>O282+O283+O288</f>
        <v>#REF!</v>
      </c>
      <c r="P281" s="14"/>
      <c r="Q281" s="14" t="s">
        <v>32</v>
      </c>
      <c r="R281" s="46" t="e">
        <f>R282+R283+R288</f>
        <v>#REF!</v>
      </c>
      <c r="S281" s="46" t="e">
        <f>S282+S283+S288</f>
        <v>#REF!</v>
      </c>
      <c r="T281" s="46"/>
      <c r="U281" s="46"/>
      <c r="V281" s="14"/>
      <c r="W281" s="14"/>
      <c r="X281" s="14"/>
    </row>
    <row r="282" ht="24.95" customHeight="1" spans="1:24">
      <c r="A282" s="16">
        <v>5056</v>
      </c>
      <c r="B282" s="17" t="s">
        <v>948</v>
      </c>
      <c r="C282" s="16"/>
      <c r="D282" s="16"/>
      <c r="E282" s="16"/>
      <c r="F282" s="16" t="s">
        <v>35</v>
      </c>
      <c r="G282" s="16" t="s">
        <v>32</v>
      </c>
      <c r="H282" s="16" t="s">
        <v>107</v>
      </c>
      <c r="I282" s="37"/>
      <c r="J282" s="34"/>
      <c r="K282" s="16"/>
      <c r="L282" s="35"/>
      <c r="M282" s="35"/>
      <c r="N282" s="35"/>
      <c r="O282" s="35"/>
      <c r="P282" s="16"/>
      <c r="Q282" s="16" t="s">
        <v>37</v>
      </c>
      <c r="R282" s="47"/>
      <c r="S282" s="47"/>
      <c r="T282" s="47"/>
      <c r="U282" s="47"/>
      <c r="V282" s="16"/>
      <c r="W282" s="16"/>
      <c r="X282" s="16"/>
    </row>
    <row r="283" ht="24.95" customHeight="1" spans="1:24">
      <c r="A283" s="16">
        <v>5057</v>
      </c>
      <c r="B283" s="17" t="s">
        <v>949</v>
      </c>
      <c r="C283" s="16"/>
      <c r="D283" s="16"/>
      <c r="E283" s="16"/>
      <c r="F283" s="16" t="s">
        <v>35</v>
      </c>
      <c r="G283" s="16" t="s">
        <v>32</v>
      </c>
      <c r="H283" s="16" t="s">
        <v>950</v>
      </c>
      <c r="I283" s="16" t="e">
        <f t="shared" ref="I283:O283" si="10">I284+I285+I286+I287</f>
        <v>#REF!</v>
      </c>
      <c r="J283" s="34"/>
      <c r="K283" s="16"/>
      <c r="L283" s="35" t="e">
        <f t="shared" si="10"/>
        <v>#REF!</v>
      </c>
      <c r="M283" s="35" t="e">
        <f t="shared" si="10"/>
        <v>#REF!</v>
      </c>
      <c r="N283" s="35" t="e">
        <f t="shared" si="10"/>
        <v>#REF!</v>
      </c>
      <c r="O283" s="35" t="e">
        <f t="shared" si="10"/>
        <v>#REF!</v>
      </c>
      <c r="P283" s="16"/>
      <c r="Q283" s="16" t="s">
        <v>37</v>
      </c>
      <c r="R283" s="47" t="e">
        <f>R284+R285+R286+R287</f>
        <v>#REF!</v>
      </c>
      <c r="S283" s="47" t="e">
        <f>S284+S285+S286+S287</f>
        <v>#REF!</v>
      </c>
      <c r="T283" s="47"/>
      <c r="U283" s="47"/>
      <c r="V283" s="16"/>
      <c r="W283" s="16"/>
      <c r="X283" s="48"/>
    </row>
    <row r="284" ht="24.95" customHeight="1" spans="1:24">
      <c r="A284" s="18">
        <v>5058</v>
      </c>
      <c r="B284" s="19" t="s">
        <v>951</v>
      </c>
      <c r="C284" s="18"/>
      <c r="D284" s="18"/>
      <c r="E284" s="18"/>
      <c r="F284" s="18" t="s">
        <v>35</v>
      </c>
      <c r="G284" s="18" t="s">
        <v>32</v>
      </c>
      <c r="H284" s="18" t="s">
        <v>952</v>
      </c>
      <c r="I284" s="41" t="e">
        <f>SUM(#REF!)</f>
        <v>#REF!</v>
      </c>
      <c r="J284" s="39"/>
      <c r="K284" s="18"/>
      <c r="L284" s="40" t="e">
        <f>SUM(#REF!)</f>
        <v>#REF!</v>
      </c>
      <c r="M284" s="40" t="e">
        <f>SUM(#REF!)</f>
        <v>#REF!</v>
      </c>
      <c r="N284" s="40" t="e">
        <f>SUM(#REF!)</f>
        <v>#REF!</v>
      </c>
      <c r="O284" s="40" t="e">
        <f>SUM(#REF!)</f>
        <v>#REF!</v>
      </c>
      <c r="P284" s="18"/>
      <c r="Q284" s="18" t="s">
        <v>37</v>
      </c>
      <c r="R284" s="18" t="e">
        <f>SUM(#REF!)</f>
        <v>#REF!</v>
      </c>
      <c r="S284" s="18" t="e">
        <f>SUM(#REF!)</f>
        <v>#REF!</v>
      </c>
      <c r="T284" s="18"/>
      <c r="U284" s="18"/>
      <c r="V284" s="18"/>
      <c r="W284" s="18"/>
      <c r="X284" s="18"/>
    </row>
    <row r="285" ht="24.95" customHeight="1" spans="1:24">
      <c r="A285" s="18">
        <v>5076</v>
      </c>
      <c r="B285" s="19" t="s">
        <v>953</v>
      </c>
      <c r="C285" s="18"/>
      <c r="D285" s="18"/>
      <c r="E285" s="18"/>
      <c r="F285" s="18" t="s">
        <v>35</v>
      </c>
      <c r="G285" s="18" t="s">
        <v>32</v>
      </c>
      <c r="H285" s="18" t="s">
        <v>88</v>
      </c>
      <c r="I285" s="41" t="e">
        <f>SUM(#REF!)</f>
        <v>#REF!</v>
      </c>
      <c r="J285" s="39"/>
      <c r="K285" s="18"/>
      <c r="L285" s="40" t="e">
        <f>SUM(#REF!)</f>
        <v>#REF!</v>
      </c>
      <c r="M285" s="40" t="e">
        <f>SUM(#REF!)</f>
        <v>#REF!</v>
      </c>
      <c r="N285" s="40" t="e">
        <f>SUM(#REF!)</f>
        <v>#REF!</v>
      </c>
      <c r="O285" s="40" t="e">
        <f>SUM(#REF!)</f>
        <v>#REF!</v>
      </c>
      <c r="P285" s="18"/>
      <c r="Q285" s="18" t="s">
        <v>37</v>
      </c>
      <c r="R285" s="18" t="e">
        <f>SUM(#REF!)</f>
        <v>#REF!</v>
      </c>
      <c r="S285" s="18" t="e">
        <f>SUM(#REF!)</f>
        <v>#REF!</v>
      </c>
      <c r="T285" s="18"/>
      <c r="U285" s="18"/>
      <c r="V285" s="18"/>
      <c r="W285" s="18"/>
      <c r="X285" s="18"/>
    </row>
    <row r="286" ht="24.95" customHeight="1" spans="1:24">
      <c r="A286" s="18">
        <v>5680</v>
      </c>
      <c r="B286" s="19" t="s">
        <v>1090</v>
      </c>
      <c r="C286" s="18"/>
      <c r="D286" s="18"/>
      <c r="E286" s="18"/>
      <c r="F286" s="18" t="s">
        <v>35</v>
      </c>
      <c r="G286" s="18" t="s">
        <v>32</v>
      </c>
      <c r="H286" s="18" t="s">
        <v>88</v>
      </c>
      <c r="I286" s="41" t="e">
        <f>SUM(#REF!)</f>
        <v>#REF!</v>
      </c>
      <c r="J286" s="39"/>
      <c r="K286" s="18"/>
      <c r="L286" s="40" t="e">
        <f>SUM(#REF!)</f>
        <v>#REF!</v>
      </c>
      <c r="M286" s="40" t="e">
        <f>SUM(#REF!)</f>
        <v>#REF!</v>
      </c>
      <c r="N286" s="40" t="e">
        <f>SUM(#REF!)</f>
        <v>#REF!</v>
      </c>
      <c r="O286" s="40" t="e">
        <f>SUM(#REF!)</f>
        <v>#REF!</v>
      </c>
      <c r="P286" s="18"/>
      <c r="Q286" s="18" t="s">
        <v>37</v>
      </c>
      <c r="R286" s="18" t="e">
        <f>SUM(#REF!)</f>
        <v>#REF!</v>
      </c>
      <c r="S286" s="18" t="e">
        <f>SUM(#REF!)</f>
        <v>#REF!</v>
      </c>
      <c r="T286" s="18"/>
      <c r="U286" s="18"/>
      <c r="V286" s="18"/>
      <c r="W286" s="18"/>
      <c r="X286" s="18"/>
    </row>
    <row r="287" ht="24.95" customHeight="1" spans="1:24">
      <c r="A287" s="18">
        <v>5682</v>
      </c>
      <c r="B287" s="19" t="s">
        <v>1091</v>
      </c>
      <c r="C287" s="18"/>
      <c r="D287" s="18"/>
      <c r="E287" s="18"/>
      <c r="F287" s="18" t="s">
        <v>35</v>
      </c>
      <c r="G287" s="18" t="s">
        <v>32</v>
      </c>
      <c r="H287" s="18" t="s">
        <v>952</v>
      </c>
      <c r="I287" s="41" t="e">
        <f>SUM(#REF!)</f>
        <v>#REF!</v>
      </c>
      <c r="J287" s="39"/>
      <c r="K287" s="18"/>
      <c r="L287" s="40" t="e">
        <f>SUM(#REF!)</f>
        <v>#REF!</v>
      </c>
      <c r="M287" s="40" t="e">
        <f>SUM(#REF!)</f>
        <v>#REF!</v>
      </c>
      <c r="N287" s="40" t="e">
        <f>SUM(#REF!)</f>
        <v>#REF!</v>
      </c>
      <c r="O287" s="40" t="e">
        <f>SUM(#REF!)</f>
        <v>#REF!</v>
      </c>
      <c r="P287" s="18"/>
      <c r="Q287" s="18" t="s">
        <v>37</v>
      </c>
      <c r="R287" s="18" t="e">
        <f>SUM(#REF!)</f>
        <v>#REF!</v>
      </c>
      <c r="S287" s="18" t="e">
        <f>SUM(#REF!)</f>
        <v>#REF!</v>
      </c>
      <c r="T287" s="18"/>
      <c r="U287" s="18"/>
      <c r="V287" s="18"/>
      <c r="W287" s="18"/>
      <c r="X287" s="18"/>
    </row>
    <row r="288" ht="24.95" customHeight="1" spans="1:24">
      <c r="A288" s="16">
        <v>6179</v>
      </c>
      <c r="B288" s="17" t="s">
        <v>1198</v>
      </c>
      <c r="C288" s="16"/>
      <c r="D288" s="16"/>
      <c r="E288" s="16"/>
      <c r="F288" s="16"/>
      <c r="G288" s="16"/>
      <c r="H288" s="16"/>
      <c r="I288" s="37"/>
      <c r="J288" s="34"/>
      <c r="K288" s="16"/>
      <c r="L288" s="35"/>
      <c r="M288" s="35"/>
      <c r="N288" s="35"/>
      <c r="O288" s="35"/>
      <c r="P288" s="16"/>
      <c r="Q288" s="16"/>
      <c r="R288" s="47"/>
      <c r="S288" s="47"/>
      <c r="T288" s="47"/>
      <c r="U288" s="47"/>
      <c r="V288" s="16"/>
      <c r="W288" s="16"/>
      <c r="X288" s="16"/>
    </row>
    <row r="289" ht="24.95" customHeight="1" spans="1:24">
      <c r="A289" s="14">
        <v>6180</v>
      </c>
      <c r="B289" s="15" t="s">
        <v>1199</v>
      </c>
      <c r="C289" s="14"/>
      <c r="D289" s="14"/>
      <c r="E289" s="14"/>
      <c r="F289" s="14" t="s">
        <v>32</v>
      </c>
      <c r="G289" s="14" t="s">
        <v>32</v>
      </c>
      <c r="H289" s="14" t="s">
        <v>32</v>
      </c>
      <c r="I289" s="30" t="e">
        <f t="shared" ref="I289:O289" si="11">I290+I291+I292+I293</f>
        <v>#REF!</v>
      </c>
      <c r="J289" s="31"/>
      <c r="K289" s="14"/>
      <c r="L289" s="32" t="e">
        <f t="shared" si="11"/>
        <v>#REF!</v>
      </c>
      <c r="M289" s="32" t="e">
        <f t="shared" si="11"/>
        <v>#REF!</v>
      </c>
      <c r="N289" s="32" t="e">
        <f t="shared" si="11"/>
        <v>#REF!</v>
      </c>
      <c r="O289" s="32" t="e">
        <f t="shared" si="11"/>
        <v>#REF!</v>
      </c>
      <c r="P289" s="14"/>
      <c r="Q289" s="14" t="s">
        <v>32</v>
      </c>
      <c r="R289" s="46" t="e">
        <f>R290+R291+R292+R293</f>
        <v>#REF!</v>
      </c>
      <c r="S289" s="46" t="e">
        <f>S290+S291+S292+S293</f>
        <v>#REF!</v>
      </c>
      <c r="T289" s="46"/>
      <c r="U289" s="46"/>
      <c r="V289" s="14"/>
      <c r="W289" s="14"/>
      <c r="X289" s="14"/>
    </row>
    <row r="290" ht="24.95" customHeight="1" spans="1:24">
      <c r="A290" s="16">
        <v>6181</v>
      </c>
      <c r="B290" s="17" t="s">
        <v>1201</v>
      </c>
      <c r="C290" s="16"/>
      <c r="D290" s="16"/>
      <c r="E290" s="16"/>
      <c r="F290" s="16" t="s">
        <v>35</v>
      </c>
      <c r="G290" s="16" t="s">
        <v>32</v>
      </c>
      <c r="H290" s="16" t="s">
        <v>36</v>
      </c>
      <c r="I290" s="33" t="e">
        <f>SUM(#REF!)</f>
        <v>#REF!</v>
      </c>
      <c r="J290" s="34"/>
      <c r="K290" s="16"/>
      <c r="L290" s="35" t="e">
        <f>SUM(#REF!)</f>
        <v>#REF!</v>
      </c>
      <c r="M290" s="35" t="e">
        <f>SUM(#REF!)</f>
        <v>#REF!</v>
      </c>
      <c r="N290" s="35" t="e">
        <f>SUM(#REF!)</f>
        <v>#REF!</v>
      </c>
      <c r="O290" s="35" t="e">
        <f>SUM(#REF!)</f>
        <v>#REF!</v>
      </c>
      <c r="P290" s="16"/>
      <c r="Q290" s="16" t="s">
        <v>37</v>
      </c>
      <c r="R290" s="47" t="e">
        <f>SUM(#REF!)</f>
        <v>#REF!</v>
      </c>
      <c r="S290" s="47" t="e">
        <f>SUM(#REF!)</f>
        <v>#REF!</v>
      </c>
      <c r="T290" s="47"/>
      <c r="U290" s="47"/>
      <c r="V290" s="16"/>
      <c r="W290" s="16"/>
      <c r="X290" s="48"/>
    </row>
    <row r="291" ht="24.95" customHeight="1" spans="1:24">
      <c r="A291" s="16">
        <v>6590</v>
      </c>
      <c r="B291" s="17" t="s">
        <v>1210</v>
      </c>
      <c r="C291" s="16"/>
      <c r="D291" s="16"/>
      <c r="E291" s="16"/>
      <c r="F291" s="16"/>
      <c r="G291" s="16"/>
      <c r="H291" s="16"/>
      <c r="I291" s="33"/>
      <c r="J291" s="34"/>
      <c r="K291" s="16"/>
      <c r="L291" s="35"/>
      <c r="M291" s="35"/>
      <c r="N291" s="35"/>
      <c r="O291" s="35"/>
      <c r="P291" s="16"/>
      <c r="Q291" s="16"/>
      <c r="R291" s="47"/>
      <c r="S291" s="47"/>
      <c r="T291" s="47"/>
      <c r="U291" s="47"/>
      <c r="V291" s="16"/>
      <c r="W291" s="16"/>
      <c r="X291" s="16"/>
    </row>
    <row r="292" ht="24.95" customHeight="1" spans="1:24">
      <c r="A292" s="16">
        <v>6591</v>
      </c>
      <c r="B292" s="17" t="s">
        <v>1211</v>
      </c>
      <c r="C292" s="16"/>
      <c r="D292" s="16"/>
      <c r="E292" s="16"/>
      <c r="F292" s="16" t="s">
        <v>35</v>
      </c>
      <c r="G292" s="16" t="s">
        <v>32</v>
      </c>
      <c r="H292" s="16" t="s">
        <v>36</v>
      </c>
      <c r="I292" s="33" t="e">
        <f>SUM(#REF!)</f>
        <v>#REF!</v>
      </c>
      <c r="J292" s="34"/>
      <c r="K292" s="16"/>
      <c r="L292" s="35" t="e">
        <f>SUM(#REF!)</f>
        <v>#REF!</v>
      </c>
      <c r="M292" s="35" t="e">
        <f>SUM(#REF!)</f>
        <v>#REF!</v>
      </c>
      <c r="N292" s="35" t="e">
        <f>SUM(#REF!)</f>
        <v>#REF!</v>
      </c>
      <c r="O292" s="35" t="e">
        <f>SUM(#REF!)</f>
        <v>#REF!</v>
      </c>
      <c r="P292" s="16"/>
      <c r="Q292" s="16" t="s">
        <v>37</v>
      </c>
      <c r="R292" s="47" t="e">
        <f>SUM(#REF!)</f>
        <v>#REF!</v>
      </c>
      <c r="S292" s="47" t="e">
        <f>SUM(#REF!)</f>
        <v>#REF!</v>
      </c>
      <c r="T292" s="47"/>
      <c r="U292" s="47"/>
      <c r="V292" s="16"/>
      <c r="W292" s="16"/>
      <c r="X292" s="48"/>
    </row>
    <row r="293" ht="24.95" customHeight="1" spans="1:24">
      <c r="A293" s="16">
        <v>7366</v>
      </c>
      <c r="B293" s="17" t="s">
        <v>1253</v>
      </c>
      <c r="C293" s="16"/>
      <c r="D293" s="16"/>
      <c r="E293" s="16"/>
      <c r="F293" s="16"/>
      <c r="G293" s="16"/>
      <c r="H293" s="16"/>
      <c r="I293" s="33"/>
      <c r="J293" s="34"/>
      <c r="K293" s="16"/>
      <c r="L293" s="35"/>
      <c r="M293" s="35"/>
      <c r="N293" s="35"/>
      <c r="O293" s="35"/>
      <c r="P293" s="16"/>
      <c r="Q293" s="16"/>
      <c r="R293" s="47"/>
      <c r="S293" s="47"/>
      <c r="T293" s="47"/>
      <c r="U293" s="47"/>
      <c r="V293" s="16"/>
      <c r="W293" s="16"/>
      <c r="X293" s="16"/>
    </row>
    <row r="294" ht="24.95" customHeight="1" spans="1:24">
      <c r="A294" s="12">
        <v>7367</v>
      </c>
      <c r="B294" s="13" t="s">
        <v>1254</v>
      </c>
      <c r="C294" s="12"/>
      <c r="D294" s="12"/>
      <c r="E294" s="12"/>
      <c r="F294" s="12" t="s">
        <v>32</v>
      </c>
      <c r="G294" s="12" t="s">
        <v>32</v>
      </c>
      <c r="H294" s="12" t="s">
        <v>935</v>
      </c>
      <c r="I294" s="12" t="e">
        <f t="shared" ref="I294:O294" si="12">I295+I296+I297+I298+I299+I300</f>
        <v>#REF!</v>
      </c>
      <c r="J294" s="28"/>
      <c r="K294" s="12"/>
      <c r="L294" s="29" t="e">
        <f t="shared" si="12"/>
        <v>#REF!</v>
      </c>
      <c r="M294" s="29" t="e">
        <f t="shared" si="12"/>
        <v>#REF!</v>
      </c>
      <c r="N294" s="29" t="e">
        <f t="shared" si="12"/>
        <v>#REF!</v>
      </c>
      <c r="O294" s="29" t="e">
        <f t="shared" si="12"/>
        <v>#REF!</v>
      </c>
      <c r="P294" s="12"/>
      <c r="Q294" s="12" t="s">
        <v>37</v>
      </c>
      <c r="R294" s="45" t="e">
        <f>R295+R296+R297+R298+R299+R300</f>
        <v>#REF!</v>
      </c>
      <c r="S294" s="45" t="e">
        <f>S295+S296+S297+S298+S299+S300</f>
        <v>#REF!</v>
      </c>
      <c r="T294" s="45"/>
      <c r="U294" s="45"/>
      <c r="V294" s="12"/>
      <c r="W294" s="12"/>
      <c r="X294" s="12"/>
    </row>
    <row r="295" ht="24.95" customHeight="1" spans="1:24">
      <c r="A295" s="14">
        <v>7368</v>
      </c>
      <c r="B295" s="15" t="s">
        <v>1255</v>
      </c>
      <c r="C295" s="14"/>
      <c r="D295" s="14"/>
      <c r="E295" s="14"/>
      <c r="F295" s="14" t="s">
        <v>35</v>
      </c>
      <c r="G295" s="14" t="s">
        <v>32</v>
      </c>
      <c r="H295" s="14" t="s">
        <v>935</v>
      </c>
      <c r="I295" s="30" t="e">
        <f>SUM(#REF!)</f>
        <v>#REF!</v>
      </c>
      <c r="J295" s="31"/>
      <c r="K295" s="14"/>
      <c r="L295" s="32" t="e">
        <f>SUM(#REF!)</f>
        <v>#REF!</v>
      </c>
      <c r="M295" s="32" t="e">
        <f>SUM(#REF!)</f>
        <v>#REF!</v>
      </c>
      <c r="N295" s="32" t="e">
        <f>SUM(#REF!)</f>
        <v>#REF!</v>
      </c>
      <c r="O295" s="32" t="e">
        <f>SUM(#REF!)</f>
        <v>#REF!</v>
      </c>
      <c r="P295" s="14"/>
      <c r="Q295" s="14" t="s">
        <v>37</v>
      </c>
      <c r="R295" s="46" t="e">
        <f>SUM(#REF!)</f>
        <v>#REF!</v>
      </c>
      <c r="S295" s="46" t="e">
        <f>SUM(#REF!)</f>
        <v>#REF!</v>
      </c>
      <c r="T295" s="46"/>
      <c r="U295" s="46"/>
      <c r="V295" s="14"/>
      <c r="W295" s="14"/>
      <c r="X295" s="49"/>
    </row>
    <row r="296" ht="24.95" customHeight="1" spans="1:24">
      <c r="A296" s="14">
        <v>7382</v>
      </c>
      <c r="B296" s="15" t="s">
        <v>1263</v>
      </c>
      <c r="C296" s="14"/>
      <c r="D296" s="14"/>
      <c r="E296" s="14"/>
      <c r="F296" s="14" t="s">
        <v>35</v>
      </c>
      <c r="G296" s="14" t="s">
        <v>32</v>
      </c>
      <c r="H296" s="14" t="s">
        <v>935</v>
      </c>
      <c r="I296" s="30" t="e">
        <f>SUM(#REF!)</f>
        <v>#REF!</v>
      </c>
      <c r="J296" s="31"/>
      <c r="K296" s="14"/>
      <c r="L296" s="32" t="e">
        <f>SUM(#REF!)</f>
        <v>#REF!</v>
      </c>
      <c r="M296" s="32" t="e">
        <f>SUM(#REF!)</f>
        <v>#REF!</v>
      </c>
      <c r="N296" s="32" t="e">
        <f>SUM(#REF!)</f>
        <v>#REF!</v>
      </c>
      <c r="O296" s="32" t="e">
        <f>SUM(#REF!)</f>
        <v>#REF!</v>
      </c>
      <c r="P296" s="14"/>
      <c r="Q296" s="14" t="s">
        <v>37</v>
      </c>
      <c r="R296" s="46" t="e">
        <f>SUM(#REF!)</f>
        <v>#REF!</v>
      </c>
      <c r="S296" s="46" t="e">
        <f>SUM(#REF!)</f>
        <v>#REF!</v>
      </c>
      <c r="T296" s="46"/>
      <c r="U296" s="46"/>
      <c r="V296" s="14"/>
      <c r="W296" s="14"/>
      <c r="X296" s="14"/>
    </row>
    <row r="297" ht="24.95" customHeight="1" spans="1:24">
      <c r="A297" s="14">
        <v>7389</v>
      </c>
      <c r="B297" s="15" t="s">
        <v>1265</v>
      </c>
      <c r="C297" s="14"/>
      <c r="D297" s="14"/>
      <c r="E297" s="14"/>
      <c r="F297" s="14" t="s">
        <v>35</v>
      </c>
      <c r="G297" s="14" t="s">
        <v>32</v>
      </c>
      <c r="H297" s="14" t="s">
        <v>935</v>
      </c>
      <c r="I297" s="30" t="e">
        <f>SUM(#REF!)</f>
        <v>#REF!</v>
      </c>
      <c r="J297" s="31"/>
      <c r="K297" s="14"/>
      <c r="L297" s="32" t="e">
        <f>SUM(#REF!)</f>
        <v>#REF!</v>
      </c>
      <c r="M297" s="32" t="e">
        <f>SUM(#REF!)</f>
        <v>#REF!</v>
      </c>
      <c r="N297" s="32" t="e">
        <f>SUM(#REF!)</f>
        <v>#REF!</v>
      </c>
      <c r="O297" s="32" t="e">
        <f>SUM(#REF!)</f>
        <v>#REF!</v>
      </c>
      <c r="P297" s="14"/>
      <c r="Q297" s="14" t="s">
        <v>37</v>
      </c>
      <c r="R297" s="46" t="e">
        <f>SUM(#REF!)</f>
        <v>#REF!</v>
      </c>
      <c r="S297" s="46" t="e">
        <f>SUM(#REF!)</f>
        <v>#REF!</v>
      </c>
      <c r="T297" s="46"/>
      <c r="U297" s="46"/>
      <c r="V297" s="14"/>
      <c r="W297" s="14"/>
      <c r="X297" s="14"/>
    </row>
    <row r="298" ht="24.95" customHeight="1" spans="1:24">
      <c r="A298" s="14">
        <v>7394</v>
      </c>
      <c r="B298" s="15" t="s">
        <v>1274</v>
      </c>
      <c r="C298" s="14"/>
      <c r="D298" s="14"/>
      <c r="E298" s="14"/>
      <c r="F298" s="14"/>
      <c r="G298" s="14"/>
      <c r="H298" s="14"/>
      <c r="I298" s="36"/>
      <c r="J298" s="31"/>
      <c r="K298" s="14"/>
      <c r="L298" s="32"/>
      <c r="M298" s="32"/>
      <c r="N298" s="32"/>
      <c r="O298" s="32"/>
      <c r="P298" s="14"/>
      <c r="Q298" s="14"/>
      <c r="R298" s="46"/>
      <c r="S298" s="46"/>
      <c r="T298" s="46"/>
      <c r="U298" s="46"/>
      <c r="V298" s="14"/>
      <c r="W298" s="14"/>
      <c r="X298" s="14"/>
    </row>
    <row r="299" ht="24.95" customHeight="1" spans="1:24">
      <c r="A299" s="14">
        <v>7395</v>
      </c>
      <c r="B299" s="15" t="s">
        <v>1275</v>
      </c>
      <c r="C299" s="14"/>
      <c r="D299" s="14"/>
      <c r="E299" s="14"/>
      <c r="F299" s="14"/>
      <c r="G299" s="14"/>
      <c r="H299" s="14"/>
      <c r="I299" s="36"/>
      <c r="J299" s="31"/>
      <c r="K299" s="14"/>
      <c r="L299" s="32"/>
      <c r="M299" s="32"/>
      <c r="N299" s="32"/>
      <c r="O299" s="32"/>
      <c r="P299" s="14"/>
      <c r="Q299" s="14"/>
      <c r="R299" s="46"/>
      <c r="S299" s="46"/>
      <c r="T299" s="46"/>
      <c r="U299" s="46"/>
      <c r="V299" s="14"/>
      <c r="W299" s="14"/>
      <c r="X299" s="14"/>
    </row>
    <row r="300" ht="24.95" customHeight="1" spans="1:24">
      <c r="A300" s="14">
        <v>7396</v>
      </c>
      <c r="B300" s="15" t="s">
        <v>1276</v>
      </c>
      <c r="C300" s="14"/>
      <c r="D300" s="14"/>
      <c r="E300" s="14"/>
      <c r="F300" s="14"/>
      <c r="G300" s="14"/>
      <c r="H300" s="14"/>
      <c r="I300" s="36"/>
      <c r="J300" s="31"/>
      <c r="K300" s="14"/>
      <c r="L300" s="32"/>
      <c r="M300" s="32"/>
      <c r="N300" s="32"/>
      <c r="O300" s="32"/>
      <c r="P300" s="14"/>
      <c r="Q300" s="14"/>
      <c r="R300" s="46"/>
      <c r="S300" s="46"/>
      <c r="T300" s="46"/>
      <c r="U300" s="46"/>
      <c r="V300" s="14"/>
      <c r="W300" s="14"/>
      <c r="X300" s="14"/>
    </row>
    <row r="301" ht="24.95" customHeight="1" spans="1:24">
      <c r="A301" s="12">
        <v>7397</v>
      </c>
      <c r="B301" s="13" t="s">
        <v>1277</v>
      </c>
      <c r="C301" s="12"/>
      <c r="D301" s="12"/>
      <c r="E301" s="12"/>
      <c r="F301" s="12" t="s">
        <v>32</v>
      </c>
      <c r="G301" s="12" t="s">
        <v>32</v>
      </c>
      <c r="H301" s="12" t="s">
        <v>32</v>
      </c>
      <c r="I301" s="27" t="s">
        <v>32</v>
      </c>
      <c r="J301" s="28"/>
      <c r="K301" s="12"/>
      <c r="L301" s="29" t="e">
        <f>L302+L303+L304+L305+L311+L312+L466+L467+L468</f>
        <v>#REF!</v>
      </c>
      <c r="M301" s="29" t="e">
        <f>M302+M303+M304+M305+M311+M312+M466+M467+M468</f>
        <v>#REF!</v>
      </c>
      <c r="N301" s="29" t="e">
        <f>N302+N303+N304+N305+N311+N312+N466+N467+N468</f>
        <v>#REF!</v>
      </c>
      <c r="O301" s="29" t="e">
        <f>O302+O303+O304+O305+O311+O312+O466+O467+O468</f>
        <v>#REF!</v>
      </c>
      <c r="P301" s="12"/>
      <c r="Q301" s="12" t="s">
        <v>32</v>
      </c>
      <c r="R301" s="45" t="e">
        <f>R302+R303+R304+R305+R311+R312+R466+R467+R468</f>
        <v>#REF!</v>
      </c>
      <c r="S301" s="45" t="e">
        <f>S302+S303+S304+S305+S311+S312+S466+S467+S468</f>
        <v>#REF!</v>
      </c>
      <c r="T301" s="45"/>
      <c r="U301" s="45"/>
      <c r="V301" s="12"/>
      <c r="W301" s="12"/>
      <c r="X301" s="12"/>
    </row>
    <row r="302" ht="24.95" customHeight="1" spans="1:24">
      <c r="A302" s="14">
        <v>7398</v>
      </c>
      <c r="B302" s="15" t="s">
        <v>1278</v>
      </c>
      <c r="C302" s="14"/>
      <c r="D302" s="14"/>
      <c r="E302" s="14"/>
      <c r="F302" s="14" t="s">
        <v>106</v>
      </c>
      <c r="G302" s="14" t="s">
        <v>32</v>
      </c>
      <c r="H302" s="14" t="s">
        <v>1279</v>
      </c>
      <c r="I302" s="36" t="e">
        <f>SUM(#REF!)</f>
        <v>#REF!</v>
      </c>
      <c r="J302" s="31"/>
      <c r="K302" s="14"/>
      <c r="L302" s="32" t="e">
        <f>SUM(#REF!)</f>
        <v>#REF!</v>
      </c>
      <c r="M302" s="32" t="e">
        <f>SUM(#REF!)</f>
        <v>#REF!</v>
      </c>
      <c r="N302" s="32" t="e">
        <f>SUM(#REF!)</f>
        <v>#REF!</v>
      </c>
      <c r="O302" s="32" t="e">
        <f>SUM(#REF!)</f>
        <v>#REF!</v>
      </c>
      <c r="P302" s="14"/>
      <c r="Q302" s="14" t="s">
        <v>91</v>
      </c>
      <c r="R302" s="46" t="e">
        <f>SUM(#REF!)</f>
        <v>#REF!</v>
      </c>
      <c r="S302" s="46" t="e">
        <f>SUM(#REF!)</f>
        <v>#REF!</v>
      </c>
      <c r="T302" s="46"/>
      <c r="U302" s="46"/>
      <c r="V302" s="14"/>
      <c r="W302" s="14"/>
      <c r="X302" s="49"/>
    </row>
    <row r="303" ht="24.95" customHeight="1" spans="1:24">
      <c r="A303" s="14">
        <v>7563</v>
      </c>
      <c r="B303" s="15" t="s">
        <v>1335</v>
      </c>
      <c r="C303" s="14"/>
      <c r="D303" s="14"/>
      <c r="E303" s="14"/>
      <c r="F303" s="14"/>
      <c r="G303" s="14"/>
      <c r="H303" s="14"/>
      <c r="I303" s="36"/>
      <c r="J303" s="31"/>
      <c r="K303" s="14"/>
      <c r="L303" s="32"/>
      <c r="M303" s="32"/>
      <c r="N303" s="32"/>
      <c r="O303" s="32"/>
      <c r="P303" s="14"/>
      <c r="Q303" s="14"/>
      <c r="R303" s="46"/>
      <c r="S303" s="46"/>
      <c r="T303" s="46"/>
      <c r="U303" s="46"/>
      <c r="V303" s="14"/>
      <c r="W303" s="14"/>
      <c r="X303" s="14"/>
    </row>
    <row r="304" ht="24.95" customHeight="1" spans="1:24">
      <c r="A304" s="14">
        <v>7564</v>
      </c>
      <c r="B304" s="15" t="s">
        <v>1336</v>
      </c>
      <c r="C304" s="14"/>
      <c r="D304" s="14"/>
      <c r="E304" s="14"/>
      <c r="F304" s="14" t="s">
        <v>106</v>
      </c>
      <c r="G304" s="14" t="s">
        <v>32</v>
      </c>
      <c r="H304" s="14" t="s">
        <v>36</v>
      </c>
      <c r="I304" s="30" t="e">
        <f>SUM(#REF!)</f>
        <v>#REF!</v>
      </c>
      <c r="J304" s="31"/>
      <c r="K304" s="14"/>
      <c r="L304" s="32" t="e">
        <f>SUM(#REF!)</f>
        <v>#REF!</v>
      </c>
      <c r="M304" s="32" t="e">
        <f>SUM(#REF!)</f>
        <v>#REF!</v>
      </c>
      <c r="N304" s="32" t="e">
        <f>SUM(#REF!)</f>
        <v>#REF!</v>
      </c>
      <c r="O304" s="32" t="e">
        <f>SUM(#REF!)</f>
        <v>#REF!</v>
      </c>
      <c r="P304" s="14"/>
      <c r="Q304" s="14" t="s">
        <v>91</v>
      </c>
      <c r="R304" s="46" t="e">
        <f>SUM(#REF!)</f>
        <v>#REF!</v>
      </c>
      <c r="S304" s="46" t="e">
        <f>SUM(#REF!)</f>
        <v>#REF!</v>
      </c>
      <c r="T304" s="46"/>
      <c r="U304" s="46"/>
      <c r="V304" s="14"/>
      <c r="W304" s="14"/>
      <c r="X304" s="49"/>
    </row>
    <row r="305" ht="24.95" customHeight="1" spans="1:24">
      <c r="A305" s="14">
        <v>7832</v>
      </c>
      <c r="B305" s="15" t="s">
        <v>1418</v>
      </c>
      <c r="C305" s="14"/>
      <c r="D305" s="14"/>
      <c r="E305" s="14"/>
      <c r="F305" s="14" t="s">
        <v>32</v>
      </c>
      <c r="G305" s="14" t="s">
        <v>32</v>
      </c>
      <c r="H305" s="14" t="s">
        <v>32</v>
      </c>
      <c r="I305" s="14" t="s">
        <v>32</v>
      </c>
      <c r="J305" s="31"/>
      <c r="K305" s="14"/>
      <c r="L305" s="32" t="e">
        <f>L306+L307</f>
        <v>#REF!</v>
      </c>
      <c r="M305" s="32" t="e">
        <f>M306+M307</f>
        <v>#REF!</v>
      </c>
      <c r="N305" s="32" t="e">
        <f>N306+N307</f>
        <v>#REF!</v>
      </c>
      <c r="O305" s="32" t="e">
        <f>O306+O307</f>
        <v>#REF!</v>
      </c>
      <c r="P305" s="14"/>
      <c r="Q305" s="14" t="s">
        <v>91</v>
      </c>
      <c r="R305" s="46" t="e">
        <f>R306+R307</f>
        <v>#REF!</v>
      </c>
      <c r="S305" s="46" t="e">
        <f>S306+S307</f>
        <v>#REF!</v>
      </c>
      <c r="T305" s="46"/>
      <c r="U305" s="46"/>
      <c r="V305" s="14"/>
      <c r="W305" s="14"/>
      <c r="X305" s="14"/>
    </row>
    <row r="306" ht="24.95" customHeight="1" spans="1:24">
      <c r="A306" s="16">
        <v>7833</v>
      </c>
      <c r="B306" s="17" t="s">
        <v>1419</v>
      </c>
      <c r="C306" s="16"/>
      <c r="D306" s="16"/>
      <c r="E306" s="16"/>
      <c r="F306" s="16" t="s">
        <v>244</v>
      </c>
      <c r="G306" s="16" t="s">
        <v>32</v>
      </c>
      <c r="H306" s="16" t="s">
        <v>90</v>
      </c>
      <c r="I306" s="33" t="e">
        <f>SUM(#REF!)</f>
        <v>#REF!</v>
      </c>
      <c r="J306" s="34"/>
      <c r="K306" s="16"/>
      <c r="L306" s="35" t="e">
        <f>SUM(#REF!)</f>
        <v>#REF!</v>
      </c>
      <c r="M306" s="35" t="e">
        <f>SUM(#REF!)</f>
        <v>#REF!</v>
      </c>
      <c r="N306" s="35" t="e">
        <f>SUM(#REF!)</f>
        <v>#REF!</v>
      </c>
      <c r="O306" s="35" t="e">
        <f>SUM(#REF!)</f>
        <v>#REF!</v>
      </c>
      <c r="P306" s="16"/>
      <c r="Q306" s="16" t="s">
        <v>91</v>
      </c>
      <c r="R306" s="47" t="e">
        <f>SUM(#REF!)</f>
        <v>#REF!</v>
      </c>
      <c r="S306" s="47" t="e">
        <f>SUM(#REF!)</f>
        <v>#REF!</v>
      </c>
      <c r="T306" s="47"/>
      <c r="U306" s="47"/>
      <c r="V306" s="16"/>
      <c r="W306" s="16"/>
      <c r="X306" s="48"/>
    </row>
    <row r="307" ht="24.95" customHeight="1" spans="1:24">
      <c r="A307" s="16">
        <v>7840</v>
      </c>
      <c r="B307" s="17" t="s">
        <v>1427</v>
      </c>
      <c r="C307" s="16"/>
      <c r="D307" s="16"/>
      <c r="E307" s="16"/>
      <c r="F307" s="16" t="s">
        <v>106</v>
      </c>
      <c r="G307" s="16" t="s">
        <v>32</v>
      </c>
      <c r="H307" s="16" t="s">
        <v>1428</v>
      </c>
      <c r="I307" s="33" t="e">
        <f t="shared" ref="I307:O307" si="13">I308+I309+I310</f>
        <v>#REF!</v>
      </c>
      <c r="J307" s="34"/>
      <c r="K307" s="16"/>
      <c r="L307" s="35" t="e">
        <f t="shared" si="13"/>
        <v>#REF!</v>
      </c>
      <c r="M307" s="35" t="e">
        <f t="shared" si="13"/>
        <v>#REF!</v>
      </c>
      <c r="N307" s="35" t="e">
        <f t="shared" si="13"/>
        <v>#REF!</v>
      </c>
      <c r="O307" s="35" t="e">
        <f t="shared" si="13"/>
        <v>#REF!</v>
      </c>
      <c r="P307" s="16"/>
      <c r="Q307" s="16" t="s">
        <v>91</v>
      </c>
      <c r="R307" s="47" t="e">
        <f>R308+R309+R310</f>
        <v>#REF!</v>
      </c>
      <c r="S307" s="47" t="e">
        <f>S308+S309+S310</f>
        <v>#REF!</v>
      </c>
      <c r="T307" s="47"/>
      <c r="U307" s="47"/>
      <c r="V307" s="16"/>
      <c r="W307" s="16"/>
      <c r="X307" s="48"/>
    </row>
    <row r="308" ht="24.95" customHeight="1" spans="1:24">
      <c r="A308" s="18">
        <v>7841</v>
      </c>
      <c r="B308" s="19" t="s">
        <v>1430</v>
      </c>
      <c r="C308" s="18"/>
      <c r="D308" s="18"/>
      <c r="E308" s="18"/>
      <c r="F308" s="18" t="s">
        <v>106</v>
      </c>
      <c r="G308" s="18" t="s">
        <v>32</v>
      </c>
      <c r="H308" s="18" t="s">
        <v>1428</v>
      </c>
      <c r="I308" s="41" t="e">
        <f>SUM(#REF!)</f>
        <v>#REF!</v>
      </c>
      <c r="J308" s="39"/>
      <c r="K308" s="18"/>
      <c r="L308" s="40" t="e">
        <f>SUM(#REF!)</f>
        <v>#REF!</v>
      </c>
      <c r="M308" s="40" t="e">
        <f>SUM(#REF!)</f>
        <v>#REF!</v>
      </c>
      <c r="N308" s="40" t="e">
        <f>SUM(#REF!)</f>
        <v>#REF!</v>
      </c>
      <c r="O308" s="40" t="e">
        <f>SUM(#REF!)</f>
        <v>#REF!</v>
      </c>
      <c r="P308" s="18"/>
      <c r="Q308" s="18" t="s">
        <v>91</v>
      </c>
      <c r="R308" s="50" t="e">
        <f>SUM(#REF!)</f>
        <v>#REF!</v>
      </c>
      <c r="S308" s="50" t="e">
        <f>SUM(#REF!)</f>
        <v>#REF!</v>
      </c>
      <c r="T308" s="50"/>
      <c r="U308" s="50"/>
      <c r="V308" s="18"/>
      <c r="W308" s="18"/>
      <c r="X308" s="18"/>
    </row>
    <row r="309" ht="24.95" customHeight="1" spans="1:24">
      <c r="A309" s="18">
        <v>7875</v>
      </c>
      <c r="B309" s="19" t="s">
        <v>1448</v>
      </c>
      <c r="C309" s="18"/>
      <c r="D309" s="18"/>
      <c r="E309" s="18"/>
      <c r="F309" s="18" t="s">
        <v>106</v>
      </c>
      <c r="G309" s="18" t="s">
        <v>32</v>
      </c>
      <c r="H309" s="18" t="s">
        <v>1428</v>
      </c>
      <c r="I309" s="41" t="e">
        <f>SUM(#REF!)</f>
        <v>#REF!</v>
      </c>
      <c r="J309" s="39"/>
      <c r="K309" s="18"/>
      <c r="L309" s="40" t="e">
        <f>SUM(#REF!)</f>
        <v>#REF!</v>
      </c>
      <c r="M309" s="40" t="e">
        <f>SUM(#REF!)</f>
        <v>#REF!</v>
      </c>
      <c r="N309" s="40" t="e">
        <f>SUM(#REF!)</f>
        <v>#REF!</v>
      </c>
      <c r="O309" s="40" t="e">
        <f>SUM(#REF!)</f>
        <v>#REF!</v>
      </c>
      <c r="P309" s="18"/>
      <c r="Q309" s="18" t="s">
        <v>91</v>
      </c>
      <c r="R309" s="50" t="e">
        <f>SUM(#REF!)</f>
        <v>#REF!</v>
      </c>
      <c r="S309" s="50" t="e">
        <f>SUM(#REF!)</f>
        <v>#REF!</v>
      </c>
      <c r="T309" s="50"/>
      <c r="U309" s="50"/>
      <c r="V309" s="18"/>
      <c r="W309" s="18"/>
      <c r="X309" s="18"/>
    </row>
    <row r="310" ht="24.95" customHeight="1" spans="1:24">
      <c r="A310" s="18">
        <v>7885</v>
      </c>
      <c r="B310" s="19" t="s">
        <v>1453</v>
      </c>
      <c r="C310" s="18"/>
      <c r="D310" s="18"/>
      <c r="E310" s="18"/>
      <c r="F310" s="18" t="s">
        <v>35</v>
      </c>
      <c r="G310" s="18" t="s">
        <v>32</v>
      </c>
      <c r="H310" s="18" t="s">
        <v>1428</v>
      </c>
      <c r="I310" s="41" t="e">
        <f>SUM(#REF!)</f>
        <v>#REF!</v>
      </c>
      <c r="J310" s="39"/>
      <c r="K310" s="18"/>
      <c r="L310" s="40" t="e">
        <f>SUM(#REF!)</f>
        <v>#REF!</v>
      </c>
      <c r="M310" s="40" t="e">
        <f>SUM(#REF!)</f>
        <v>#REF!</v>
      </c>
      <c r="N310" s="40" t="e">
        <f>SUM(#REF!)</f>
        <v>#REF!</v>
      </c>
      <c r="O310" s="40" t="e">
        <f>SUM(#REF!)</f>
        <v>#REF!</v>
      </c>
      <c r="P310" s="18"/>
      <c r="Q310" s="18" t="s">
        <v>91</v>
      </c>
      <c r="R310" s="50"/>
      <c r="S310" s="50"/>
      <c r="T310" s="50"/>
      <c r="U310" s="50"/>
      <c r="V310" s="18"/>
      <c r="W310" s="18"/>
      <c r="X310" s="18"/>
    </row>
    <row r="311" ht="24.95" customHeight="1" spans="1:24">
      <c r="A311" s="14">
        <v>7888</v>
      </c>
      <c r="B311" s="15" t="s">
        <v>1454</v>
      </c>
      <c r="C311" s="14"/>
      <c r="D311" s="14"/>
      <c r="E311" s="14"/>
      <c r="F311" s="14"/>
      <c r="G311" s="14"/>
      <c r="H311" s="14"/>
      <c r="I311" s="36"/>
      <c r="J311" s="31"/>
      <c r="K311" s="14"/>
      <c r="L311" s="32"/>
      <c r="M311" s="32"/>
      <c r="N311" s="32"/>
      <c r="O311" s="32"/>
      <c r="P311" s="14"/>
      <c r="Q311" s="14"/>
      <c r="R311" s="46"/>
      <c r="S311" s="46"/>
      <c r="T311" s="46"/>
      <c r="U311" s="46"/>
      <c r="V311" s="14"/>
      <c r="W311" s="14"/>
      <c r="X311" s="14"/>
    </row>
    <row r="312" ht="24.95" customHeight="1" spans="1:24">
      <c r="A312" s="14">
        <v>7889</v>
      </c>
      <c r="B312" s="15" t="s">
        <v>1455</v>
      </c>
      <c r="C312" s="14"/>
      <c r="D312" s="14"/>
      <c r="E312" s="14"/>
      <c r="F312" s="14" t="s">
        <v>32</v>
      </c>
      <c r="G312" s="14" t="s">
        <v>32</v>
      </c>
      <c r="H312" s="14" t="s">
        <v>32</v>
      </c>
      <c r="I312" s="36" t="s">
        <v>32</v>
      </c>
      <c r="J312" s="31"/>
      <c r="K312" s="14"/>
      <c r="L312" s="32" t="e">
        <f>L313+L361+L362+L363+L364+L365</f>
        <v>#REF!</v>
      </c>
      <c r="M312" s="32" t="e">
        <f>M313+M361+M362+M363+M364+M365</f>
        <v>#VALUE!</v>
      </c>
      <c r="N312" s="32" t="e">
        <f>N313+N361+N362+N363+N364+N365</f>
        <v>#REF!</v>
      </c>
      <c r="O312" s="32" t="e">
        <f>O313+O361+O362+O363+O364+O365</f>
        <v>#REF!</v>
      </c>
      <c r="P312" s="14"/>
      <c r="Q312" s="14" t="s">
        <v>91</v>
      </c>
      <c r="R312" s="46"/>
      <c r="S312" s="46"/>
      <c r="T312" s="46"/>
      <c r="U312" s="46"/>
      <c r="V312" s="14"/>
      <c r="W312" s="14"/>
      <c r="X312" s="14"/>
    </row>
    <row r="313" ht="24.95" customHeight="1" spans="1:24">
      <c r="A313" s="16">
        <v>7890</v>
      </c>
      <c r="B313" s="91" t="s">
        <v>1456</v>
      </c>
      <c r="C313" s="92"/>
      <c r="D313" s="92"/>
      <c r="E313" s="92"/>
      <c r="F313" s="92" t="s">
        <v>35</v>
      </c>
      <c r="G313" s="92" t="s">
        <v>32</v>
      </c>
      <c r="H313" s="92" t="s">
        <v>1428</v>
      </c>
      <c r="I313" s="93"/>
      <c r="J313" s="94"/>
      <c r="K313" s="92"/>
      <c r="L313" s="95">
        <v>3260</v>
      </c>
      <c r="M313" s="95" t="s">
        <v>611</v>
      </c>
      <c r="N313" s="95">
        <v>3260</v>
      </c>
      <c r="O313" s="95">
        <v>0</v>
      </c>
      <c r="P313" s="92"/>
      <c r="Q313" s="92" t="s">
        <v>91</v>
      </c>
      <c r="R313" s="96"/>
      <c r="S313" s="96"/>
      <c r="T313" s="96"/>
      <c r="U313" s="47"/>
      <c r="V313" s="16"/>
      <c r="W313" s="16"/>
      <c r="X313" s="48"/>
    </row>
    <row r="314" ht="24.95" customHeight="1" spans="1:24">
      <c r="A314" s="16">
        <v>7891</v>
      </c>
      <c r="B314" s="98" t="s">
        <v>1818</v>
      </c>
      <c r="C314" s="16" t="s">
        <v>1819</v>
      </c>
      <c r="D314" s="16" t="s">
        <v>155</v>
      </c>
      <c r="E314" s="16" t="s">
        <v>156</v>
      </c>
      <c r="F314" s="16" t="s">
        <v>35</v>
      </c>
      <c r="G314" s="16"/>
      <c r="H314" s="16">
        <v>1</v>
      </c>
      <c r="I314" s="33" t="s">
        <v>1820</v>
      </c>
      <c r="J314" s="100" t="s">
        <v>1821</v>
      </c>
      <c r="K314" s="101">
        <v>18</v>
      </c>
      <c r="L314" s="101">
        <v>18</v>
      </c>
      <c r="M314" s="35"/>
      <c r="N314" s="101">
        <v>18</v>
      </c>
      <c r="O314" s="35"/>
      <c r="P314" s="16"/>
      <c r="Q314" s="16" t="s">
        <v>91</v>
      </c>
      <c r="R314" s="47">
        <v>5</v>
      </c>
      <c r="S314" s="47">
        <v>13</v>
      </c>
      <c r="T314" s="47"/>
      <c r="U314" s="47"/>
      <c r="V314" s="16"/>
      <c r="W314" s="16"/>
      <c r="X314" s="48"/>
    </row>
    <row r="315" ht="24.95" customHeight="1" spans="1:24">
      <c r="A315" s="16">
        <v>7892</v>
      </c>
      <c r="B315" s="99" t="s">
        <v>1822</v>
      </c>
      <c r="C315" s="16" t="s">
        <v>1819</v>
      </c>
      <c r="D315" s="16" t="s">
        <v>155</v>
      </c>
      <c r="E315" s="16" t="s">
        <v>641</v>
      </c>
      <c r="F315" s="16" t="s">
        <v>35</v>
      </c>
      <c r="G315" s="16"/>
      <c r="H315" s="16">
        <v>1</v>
      </c>
      <c r="I315" s="33" t="s">
        <v>1820</v>
      </c>
      <c r="J315" s="100" t="s">
        <v>1823</v>
      </c>
      <c r="K315" s="101">
        <v>30</v>
      </c>
      <c r="L315" s="101">
        <v>30</v>
      </c>
      <c r="M315" s="35"/>
      <c r="N315" s="101">
        <v>30</v>
      </c>
      <c r="O315" s="35"/>
      <c r="P315" s="16"/>
      <c r="Q315" s="16" t="s">
        <v>91</v>
      </c>
      <c r="R315" s="47">
        <v>9</v>
      </c>
      <c r="S315" s="47">
        <v>37</v>
      </c>
      <c r="T315" s="47"/>
      <c r="U315" s="47"/>
      <c r="V315" s="16"/>
      <c r="W315" s="16"/>
      <c r="X315" s="48"/>
    </row>
    <row r="316" ht="24.95" customHeight="1" spans="1:24">
      <c r="A316" s="16">
        <v>7893</v>
      </c>
      <c r="B316" s="99" t="s">
        <v>1824</v>
      </c>
      <c r="C316" s="16" t="s">
        <v>1819</v>
      </c>
      <c r="D316" s="16" t="s">
        <v>155</v>
      </c>
      <c r="E316" s="16" t="s">
        <v>648</v>
      </c>
      <c r="F316" s="16" t="s">
        <v>35</v>
      </c>
      <c r="G316" s="16"/>
      <c r="H316" s="16">
        <v>1</v>
      </c>
      <c r="I316" s="33" t="s">
        <v>1820</v>
      </c>
      <c r="J316" s="100" t="s">
        <v>1825</v>
      </c>
      <c r="K316" s="101">
        <v>55</v>
      </c>
      <c r="L316" s="101">
        <v>55</v>
      </c>
      <c r="M316" s="35"/>
      <c r="N316" s="101">
        <v>55</v>
      </c>
      <c r="O316" s="35"/>
      <c r="P316" s="16"/>
      <c r="Q316" s="16" t="s">
        <v>91</v>
      </c>
      <c r="R316" s="47">
        <v>7</v>
      </c>
      <c r="S316" s="47">
        <v>23</v>
      </c>
      <c r="T316" s="47"/>
      <c r="U316" s="47"/>
      <c r="V316" s="16"/>
      <c r="W316" s="16"/>
      <c r="X316" s="48"/>
    </row>
    <row r="317" ht="24.95" customHeight="1" spans="1:24">
      <c r="A317" s="16">
        <v>7894</v>
      </c>
      <c r="B317" s="99" t="s">
        <v>1826</v>
      </c>
      <c r="C317" s="16" t="s">
        <v>1819</v>
      </c>
      <c r="D317" s="16" t="s">
        <v>155</v>
      </c>
      <c r="E317" s="16" t="s">
        <v>1663</v>
      </c>
      <c r="F317" s="16" t="s">
        <v>35</v>
      </c>
      <c r="G317" s="16"/>
      <c r="H317" s="16">
        <v>1</v>
      </c>
      <c r="I317" s="33" t="s">
        <v>1820</v>
      </c>
      <c r="J317" s="100" t="s">
        <v>1827</v>
      </c>
      <c r="K317" s="101">
        <v>20</v>
      </c>
      <c r="L317" s="101">
        <v>20</v>
      </c>
      <c r="M317" s="35"/>
      <c r="N317" s="101">
        <v>20</v>
      </c>
      <c r="O317" s="35"/>
      <c r="P317" s="16"/>
      <c r="Q317" s="16" t="s">
        <v>91</v>
      </c>
      <c r="R317" s="47">
        <v>2</v>
      </c>
      <c r="S317" s="47">
        <v>8</v>
      </c>
      <c r="T317" s="47"/>
      <c r="U317" s="47"/>
      <c r="V317" s="16"/>
      <c r="W317" s="16"/>
      <c r="X317" s="48"/>
    </row>
    <row r="318" ht="24.95" customHeight="1" spans="1:24">
      <c r="A318" s="16">
        <v>7895</v>
      </c>
      <c r="B318" s="99" t="s">
        <v>1828</v>
      </c>
      <c r="C318" s="16" t="s">
        <v>1819</v>
      </c>
      <c r="D318" s="16" t="s">
        <v>155</v>
      </c>
      <c r="E318" s="16" t="s">
        <v>235</v>
      </c>
      <c r="F318" s="16" t="s">
        <v>35</v>
      </c>
      <c r="G318" s="16"/>
      <c r="H318" s="16">
        <v>1</v>
      </c>
      <c r="I318" s="33" t="s">
        <v>1820</v>
      </c>
      <c r="J318" s="100" t="s">
        <v>1829</v>
      </c>
      <c r="K318" s="101">
        <v>80</v>
      </c>
      <c r="L318" s="101">
        <v>80</v>
      </c>
      <c r="M318" s="35"/>
      <c r="N318" s="101">
        <v>80</v>
      </c>
      <c r="O318" s="35"/>
      <c r="P318" s="16"/>
      <c r="Q318" s="16" t="s">
        <v>91</v>
      </c>
      <c r="R318" s="47">
        <v>4</v>
      </c>
      <c r="S318" s="47">
        <v>12</v>
      </c>
      <c r="T318" s="47"/>
      <c r="U318" s="47"/>
      <c r="V318" s="16"/>
      <c r="W318" s="16"/>
      <c r="X318" s="48"/>
    </row>
    <row r="319" ht="24.95" customHeight="1" spans="1:24">
      <c r="A319" s="16">
        <v>7896</v>
      </c>
      <c r="B319" s="99" t="s">
        <v>1830</v>
      </c>
      <c r="C319" s="16" t="s">
        <v>1819</v>
      </c>
      <c r="D319" s="16" t="s">
        <v>155</v>
      </c>
      <c r="E319" s="16" t="s">
        <v>1131</v>
      </c>
      <c r="F319" s="16" t="s">
        <v>35</v>
      </c>
      <c r="G319" s="16"/>
      <c r="H319" s="16">
        <v>1</v>
      </c>
      <c r="I319" s="33" t="s">
        <v>1820</v>
      </c>
      <c r="J319" s="100" t="s">
        <v>1829</v>
      </c>
      <c r="K319" s="101">
        <v>60</v>
      </c>
      <c r="L319" s="101">
        <v>60</v>
      </c>
      <c r="M319" s="35"/>
      <c r="N319" s="101">
        <v>60</v>
      </c>
      <c r="O319" s="35"/>
      <c r="P319" s="16"/>
      <c r="Q319" s="16" t="s">
        <v>91</v>
      </c>
      <c r="R319" s="47">
        <v>2</v>
      </c>
      <c r="S319" s="47">
        <v>5</v>
      </c>
      <c r="T319" s="47"/>
      <c r="U319" s="47"/>
      <c r="V319" s="16"/>
      <c r="W319" s="16"/>
      <c r="X319" s="48"/>
    </row>
    <row r="320" ht="24.95" customHeight="1" spans="1:24">
      <c r="A320" s="16">
        <v>7897</v>
      </c>
      <c r="B320" s="99" t="s">
        <v>1831</v>
      </c>
      <c r="C320" s="16" t="s">
        <v>1819</v>
      </c>
      <c r="D320" s="16" t="s">
        <v>155</v>
      </c>
      <c r="E320" s="16" t="s">
        <v>227</v>
      </c>
      <c r="F320" s="16" t="s">
        <v>35</v>
      </c>
      <c r="G320" s="16"/>
      <c r="H320" s="16">
        <v>1</v>
      </c>
      <c r="I320" s="33" t="s">
        <v>1820</v>
      </c>
      <c r="J320" s="100" t="s">
        <v>1832</v>
      </c>
      <c r="K320" s="101">
        <v>40</v>
      </c>
      <c r="L320" s="101">
        <v>40</v>
      </c>
      <c r="M320" s="35"/>
      <c r="N320" s="101">
        <v>40</v>
      </c>
      <c r="O320" s="35"/>
      <c r="P320" s="16"/>
      <c r="Q320" s="16" t="s">
        <v>91</v>
      </c>
      <c r="R320" s="47">
        <v>4</v>
      </c>
      <c r="S320" s="47">
        <v>13</v>
      </c>
      <c r="T320" s="47"/>
      <c r="U320" s="47"/>
      <c r="V320" s="16"/>
      <c r="W320" s="16"/>
      <c r="X320" s="48"/>
    </row>
    <row r="321" ht="24.95" customHeight="1" spans="1:24">
      <c r="A321" s="16">
        <v>7898</v>
      </c>
      <c r="B321" s="99" t="s">
        <v>1833</v>
      </c>
      <c r="C321" s="16" t="s">
        <v>1819</v>
      </c>
      <c r="D321" s="16" t="s">
        <v>155</v>
      </c>
      <c r="E321" s="16" t="s">
        <v>233</v>
      </c>
      <c r="F321" s="16" t="s">
        <v>35</v>
      </c>
      <c r="G321" s="16"/>
      <c r="H321" s="16">
        <v>1</v>
      </c>
      <c r="I321" s="33" t="s">
        <v>1820</v>
      </c>
      <c r="J321" s="100" t="s">
        <v>1832</v>
      </c>
      <c r="K321" s="101">
        <v>30</v>
      </c>
      <c r="L321" s="101">
        <v>30</v>
      </c>
      <c r="M321" s="35"/>
      <c r="N321" s="101">
        <v>30</v>
      </c>
      <c r="O321" s="35"/>
      <c r="P321" s="16"/>
      <c r="Q321" s="16" t="s">
        <v>91</v>
      </c>
      <c r="R321" s="47"/>
      <c r="S321" s="47"/>
      <c r="T321" s="47"/>
      <c r="U321" s="47"/>
      <c r="V321" s="16"/>
      <c r="W321" s="16"/>
      <c r="X321" s="48"/>
    </row>
    <row r="322" ht="24.95" customHeight="1" spans="1:24">
      <c r="A322" s="16">
        <v>7899</v>
      </c>
      <c r="B322" s="99" t="s">
        <v>1834</v>
      </c>
      <c r="C322" s="16" t="s">
        <v>1819</v>
      </c>
      <c r="D322" s="16" t="s">
        <v>155</v>
      </c>
      <c r="E322" s="16" t="s">
        <v>634</v>
      </c>
      <c r="F322" s="16" t="s">
        <v>35</v>
      </c>
      <c r="G322" s="16"/>
      <c r="H322" s="16">
        <v>1</v>
      </c>
      <c r="I322" s="33" t="s">
        <v>1820</v>
      </c>
      <c r="J322" s="100" t="s">
        <v>1832</v>
      </c>
      <c r="K322" s="101">
        <v>30</v>
      </c>
      <c r="L322" s="101">
        <v>30</v>
      </c>
      <c r="M322" s="35"/>
      <c r="N322" s="101">
        <v>30</v>
      </c>
      <c r="O322" s="35"/>
      <c r="P322" s="16"/>
      <c r="Q322" s="16" t="s">
        <v>91</v>
      </c>
      <c r="R322" s="47"/>
      <c r="S322" s="47"/>
      <c r="T322" s="47"/>
      <c r="U322" s="47"/>
      <c r="V322" s="16"/>
      <c r="W322" s="16"/>
      <c r="X322" s="48"/>
    </row>
    <row r="323" ht="24.95" customHeight="1" spans="1:24">
      <c r="A323" s="16">
        <v>7900</v>
      </c>
      <c r="B323" s="99" t="s">
        <v>1835</v>
      </c>
      <c r="C323" s="16" t="s">
        <v>1819</v>
      </c>
      <c r="D323" s="16" t="s">
        <v>62</v>
      </c>
      <c r="E323" s="16" t="s">
        <v>831</v>
      </c>
      <c r="F323" s="16" t="s">
        <v>35</v>
      </c>
      <c r="G323" s="16"/>
      <c r="H323" s="16">
        <v>1</v>
      </c>
      <c r="I323" s="33" t="s">
        <v>1820</v>
      </c>
      <c r="J323" s="100" t="s">
        <v>1836</v>
      </c>
      <c r="K323" s="16">
        <v>120</v>
      </c>
      <c r="L323" s="35">
        <v>120</v>
      </c>
      <c r="M323" s="35"/>
      <c r="N323" s="35">
        <v>120</v>
      </c>
      <c r="O323" s="35"/>
      <c r="P323" s="16"/>
      <c r="Q323" s="16" t="s">
        <v>91</v>
      </c>
      <c r="R323" s="47">
        <v>4</v>
      </c>
      <c r="S323" s="47">
        <v>20</v>
      </c>
      <c r="T323" s="47"/>
      <c r="U323" s="47"/>
      <c r="V323" s="16"/>
      <c r="W323" s="16"/>
      <c r="X323" s="48"/>
    </row>
    <row r="324" ht="24.95" customHeight="1" spans="1:24">
      <c r="A324" s="16">
        <v>7901</v>
      </c>
      <c r="B324" s="99" t="s">
        <v>1837</v>
      </c>
      <c r="C324" s="16" t="s">
        <v>1819</v>
      </c>
      <c r="D324" s="16" t="s">
        <v>54</v>
      </c>
      <c r="E324" s="102" t="s">
        <v>1838</v>
      </c>
      <c r="F324" s="16" t="s">
        <v>35</v>
      </c>
      <c r="G324" s="16"/>
      <c r="H324" s="16">
        <v>1</v>
      </c>
      <c r="I324" s="33" t="s">
        <v>1820</v>
      </c>
      <c r="J324" s="100" t="s">
        <v>1839</v>
      </c>
      <c r="K324" s="101">
        <v>120</v>
      </c>
      <c r="L324" s="101">
        <v>120</v>
      </c>
      <c r="M324" s="35"/>
      <c r="N324" s="101">
        <v>120</v>
      </c>
      <c r="O324" s="35"/>
      <c r="P324" s="16"/>
      <c r="Q324" s="16" t="s">
        <v>91</v>
      </c>
      <c r="R324" s="47">
        <v>15</v>
      </c>
      <c r="S324" s="47">
        <v>62</v>
      </c>
      <c r="T324" s="47"/>
      <c r="U324" s="47"/>
      <c r="V324" s="16"/>
      <c r="W324" s="16"/>
      <c r="X324" s="48"/>
    </row>
    <row r="325" ht="24.95" customHeight="1" spans="1:24">
      <c r="A325" s="16">
        <v>7902</v>
      </c>
      <c r="B325" s="99" t="s">
        <v>1840</v>
      </c>
      <c r="C325" s="16" t="s">
        <v>1819</v>
      </c>
      <c r="D325" s="16" t="s">
        <v>54</v>
      </c>
      <c r="E325" s="99" t="s">
        <v>721</v>
      </c>
      <c r="F325" s="16" t="s">
        <v>35</v>
      </c>
      <c r="G325" s="16"/>
      <c r="H325" s="16">
        <v>1</v>
      </c>
      <c r="I325" s="33" t="s">
        <v>1820</v>
      </c>
      <c r="J325" s="100" t="s">
        <v>1841</v>
      </c>
      <c r="K325" s="101">
        <v>80</v>
      </c>
      <c r="L325" s="101">
        <v>80</v>
      </c>
      <c r="M325" s="35"/>
      <c r="N325" s="101">
        <v>80</v>
      </c>
      <c r="O325" s="35"/>
      <c r="P325" s="16"/>
      <c r="Q325" s="16" t="s">
        <v>91</v>
      </c>
      <c r="R325" s="47">
        <v>7</v>
      </c>
      <c r="S325" s="47">
        <v>29</v>
      </c>
      <c r="T325" s="47"/>
      <c r="U325" s="47"/>
      <c r="V325" s="16"/>
      <c r="W325" s="16"/>
      <c r="X325" s="48"/>
    </row>
    <row r="326" ht="24.95" customHeight="1" spans="1:24">
      <c r="A326" s="16">
        <v>7903</v>
      </c>
      <c r="B326" s="99" t="s">
        <v>1840</v>
      </c>
      <c r="C326" s="16" t="s">
        <v>1819</v>
      </c>
      <c r="D326" s="16" t="s">
        <v>54</v>
      </c>
      <c r="E326" s="99" t="s">
        <v>721</v>
      </c>
      <c r="F326" s="16" t="s">
        <v>35</v>
      </c>
      <c r="G326" s="16"/>
      <c r="H326" s="16">
        <v>1</v>
      </c>
      <c r="I326" s="33" t="s">
        <v>1820</v>
      </c>
      <c r="J326" s="100" t="s">
        <v>1842</v>
      </c>
      <c r="K326" s="101">
        <v>100</v>
      </c>
      <c r="L326" s="101">
        <v>100</v>
      </c>
      <c r="M326" s="35"/>
      <c r="N326" s="101">
        <v>100</v>
      </c>
      <c r="O326" s="35"/>
      <c r="P326" s="16"/>
      <c r="Q326" s="16" t="s">
        <v>91</v>
      </c>
      <c r="R326" s="47">
        <v>7</v>
      </c>
      <c r="S326" s="47">
        <v>29</v>
      </c>
      <c r="T326" s="47"/>
      <c r="U326" s="47"/>
      <c r="V326" s="16"/>
      <c r="W326" s="16"/>
      <c r="X326" s="48"/>
    </row>
    <row r="327" ht="24.95" customHeight="1" spans="1:24">
      <c r="A327" s="16">
        <v>7904</v>
      </c>
      <c r="B327" s="99" t="s">
        <v>1843</v>
      </c>
      <c r="C327" s="16" t="s">
        <v>1819</v>
      </c>
      <c r="D327" s="16" t="s">
        <v>54</v>
      </c>
      <c r="E327" s="99" t="s">
        <v>1844</v>
      </c>
      <c r="F327" s="16" t="s">
        <v>35</v>
      </c>
      <c r="G327" s="16"/>
      <c r="H327" s="16">
        <v>1</v>
      </c>
      <c r="I327" s="33" t="s">
        <v>1820</v>
      </c>
      <c r="J327" s="100" t="s">
        <v>1845</v>
      </c>
      <c r="K327" s="101">
        <v>90</v>
      </c>
      <c r="L327" s="101">
        <v>90</v>
      </c>
      <c r="M327" s="35"/>
      <c r="N327" s="101">
        <v>90</v>
      </c>
      <c r="O327" s="35"/>
      <c r="P327" s="16"/>
      <c r="Q327" s="16" t="s">
        <v>91</v>
      </c>
      <c r="R327" s="47">
        <v>3</v>
      </c>
      <c r="S327" s="47">
        <v>9</v>
      </c>
      <c r="T327" s="47"/>
      <c r="U327" s="47"/>
      <c r="V327" s="16"/>
      <c r="W327" s="16"/>
      <c r="X327" s="48"/>
    </row>
    <row r="328" ht="24.95" customHeight="1" spans="1:24">
      <c r="A328" s="16">
        <v>7905</v>
      </c>
      <c r="B328" s="99" t="s">
        <v>1846</v>
      </c>
      <c r="C328" s="16" t="s">
        <v>1819</v>
      </c>
      <c r="D328" s="16" t="s">
        <v>54</v>
      </c>
      <c r="E328" s="99" t="s">
        <v>1847</v>
      </c>
      <c r="F328" s="16" t="s">
        <v>35</v>
      </c>
      <c r="G328" s="16"/>
      <c r="H328" s="16">
        <v>1</v>
      </c>
      <c r="I328" s="33" t="s">
        <v>1820</v>
      </c>
      <c r="J328" s="100" t="s">
        <v>1848</v>
      </c>
      <c r="K328" s="101">
        <v>50</v>
      </c>
      <c r="L328" s="101">
        <v>50</v>
      </c>
      <c r="M328" s="35"/>
      <c r="N328" s="101">
        <v>50</v>
      </c>
      <c r="O328" s="35"/>
      <c r="P328" s="16"/>
      <c r="Q328" s="16" t="s">
        <v>91</v>
      </c>
      <c r="R328" s="47">
        <v>2</v>
      </c>
      <c r="S328" s="47">
        <v>10</v>
      </c>
      <c r="T328" s="47"/>
      <c r="U328" s="47"/>
      <c r="V328" s="16"/>
      <c r="W328" s="16"/>
      <c r="X328" s="48"/>
    </row>
    <row r="329" ht="24.95" customHeight="1" spans="1:24">
      <c r="A329" s="16">
        <v>7906</v>
      </c>
      <c r="B329" s="99" t="s">
        <v>1849</v>
      </c>
      <c r="C329" s="16" t="s">
        <v>1819</v>
      </c>
      <c r="D329" s="16" t="s">
        <v>54</v>
      </c>
      <c r="E329" s="99" t="s">
        <v>54</v>
      </c>
      <c r="F329" s="16" t="s">
        <v>35</v>
      </c>
      <c r="G329" s="16"/>
      <c r="H329" s="16">
        <v>1</v>
      </c>
      <c r="I329" s="33" t="s">
        <v>1820</v>
      </c>
      <c r="J329" s="100" t="s">
        <v>1842</v>
      </c>
      <c r="K329" s="101">
        <v>70</v>
      </c>
      <c r="L329" s="101">
        <v>70</v>
      </c>
      <c r="M329" s="35"/>
      <c r="N329" s="101">
        <v>70</v>
      </c>
      <c r="O329" s="35"/>
      <c r="P329" s="16"/>
      <c r="Q329" s="16" t="s">
        <v>91</v>
      </c>
      <c r="R329" s="47">
        <v>15</v>
      </c>
      <c r="S329" s="47">
        <v>62</v>
      </c>
      <c r="T329" s="47"/>
      <c r="U329" s="47"/>
      <c r="V329" s="16"/>
      <c r="W329" s="16"/>
      <c r="X329" s="48"/>
    </row>
    <row r="330" ht="24.95" customHeight="1" spans="1:24">
      <c r="A330" s="16">
        <v>7907</v>
      </c>
      <c r="B330" s="99" t="s">
        <v>1850</v>
      </c>
      <c r="C330" s="16" t="s">
        <v>1819</v>
      </c>
      <c r="D330" s="16" t="s">
        <v>54</v>
      </c>
      <c r="E330" s="99" t="s">
        <v>1851</v>
      </c>
      <c r="F330" s="16" t="s">
        <v>35</v>
      </c>
      <c r="G330" s="16"/>
      <c r="H330" s="16">
        <v>1</v>
      </c>
      <c r="I330" s="33" t="s">
        <v>1820</v>
      </c>
      <c r="J330" s="100" t="s">
        <v>1842</v>
      </c>
      <c r="K330" s="101">
        <v>70</v>
      </c>
      <c r="L330" s="101">
        <v>70</v>
      </c>
      <c r="M330" s="35"/>
      <c r="N330" s="101">
        <v>70</v>
      </c>
      <c r="O330" s="35"/>
      <c r="P330" s="16"/>
      <c r="Q330" s="16" t="s">
        <v>91</v>
      </c>
      <c r="R330" s="47">
        <v>6</v>
      </c>
      <c r="S330" s="47">
        <v>30</v>
      </c>
      <c r="T330" s="47"/>
      <c r="U330" s="47"/>
      <c r="V330" s="16"/>
      <c r="W330" s="16"/>
      <c r="X330" s="48"/>
    </row>
    <row r="331" ht="24.95" customHeight="1" spans="1:24">
      <c r="A331" s="16">
        <v>7908</v>
      </c>
      <c r="B331" s="99" t="s">
        <v>1850</v>
      </c>
      <c r="C331" s="16" t="s">
        <v>1819</v>
      </c>
      <c r="D331" s="16" t="s">
        <v>54</v>
      </c>
      <c r="E331" s="99" t="s">
        <v>1851</v>
      </c>
      <c r="F331" s="16" t="s">
        <v>35</v>
      </c>
      <c r="G331" s="16"/>
      <c r="H331" s="16">
        <v>1</v>
      </c>
      <c r="I331" s="33" t="s">
        <v>1820</v>
      </c>
      <c r="J331" s="100" t="s">
        <v>1852</v>
      </c>
      <c r="K331" s="101">
        <v>100</v>
      </c>
      <c r="L331" s="101">
        <v>100</v>
      </c>
      <c r="M331" s="35"/>
      <c r="N331" s="101">
        <v>100</v>
      </c>
      <c r="O331" s="35"/>
      <c r="P331" s="16"/>
      <c r="Q331" s="16" t="s">
        <v>91</v>
      </c>
      <c r="R331" s="47">
        <v>6</v>
      </c>
      <c r="S331" s="47">
        <v>30</v>
      </c>
      <c r="T331" s="47"/>
      <c r="U331" s="47"/>
      <c r="V331" s="16"/>
      <c r="W331" s="16"/>
      <c r="X331" s="48"/>
    </row>
    <row r="332" ht="24.95" customHeight="1" spans="1:24">
      <c r="A332" s="16">
        <v>7909</v>
      </c>
      <c r="B332" s="99" t="s">
        <v>1853</v>
      </c>
      <c r="C332" s="16" t="s">
        <v>1819</v>
      </c>
      <c r="D332" s="16" t="s">
        <v>54</v>
      </c>
      <c r="E332" s="99" t="s">
        <v>54</v>
      </c>
      <c r="F332" s="16" t="s">
        <v>35</v>
      </c>
      <c r="G332" s="16"/>
      <c r="H332" s="16">
        <v>1</v>
      </c>
      <c r="I332" s="33" t="s">
        <v>1820</v>
      </c>
      <c r="J332" s="100" t="s">
        <v>1854</v>
      </c>
      <c r="K332" s="101">
        <v>120</v>
      </c>
      <c r="L332" s="101">
        <v>120</v>
      </c>
      <c r="M332" s="35"/>
      <c r="N332" s="101">
        <v>120</v>
      </c>
      <c r="O332" s="35"/>
      <c r="P332" s="16"/>
      <c r="Q332" s="16" t="s">
        <v>91</v>
      </c>
      <c r="R332" s="47"/>
      <c r="S332" s="47"/>
      <c r="T332" s="47"/>
      <c r="U332" s="47"/>
      <c r="V332" s="16"/>
      <c r="W332" s="16"/>
      <c r="X332" s="48"/>
    </row>
    <row r="333" ht="24.95" customHeight="1" spans="1:24">
      <c r="A333" s="16">
        <v>7910</v>
      </c>
      <c r="B333" s="99" t="s">
        <v>1853</v>
      </c>
      <c r="C333" s="16" t="s">
        <v>1819</v>
      </c>
      <c r="D333" s="16" t="s">
        <v>54</v>
      </c>
      <c r="E333" s="99" t="s">
        <v>54</v>
      </c>
      <c r="F333" s="16" t="s">
        <v>35</v>
      </c>
      <c r="G333" s="16"/>
      <c r="H333" s="16">
        <v>1</v>
      </c>
      <c r="I333" s="33" t="s">
        <v>1820</v>
      </c>
      <c r="J333" s="100" t="s">
        <v>1842</v>
      </c>
      <c r="K333" s="101">
        <v>60</v>
      </c>
      <c r="L333" s="101">
        <v>60</v>
      </c>
      <c r="M333" s="35"/>
      <c r="N333" s="101">
        <v>60</v>
      </c>
      <c r="O333" s="35"/>
      <c r="P333" s="16"/>
      <c r="Q333" s="16" t="s">
        <v>91</v>
      </c>
      <c r="R333" s="47"/>
      <c r="S333" s="47"/>
      <c r="T333" s="47"/>
      <c r="U333" s="47"/>
      <c r="V333" s="16"/>
      <c r="W333" s="16"/>
      <c r="X333" s="48"/>
    </row>
    <row r="334" ht="24.95" customHeight="1" spans="1:24">
      <c r="A334" s="16">
        <v>7911</v>
      </c>
      <c r="B334" s="103" t="s">
        <v>1855</v>
      </c>
      <c r="C334" s="16" t="s">
        <v>1819</v>
      </c>
      <c r="D334" s="103" t="s">
        <v>299</v>
      </c>
      <c r="E334" s="16" t="s">
        <v>444</v>
      </c>
      <c r="F334" s="16" t="s">
        <v>35</v>
      </c>
      <c r="G334" s="16"/>
      <c r="H334" s="16">
        <v>1</v>
      </c>
      <c r="I334" s="33" t="s">
        <v>1820</v>
      </c>
      <c r="J334" s="100" t="s">
        <v>1842</v>
      </c>
      <c r="K334" s="101">
        <v>60</v>
      </c>
      <c r="L334" s="101">
        <v>60</v>
      </c>
      <c r="M334" s="35"/>
      <c r="N334" s="101">
        <v>60</v>
      </c>
      <c r="O334" s="35"/>
      <c r="P334" s="16"/>
      <c r="Q334" s="16" t="s">
        <v>91</v>
      </c>
      <c r="R334" s="47"/>
      <c r="S334" s="47"/>
      <c r="T334" s="47"/>
      <c r="U334" s="47"/>
      <c r="V334" s="16"/>
      <c r="W334" s="16"/>
      <c r="X334" s="48"/>
    </row>
    <row r="335" ht="24.95" customHeight="1" spans="1:24">
      <c r="A335" s="16">
        <v>7912</v>
      </c>
      <c r="B335" s="103" t="s">
        <v>1856</v>
      </c>
      <c r="C335" s="16" t="s">
        <v>1819</v>
      </c>
      <c r="D335" s="103" t="s">
        <v>299</v>
      </c>
      <c r="E335" s="16" t="s">
        <v>961</v>
      </c>
      <c r="F335" s="16" t="s">
        <v>1857</v>
      </c>
      <c r="G335" s="16"/>
      <c r="H335" s="16">
        <v>1</v>
      </c>
      <c r="I335" s="33" t="s">
        <v>1820</v>
      </c>
      <c r="J335" s="100" t="s">
        <v>1858</v>
      </c>
      <c r="K335" s="101">
        <v>100</v>
      </c>
      <c r="L335" s="101">
        <v>100</v>
      </c>
      <c r="M335" s="35"/>
      <c r="N335" s="101">
        <v>100</v>
      </c>
      <c r="O335" s="35"/>
      <c r="P335" s="16"/>
      <c r="Q335" s="16" t="s">
        <v>91</v>
      </c>
      <c r="R335" s="47"/>
      <c r="S335" s="47"/>
      <c r="T335" s="47"/>
      <c r="U335" s="47"/>
      <c r="V335" s="16"/>
      <c r="W335" s="16"/>
      <c r="X335" s="48"/>
    </row>
    <row r="336" ht="24.95" customHeight="1" spans="1:24">
      <c r="A336" s="16">
        <v>7913</v>
      </c>
      <c r="B336" s="103" t="s">
        <v>1859</v>
      </c>
      <c r="C336" s="16" t="s">
        <v>1819</v>
      </c>
      <c r="D336" s="16" t="s">
        <v>101</v>
      </c>
      <c r="E336" s="103" t="s">
        <v>140</v>
      </c>
      <c r="F336" s="16" t="s">
        <v>35</v>
      </c>
      <c r="G336" s="16"/>
      <c r="H336" s="16">
        <v>1</v>
      </c>
      <c r="I336" s="33" t="s">
        <v>1820</v>
      </c>
      <c r="J336" s="100" t="s">
        <v>1860</v>
      </c>
      <c r="K336" s="101">
        <v>192</v>
      </c>
      <c r="L336" s="101">
        <v>192</v>
      </c>
      <c r="M336" s="35"/>
      <c r="N336" s="101">
        <v>192</v>
      </c>
      <c r="O336" s="35"/>
      <c r="P336" s="16"/>
      <c r="Q336" s="16" t="s">
        <v>91</v>
      </c>
      <c r="R336" s="47">
        <v>5</v>
      </c>
      <c r="S336" s="47">
        <v>16</v>
      </c>
      <c r="T336" s="47"/>
      <c r="U336" s="47"/>
      <c r="V336" s="16"/>
      <c r="W336" s="16"/>
      <c r="X336" s="48"/>
    </row>
    <row r="337" ht="24.95" customHeight="1" spans="1:24">
      <c r="A337" s="16">
        <v>7914</v>
      </c>
      <c r="B337" s="103" t="s">
        <v>1861</v>
      </c>
      <c r="C337" s="16" t="s">
        <v>1819</v>
      </c>
      <c r="D337" s="16" t="s">
        <v>101</v>
      </c>
      <c r="E337" s="103" t="s">
        <v>428</v>
      </c>
      <c r="F337" s="16" t="s">
        <v>35</v>
      </c>
      <c r="G337" s="16"/>
      <c r="H337" s="16">
        <v>1</v>
      </c>
      <c r="I337" s="100" t="s">
        <v>1842</v>
      </c>
      <c r="J337" s="100" t="s">
        <v>1842</v>
      </c>
      <c r="K337" s="101">
        <v>60</v>
      </c>
      <c r="L337" s="101">
        <v>60</v>
      </c>
      <c r="M337" s="35"/>
      <c r="N337" s="101">
        <v>60</v>
      </c>
      <c r="O337" s="35"/>
      <c r="P337" s="16"/>
      <c r="Q337" s="16" t="s">
        <v>91</v>
      </c>
      <c r="R337" s="47">
        <v>5</v>
      </c>
      <c r="S337" s="47">
        <v>16</v>
      </c>
      <c r="T337" s="47"/>
      <c r="U337" s="47"/>
      <c r="V337" s="16"/>
      <c r="W337" s="16"/>
      <c r="X337" s="48"/>
    </row>
    <row r="338" ht="24.95" customHeight="1" spans="1:24">
      <c r="A338" s="16">
        <v>7915</v>
      </c>
      <c r="B338" s="103" t="s">
        <v>1862</v>
      </c>
      <c r="C338" s="16" t="s">
        <v>1819</v>
      </c>
      <c r="D338" s="16" t="s">
        <v>101</v>
      </c>
      <c r="E338" s="103" t="s">
        <v>144</v>
      </c>
      <c r="F338" s="16" t="s">
        <v>35</v>
      </c>
      <c r="G338" s="16"/>
      <c r="H338" s="16">
        <v>1</v>
      </c>
      <c r="I338" s="33" t="s">
        <v>1820</v>
      </c>
      <c r="J338" s="100" t="s">
        <v>1863</v>
      </c>
      <c r="K338" s="101">
        <v>128</v>
      </c>
      <c r="L338" s="101">
        <v>128</v>
      </c>
      <c r="M338" s="35"/>
      <c r="N338" s="101">
        <v>128</v>
      </c>
      <c r="O338" s="35"/>
      <c r="P338" s="16"/>
      <c r="Q338" s="16" t="s">
        <v>91</v>
      </c>
      <c r="R338" s="47">
        <v>4</v>
      </c>
      <c r="S338" s="47">
        <v>11</v>
      </c>
      <c r="T338" s="47"/>
      <c r="U338" s="47"/>
      <c r="V338" s="16"/>
      <c r="W338" s="16"/>
      <c r="X338" s="48"/>
    </row>
    <row r="339" ht="24.95" customHeight="1" spans="1:24">
      <c r="A339" s="16">
        <v>7916</v>
      </c>
      <c r="B339" s="103" t="s">
        <v>1864</v>
      </c>
      <c r="C339" s="16" t="s">
        <v>1819</v>
      </c>
      <c r="D339" s="16" t="s">
        <v>101</v>
      </c>
      <c r="E339" s="103" t="s">
        <v>144</v>
      </c>
      <c r="F339" s="16" t="s">
        <v>35</v>
      </c>
      <c r="G339" s="16"/>
      <c r="H339" s="16">
        <v>1</v>
      </c>
      <c r="I339" s="100" t="s">
        <v>1842</v>
      </c>
      <c r="J339" s="100" t="s">
        <v>1842</v>
      </c>
      <c r="K339" s="101">
        <v>60</v>
      </c>
      <c r="L339" s="101">
        <v>60</v>
      </c>
      <c r="M339" s="35"/>
      <c r="N339" s="101">
        <v>60</v>
      </c>
      <c r="O339" s="35"/>
      <c r="P339" s="16"/>
      <c r="Q339" s="16" t="s">
        <v>91</v>
      </c>
      <c r="R339" s="47">
        <v>4</v>
      </c>
      <c r="S339" s="47">
        <v>11</v>
      </c>
      <c r="T339" s="47"/>
      <c r="U339" s="47"/>
      <c r="V339" s="16"/>
      <c r="W339" s="16"/>
      <c r="X339" s="48"/>
    </row>
    <row r="340" ht="24.95" customHeight="1" spans="1:24">
      <c r="A340" s="16">
        <v>7917</v>
      </c>
      <c r="B340" s="103" t="s">
        <v>1865</v>
      </c>
      <c r="C340" s="16" t="s">
        <v>1819</v>
      </c>
      <c r="D340" s="16" t="s">
        <v>101</v>
      </c>
      <c r="E340" s="103" t="s">
        <v>1866</v>
      </c>
      <c r="F340" s="16" t="s">
        <v>35</v>
      </c>
      <c r="G340" s="16"/>
      <c r="H340" s="16">
        <v>1</v>
      </c>
      <c r="I340" s="33" t="s">
        <v>1820</v>
      </c>
      <c r="J340" s="100" t="s">
        <v>1867</v>
      </c>
      <c r="K340" s="101">
        <v>60</v>
      </c>
      <c r="L340" s="101">
        <v>60</v>
      </c>
      <c r="M340" s="35"/>
      <c r="N340" s="101">
        <v>60</v>
      </c>
      <c r="O340" s="35"/>
      <c r="P340" s="16"/>
      <c r="Q340" s="16" t="s">
        <v>91</v>
      </c>
      <c r="R340" s="47">
        <v>1</v>
      </c>
      <c r="S340" s="47">
        <v>5</v>
      </c>
      <c r="T340" s="47"/>
      <c r="U340" s="47"/>
      <c r="V340" s="16"/>
      <c r="W340" s="16"/>
      <c r="X340" s="48"/>
    </row>
    <row r="341" ht="24.95" customHeight="1" spans="1:24">
      <c r="A341" s="16">
        <v>7918</v>
      </c>
      <c r="B341" s="103" t="s">
        <v>1868</v>
      </c>
      <c r="C341" s="16" t="s">
        <v>1819</v>
      </c>
      <c r="D341" s="16" t="s">
        <v>101</v>
      </c>
      <c r="E341" s="103" t="s">
        <v>748</v>
      </c>
      <c r="F341" s="16" t="s">
        <v>35</v>
      </c>
      <c r="G341" s="16"/>
      <c r="H341" s="16">
        <v>1</v>
      </c>
      <c r="I341" s="100" t="s">
        <v>1842</v>
      </c>
      <c r="J341" s="100" t="s">
        <v>1842</v>
      </c>
      <c r="K341" s="101">
        <v>40</v>
      </c>
      <c r="L341" s="101">
        <v>40</v>
      </c>
      <c r="M341" s="35"/>
      <c r="N341" s="101">
        <v>40</v>
      </c>
      <c r="O341" s="35"/>
      <c r="P341" s="16"/>
      <c r="Q341" s="16" t="s">
        <v>91</v>
      </c>
      <c r="R341" s="47">
        <v>1</v>
      </c>
      <c r="S341" s="47">
        <v>5</v>
      </c>
      <c r="T341" s="47"/>
      <c r="U341" s="47"/>
      <c r="V341" s="16"/>
      <c r="W341" s="16"/>
      <c r="X341" s="48"/>
    </row>
    <row r="342" ht="24.95" customHeight="1" spans="1:24">
      <c r="A342" s="16">
        <v>7919</v>
      </c>
      <c r="B342" s="103" t="s">
        <v>1869</v>
      </c>
      <c r="C342" s="16" t="s">
        <v>1819</v>
      </c>
      <c r="D342" s="16" t="s">
        <v>101</v>
      </c>
      <c r="E342" s="103" t="s">
        <v>333</v>
      </c>
      <c r="F342" s="16" t="s">
        <v>35</v>
      </c>
      <c r="G342" s="16"/>
      <c r="H342" s="16">
        <v>1</v>
      </c>
      <c r="I342" s="33" t="s">
        <v>1820</v>
      </c>
      <c r="J342" s="100" t="s">
        <v>1858</v>
      </c>
      <c r="K342" s="101">
        <v>100</v>
      </c>
      <c r="L342" s="101">
        <v>100</v>
      </c>
      <c r="M342" s="35"/>
      <c r="N342" s="101">
        <v>100</v>
      </c>
      <c r="O342" s="35"/>
      <c r="P342" s="16"/>
      <c r="Q342" s="16" t="s">
        <v>91</v>
      </c>
      <c r="R342" s="47">
        <v>2</v>
      </c>
      <c r="S342" s="47">
        <v>9</v>
      </c>
      <c r="T342" s="47"/>
      <c r="U342" s="47"/>
      <c r="V342" s="16"/>
      <c r="W342" s="16"/>
      <c r="X342" s="48"/>
    </row>
    <row r="343" ht="24.95" customHeight="1" spans="1:24">
      <c r="A343" s="16">
        <v>7920</v>
      </c>
      <c r="B343" s="103" t="s">
        <v>1870</v>
      </c>
      <c r="C343" s="16" t="s">
        <v>1819</v>
      </c>
      <c r="D343" s="16" t="s">
        <v>101</v>
      </c>
      <c r="E343" s="103" t="s">
        <v>1207</v>
      </c>
      <c r="F343" s="16" t="s">
        <v>35</v>
      </c>
      <c r="G343" s="16"/>
      <c r="H343" s="16">
        <v>1</v>
      </c>
      <c r="I343" s="33" t="s">
        <v>1820</v>
      </c>
      <c r="J343" s="100" t="s">
        <v>1871</v>
      </c>
      <c r="K343" s="101">
        <v>50</v>
      </c>
      <c r="L343" s="101">
        <v>50</v>
      </c>
      <c r="M343" s="35"/>
      <c r="N343" s="101">
        <v>50</v>
      </c>
      <c r="O343" s="35"/>
      <c r="P343" s="16"/>
      <c r="Q343" s="16" t="s">
        <v>91</v>
      </c>
      <c r="R343" s="47">
        <v>2</v>
      </c>
      <c r="S343" s="47">
        <v>7</v>
      </c>
      <c r="T343" s="47"/>
      <c r="U343" s="47"/>
      <c r="V343" s="16"/>
      <c r="W343" s="16"/>
      <c r="X343" s="48"/>
    </row>
    <row r="344" ht="24.95" customHeight="1" spans="1:24">
      <c r="A344" s="16">
        <v>7921</v>
      </c>
      <c r="B344" s="104" t="s">
        <v>1872</v>
      </c>
      <c r="C344" s="16" t="s">
        <v>1819</v>
      </c>
      <c r="D344" s="16" t="s">
        <v>98</v>
      </c>
      <c r="E344" s="16" t="s">
        <v>1057</v>
      </c>
      <c r="F344" s="16" t="s">
        <v>35</v>
      </c>
      <c r="G344" s="16"/>
      <c r="H344" s="16">
        <v>1</v>
      </c>
      <c r="I344" s="33" t="s">
        <v>1820</v>
      </c>
      <c r="J344" s="100" t="s">
        <v>1873</v>
      </c>
      <c r="K344" s="101">
        <v>34</v>
      </c>
      <c r="L344" s="101">
        <v>34</v>
      </c>
      <c r="M344" s="35"/>
      <c r="N344" s="101">
        <v>34</v>
      </c>
      <c r="O344" s="35"/>
      <c r="P344" s="16"/>
      <c r="Q344" s="16" t="s">
        <v>91</v>
      </c>
      <c r="R344" s="47">
        <v>15</v>
      </c>
      <c r="S344" s="47">
        <v>63</v>
      </c>
      <c r="T344" s="47"/>
      <c r="U344" s="47"/>
      <c r="V344" s="16"/>
      <c r="W344" s="16"/>
      <c r="X344" s="48"/>
    </row>
    <row r="345" ht="24.95" customHeight="1" spans="1:24">
      <c r="A345" s="16">
        <v>7922</v>
      </c>
      <c r="B345" s="104" t="s">
        <v>1874</v>
      </c>
      <c r="C345" s="16" t="s">
        <v>1819</v>
      </c>
      <c r="D345" s="16" t="s">
        <v>98</v>
      </c>
      <c r="E345" s="16" t="s">
        <v>1236</v>
      </c>
      <c r="F345" s="16" t="s">
        <v>35</v>
      </c>
      <c r="G345" s="16"/>
      <c r="H345" s="16">
        <v>1</v>
      </c>
      <c r="I345" s="33" t="s">
        <v>1820</v>
      </c>
      <c r="J345" s="100" t="s">
        <v>1875</v>
      </c>
      <c r="K345" s="104">
        <v>20</v>
      </c>
      <c r="L345" s="104">
        <v>20</v>
      </c>
      <c r="M345" s="35"/>
      <c r="N345" s="104">
        <v>20</v>
      </c>
      <c r="O345" s="35"/>
      <c r="P345" s="16"/>
      <c r="Q345" s="16"/>
      <c r="R345" s="47"/>
      <c r="S345" s="47"/>
      <c r="T345" s="47"/>
      <c r="U345" s="47"/>
      <c r="V345" s="16"/>
      <c r="W345" s="16"/>
      <c r="X345" s="48"/>
    </row>
    <row r="346" ht="24.95" customHeight="1" spans="1:24">
      <c r="A346" s="16">
        <v>7923</v>
      </c>
      <c r="B346" s="104" t="s">
        <v>1876</v>
      </c>
      <c r="C346" s="16" t="s">
        <v>1819</v>
      </c>
      <c r="D346" s="16" t="s">
        <v>44</v>
      </c>
      <c r="E346" s="16" t="s">
        <v>1001</v>
      </c>
      <c r="F346" s="16" t="s">
        <v>35</v>
      </c>
      <c r="G346" s="16"/>
      <c r="H346" s="16">
        <v>1</v>
      </c>
      <c r="I346" s="33" t="s">
        <v>1820</v>
      </c>
      <c r="J346" s="100" t="s">
        <v>1867</v>
      </c>
      <c r="K346" s="104">
        <v>50</v>
      </c>
      <c r="L346" s="104">
        <v>50</v>
      </c>
      <c r="M346" s="35"/>
      <c r="N346" s="104">
        <v>50</v>
      </c>
      <c r="O346" s="35"/>
      <c r="P346" s="16"/>
      <c r="Q346" s="16" t="s">
        <v>91</v>
      </c>
      <c r="R346" s="47">
        <v>8</v>
      </c>
      <c r="S346" s="47">
        <v>42</v>
      </c>
      <c r="T346" s="47"/>
      <c r="U346" s="47"/>
      <c r="V346" s="16"/>
      <c r="W346" s="16"/>
      <c r="X346" s="48"/>
    </row>
    <row r="347" ht="24.95" customHeight="1" spans="1:24">
      <c r="A347" s="16">
        <v>7924</v>
      </c>
      <c r="B347" s="104" t="s">
        <v>1876</v>
      </c>
      <c r="C347" s="16" t="s">
        <v>1819</v>
      </c>
      <c r="D347" s="16" t="s">
        <v>44</v>
      </c>
      <c r="E347" s="16" t="s">
        <v>270</v>
      </c>
      <c r="F347" s="16" t="s">
        <v>35</v>
      </c>
      <c r="G347" s="16"/>
      <c r="H347" s="16">
        <v>1</v>
      </c>
      <c r="I347" s="33" t="s">
        <v>1820</v>
      </c>
      <c r="J347" s="100" t="s">
        <v>1858</v>
      </c>
      <c r="K347" s="104">
        <v>120</v>
      </c>
      <c r="L347" s="104">
        <v>120</v>
      </c>
      <c r="M347" s="35"/>
      <c r="N347" s="104">
        <v>120</v>
      </c>
      <c r="O347" s="35"/>
      <c r="P347" s="16"/>
      <c r="Q347" s="16" t="s">
        <v>91</v>
      </c>
      <c r="R347" s="47">
        <v>9</v>
      </c>
      <c r="S347" s="47">
        <v>29</v>
      </c>
      <c r="T347" s="47"/>
      <c r="U347" s="47"/>
      <c r="V347" s="16"/>
      <c r="W347" s="16"/>
      <c r="X347" s="48"/>
    </row>
    <row r="348" ht="24.95" customHeight="1" spans="1:24">
      <c r="A348" s="16">
        <v>7925</v>
      </c>
      <c r="B348" s="104" t="s">
        <v>1877</v>
      </c>
      <c r="C348" s="16" t="s">
        <v>1819</v>
      </c>
      <c r="D348" s="16" t="s">
        <v>44</v>
      </c>
      <c r="E348" s="16" t="s">
        <v>1878</v>
      </c>
      <c r="F348" s="16" t="s">
        <v>35</v>
      </c>
      <c r="G348" s="16"/>
      <c r="H348" s="16">
        <v>1</v>
      </c>
      <c r="I348" s="100" t="s">
        <v>1842</v>
      </c>
      <c r="J348" s="100" t="s">
        <v>1842</v>
      </c>
      <c r="K348" s="104">
        <v>60</v>
      </c>
      <c r="L348" s="104">
        <v>60</v>
      </c>
      <c r="M348" s="35"/>
      <c r="N348" s="104">
        <v>60</v>
      </c>
      <c r="O348" s="35"/>
      <c r="P348" s="16"/>
      <c r="Q348" s="16" t="s">
        <v>91</v>
      </c>
      <c r="R348" s="47"/>
      <c r="S348" s="47"/>
      <c r="T348" s="47"/>
      <c r="U348" s="47"/>
      <c r="V348" s="16"/>
      <c r="W348" s="16"/>
      <c r="X348" s="48"/>
    </row>
    <row r="349" ht="24.95" customHeight="1" spans="1:24">
      <c r="A349" s="16">
        <v>7926</v>
      </c>
      <c r="B349" s="104" t="s">
        <v>1876</v>
      </c>
      <c r="C349" s="16" t="s">
        <v>1819</v>
      </c>
      <c r="D349" s="16" t="s">
        <v>44</v>
      </c>
      <c r="E349" s="16" t="s">
        <v>1879</v>
      </c>
      <c r="F349" s="16" t="s">
        <v>35</v>
      </c>
      <c r="G349" s="16"/>
      <c r="H349" s="16">
        <v>1</v>
      </c>
      <c r="I349" s="33" t="s">
        <v>1820</v>
      </c>
      <c r="J349" s="100" t="s">
        <v>1880</v>
      </c>
      <c r="K349" s="104">
        <v>200</v>
      </c>
      <c r="L349" s="104">
        <v>200</v>
      </c>
      <c r="M349" s="35"/>
      <c r="N349" s="104">
        <v>200</v>
      </c>
      <c r="O349" s="35"/>
      <c r="P349" s="16"/>
      <c r="Q349" s="16" t="s">
        <v>91</v>
      </c>
      <c r="R349" s="47">
        <v>20</v>
      </c>
      <c r="S349" s="47">
        <v>95</v>
      </c>
      <c r="T349" s="47"/>
      <c r="U349" s="47"/>
      <c r="V349" s="16"/>
      <c r="W349" s="16"/>
      <c r="X349" s="48"/>
    </row>
    <row r="350" ht="24.95" customHeight="1" spans="1:24">
      <c r="A350" s="16">
        <v>7927</v>
      </c>
      <c r="B350" s="104" t="s">
        <v>1881</v>
      </c>
      <c r="C350" s="16" t="s">
        <v>1819</v>
      </c>
      <c r="D350" s="16" t="s">
        <v>44</v>
      </c>
      <c r="E350" s="16" t="s">
        <v>1882</v>
      </c>
      <c r="F350" s="16" t="s">
        <v>35</v>
      </c>
      <c r="G350" s="16"/>
      <c r="H350" s="16">
        <v>1</v>
      </c>
      <c r="I350" s="33" t="s">
        <v>1820</v>
      </c>
      <c r="J350" s="100" t="s">
        <v>1836</v>
      </c>
      <c r="K350" s="104">
        <v>60</v>
      </c>
      <c r="L350" s="104">
        <v>60</v>
      </c>
      <c r="M350" s="35"/>
      <c r="N350" s="104">
        <v>60</v>
      </c>
      <c r="O350" s="35"/>
      <c r="P350" s="16"/>
      <c r="Q350" s="16" t="s">
        <v>91</v>
      </c>
      <c r="R350" s="47">
        <v>6</v>
      </c>
      <c r="S350" s="47">
        <v>19</v>
      </c>
      <c r="T350" s="47"/>
      <c r="U350" s="47"/>
      <c r="V350" s="16"/>
      <c r="W350" s="16"/>
      <c r="X350" s="48"/>
    </row>
    <row r="351" ht="24.95" customHeight="1" spans="1:24">
      <c r="A351" s="16">
        <v>7928</v>
      </c>
      <c r="B351" s="104" t="s">
        <v>1883</v>
      </c>
      <c r="C351" s="16" t="s">
        <v>1819</v>
      </c>
      <c r="D351" s="16" t="s">
        <v>44</v>
      </c>
      <c r="E351" s="16" t="s">
        <v>1884</v>
      </c>
      <c r="F351" s="16" t="s">
        <v>35</v>
      </c>
      <c r="G351" s="16"/>
      <c r="H351" s="16">
        <v>1</v>
      </c>
      <c r="I351" s="33" t="s">
        <v>1820</v>
      </c>
      <c r="J351" s="100" t="s">
        <v>1880</v>
      </c>
      <c r="K351" s="104">
        <v>200</v>
      </c>
      <c r="L351" s="104">
        <v>200</v>
      </c>
      <c r="M351" s="35"/>
      <c r="N351" s="104">
        <v>200</v>
      </c>
      <c r="O351" s="35"/>
      <c r="P351" s="16"/>
      <c r="Q351" s="16" t="s">
        <v>91</v>
      </c>
      <c r="R351" s="47">
        <v>14</v>
      </c>
      <c r="S351" s="47">
        <v>32</v>
      </c>
      <c r="T351" s="47"/>
      <c r="U351" s="47"/>
      <c r="V351" s="16"/>
      <c r="W351" s="16"/>
      <c r="X351" s="48"/>
    </row>
    <row r="352" ht="24.95" customHeight="1" spans="1:24">
      <c r="A352" s="16">
        <v>7929</v>
      </c>
      <c r="B352" s="104" t="s">
        <v>1885</v>
      </c>
      <c r="C352" s="16" t="s">
        <v>1819</v>
      </c>
      <c r="D352" s="16" t="s">
        <v>44</v>
      </c>
      <c r="E352" s="16" t="s">
        <v>1878</v>
      </c>
      <c r="F352" s="16" t="s">
        <v>35</v>
      </c>
      <c r="G352" s="16"/>
      <c r="H352" s="16">
        <v>1</v>
      </c>
      <c r="I352" s="33" t="s">
        <v>1820</v>
      </c>
      <c r="J352" s="100" t="s">
        <v>1875</v>
      </c>
      <c r="K352" s="104">
        <v>20</v>
      </c>
      <c r="L352" s="104">
        <v>20</v>
      </c>
      <c r="M352" s="35"/>
      <c r="N352" s="104">
        <v>20</v>
      </c>
      <c r="O352" s="35"/>
      <c r="P352" s="16"/>
      <c r="Q352" s="16" t="s">
        <v>91</v>
      </c>
      <c r="R352" s="47">
        <v>1</v>
      </c>
      <c r="S352" s="47">
        <v>3</v>
      </c>
      <c r="T352" s="47"/>
      <c r="U352" s="47"/>
      <c r="V352" s="16"/>
      <c r="W352" s="16"/>
      <c r="X352" s="48"/>
    </row>
    <row r="353" ht="24.95" customHeight="1" spans="1:24">
      <c r="A353" s="16">
        <v>7930</v>
      </c>
      <c r="B353" s="105" t="s">
        <v>1886</v>
      </c>
      <c r="C353" s="16" t="s">
        <v>1819</v>
      </c>
      <c r="D353" s="16" t="s">
        <v>146</v>
      </c>
      <c r="E353" s="16" t="s">
        <v>1406</v>
      </c>
      <c r="F353" s="16" t="s">
        <v>35</v>
      </c>
      <c r="G353" s="16"/>
      <c r="H353" s="16">
        <v>1</v>
      </c>
      <c r="I353" s="33" t="s">
        <v>1820</v>
      </c>
      <c r="J353" s="100" t="s">
        <v>1887</v>
      </c>
      <c r="K353" s="105">
        <v>35</v>
      </c>
      <c r="L353" s="105">
        <v>35</v>
      </c>
      <c r="M353" s="35"/>
      <c r="N353" s="105">
        <v>35</v>
      </c>
      <c r="O353" s="35"/>
      <c r="P353" s="16"/>
      <c r="Q353" s="16" t="s">
        <v>91</v>
      </c>
      <c r="R353" s="47">
        <v>4</v>
      </c>
      <c r="S353" s="47">
        <v>13</v>
      </c>
      <c r="T353" s="47"/>
      <c r="U353" s="47"/>
      <c r="V353" s="16"/>
      <c r="W353" s="16"/>
      <c r="X353" s="48"/>
    </row>
    <row r="354" ht="24.95" customHeight="1" spans="1:24">
      <c r="A354" s="16">
        <v>7931</v>
      </c>
      <c r="B354" s="105" t="s">
        <v>1888</v>
      </c>
      <c r="C354" s="16" t="s">
        <v>1819</v>
      </c>
      <c r="D354" s="16" t="s">
        <v>146</v>
      </c>
      <c r="E354" s="16" t="s">
        <v>1074</v>
      </c>
      <c r="F354" s="16" t="s">
        <v>35</v>
      </c>
      <c r="G354" s="16"/>
      <c r="H354" s="16">
        <v>1</v>
      </c>
      <c r="I354" s="33" t="s">
        <v>1820</v>
      </c>
      <c r="J354" s="100" t="s">
        <v>1889</v>
      </c>
      <c r="K354" s="105">
        <v>8</v>
      </c>
      <c r="L354" s="105">
        <v>8</v>
      </c>
      <c r="M354" s="35"/>
      <c r="N354" s="105">
        <v>8</v>
      </c>
      <c r="O354" s="35"/>
      <c r="P354" s="16"/>
      <c r="Q354" s="16" t="s">
        <v>91</v>
      </c>
      <c r="R354" s="47"/>
      <c r="S354" s="47"/>
      <c r="T354" s="47"/>
      <c r="U354" s="47"/>
      <c r="V354" s="16"/>
      <c r="W354" s="16"/>
      <c r="X354" s="48"/>
    </row>
    <row r="355" ht="24.95" customHeight="1" spans="1:24">
      <c r="A355" s="16">
        <v>7932</v>
      </c>
      <c r="B355" s="105" t="s">
        <v>1890</v>
      </c>
      <c r="C355" s="16" t="s">
        <v>1819</v>
      </c>
      <c r="D355" s="16" t="s">
        <v>146</v>
      </c>
      <c r="E355" s="16" t="s">
        <v>1535</v>
      </c>
      <c r="F355" s="16" t="s">
        <v>35</v>
      </c>
      <c r="G355" s="16"/>
      <c r="H355" s="16">
        <v>1</v>
      </c>
      <c r="I355" s="33" t="s">
        <v>1820</v>
      </c>
      <c r="J355" s="100" t="s">
        <v>1891</v>
      </c>
      <c r="K355" s="105">
        <v>30</v>
      </c>
      <c r="L355" s="105">
        <v>30</v>
      </c>
      <c r="M355" s="35"/>
      <c r="N355" s="105">
        <v>30</v>
      </c>
      <c r="O355" s="35"/>
      <c r="P355" s="16"/>
      <c r="Q355" s="16" t="s">
        <v>91</v>
      </c>
      <c r="R355" s="47"/>
      <c r="S355" s="47"/>
      <c r="T355" s="47"/>
      <c r="U355" s="47"/>
      <c r="V355" s="16"/>
      <c r="W355" s="16"/>
      <c r="X355" s="48"/>
    </row>
    <row r="356" ht="24.95" customHeight="1" spans="1:24">
      <c r="A356" s="16">
        <v>7933</v>
      </c>
      <c r="B356" s="105" t="s">
        <v>1892</v>
      </c>
      <c r="C356" s="16" t="s">
        <v>1819</v>
      </c>
      <c r="D356" s="16" t="s">
        <v>146</v>
      </c>
      <c r="E356" s="16" t="s">
        <v>725</v>
      </c>
      <c r="F356" s="16" t="s">
        <v>35</v>
      </c>
      <c r="G356" s="16"/>
      <c r="H356" s="16">
        <v>1</v>
      </c>
      <c r="I356" s="33" t="s">
        <v>1820</v>
      </c>
      <c r="J356" s="100" t="s">
        <v>1893</v>
      </c>
      <c r="K356" s="105">
        <v>20</v>
      </c>
      <c r="L356" s="105">
        <v>20</v>
      </c>
      <c r="M356" s="35"/>
      <c r="N356" s="105">
        <v>20</v>
      </c>
      <c r="O356" s="35"/>
      <c r="P356" s="16"/>
      <c r="Q356" s="16" t="s">
        <v>91</v>
      </c>
      <c r="R356" s="47"/>
      <c r="S356" s="47"/>
      <c r="T356" s="47"/>
      <c r="U356" s="47"/>
      <c r="V356" s="16"/>
      <c r="W356" s="16"/>
      <c r="X356" s="48"/>
    </row>
    <row r="357" ht="24.95" customHeight="1" spans="1:24">
      <c r="A357" s="16">
        <v>7934</v>
      </c>
      <c r="B357" s="105" t="s">
        <v>1894</v>
      </c>
      <c r="C357" s="16" t="s">
        <v>1819</v>
      </c>
      <c r="D357" s="16" t="s">
        <v>62</v>
      </c>
      <c r="E357" s="16" t="s">
        <v>724</v>
      </c>
      <c r="F357" s="16" t="s">
        <v>35</v>
      </c>
      <c r="G357" s="16"/>
      <c r="H357" s="16">
        <v>1</v>
      </c>
      <c r="I357" s="100" t="s">
        <v>1895</v>
      </c>
      <c r="J357" s="100" t="s">
        <v>1895</v>
      </c>
      <c r="K357" s="105">
        <v>120</v>
      </c>
      <c r="L357" s="105">
        <v>120</v>
      </c>
      <c r="M357" s="35"/>
      <c r="N357" s="105">
        <v>120</v>
      </c>
      <c r="O357" s="35"/>
      <c r="P357" s="16"/>
      <c r="Q357" s="16" t="s">
        <v>91</v>
      </c>
      <c r="R357" s="47">
        <v>8</v>
      </c>
      <c r="S357" s="47">
        <v>33</v>
      </c>
      <c r="T357" s="47"/>
      <c r="U357" s="47"/>
      <c r="V357" s="16"/>
      <c r="W357" s="16"/>
      <c r="X357" s="48"/>
    </row>
    <row r="358" ht="24.95" customHeight="1" spans="1:24">
      <c r="A358" s="16">
        <v>7935</v>
      </c>
      <c r="B358" s="105" t="s">
        <v>1896</v>
      </c>
      <c r="C358" s="16" t="s">
        <v>1819</v>
      </c>
      <c r="D358" s="16" t="s">
        <v>62</v>
      </c>
      <c r="E358" s="16" t="s">
        <v>1897</v>
      </c>
      <c r="F358" s="16" t="s">
        <v>35</v>
      </c>
      <c r="G358" s="16"/>
      <c r="H358" s="16">
        <v>1</v>
      </c>
      <c r="I358" s="100" t="s">
        <v>1898</v>
      </c>
      <c r="J358" s="100" t="s">
        <v>1898</v>
      </c>
      <c r="K358" s="105">
        <v>30</v>
      </c>
      <c r="L358" s="105">
        <v>30</v>
      </c>
      <c r="M358" s="35"/>
      <c r="N358" s="105">
        <v>30</v>
      </c>
      <c r="O358" s="35"/>
      <c r="P358" s="16"/>
      <c r="Q358" s="16" t="s">
        <v>91</v>
      </c>
      <c r="R358" s="47">
        <v>4</v>
      </c>
      <c r="S358" s="47">
        <v>17</v>
      </c>
      <c r="T358" s="47"/>
      <c r="U358" s="47"/>
      <c r="V358" s="16"/>
      <c r="W358" s="16"/>
      <c r="X358" s="48"/>
    </row>
    <row r="359" ht="24.95" customHeight="1" spans="1:24">
      <c r="A359" s="16">
        <v>7936</v>
      </c>
      <c r="B359" s="106" t="s">
        <v>1899</v>
      </c>
      <c r="C359" s="16" t="s">
        <v>1819</v>
      </c>
      <c r="D359" s="16" t="s">
        <v>124</v>
      </c>
      <c r="E359" s="16" t="s">
        <v>728</v>
      </c>
      <c r="F359" s="16" t="s">
        <v>35</v>
      </c>
      <c r="G359" s="16"/>
      <c r="H359" s="16">
        <v>1</v>
      </c>
      <c r="I359" s="33" t="s">
        <v>1820</v>
      </c>
      <c r="J359" s="111" t="s">
        <v>1900</v>
      </c>
      <c r="K359" s="106">
        <v>50</v>
      </c>
      <c r="L359" s="106">
        <v>50</v>
      </c>
      <c r="M359" s="35"/>
      <c r="N359" s="106">
        <v>50</v>
      </c>
      <c r="O359" s="35"/>
      <c r="P359" s="16"/>
      <c r="Q359" s="16" t="s">
        <v>91</v>
      </c>
      <c r="R359" s="47">
        <v>16</v>
      </c>
      <c r="S359" s="47">
        <v>67</v>
      </c>
      <c r="T359" s="47"/>
      <c r="U359" s="47"/>
      <c r="V359" s="16"/>
      <c r="W359" s="16"/>
      <c r="X359" s="48"/>
    </row>
    <row r="360" ht="24.95" customHeight="1" spans="1:24">
      <c r="A360" s="16">
        <v>7937</v>
      </c>
      <c r="B360" s="107" t="s">
        <v>1901</v>
      </c>
      <c r="C360" s="16" t="s">
        <v>1819</v>
      </c>
      <c r="D360" s="16" t="s">
        <v>155</v>
      </c>
      <c r="E360" s="16" t="s">
        <v>648</v>
      </c>
      <c r="F360" s="16" t="s">
        <v>35</v>
      </c>
      <c r="G360" s="16"/>
      <c r="H360" s="16">
        <v>1</v>
      </c>
      <c r="I360" s="33" t="s">
        <v>1902</v>
      </c>
      <c r="J360" s="111" t="s">
        <v>1902</v>
      </c>
      <c r="K360" s="106">
        <v>10</v>
      </c>
      <c r="L360" s="106">
        <v>10</v>
      </c>
      <c r="M360" s="35"/>
      <c r="N360" s="106">
        <v>10</v>
      </c>
      <c r="O360" s="35"/>
      <c r="P360" s="16"/>
      <c r="Q360" s="16" t="s">
        <v>91</v>
      </c>
      <c r="R360" s="47"/>
      <c r="S360" s="47"/>
      <c r="T360" s="47"/>
      <c r="U360" s="47"/>
      <c r="V360" s="16"/>
      <c r="W360" s="16"/>
      <c r="X360" s="48"/>
    </row>
    <row r="361" ht="24.95" customHeight="1" spans="1:24">
      <c r="A361" s="16">
        <v>8123</v>
      </c>
      <c r="B361" s="17" t="s">
        <v>1597</v>
      </c>
      <c r="C361" s="16"/>
      <c r="D361" s="16"/>
      <c r="E361" s="16"/>
      <c r="F361" s="16" t="s">
        <v>35</v>
      </c>
      <c r="G361" s="16" t="s">
        <v>32</v>
      </c>
      <c r="H361" s="16" t="s">
        <v>1428</v>
      </c>
      <c r="I361" s="33" t="e">
        <f>SUM(#REF!)</f>
        <v>#REF!</v>
      </c>
      <c r="J361" s="34"/>
      <c r="K361" s="16"/>
      <c r="L361" s="35" t="e">
        <f>SUM(#REF!)</f>
        <v>#REF!</v>
      </c>
      <c r="M361" s="35" t="e">
        <f>SUM(#REF!)</f>
        <v>#REF!</v>
      </c>
      <c r="N361" s="35" t="e">
        <f>SUM(#REF!)</f>
        <v>#REF!</v>
      </c>
      <c r="O361" s="35" t="e">
        <f>SUM(#REF!)</f>
        <v>#REF!</v>
      </c>
      <c r="P361" s="16"/>
      <c r="Q361" s="16" t="s">
        <v>91</v>
      </c>
      <c r="R361" s="47" t="e">
        <f>SUM(#REF!)</f>
        <v>#REF!</v>
      </c>
      <c r="S361" s="47" t="e">
        <f>SUM(#REF!)</f>
        <v>#REF!</v>
      </c>
      <c r="T361" s="47"/>
      <c r="U361" s="47"/>
      <c r="V361" s="16"/>
      <c r="W361" s="16"/>
      <c r="X361" s="48"/>
    </row>
    <row r="362" ht="24.95" customHeight="1" spans="1:24">
      <c r="A362" s="16">
        <v>8193</v>
      </c>
      <c r="B362" s="17" t="s">
        <v>1599</v>
      </c>
      <c r="C362" s="16"/>
      <c r="D362" s="16"/>
      <c r="E362" s="16"/>
      <c r="F362" s="16" t="s">
        <v>35</v>
      </c>
      <c r="G362" s="16" t="s">
        <v>32</v>
      </c>
      <c r="H362" s="16" t="s">
        <v>1428</v>
      </c>
      <c r="I362" s="47" t="e">
        <f>SUM(#REF!)</f>
        <v>#REF!</v>
      </c>
      <c r="J362" s="34"/>
      <c r="K362" s="16"/>
      <c r="L362" s="35" t="e">
        <f>SUM(#REF!)</f>
        <v>#REF!</v>
      </c>
      <c r="M362" s="35" t="e">
        <f>SUM(#REF!)</f>
        <v>#REF!</v>
      </c>
      <c r="N362" s="35" t="e">
        <f>SUM(#REF!)</f>
        <v>#REF!</v>
      </c>
      <c r="O362" s="35" t="e">
        <f>SUM(#REF!)</f>
        <v>#REF!</v>
      </c>
      <c r="P362" s="16"/>
      <c r="Q362" s="16" t="s">
        <v>91</v>
      </c>
      <c r="R362" s="47" t="e">
        <f>SUM(#REF!)</f>
        <v>#REF!</v>
      </c>
      <c r="S362" s="47" t="e">
        <f>SUM(#REF!)</f>
        <v>#REF!</v>
      </c>
      <c r="T362" s="47"/>
      <c r="U362" s="47"/>
      <c r="V362" s="16"/>
      <c r="W362" s="16"/>
      <c r="X362" s="48"/>
    </row>
    <row r="363" ht="24.95" customHeight="1" spans="1:24">
      <c r="A363" s="16">
        <v>8255</v>
      </c>
      <c r="B363" s="17" t="s">
        <v>1600</v>
      </c>
      <c r="C363" s="16"/>
      <c r="D363" s="16"/>
      <c r="E363" s="16"/>
      <c r="F363" s="16" t="s">
        <v>35</v>
      </c>
      <c r="G363" s="16" t="s">
        <v>32</v>
      </c>
      <c r="H363" s="16" t="s">
        <v>512</v>
      </c>
      <c r="I363" s="33" t="e">
        <f>SUM(#REF!)</f>
        <v>#REF!</v>
      </c>
      <c r="J363" s="34"/>
      <c r="K363" s="16"/>
      <c r="L363" s="35" t="e">
        <f>SUM(#REF!)</f>
        <v>#REF!</v>
      </c>
      <c r="M363" s="35" t="e">
        <f>SUM(#REF!)</f>
        <v>#REF!</v>
      </c>
      <c r="N363" s="35" t="e">
        <f>SUM(#REF!)</f>
        <v>#REF!</v>
      </c>
      <c r="O363" s="35" t="e">
        <f>SUM(#REF!)</f>
        <v>#REF!</v>
      </c>
      <c r="P363" s="16"/>
      <c r="Q363" s="16" t="s">
        <v>91</v>
      </c>
      <c r="R363" s="47" t="e">
        <f>SUM(#REF!)</f>
        <v>#REF!</v>
      </c>
      <c r="S363" s="47" t="e">
        <f>SUM(#REF!)</f>
        <v>#REF!</v>
      </c>
      <c r="T363" s="47"/>
      <c r="U363" s="47"/>
      <c r="V363" s="16"/>
      <c r="W363" s="16"/>
      <c r="X363" s="48"/>
    </row>
    <row r="364" ht="24.95" customHeight="1" spans="1:24">
      <c r="A364" s="16">
        <v>8283</v>
      </c>
      <c r="B364" s="17" t="s">
        <v>1608</v>
      </c>
      <c r="C364" s="16"/>
      <c r="D364" s="16"/>
      <c r="E364" s="16"/>
      <c r="F364" s="16" t="s">
        <v>35</v>
      </c>
      <c r="G364" s="16" t="s">
        <v>32</v>
      </c>
      <c r="H364" s="16" t="s">
        <v>1609</v>
      </c>
      <c r="I364" s="33" t="e">
        <f>SUM(#REF!)</f>
        <v>#REF!</v>
      </c>
      <c r="J364" s="34"/>
      <c r="K364" s="16"/>
      <c r="L364" s="35" t="e">
        <f>SUM(#REF!)</f>
        <v>#REF!</v>
      </c>
      <c r="M364" s="35" t="e">
        <f>SUM(#REF!)</f>
        <v>#REF!</v>
      </c>
      <c r="N364" s="35" t="e">
        <f>SUM(#REF!)</f>
        <v>#REF!</v>
      </c>
      <c r="O364" s="35" t="e">
        <f>SUM(#REF!)</f>
        <v>#REF!</v>
      </c>
      <c r="P364" s="16"/>
      <c r="Q364" s="16" t="s">
        <v>91</v>
      </c>
      <c r="R364" s="47" t="e">
        <f>SUM(#REF!)</f>
        <v>#REF!</v>
      </c>
      <c r="S364" s="47" t="e">
        <f>SUM(#REF!)</f>
        <v>#REF!</v>
      </c>
      <c r="T364" s="47"/>
      <c r="U364" s="47"/>
      <c r="V364" s="16"/>
      <c r="W364" s="16"/>
      <c r="X364" s="48"/>
    </row>
    <row r="365" ht="24.95" customHeight="1" spans="1:24">
      <c r="A365" s="16">
        <v>8294</v>
      </c>
      <c r="B365" s="108" t="s">
        <v>1611</v>
      </c>
      <c r="C365" s="109"/>
      <c r="D365" s="109"/>
      <c r="E365" s="109"/>
      <c r="F365" s="109" t="s">
        <v>106</v>
      </c>
      <c r="G365" s="109" t="s">
        <v>32</v>
      </c>
      <c r="H365" s="109" t="s">
        <v>88</v>
      </c>
      <c r="I365" s="112" t="e">
        <f>#REF!+#REF!+#REF!+#REF!</f>
        <v>#REF!</v>
      </c>
      <c r="J365" s="113" t="s">
        <v>1612</v>
      </c>
      <c r="K365" s="114" t="s">
        <v>1613</v>
      </c>
      <c r="L365" s="115">
        <v>209</v>
      </c>
      <c r="M365" s="115" t="s">
        <v>611</v>
      </c>
      <c r="N365" s="115">
        <v>209</v>
      </c>
      <c r="O365" s="115" t="s">
        <v>611</v>
      </c>
      <c r="P365" s="109"/>
      <c r="Q365" s="109" t="s">
        <v>37</v>
      </c>
      <c r="R365" s="117" t="e">
        <f>#REF!+#REF!+#REF!+#REF!</f>
        <v>#REF!</v>
      </c>
      <c r="S365" s="117" t="s">
        <v>611</v>
      </c>
      <c r="T365" s="117"/>
      <c r="U365" s="47"/>
      <c r="V365" s="16"/>
      <c r="W365" s="16"/>
      <c r="X365" s="48"/>
    </row>
    <row r="366" ht="24.95" customHeight="1" spans="1:24">
      <c r="A366" s="16">
        <v>8295</v>
      </c>
      <c r="B366" s="110" t="s">
        <v>1903</v>
      </c>
      <c r="C366" s="16" t="s">
        <v>43</v>
      </c>
      <c r="D366" s="16" t="s">
        <v>124</v>
      </c>
      <c r="E366" s="16" t="s">
        <v>967</v>
      </c>
      <c r="F366" s="16" t="s">
        <v>244</v>
      </c>
      <c r="G366" s="16">
        <v>2019</v>
      </c>
      <c r="H366" s="16">
        <v>18</v>
      </c>
      <c r="I366" s="33" t="s">
        <v>1904</v>
      </c>
      <c r="J366" s="116" t="s">
        <v>1612</v>
      </c>
      <c r="K366" s="48" t="s">
        <v>1613</v>
      </c>
      <c r="L366" s="35">
        <v>9.9651</v>
      </c>
      <c r="M366" s="35"/>
      <c r="N366" s="35">
        <v>9.9651</v>
      </c>
      <c r="O366" s="35"/>
      <c r="P366" s="16"/>
      <c r="Q366" s="16" t="s">
        <v>37</v>
      </c>
      <c r="R366" s="16">
        <v>18</v>
      </c>
      <c r="S366" s="47"/>
      <c r="T366" s="47"/>
      <c r="U366" s="47"/>
      <c r="V366" s="16"/>
      <c r="W366" s="16"/>
      <c r="X366" s="48"/>
    </row>
    <row r="367" ht="24.95" customHeight="1" spans="1:24">
      <c r="A367" s="16">
        <v>8296</v>
      </c>
      <c r="B367" s="110" t="s">
        <v>1903</v>
      </c>
      <c r="C367" s="16" t="s">
        <v>43</v>
      </c>
      <c r="D367" s="16" t="s">
        <v>124</v>
      </c>
      <c r="E367" s="16" t="s">
        <v>965</v>
      </c>
      <c r="F367" s="16" t="s">
        <v>244</v>
      </c>
      <c r="G367" s="16">
        <v>2019</v>
      </c>
      <c r="H367" s="16">
        <v>20</v>
      </c>
      <c r="I367" s="33" t="s">
        <v>1904</v>
      </c>
      <c r="J367" s="116" t="s">
        <v>1612</v>
      </c>
      <c r="K367" s="48" t="s">
        <v>1613</v>
      </c>
      <c r="L367" s="35">
        <v>9.9276</v>
      </c>
      <c r="M367" s="35"/>
      <c r="N367" s="35">
        <v>9.9276</v>
      </c>
      <c r="O367" s="35"/>
      <c r="P367" s="16"/>
      <c r="Q367" s="16" t="s">
        <v>37</v>
      </c>
      <c r="R367" s="16">
        <v>20</v>
      </c>
      <c r="S367" s="47"/>
      <c r="T367" s="47"/>
      <c r="U367" s="47"/>
      <c r="V367" s="16"/>
      <c r="W367" s="16"/>
      <c r="X367" s="48"/>
    </row>
    <row r="368" ht="24.95" customHeight="1" spans="1:24">
      <c r="A368" s="16">
        <v>8297</v>
      </c>
      <c r="B368" s="110" t="s">
        <v>1903</v>
      </c>
      <c r="C368" s="16" t="s">
        <v>43</v>
      </c>
      <c r="D368" s="16" t="s">
        <v>124</v>
      </c>
      <c r="E368" s="16" t="s">
        <v>975</v>
      </c>
      <c r="F368" s="16" t="s">
        <v>244</v>
      </c>
      <c r="G368" s="16">
        <v>2019</v>
      </c>
      <c r="H368" s="16">
        <v>16</v>
      </c>
      <c r="I368" s="33" t="s">
        <v>1904</v>
      </c>
      <c r="J368" s="116" t="s">
        <v>1612</v>
      </c>
      <c r="K368" s="48" t="s">
        <v>1613</v>
      </c>
      <c r="L368" s="35">
        <v>5.8002</v>
      </c>
      <c r="M368" s="35"/>
      <c r="N368" s="35">
        <v>5.8002</v>
      </c>
      <c r="O368" s="35"/>
      <c r="P368" s="16"/>
      <c r="Q368" s="16" t="s">
        <v>37</v>
      </c>
      <c r="R368" s="16">
        <v>16</v>
      </c>
      <c r="S368" s="47"/>
      <c r="T368" s="47"/>
      <c r="U368" s="47"/>
      <c r="V368" s="16"/>
      <c r="W368" s="16"/>
      <c r="X368" s="48"/>
    </row>
    <row r="369" ht="24.95" customHeight="1" spans="1:24">
      <c r="A369" s="16">
        <v>8298</v>
      </c>
      <c r="B369" s="110" t="s">
        <v>1903</v>
      </c>
      <c r="C369" s="16" t="s">
        <v>43</v>
      </c>
      <c r="D369" s="16" t="s">
        <v>124</v>
      </c>
      <c r="E369" s="16" t="s">
        <v>973</v>
      </c>
      <c r="F369" s="16" t="s">
        <v>244</v>
      </c>
      <c r="G369" s="16">
        <v>2019</v>
      </c>
      <c r="H369" s="16">
        <v>10</v>
      </c>
      <c r="I369" s="33" t="s">
        <v>1904</v>
      </c>
      <c r="J369" s="116" t="s">
        <v>1612</v>
      </c>
      <c r="K369" s="48" t="s">
        <v>1613</v>
      </c>
      <c r="L369" s="35">
        <v>6.0084</v>
      </c>
      <c r="M369" s="35"/>
      <c r="N369" s="35">
        <v>6.0084</v>
      </c>
      <c r="O369" s="35"/>
      <c r="P369" s="16"/>
      <c r="Q369" s="16" t="s">
        <v>37</v>
      </c>
      <c r="R369" s="16">
        <v>10</v>
      </c>
      <c r="S369" s="47"/>
      <c r="T369" s="47"/>
      <c r="U369" s="47"/>
      <c r="V369" s="16"/>
      <c r="W369" s="16"/>
      <c r="X369" s="48"/>
    </row>
    <row r="370" ht="24.95" customHeight="1" spans="1:24">
      <c r="A370" s="16">
        <v>8299</v>
      </c>
      <c r="B370" s="110" t="s">
        <v>1903</v>
      </c>
      <c r="C370" s="16" t="s">
        <v>43</v>
      </c>
      <c r="D370" s="16" t="s">
        <v>124</v>
      </c>
      <c r="E370" s="16" t="s">
        <v>399</v>
      </c>
      <c r="F370" s="16" t="s">
        <v>244</v>
      </c>
      <c r="G370" s="16">
        <v>2019</v>
      </c>
      <c r="H370" s="16">
        <v>7</v>
      </c>
      <c r="I370" s="33" t="s">
        <v>1904</v>
      </c>
      <c r="J370" s="116" t="s">
        <v>1612</v>
      </c>
      <c r="K370" s="48" t="s">
        <v>1613</v>
      </c>
      <c r="L370" s="35">
        <v>4.413</v>
      </c>
      <c r="M370" s="35"/>
      <c r="N370" s="35">
        <v>4.413</v>
      </c>
      <c r="O370" s="35"/>
      <c r="P370" s="16"/>
      <c r="Q370" s="16" t="s">
        <v>37</v>
      </c>
      <c r="R370" s="16">
        <v>7</v>
      </c>
      <c r="S370" s="47"/>
      <c r="T370" s="47"/>
      <c r="U370" s="47"/>
      <c r="V370" s="16"/>
      <c r="W370" s="16"/>
      <c r="X370" s="48"/>
    </row>
    <row r="371" ht="24.95" customHeight="1" spans="1:24">
      <c r="A371" s="16">
        <v>8300</v>
      </c>
      <c r="B371" s="110" t="s">
        <v>1903</v>
      </c>
      <c r="C371" s="16" t="s">
        <v>43</v>
      </c>
      <c r="D371" s="16" t="s">
        <v>124</v>
      </c>
      <c r="E371" s="16" t="s">
        <v>259</v>
      </c>
      <c r="F371" s="16" t="s">
        <v>244</v>
      </c>
      <c r="G371" s="16">
        <v>2019</v>
      </c>
      <c r="H371" s="16">
        <v>6</v>
      </c>
      <c r="I371" s="33" t="s">
        <v>1904</v>
      </c>
      <c r="J371" s="116" t="s">
        <v>1612</v>
      </c>
      <c r="K371" s="48" t="s">
        <v>1613</v>
      </c>
      <c r="L371" s="35">
        <v>2.3702</v>
      </c>
      <c r="M371" s="35"/>
      <c r="N371" s="35">
        <v>2.3702</v>
      </c>
      <c r="O371" s="35"/>
      <c r="P371" s="16"/>
      <c r="Q371" s="16" t="s">
        <v>37</v>
      </c>
      <c r="R371" s="16">
        <v>6</v>
      </c>
      <c r="S371" s="47"/>
      <c r="T371" s="47"/>
      <c r="U371" s="47"/>
      <c r="V371" s="16"/>
      <c r="W371" s="16"/>
      <c r="X371" s="48"/>
    </row>
    <row r="372" ht="24.95" customHeight="1" spans="1:24">
      <c r="A372" s="16">
        <v>8301</v>
      </c>
      <c r="B372" s="110" t="s">
        <v>1903</v>
      </c>
      <c r="C372" s="16" t="s">
        <v>43</v>
      </c>
      <c r="D372" s="16" t="s">
        <v>124</v>
      </c>
      <c r="E372" s="16" t="s">
        <v>138</v>
      </c>
      <c r="F372" s="16" t="s">
        <v>244</v>
      </c>
      <c r="G372" s="16">
        <v>2019</v>
      </c>
      <c r="H372" s="16">
        <v>4</v>
      </c>
      <c r="I372" s="33" t="s">
        <v>1904</v>
      </c>
      <c r="J372" s="116" t="s">
        <v>1612</v>
      </c>
      <c r="K372" s="48" t="s">
        <v>1613</v>
      </c>
      <c r="L372" s="35">
        <v>1.9303</v>
      </c>
      <c r="M372" s="35"/>
      <c r="N372" s="35">
        <v>1.9303</v>
      </c>
      <c r="O372" s="35"/>
      <c r="P372" s="16"/>
      <c r="Q372" s="16" t="s">
        <v>37</v>
      </c>
      <c r="R372" s="16">
        <v>4</v>
      </c>
      <c r="S372" s="47"/>
      <c r="T372" s="47"/>
      <c r="U372" s="47"/>
      <c r="V372" s="16"/>
      <c r="W372" s="16"/>
      <c r="X372" s="48"/>
    </row>
    <row r="373" ht="24.95" customHeight="1" spans="1:24">
      <c r="A373" s="16">
        <v>8302</v>
      </c>
      <c r="B373" s="110" t="s">
        <v>1903</v>
      </c>
      <c r="C373" s="16" t="s">
        <v>43</v>
      </c>
      <c r="D373" s="16" t="s">
        <v>124</v>
      </c>
      <c r="E373" s="16" t="s">
        <v>728</v>
      </c>
      <c r="F373" s="16" t="s">
        <v>244</v>
      </c>
      <c r="G373" s="16">
        <v>2019</v>
      </c>
      <c r="H373" s="16">
        <v>10</v>
      </c>
      <c r="I373" s="33" t="s">
        <v>1904</v>
      </c>
      <c r="J373" s="116" t="s">
        <v>1612</v>
      </c>
      <c r="K373" s="48" t="s">
        <v>1613</v>
      </c>
      <c r="L373" s="35">
        <v>5.3785</v>
      </c>
      <c r="M373" s="35"/>
      <c r="N373" s="35">
        <v>5.3785</v>
      </c>
      <c r="O373" s="35"/>
      <c r="P373" s="16"/>
      <c r="Q373" s="16" t="s">
        <v>37</v>
      </c>
      <c r="R373" s="16">
        <v>10</v>
      </c>
      <c r="S373" s="47"/>
      <c r="T373" s="47"/>
      <c r="U373" s="47"/>
      <c r="V373" s="16"/>
      <c r="W373" s="16"/>
      <c r="X373" s="48"/>
    </row>
    <row r="374" ht="24.95" customHeight="1" spans="1:24">
      <c r="A374" s="16">
        <v>8303</v>
      </c>
      <c r="B374" s="110" t="s">
        <v>1903</v>
      </c>
      <c r="C374" s="16" t="s">
        <v>43</v>
      </c>
      <c r="D374" s="16" t="s">
        <v>124</v>
      </c>
      <c r="E374" s="16" t="s">
        <v>970</v>
      </c>
      <c r="F374" s="16" t="s">
        <v>244</v>
      </c>
      <c r="G374" s="16">
        <v>2019</v>
      </c>
      <c r="H374" s="16">
        <v>2</v>
      </c>
      <c r="I374" s="33" t="s">
        <v>1904</v>
      </c>
      <c r="J374" s="116" t="s">
        <v>1612</v>
      </c>
      <c r="K374" s="48" t="s">
        <v>1613</v>
      </c>
      <c r="L374" s="35">
        <v>0.85</v>
      </c>
      <c r="M374" s="35"/>
      <c r="N374" s="35">
        <v>0.85</v>
      </c>
      <c r="O374" s="35"/>
      <c r="P374" s="16"/>
      <c r="Q374" s="16" t="s">
        <v>37</v>
      </c>
      <c r="R374" s="16">
        <v>2</v>
      </c>
      <c r="S374" s="47"/>
      <c r="T374" s="47"/>
      <c r="U374" s="47"/>
      <c r="V374" s="16"/>
      <c r="W374" s="16"/>
      <c r="X374" s="48"/>
    </row>
    <row r="375" ht="24.95" customHeight="1" spans="1:24">
      <c r="A375" s="16">
        <v>8304</v>
      </c>
      <c r="B375" s="110" t="s">
        <v>1903</v>
      </c>
      <c r="C375" s="16" t="s">
        <v>43</v>
      </c>
      <c r="D375" s="16" t="s">
        <v>146</v>
      </c>
      <c r="E375" s="16" t="s">
        <v>151</v>
      </c>
      <c r="F375" s="16" t="s">
        <v>244</v>
      </c>
      <c r="G375" s="16">
        <v>2019</v>
      </c>
      <c r="H375" s="16">
        <v>4</v>
      </c>
      <c r="I375" s="33" t="s">
        <v>1904</v>
      </c>
      <c r="J375" s="116" t="s">
        <v>1612</v>
      </c>
      <c r="K375" s="48" t="s">
        <v>1613</v>
      </c>
      <c r="L375" s="35">
        <v>1.18</v>
      </c>
      <c r="M375" s="35"/>
      <c r="N375" s="35">
        <v>1.18</v>
      </c>
      <c r="O375" s="35"/>
      <c r="P375" s="16"/>
      <c r="Q375" s="16" t="s">
        <v>37</v>
      </c>
      <c r="R375" s="16">
        <v>4</v>
      </c>
      <c r="S375" s="47"/>
      <c r="T375" s="47"/>
      <c r="U375" s="47"/>
      <c r="V375" s="16"/>
      <c r="W375" s="16"/>
      <c r="X375" s="48"/>
    </row>
    <row r="376" ht="24.95" customHeight="1" spans="1:24">
      <c r="A376" s="16">
        <v>8305</v>
      </c>
      <c r="B376" s="110" t="s">
        <v>1903</v>
      </c>
      <c r="C376" s="16" t="s">
        <v>43</v>
      </c>
      <c r="D376" s="16" t="s">
        <v>146</v>
      </c>
      <c r="E376" s="16" t="s">
        <v>149</v>
      </c>
      <c r="F376" s="16" t="s">
        <v>244</v>
      </c>
      <c r="G376" s="16">
        <v>2019</v>
      </c>
      <c r="H376" s="16">
        <v>2</v>
      </c>
      <c r="I376" s="33" t="s">
        <v>1904</v>
      </c>
      <c r="J376" s="116" t="s">
        <v>1612</v>
      </c>
      <c r="K376" s="48" t="s">
        <v>1613</v>
      </c>
      <c r="L376" s="35">
        <v>0.872</v>
      </c>
      <c r="M376" s="35"/>
      <c r="N376" s="35">
        <v>0.872</v>
      </c>
      <c r="O376" s="35"/>
      <c r="P376" s="16"/>
      <c r="Q376" s="16" t="s">
        <v>37</v>
      </c>
      <c r="R376" s="16">
        <v>2</v>
      </c>
      <c r="S376" s="47"/>
      <c r="T376" s="47"/>
      <c r="U376" s="47"/>
      <c r="V376" s="16"/>
      <c r="W376" s="16"/>
      <c r="X376" s="48"/>
    </row>
    <row r="377" ht="24.95" customHeight="1" spans="1:24">
      <c r="A377" s="16">
        <v>8306</v>
      </c>
      <c r="B377" s="110" t="s">
        <v>1903</v>
      </c>
      <c r="C377" s="16" t="s">
        <v>43</v>
      </c>
      <c r="D377" s="16" t="s">
        <v>146</v>
      </c>
      <c r="E377" s="16" t="s">
        <v>342</v>
      </c>
      <c r="F377" s="16" t="s">
        <v>244</v>
      </c>
      <c r="G377" s="16">
        <v>2019</v>
      </c>
      <c r="H377" s="16">
        <v>1</v>
      </c>
      <c r="I377" s="33" t="s">
        <v>1904</v>
      </c>
      <c r="J377" s="116" t="s">
        <v>1612</v>
      </c>
      <c r="K377" s="48" t="s">
        <v>1613</v>
      </c>
      <c r="L377" s="35">
        <v>0.72</v>
      </c>
      <c r="M377" s="35"/>
      <c r="N377" s="35">
        <v>0.72</v>
      </c>
      <c r="O377" s="35"/>
      <c r="P377" s="16"/>
      <c r="Q377" s="16" t="s">
        <v>37</v>
      </c>
      <c r="R377" s="16">
        <v>1</v>
      </c>
      <c r="S377" s="47"/>
      <c r="T377" s="47"/>
      <c r="U377" s="47"/>
      <c r="V377" s="16"/>
      <c r="W377" s="16"/>
      <c r="X377" s="48"/>
    </row>
    <row r="378" ht="24.95" customHeight="1" spans="1:24">
      <c r="A378" s="16">
        <v>8307</v>
      </c>
      <c r="B378" s="110" t="s">
        <v>1903</v>
      </c>
      <c r="C378" s="16" t="s">
        <v>43</v>
      </c>
      <c r="D378" s="16" t="s">
        <v>146</v>
      </c>
      <c r="E378" s="16" t="s">
        <v>344</v>
      </c>
      <c r="F378" s="16" t="s">
        <v>244</v>
      </c>
      <c r="G378" s="16">
        <v>2019</v>
      </c>
      <c r="H378" s="16">
        <v>1</v>
      </c>
      <c r="I378" s="33" t="s">
        <v>1904</v>
      </c>
      <c r="J378" s="116" t="s">
        <v>1612</v>
      </c>
      <c r="K378" s="48" t="s">
        <v>1613</v>
      </c>
      <c r="L378" s="35">
        <v>0.72</v>
      </c>
      <c r="M378" s="35"/>
      <c r="N378" s="35">
        <v>0.72</v>
      </c>
      <c r="O378" s="35"/>
      <c r="P378" s="16"/>
      <c r="Q378" s="16" t="s">
        <v>37</v>
      </c>
      <c r="R378" s="16">
        <v>1</v>
      </c>
      <c r="S378" s="47"/>
      <c r="T378" s="47"/>
      <c r="U378" s="47"/>
      <c r="V378" s="16"/>
      <c r="W378" s="16"/>
      <c r="X378" s="48"/>
    </row>
    <row r="379" ht="24.95" customHeight="1" spans="1:24">
      <c r="A379" s="16">
        <v>8308</v>
      </c>
      <c r="B379" s="110" t="s">
        <v>1903</v>
      </c>
      <c r="C379" s="16" t="s">
        <v>43</v>
      </c>
      <c r="D379" s="16" t="s">
        <v>146</v>
      </c>
      <c r="E379" s="16" t="s">
        <v>200</v>
      </c>
      <c r="F379" s="16" t="s">
        <v>244</v>
      </c>
      <c r="G379" s="16">
        <v>2019</v>
      </c>
      <c r="H379" s="16">
        <v>1</v>
      </c>
      <c r="I379" s="33" t="s">
        <v>1904</v>
      </c>
      <c r="J379" s="116" t="s">
        <v>1612</v>
      </c>
      <c r="K379" s="48" t="s">
        <v>1613</v>
      </c>
      <c r="L379" s="35">
        <v>0.24</v>
      </c>
      <c r="M379" s="35"/>
      <c r="N379" s="35">
        <v>0.24</v>
      </c>
      <c r="O379" s="35"/>
      <c r="P379" s="16"/>
      <c r="Q379" s="16" t="s">
        <v>37</v>
      </c>
      <c r="R379" s="16">
        <v>1</v>
      </c>
      <c r="S379" s="47"/>
      <c r="T379" s="47"/>
      <c r="U379" s="47"/>
      <c r="V379" s="16"/>
      <c r="W379" s="16"/>
      <c r="X379" s="48"/>
    </row>
    <row r="380" ht="24.95" customHeight="1" spans="1:24">
      <c r="A380" s="16">
        <v>8309</v>
      </c>
      <c r="B380" s="110" t="s">
        <v>1903</v>
      </c>
      <c r="C380" s="16" t="s">
        <v>43</v>
      </c>
      <c r="D380" s="16" t="s">
        <v>146</v>
      </c>
      <c r="E380" s="16" t="s">
        <v>266</v>
      </c>
      <c r="F380" s="16" t="s">
        <v>244</v>
      </c>
      <c r="G380" s="16">
        <v>2019</v>
      </c>
      <c r="H380" s="16">
        <v>2</v>
      </c>
      <c r="I380" s="33" t="s">
        <v>1904</v>
      </c>
      <c r="J380" s="116" t="s">
        <v>1612</v>
      </c>
      <c r="K380" s="48" t="s">
        <v>1613</v>
      </c>
      <c r="L380" s="35">
        <v>0.672</v>
      </c>
      <c r="M380" s="35"/>
      <c r="N380" s="35">
        <v>0.672</v>
      </c>
      <c r="O380" s="35"/>
      <c r="P380" s="16"/>
      <c r="Q380" s="16" t="s">
        <v>37</v>
      </c>
      <c r="R380" s="16">
        <v>2</v>
      </c>
      <c r="S380" s="47"/>
      <c r="T380" s="47"/>
      <c r="U380" s="47"/>
      <c r="V380" s="16"/>
      <c r="W380" s="16"/>
      <c r="X380" s="48"/>
    </row>
    <row r="381" ht="24.95" customHeight="1" spans="1:24">
      <c r="A381" s="16">
        <v>8310</v>
      </c>
      <c r="B381" s="110" t="s">
        <v>1903</v>
      </c>
      <c r="C381" s="16" t="s">
        <v>43</v>
      </c>
      <c r="D381" s="16" t="s">
        <v>146</v>
      </c>
      <c r="E381" s="16" t="s">
        <v>348</v>
      </c>
      <c r="F381" s="16" t="s">
        <v>244</v>
      </c>
      <c r="G381" s="16">
        <v>2019</v>
      </c>
      <c r="H381" s="16">
        <v>1</v>
      </c>
      <c r="I381" s="33" t="s">
        <v>1904</v>
      </c>
      <c r="J381" s="116" t="s">
        <v>1612</v>
      </c>
      <c r="K381" s="48" t="s">
        <v>1613</v>
      </c>
      <c r="L381" s="35">
        <v>0.8</v>
      </c>
      <c r="M381" s="35"/>
      <c r="N381" s="35">
        <v>0.8</v>
      </c>
      <c r="O381" s="35"/>
      <c r="P381" s="16"/>
      <c r="Q381" s="16" t="s">
        <v>37</v>
      </c>
      <c r="R381" s="16">
        <v>1</v>
      </c>
      <c r="S381" s="47"/>
      <c r="T381" s="47"/>
      <c r="U381" s="47"/>
      <c r="V381" s="16"/>
      <c r="W381" s="16"/>
      <c r="X381" s="48"/>
    </row>
    <row r="382" ht="24.95" customHeight="1" spans="1:24">
      <c r="A382" s="16">
        <v>8311</v>
      </c>
      <c r="B382" s="110" t="s">
        <v>1903</v>
      </c>
      <c r="C382" s="16" t="s">
        <v>43</v>
      </c>
      <c r="D382" s="16" t="s">
        <v>146</v>
      </c>
      <c r="E382" s="16" t="s">
        <v>196</v>
      </c>
      <c r="F382" s="16" t="s">
        <v>244</v>
      </c>
      <c r="G382" s="16">
        <v>2019</v>
      </c>
      <c r="H382" s="16">
        <v>2</v>
      </c>
      <c r="I382" s="33" t="s">
        <v>1904</v>
      </c>
      <c r="J382" s="116" t="s">
        <v>1612</v>
      </c>
      <c r="K382" s="48" t="s">
        <v>1613</v>
      </c>
      <c r="L382" s="35">
        <v>1.08</v>
      </c>
      <c r="M382" s="35"/>
      <c r="N382" s="35">
        <v>1.08</v>
      </c>
      <c r="O382" s="35"/>
      <c r="P382" s="16"/>
      <c r="Q382" s="16" t="s">
        <v>37</v>
      </c>
      <c r="R382" s="16">
        <v>2</v>
      </c>
      <c r="S382" s="47"/>
      <c r="T382" s="47"/>
      <c r="U382" s="47"/>
      <c r="V382" s="16"/>
      <c r="W382" s="16"/>
      <c r="X382" s="48"/>
    </row>
    <row r="383" ht="24.95" customHeight="1" spans="1:24">
      <c r="A383" s="16">
        <v>8312</v>
      </c>
      <c r="B383" s="110" t="s">
        <v>1903</v>
      </c>
      <c r="C383" s="16" t="s">
        <v>43</v>
      </c>
      <c r="D383" s="16" t="s">
        <v>146</v>
      </c>
      <c r="E383" s="16" t="s">
        <v>1074</v>
      </c>
      <c r="F383" s="16" t="s">
        <v>244</v>
      </c>
      <c r="G383" s="16">
        <v>2019</v>
      </c>
      <c r="H383" s="16">
        <v>1</v>
      </c>
      <c r="I383" s="33" t="s">
        <v>1904</v>
      </c>
      <c r="J383" s="116" t="s">
        <v>1612</v>
      </c>
      <c r="K383" s="48" t="s">
        <v>1613</v>
      </c>
      <c r="L383" s="35">
        <v>0.664</v>
      </c>
      <c r="M383" s="35"/>
      <c r="N383" s="35">
        <v>0.664</v>
      </c>
      <c r="O383" s="35"/>
      <c r="P383" s="16"/>
      <c r="Q383" s="16" t="s">
        <v>37</v>
      </c>
      <c r="R383" s="16">
        <v>1</v>
      </c>
      <c r="S383" s="47"/>
      <c r="T383" s="47"/>
      <c r="U383" s="47"/>
      <c r="V383" s="16"/>
      <c r="W383" s="16"/>
      <c r="X383" s="48"/>
    </row>
    <row r="384" ht="24.95" customHeight="1" spans="1:24">
      <c r="A384" s="16">
        <v>8313</v>
      </c>
      <c r="B384" s="110" t="s">
        <v>1903</v>
      </c>
      <c r="C384" s="16" t="s">
        <v>43</v>
      </c>
      <c r="D384" s="16" t="s">
        <v>146</v>
      </c>
      <c r="E384" s="16" t="s">
        <v>1076</v>
      </c>
      <c r="F384" s="16" t="s">
        <v>244</v>
      </c>
      <c r="G384" s="16">
        <v>2019</v>
      </c>
      <c r="H384" s="16">
        <v>2</v>
      </c>
      <c r="I384" s="33" t="s">
        <v>1904</v>
      </c>
      <c r="J384" s="116" t="s">
        <v>1612</v>
      </c>
      <c r="K384" s="48" t="s">
        <v>1613</v>
      </c>
      <c r="L384" s="35">
        <v>1.12</v>
      </c>
      <c r="M384" s="35"/>
      <c r="N384" s="35">
        <v>1.12</v>
      </c>
      <c r="O384" s="35"/>
      <c r="P384" s="16"/>
      <c r="Q384" s="16" t="s">
        <v>37</v>
      </c>
      <c r="R384" s="16">
        <v>2</v>
      </c>
      <c r="S384" s="47"/>
      <c r="T384" s="47"/>
      <c r="U384" s="47"/>
      <c r="V384" s="16"/>
      <c r="W384" s="16"/>
      <c r="X384" s="48"/>
    </row>
    <row r="385" ht="24.95" customHeight="1" spans="1:24">
      <c r="A385" s="16">
        <v>8314</v>
      </c>
      <c r="B385" s="110" t="s">
        <v>1903</v>
      </c>
      <c r="C385" s="16" t="s">
        <v>43</v>
      </c>
      <c r="D385" s="16" t="s">
        <v>146</v>
      </c>
      <c r="E385" s="16" t="s">
        <v>160</v>
      </c>
      <c r="F385" s="16" t="s">
        <v>244</v>
      </c>
      <c r="G385" s="16">
        <v>2019</v>
      </c>
      <c r="H385" s="16">
        <v>3</v>
      </c>
      <c r="I385" s="33" t="s">
        <v>1904</v>
      </c>
      <c r="J385" s="116" t="s">
        <v>1612</v>
      </c>
      <c r="K385" s="48" t="s">
        <v>1613</v>
      </c>
      <c r="L385" s="35">
        <v>1.742</v>
      </c>
      <c r="M385" s="35"/>
      <c r="N385" s="35">
        <v>1.742</v>
      </c>
      <c r="O385" s="35"/>
      <c r="P385" s="16"/>
      <c r="Q385" s="16" t="s">
        <v>37</v>
      </c>
      <c r="R385" s="16">
        <v>3</v>
      </c>
      <c r="S385" s="47"/>
      <c r="T385" s="47"/>
      <c r="U385" s="47"/>
      <c r="V385" s="16"/>
      <c r="W385" s="16"/>
      <c r="X385" s="48"/>
    </row>
    <row r="386" ht="24.95" customHeight="1" spans="1:24">
      <c r="A386" s="16">
        <v>8315</v>
      </c>
      <c r="B386" s="110" t="s">
        <v>1903</v>
      </c>
      <c r="C386" s="16" t="s">
        <v>43</v>
      </c>
      <c r="D386" s="16" t="s">
        <v>146</v>
      </c>
      <c r="E386" s="16" t="s">
        <v>205</v>
      </c>
      <c r="F386" s="16" t="s">
        <v>244</v>
      </c>
      <c r="G386" s="16">
        <v>2019</v>
      </c>
      <c r="H386" s="16">
        <v>3</v>
      </c>
      <c r="I386" s="33" t="s">
        <v>1904</v>
      </c>
      <c r="J386" s="116" t="s">
        <v>1612</v>
      </c>
      <c r="K386" s="48" t="s">
        <v>1613</v>
      </c>
      <c r="L386" s="35">
        <v>2.08</v>
      </c>
      <c r="M386" s="35"/>
      <c r="N386" s="35">
        <v>2.08</v>
      </c>
      <c r="O386" s="35"/>
      <c r="P386" s="16"/>
      <c r="Q386" s="16" t="s">
        <v>37</v>
      </c>
      <c r="R386" s="16">
        <v>3</v>
      </c>
      <c r="S386" s="47"/>
      <c r="T386" s="47"/>
      <c r="U386" s="47"/>
      <c r="V386" s="16"/>
      <c r="W386" s="16"/>
      <c r="X386" s="48"/>
    </row>
    <row r="387" ht="24.95" customHeight="1" spans="1:24">
      <c r="A387" s="16">
        <v>8316</v>
      </c>
      <c r="B387" s="110" t="s">
        <v>1903</v>
      </c>
      <c r="C387" s="16" t="s">
        <v>43</v>
      </c>
      <c r="D387" s="16" t="s">
        <v>146</v>
      </c>
      <c r="E387" s="16" t="s">
        <v>1061</v>
      </c>
      <c r="F387" s="16" t="s">
        <v>244</v>
      </c>
      <c r="G387" s="16">
        <v>2019</v>
      </c>
      <c r="H387" s="16">
        <v>3</v>
      </c>
      <c r="I387" s="33" t="s">
        <v>1904</v>
      </c>
      <c r="J387" s="116" t="s">
        <v>1612</v>
      </c>
      <c r="K387" s="48" t="s">
        <v>1613</v>
      </c>
      <c r="L387" s="35">
        <v>1.07472</v>
      </c>
      <c r="M387" s="35"/>
      <c r="N387" s="35">
        <v>1.07472</v>
      </c>
      <c r="O387" s="35"/>
      <c r="P387" s="16"/>
      <c r="Q387" s="16" t="s">
        <v>37</v>
      </c>
      <c r="R387" s="16">
        <v>3</v>
      </c>
      <c r="S387" s="47"/>
      <c r="T387" s="47"/>
      <c r="U387" s="47"/>
      <c r="V387" s="16"/>
      <c r="W387" s="16"/>
      <c r="X387" s="48"/>
    </row>
    <row r="388" ht="24.95" customHeight="1" spans="1:24">
      <c r="A388" s="16">
        <v>8317</v>
      </c>
      <c r="B388" s="110" t="s">
        <v>1903</v>
      </c>
      <c r="C388" s="16" t="s">
        <v>43</v>
      </c>
      <c r="D388" s="16" t="s">
        <v>98</v>
      </c>
      <c r="E388" s="16" t="s">
        <v>1057</v>
      </c>
      <c r="F388" s="16" t="s">
        <v>244</v>
      </c>
      <c r="G388" s="16">
        <v>2019</v>
      </c>
      <c r="H388" s="16">
        <v>7</v>
      </c>
      <c r="I388" s="33" t="s">
        <v>1904</v>
      </c>
      <c r="J388" s="116" t="s">
        <v>1612</v>
      </c>
      <c r="K388" s="48" t="s">
        <v>1613</v>
      </c>
      <c r="L388" s="35">
        <v>3.8408</v>
      </c>
      <c r="M388" s="35"/>
      <c r="N388" s="35">
        <v>3.8408</v>
      </c>
      <c r="O388" s="35"/>
      <c r="P388" s="16"/>
      <c r="Q388" s="16" t="s">
        <v>37</v>
      </c>
      <c r="R388" s="16">
        <v>7</v>
      </c>
      <c r="S388" s="47"/>
      <c r="T388" s="47"/>
      <c r="U388" s="47"/>
      <c r="V388" s="16"/>
      <c r="W388" s="16"/>
      <c r="X388" s="48"/>
    </row>
    <row r="389" ht="24.95" customHeight="1" spans="1:24">
      <c r="A389" s="16">
        <v>8318</v>
      </c>
      <c r="B389" s="110" t="s">
        <v>1903</v>
      </c>
      <c r="C389" s="16" t="s">
        <v>43</v>
      </c>
      <c r="D389" s="16" t="s">
        <v>98</v>
      </c>
      <c r="E389" s="16" t="s">
        <v>209</v>
      </c>
      <c r="F389" s="16" t="s">
        <v>244</v>
      </c>
      <c r="G389" s="16">
        <v>2019</v>
      </c>
      <c r="H389" s="16">
        <v>2</v>
      </c>
      <c r="I389" s="33" t="s">
        <v>1904</v>
      </c>
      <c r="J389" s="116" t="s">
        <v>1612</v>
      </c>
      <c r="K389" s="48" t="s">
        <v>1613</v>
      </c>
      <c r="L389" s="35">
        <v>0.982</v>
      </c>
      <c r="M389" s="35"/>
      <c r="N389" s="35">
        <v>0.982</v>
      </c>
      <c r="O389" s="35"/>
      <c r="P389" s="16"/>
      <c r="Q389" s="16" t="s">
        <v>37</v>
      </c>
      <c r="R389" s="16">
        <v>2</v>
      </c>
      <c r="S389" s="47"/>
      <c r="T389" s="47"/>
      <c r="U389" s="47"/>
      <c r="V389" s="16"/>
      <c r="W389" s="16"/>
      <c r="X389" s="48"/>
    </row>
    <row r="390" ht="24.95" customHeight="1" spans="1:24">
      <c r="A390" s="16">
        <v>8319</v>
      </c>
      <c r="B390" s="110" t="s">
        <v>1903</v>
      </c>
      <c r="C390" s="16" t="s">
        <v>43</v>
      </c>
      <c r="D390" s="16" t="s">
        <v>98</v>
      </c>
      <c r="E390" s="16" t="s">
        <v>211</v>
      </c>
      <c r="F390" s="16" t="s">
        <v>244</v>
      </c>
      <c r="G390" s="16">
        <v>2019</v>
      </c>
      <c r="H390" s="16">
        <v>6</v>
      </c>
      <c r="I390" s="33" t="s">
        <v>1904</v>
      </c>
      <c r="J390" s="116" t="s">
        <v>1612</v>
      </c>
      <c r="K390" s="48" t="s">
        <v>1613</v>
      </c>
      <c r="L390" s="35">
        <v>3.49433</v>
      </c>
      <c r="M390" s="35"/>
      <c r="N390" s="35">
        <v>3.49433</v>
      </c>
      <c r="O390" s="35"/>
      <c r="P390" s="16"/>
      <c r="Q390" s="16" t="s">
        <v>37</v>
      </c>
      <c r="R390" s="16">
        <v>6</v>
      </c>
      <c r="S390" s="47"/>
      <c r="T390" s="47"/>
      <c r="U390" s="47"/>
      <c r="V390" s="16"/>
      <c r="W390" s="16"/>
      <c r="X390" s="48"/>
    </row>
    <row r="391" ht="24.95" customHeight="1" spans="1:24">
      <c r="A391" s="16">
        <v>8320</v>
      </c>
      <c r="B391" s="110" t="s">
        <v>1903</v>
      </c>
      <c r="C391" s="16" t="s">
        <v>43</v>
      </c>
      <c r="D391" s="16" t="s">
        <v>98</v>
      </c>
      <c r="E391" s="16" t="s">
        <v>1039</v>
      </c>
      <c r="F391" s="16" t="s">
        <v>244</v>
      </c>
      <c r="G391" s="16">
        <v>2019</v>
      </c>
      <c r="H391" s="16">
        <v>6</v>
      </c>
      <c r="I391" s="33" t="s">
        <v>1904</v>
      </c>
      <c r="J391" s="116" t="s">
        <v>1612</v>
      </c>
      <c r="K391" s="48" t="s">
        <v>1613</v>
      </c>
      <c r="L391" s="35">
        <v>3.578</v>
      </c>
      <c r="M391" s="35"/>
      <c r="N391" s="35">
        <v>3.578</v>
      </c>
      <c r="O391" s="35"/>
      <c r="P391" s="16"/>
      <c r="Q391" s="16" t="s">
        <v>37</v>
      </c>
      <c r="R391" s="16">
        <v>6</v>
      </c>
      <c r="S391" s="47"/>
      <c r="T391" s="47"/>
      <c r="U391" s="47"/>
      <c r="V391" s="16"/>
      <c r="W391" s="16"/>
      <c r="X391" s="48"/>
    </row>
    <row r="392" ht="24.95" customHeight="1" spans="1:24">
      <c r="A392" s="16">
        <v>8321</v>
      </c>
      <c r="B392" s="110" t="s">
        <v>1903</v>
      </c>
      <c r="C392" s="16" t="s">
        <v>43</v>
      </c>
      <c r="D392" s="16" t="s">
        <v>98</v>
      </c>
      <c r="E392" s="16" t="s">
        <v>376</v>
      </c>
      <c r="F392" s="16" t="s">
        <v>244</v>
      </c>
      <c r="G392" s="16">
        <v>2019</v>
      </c>
      <c r="H392" s="16">
        <v>1</v>
      </c>
      <c r="I392" s="33" t="s">
        <v>1904</v>
      </c>
      <c r="J392" s="116" t="s">
        <v>1612</v>
      </c>
      <c r="K392" s="48" t="s">
        <v>1613</v>
      </c>
      <c r="L392" s="35">
        <v>0.464</v>
      </c>
      <c r="M392" s="35"/>
      <c r="N392" s="35">
        <v>0.464</v>
      </c>
      <c r="O392" s="35"/>
      <c r="P392" s="16"/>
      <c r="Q392" s="16" t="s">
        <v>37</v>
      </c>
      <c r="R392" s="16">
        <v>1</v>
      </c>
      <c r="S392" s="47"/>
      <c r="T392" s="47"/>
      <c r="U392" s="47"/>
      <c r="V392" s="16"/>
      <c r="W392" s="16"/>
      <c r="X392" s="48"/>
    </row>
    <row r="393" ht="24.95" customHeight="1" spans="1:24">
      <c r="A393" s="16">
        <v>8322</v>
      </c>
      <c r="B393" s="110" t="s">
        <v>1903</v>
      </c>
      <c r="C393" s="16" t="s">
        <v>43</v>
      </c>
      <c r="D393" s="16" t="s">
        <v>98</v>
      </c>
      <c r="E393" s="16" t="s">
        <v>378</v>
      </c>
      <c r="F393" s="16" t="s">
        <v>244</v>
      </c>
      <c r="G393" s="16">
        <v>2019</v>
      </c>
      <c r="H393" s="16">
        <v>4</v>
      </c>
      <c r="I393" s="33" t="s">
        <v>1904</v>
      </c>
      <c r="J393" s="116" t="s">
        <v>1612</v>
      </c>
      <c r="K393" s="48" t="s">
        <v>1613</v>
      </c>
      <c r="L393" s="35">
        <v>0.8892</v>
      </c>
      <c r="M393" s="35"/>
      <c r="N393" s="35">
        <v>0.8892</v>
      </c>
      <c r="O393" s="35"/>
      <c r="P393" s="16"/>
      <c r="Q393" s="16" t="s">
        <v>37</v>
      </c>
      <c r="R393" s="16">
        <v>4</v>
      </c>
      <c r="S393" s="47"/>
      <c r="T393" s="47"/>
      <c r="U393" s="47"/>
      <c r="V393" s="16"/>
      <c r="W393" s="16"/>
      <c r="X393" s="48"/>
    </row>
    <row r="394" ht="24.95" customHeight="1" spans="1:24">
      <c r="A394" s="16">
        <v>8323</v>
      </c>
      <c r="B394" s="110" t="s">
        <v>1903</v>
      </c>
      <c r="C394" s="16" t="s">
        <v>43</v>
      </c>
      <c r="D394" s="16" t="s">
        <v>98</v>
      </c>
      <c r="E394" s="16" t="s">
        <v>1905</v>
      </c>
      <c r="F394" s="16" t="s">
        <v>244</v>
      </c>
      <c r="G394" s="16">
        <v>2019</v>
      </c>
      <c r="H394" s="16">
        <v>2</v>
      </c>
      <c r="I394" s="33" t="s">
        <v>1904</v>
      </c>
      <c r="J394" s="116" t="s">
        <v>1612</v>
      </c>
      <c r="K394" s="48" t="s">
        <v>1613</v>
      </c>
      <c r="L394" s="35">
        <v>1.288</v>
      </c>
      <c r="M394" s="35"/>
      <c r="N394" s="35">
        <v>1.288</v>
      </c>
      <c r="O394" s="35"/>
      <c r="P394" s="16"/>
      <c r="Q394" s="16" t="s">
        <v>37</v>
      </c>
      <c r="R394" s="16">
        <v>2</v>
      </c>
      <c r="S394" s="47"/>
      <c r="T394" s="47"/>
      <c r="U394" s="47"/>
      <c r="V394" s="16"/>
      <c r="W394" s="16"/>
      <c r="X394" s="48"/>
    </row>
    <row r="395" ht="24.95" customHeight="1" spans="1:24">
      <c r="A395" s="16">
        <v>8324</v>
      </c>
      <c r="B395" s="110" t="s">
        <v>1903</v>
      </c>
      <c r="C395" s="16" t="s">
        <v>43</v>
      </c>
      <c r="D395" s="16" t="s">
        <v>98</v>
      </c>
      <c r="E395" s="16" t="s">
        <v>213</v>
      </c>
      <c r="F395" s="16" t="s">
        <v>244</v>
      </c>
      <c r="G395" s="16">
        <v>2019</v>
      </c>
      <c r="H395" s="16">
        <v>3</v>
      </c>
      <c r="I395" s="33" t="s">
        <v>1904</v>
      </c>
      <c r="J395" s="116" t="s">
        <v>1612</v>
      </c>
      <c r="K395" s="48" t="s">
        <v>1613</v>
      </c>
      <c r="L395" s="35">
        <v>0.9774</v>
      </c>
      <c r="M395" s="35"/>
      <c r="N395" s="35">
        <v>0.9774</v>
      </c>
      <c r="O395" s="35"/>
      <c r="P395" s="16"/>
      <c r="Q395" s="16" t="s">
        <v>37</v>
      </c>
      <c r="R395" s="16">
        <v>3</v>
      </c>
      <c r="S395" s="47"/>
      <c r="T395" s="47"/>
      <c r="U395" s="47"/>
      <c r="V395" s="16"/>
      <c r="W395" s="16"/>
      <c r="X395" s="48"/>
    </row>
    <row r="396" ht="24.95" customHeight="1" spans="1:24">
      <c r="A396" s="16">
        <v>8325</v>
      </c>
      <c r="B396" s="110" t="s">
        <v>1903</v>
      </c>
      <c r="C396" s="16" t="s">
        <v>43</v>
      </c>
      <c r="D396" s="16" t="s">
        <v>98</v>
      </c>
      <c r="E396" s="16" t="s">
        <v>215</v>
      </c>
      <c r="F396" s="16" t="s">
        <v>244</v>
      </c>
      <c r="G396" s="16">
        <v>2019</v>
      </c>
      <c r="H396" s="16">
        <v>4</v>
      </c>
      <c r="I396" s="33" t="s">
        <v>1904</v>
      </c>
      <c r="J396" s="116" t="s">
        <v>1612</v>
      </c>
      <c r="K396" s="48" t="s">
        <v>1613</v>
      </c>
      <c r="L396" s="35">
        <v>1.52</v>
      </c>
      <c r="M396" s="35"/>
      <c r="N396" s="35">
        <v>1.52</v>
      </c>
      <c r="O396" s="35"/>
      <c r="P396" s="16"/>
      <c r="Q396" s="16" t="s">
        <v>37</v>
      </c>
      <c r="R396" s="16">
        <v>4</v>
      </c>
      <c r="S396" s="47"/>
      <c r="T396" s="47"/>
      <c r="U396" s="47"/>
      <c r="V396" s="16"/>
      <c r="W396" s="16"/>
      <c r="X396" s="48"/>
    </row>
    <row r="397" ht="24.95" customHeight="1" spans="1:24">
      <c r="A397" s="16">
        <v>8326</v>
      </c>
      <c r="B397" s="110" t="s">
        <v>1903</v>
      </c>
      <c r="C397" s="16" t="s">
        <v>43</v>
      </c>
      <c r="D397" s="16" t="s">
        <v>98</v>
      </c>
      <c r="E397" s="16" t="s">
        <v>624</v>
      </c>
      <c r="F397" s="16" t="s">
        <v>244</v>
      </c>
      <c r="G397" s="16">
        <v>2019</v>
      </c>
      <c r="H397" s="16">
        <v>2</v>
      </c>
      <c r="I397" s="33" t="s">
        <v>1904</v>
      </c>
      <c r="J397" s="116" t="s">
        <v>1612</v>
      </c>
      <c r="K397" s="48" t="s">
        <v>1613</v>
      </c>
      <c r="L397" s="35">
        <v>0.872</v>
      </c>
      <c r="M397" s="35"/>
      <c r="N397" s="35">
        <v>0.872</v>
      </c>
      <c r="O397" s="35"/>
      <c r="P397" s="16"/>
      <c r="Q397" s="16" t="s">
        <v>37</v>
      </c>
      <c r="R397" s="16">
        <v>2</v>
      </c>
      <c r="S397" s="47"/>
      <c r="T397" s="47"/>
      <c r="U397" s="47"/>
      <c r="V397" s="16"/>
      <c r="W397" s="16"/>
      <c r="X397" s="48"/>
    </row>
    <row r="398" ht="24.95" customHeight="1" spans="1:24">
      <c r="A398" s="16">
        <v>8327</v>
      </c>
      <c r="B398" s="110" t="s">
        <v>1903</v>
      </c>
      <c r="C398" s="16" t="s">
        <v>43</v>
      </c>
      <c r="D398" s="16" t="s">
        <v>98</v>
      </c>
      <c r="E398" s="16" t="s">
        <v>153</v>
      </c>
      <c r="F398" s="16" t="s">
        <v>244</v>
      </c>
      <c r="G398" s="16">
        <v>2019</v>
      </c>
      <c r="H398" s="16">
        <v>6</v>
      </c>
      <c r="I398" s="33" t="s">
        <v>1904</v>
      </c>
      <c r="J398" s="116" t="s">
        <v>1612</v>
      </c>
      <c r="K398" s="48" t="s">
        <v>1613</v>
      </c>
      <c r="L398" s="35">
        <v>3.03184</v>
      </c>
      <c r="M398" s="35"/>
      <c r="N398" s="35">
        <v>3.03184</v>
      </c>
      <c r="O398" s="35"/>
      <c r="P398" s="16"/>
      <c r="Q398" s="16" t="s">
        <v>37</v>
      </c>
      <c r="R398" s="16">
        <v>6</v>
      </c>
      <c r="S398" s="47"/>
      <c r="T398" s="47"/>
      <c r="U398" s="47"/>
      <c r="V398" s="16"/>
      <c r="W398" s="16"/>
      <c r="X398" s="48"/>
    </row>
    <row r="399" ht="24.95" customHeight="1" spans="1:24">
      <c r="A399" s="16">
        <v>8328</v>
      </c>
      <c r="B399" s="110" t="s">
        <v>1903</v>
      </c>
      <c r="C399" s="16" t="s">
        <v>43</v>
      </c>
      <c r="D399" s="16" t="s">
        <v>98</v>
      </c>
      <c r="E399" s="16" t="s">
        <v>217</v>
      </c>
      <c r="F399" s="16" t="s">
        <v>244</v>
      </c>
      <c r="G399" s="16">
        <v>2019</v>
      </c>
      <c r="H399" s="16">
        <v>4</v>
      </c>
      <c r="I399" s="33" t="s">
        <v>1904</v>
      </c>
      <c r="J399" s="116" t="s">
        <v>1612</v>
      </c>
      <c r="K399" s="48" t="s">
        <v>1613</v>
      </c>
      <c r="L399" s="35">
        <v>1.978</v>
      </c>
      <c r="M399" s="35"/>
      <c r="N399" s="35">
        <v>1.978</v>
      </c>
      <c r="O399" s="35"/>
      <c r="P399" s="16"/>
      <c r="Q399" s="16" t="s">
        <v>37</v>
      </c>
      <c r="R399" s="16">
        <v>4</v>
      </c>
      <c r="S399" s="47"/>
      <c r="T399" s="47"/>
      <c r="U399" s="47"/>
      <c r="V399" s="16"/>
      <c r="W399" s="16"/>
      <c r="X399" s="48"/>
    </row>
    <row r="400" ht="24.95" customHeight="1" spans="1:24">
      <c r="A400" s="16">
        <v>8329</v>
      </c>
      <c r="B400" s="110" t="s">
        <v>1903</v>
      </c>
      <c r="C400" s="16" t="s">
        <v>43</v>
      </c>
      <c r="D400" s="16" t="s">
        <v>98</v>
      </c>
      <c r="E400" s="16" t="s">
        <v>1906</v>
      </c>
      <c r="F400" s="16" t="s">
        <v>244</v>
      </c>
      <c r="G400" s="16">
        <v>2019</v>
      </c>
      <c r="H400" s="16">
        <v>4</v>
      </c>
      <c r="I400" s="33" t="s">
        <v>1904</v>
      </c>
      <c r="J400" s="116" t="s">
        <v>1612</v>
      </c>
      <c r="K400" s="48" t="s">
        <v>1613</v>
      </c>
      <c r="L400" s="35">
        <v>2.2011</v>
      </c>
      <c r="M400" s="35"/>
      <c r="N400" s="35">
        <v>2.2011</v>
      </c>
      <c r="O400" s="35"/>
      <c r="P400" s="16"/>
      <c r="Q400" s="16" t="s">
        <v>37</v>
      </c>
      <c r="R400" s="16">
        <v>4</v>
      </c>
      <c r="S400" s="47"/>
      <c r="T400" s="47"/>
      <c r="U400" s="47"/>
      <c r="V400" s="16"/>
      <c r="W400" s="16"/>
      <c r="X400" s="48"/>
    </row>
    <row r="401" ht="24.95" customHeight="1" spans="1:24">
      <c r="A401" s="16">
        <v>8330</v>
      </c>
      <c r="B401" s="110" t="s">
        <v>1903</v>
      </c>
      <c r="C401" s="16" t="s">
        <v>43</v>
      </c>
      <c r="D401" s="16" t="s">
        <v>98</v>
      </c>
      <c r="E401" s="16" t="s">
        <v>384</v>
      </c>
      <c r="F401" s="16" t="s">
        <v>244</v>
      </c>
      <c r="G401" s="16">
        <v>2019</v>
      </c>
      <c r="H401" s="16">
        <v>5</v>
      </c>
      <c r="I401" s="33" t="s">
        <v>1904</v>
      </c>
      <c r="J401" s="116" t="s">
        <v>1612</v>
      </c>
      <c r="K401" s="48" t="s">
        <v>1613</v>
      </c>
      <c r="L401" s="35">
        <v>3.0429</v>
      </c>
      <c r="M401" s="35"/>
      <c r="N401" s="35">
        <v>3.0429</v>
      </c>
      <c r="O401" s="35"/>
      <c r="P401" s="16"/>
      <c r="Q401" s="16" t="s">
        <v>37</v>
      </c>
      <c r="R401" s="16">
        <v>5</v>
      </c>
      <c r="S401" s="47"/>
      <c r="T401" s="47"/>
      <c r="U401" s="47"/>
      <c r="V401" s="16"/>
      <c r="W401" s="16"/>
      <c r="X401" s="48"/>
    </row>
    <row r="402" ht="24.95" customHeight="1" spans="1:24">
      <c r="A402" s="16">
        <v>8331</v>
      </c>
      <c r="B402" s="110" t="s">
        <v>1903</v>
      </c>
      <c r="C402" s="16" t="s">
        <v>43</v>
      </c>
      <c r="D402" s="16" t="s">
        <v>98</v>
      </c>
      <c r="E402" s="16" t="s">
        <v>221</v>
      </c>
      <c r="F402" s="16" t="s">
        <v>244</v>
      </c>
      <c r="G402" s="16">
        <v>2019</v>
      </c>
      <c r="H402" s="16">
        <v>5</v>
      </c>
      <c r="I402" s="33" t="s">
        <v>1904</v>
      </c>
      <c r="J402" s="116" t="s">
        <v>1612</v>
      </c>
      <c r="K402" s="48" t="s">
        <v>1613</v>
      </c>
      <c r="L402" s="35">
        <v>2.17344</v>
      </c>
      <c r="M402" s="35"/>
      <c r="N402" s="35">
        <v>2.17344</v>
      </c>
      <c r="O402" s="35"/>
      <c r="P402" s="16"/>
      <c r="Q402" s="16" t="s">
        <v>37</v>
      </c>
      <c r="R402" s="16">
        <v>5</v>
      </c>
      <c r="S402" s="47"/>
      <c r="T402" s="47"/>
      <c r="U402" s="47"/>
      <c r="V402" s="16"/>
      <c r="W402" s="16"/>
      <c r="X402" s="48"/>
    </row>
    <row r="403" ht="24.95" customHeight="1" spans="1:24">
      <c r="A403" s="16">
        <v>8332</v>
      </c>
      <c r="B403" s="110" t="s">
        <v>1903</v>
      </c>
      <c r="C403" s="16" t="s">
        <v>43</v>
      </c>
      <c r="D403" s="16" t="s">
        <v>98</v>
      </c>
      <c r="E403" s="16" t="s">
        <v>1053</v>
      </c>
      <c r="F403" s="16" t="s">
        <v>244</v>
      </c>
      <c r="G403" s="16">
        <v>2019</v>
      </c>
      <c r="H403" s="16">
        <v>2</v>
      </c>
      <c r="I403" s="33" t="s">
        <v>1904</v>
      </c>
      <c r="J403" s="116" t="s">
        <v>1612</v>
      </c>
      <c r="K403" s="48" t="s">
        <v>1613</v>
      </c>
      <c r="L403" s="35">
        <v>0.7922</v>
      </c>
      <c r="M403" s="35"/>
      <c r="N403" s="35">
        <v>0.7922</v>
      </c>
      <c r="O403" s="35"/>
      <c r="P403" s="16"/>
      <c r="Q403" s="16" t="s">
        <v>37</v>
      </c>
      <c r="R403" s="16">
        <v>2</v>
      </c>
      <c r="S403" s="47"/>
      <c r="T403" s="47"/>
      <c r="U403" s="47"/>
      <c r="V403" s="16"/>
      <c r="W403" s="16"/>
      <c r="X403" s="48"/>
    </row>
    <row r="404" ht="24.95" customHeight="1" spans="1:24">
      <c r="A404" s="16">
        <v>8333</v>
      </c>
      <c r="B404" s="110" t="s">
        <v>1903</v>
      </c>
      <c r="C404" s="16" t="s">
        <v>43</v>
      </c>
      <c r="D404" s="16" t="s">
        <v>98</v>
      </c>
      <c r="E404" s="16" t="s">
        <v>1055</v>
      </c>
      <c r="F404" s="16" t="s">
        <v>244</v>
      </c>
      <c r="G404" s="16">
        <v>2019</v>
      </c>
      <c r="H404" s="16">
        <v>3</v>
      </c>
      <c r="I404" s="33" t="s">
        <v>1904</v>
      </c>
      <c r="J404" s="116" t="s">
        <v>1612</v>
      </c>
      <c r="K404" s="48" t="s">
        <v>1613</v>
      </c>
      <c r="L404" s="35">
        <v>1.85684</v>
      </c>
      <c r="M404" s="35"/>
      <c r="N404" s="35">
        <v>1.85684</v>
      </c>
      <c r="O404" s="35"/>
      <c r="P404" s="16"/>
      <c r="Q404" s="16" t="s">
        <v>37</v>
      </c>
      <c r="R404" s="16">
        <v>3</v>
      </c>
      <c r="S404" s="47"/>
      <c r="T404" s="47"/>
      <c r="U404" s="47"/>
      <c r="V404" s="16"/>
      <c r="W404" s="16"/>
      <c r="X404" s="48"/>
    </row>
    <row r="405" ht="24.95" customHeight="1" spans="1:24">
      <c r="A405" s="16">
        <v>8334</v>
      </c>
      <c r="B405" s="110" t="s">
        <v>1903</v>
      </c>
      <c r="C405" s="16" t="s">
        <v>43</v>
      </c>
      <c r="D405" s="16" t="s">
        <v>51</v>
      </c>
      <c r="E405" s="16" t="s">
        <v>1844</v>
      </c>
      <c r="F405" s="16" t="s">
        <v>244</v>
      </c>
      <c r="G405" s="16">
        <v>2019</v>
      </c>
      <c r="H405" s="16">
        <v>2</v>
      </c>
      <c r="I405" s="33" t="s">
        <v>1904</v>
      </c>
      <c r="J405" s="116" t="s">
        <v>1612</v>
      </c>
      <c r="K405" s="48" t="s">
        <v>1613</v>
      </c>
      <c r="L405" s="35">
        <v>1.187</v>
      </c>
      <c r="M405" s="35"/>
      <c r="N405" s="35">
        <v>1.187</v>
      </c>
      <c r="O405" s="35"/>
      <c r="P405" s="16"/>
      <c r="Q405" s="16" t="s">
        <v>37</v>
      </c>
      <c r="R405" s="16">
        <v>2</v>
      </c>
      <c r="S405" s="47"/>
      <c r="T405" s="47"/>
      <c r="U405" s="47"/>
      <c r="V405" s="16"/>
      <c r="W405" s="16"/>
      <c r="X405" s="48"/>
    </row>
    <row r="406" ht="24.95" customHeight="1" spans="1:24">
      <c r="A406" s="16">
        <v>8335</v>
      </c>
      <c r="B406" s="110" t="s">
        <v>1903</v>
      </c>
      <c r="C406" s="16" t="s">
        <v>43</v>
      </c>
      <c r="D406" s="16" t="s">
        <v>51</v>
      </c>
      <c r="E406" s="16" t="s">
        <v>996</v>
      </c>
      <c r="F406" s="16" t="s">
        <v>244</v>
      </c>
      <c r="G406" s="16">
        <v>2019</v>
      </c>
      <c r="H406" s="16">
        <v>5</v>
      </c>
      <c r="I406" s="33" t="s">
        <v>1904</v>
      </c>
      <c r="J406" s="116" t="s">
        <v>1612</v>
      </c>
      <c r="K406" s="48" t="s">
        <v>1613</v>
      </c>
      <c r="L406" s="35">
        <v>2.056</v>
      </c>
      <c r="M406" s="35"/>
      <c r="N406" s="35">
        <v>2.056</v>
      </c>
      <c r="O406" s="35"/>
      <c r="P406" s="16"/>
      <c r="Q406" s="16" t="s">
        <v>37</v>
      </c>
      <c r="R406" s="16">
        <v>5</v>
      </c>
      <c r="S406" s="47"/>
      <c r="T406" s="47"/>
      <c r="U406" s="47"/>
      <c r="V406" s="16"/>
      <c r="W406" s="16"/>
      <c r="X406" s="48"/>
    </row>
    <row r="407" ht="24.95" customHeight="1" spans="1:24">
      <c r="A407" s="16">
        <v>8336</v>
      </c>
      <c r="B407" s="110" t="s">
        <v>1903</v>
      </c>
      <c r="C407" s="16" t="s">
        <v>43</v>
      </c>
      <c r="D407" s="16" t="s">
        <v>51</v>
      </c>
      <c r="E407" s="16" t="s">
        <v>53</v>
      </c>
      <c r="F407" s="16" t="s">
        <v>244</v>
      </c>
      <c r="G407" s="16">
        <v>2019</v>
      </c>
      <c r="H407" s="16">
        <v>3</v>
      </c>
      <c r="I407" s="33" t="s">
        <v>1904</v>
      </c>
      <c r="J407" s="116" t="s">
        <v>1612</v>
      </c>
      <c r="K407" s="48" t="s">
        <v>1613</v>
      </c>
      <c r="L407" s="35">
        <v>1.76</v>
      </c>
      <c r="M407" s="35"/>
      <c r="N407" s="35">
        <v>1.76</v>
      </c>
      <c r="O407" s="35"/>
      <c r="P407" s="16"/>
      <c r="Q407" s="16" t="s">
        <v>37</v>
      </c>
      <c r="R407" s="16">
        <v>3</v>
      </c>
      <c r="S407" s="47"/>
      <c r="T407" s="47"/>
      <c r="U407" s="47"/>
      <c r="V407" s="16"/>
      <c r="W407" s="16"/>
      <c r="X407" s="48"/>
    </row>
    <row r="408" ht="24.95" customHeight="1" spans="1:24">
      <c r="A408" s="16">
        <v>8337</v>
      </c>
      <c r="B408" s="110" t="s">
        <v>1903</v>
      </c>
      <c r="C408" s="16" t="s">
        <v>43</v>
      </c>
      <c r="D408" s="16" t="s">
        <v>51</v>
      </c>
      <c r="E408" s="16" t="s">
        <v>791</v>
      </c>
      <c r="F408" s="16" t="s">
        <v>244</v>
      </c>
      <c r="G408" s="16">
        <v>2019</v>
      </c>
      <c r="H408" s="16">
        <v>2</v>
      </c>
      <c r="I408" s="33" t="s">
        <v>1904</v>
      </c>
      <c r="J408" s="116" t="s">
        <v>1612</v>
      </c>
      <c r="K408" s="48" t="s">
        <v>1613</v>
      </c>
      <c r="L408" s="35">
        <v>1.28</v>
      </c>
      <c r="M408" s="35"/>
      <c r="N408" s="35">
        <v>1.28</v>
      </c>
      <c r="O408" s="35"/>
      <c r="P408" s="16"/>
      <c r="Q408" s="16" t="s">
        <v>37</v>
      </c>
      <c r="R408" s="16">
        <v>2</v>
      </c>
      <c r="S408" s="47"/>
      <c r="T408" s="47"/>
      <c r="U408" s="47"/>
      <c r="V408" s="16"/>
      <c r="W408" s="16"/>
      <c r="X408" s="48"/>
    </row>
    <row r="409" ht="24.95" customHeight="1" spans="1:24">
      <c r="A409" s="16">
        <v>8338</v>
      </c>
      <c r="B409" s="110" t="s">
        <v>1903</v>
      </c>
      <c r="C409" s="16" t="s">
        <v>43</v>
      </c>
      <c r="D409" s="16" t="s">
        <v>299</v>
      </c>
      <c r="E409" s="16" t="s">
        <v>793</v>
      </c>
      <c r="F409" s="16" t="s">
        <v>244</v>
      </c>
      <c r="G409" s="16">
        <v>2019</v>
      </c>
      <c r="H409" s="16">
        <v>2</v>
      </c>
      <c r="I409" s="33" t="s">
        <v>1904</v>
      </c>
      <c r="J409" s="116" t="s">
        <v>1612</v>
      </c>
      <c r="K409" s="48" t="s">
        <v>1613</v>
      </c>
      <c r="L409" s="35">
        <v>1.3385</v>
      </c>
      <c r="M409" s="35"/>
      <c r="N409" s="35">
        <v>1.3385</v>
      </c>
      <c r="O409" s="35"/>
      <c r="P409" s="16"/>
      <c r="Q409" s="16" t="s">
        <v>37</v>
      </c>
      <c r="R409" s="16">
        <v>2</v>
      </c>
      <c r="S409" s="47"/>
      <c r="T409" s="47"/>
      <c r="U409" s="47"/>
      <c r="V409" s="16"/>
      <c r="W409" s="16"/>
      <c r="X409" s="48"/>
    </row>
    <row r="410" ht="24.95" customHeight="1" spans="1:24">
      <c r="A410" s="16">
        <v>8339</v>
      </c>
      <c r="B410" s="110" t="s">
        <v>1903</v>
      </c>
      <c r="C410" s="16" t="s">
        <v>43</v>
      </c>
      <c r="D410" s="16" t="s">
        <v>299</v>
      </c>
      <c r="E410" s="16" t="s">
        <v>303</v>
      </c>
      <c r="F410" s="16" t="s">
        <v>244</v>
      </c>
      <c r="G410" s="16">
        <v>2019</v>
      </c>
      <c r="H410" s="16">
        <v>4</v>
      </c>
      <c r="I410" s="33" t="s">
        <v>1904</v>
      </c>
      <c r="J410" s="116" t="s">
        <v>1612</v>
      </c>
      <c r="K410" s="48" t="s">
        <v>1613</v>
      </c>
      <c r="L410" s="35">
        <v>3.302963</v>
      </c>
      <c r="M410" s="35"/>
      <c r="N410" s="35">
        <v>3.302963</v>
      </c>
      <c r="O410" s="35"/>
      <c r="P410" s="16"/>
      <c r="Q410" s="16" t="s">
        <v>37</v>
      </c>
      <c r="R410" s="16">
        <v>4</v>
      </c>
      <c r="S410" s="47"/>
      <c r="T410" s="47"/>
      <c r="U410" s="47"/>
      <c r="V410" s="16"/>
      <c r="W410" s="16"/>
      <c r="X410" s="48"/>
    </row>
    <row r="411" ht="24.95" customHeight="1" spans="1:24">
      <c r="A411" s="16">
        <v>8340</v>
      </c>
      <c r="B411" s="110" t="s">
        <v>1903</v>
      </c>
      <c r="C411" s="16" t="s">
        <v>43</v>
      </c>
      <c r="D411" s="16" t="s">
        <v>299</v>
      </c>
      <c r="E411" s="16" t="s">
        <v>360</v>
      </c>
      <c r="F411" s="16" t="s">
        <v>244</v>
      </c>
      <c r="G411" s="16">
        <v>2019</v>
      </c>
      <c r="H411" s="16">
        <v>1</v>
      </c>
      <c r="I411" s="33" t="s">
        <v>1904</v>
      </c>
      <c r="J411" s="116" t="s">
        <v>1612</v>
      </c>
      <c r="K411" s="48" t="s">
        <v>1613</v>
      </c>
      <c r="L411" s="35">
        <v>0.67138</v>
      </c>
      <c r="M411" s="35"/>
      <c r="N411" s="35">
        <v>0.67138</v>
      </c>
      <c r="O411" s="35"/>
      <c r="P411" s="16"/>
      <c r="Q411" s="16" t="s">
        <v>37</v>
      </c>
      <c r="R411" s="16">
        <v>1</v>
      </c>
      <c r="S411" s="47"/>
      <c r="T411" s="47"/>
      <c r="U411" s="47"/>
      <c r="V411" s="16"/>
      <c r="W411" s="16"/>
      <c r="X411" s="48"/>
    </row>
    <row r="412" ht="24.95" customHeight="1" spans="1:24">
      <c r="A412" s="16">
        <v>8341</v>
      </c>
      <c r="B412" s="110" t="s">
        <v>1903</v>
      </c>
      <c r="C412" s="16" t="s">
        <v>43</v>
      </c>
      <c r="D412" s="16" t="s">
        <v>299</v>
      </c>
      <c r="E412" s="16" t="s">
        <v>366</v>
      </c>
      <c r="F412" s="16" t="s">
        <v>244</v>
      </c>
      <c r="G412" s="16">
        <v>2019</v>
      </c>
      <c r="H412" s="16">
        <v>6</v>
      </c>
      <c r="I412" s="33" t="s">
        <v>1904</v>
      </c>
      <c r="J412" s="116" t="s">
        <v>1612</v>
      </c>
      <c r="K412" s="48" t="s">
        <v>1613</v>
      </c>
      <c r="L412" s="35">
        <v>4.03143</v>
      </c>
      <c r="M412" s="35"/>
      <c r="N412" s="35">
        <v>4.03143</v>
      </c>
      <c r="O412" s="35"/>
      <c r="P412" s="16"/>
      <c r="Q412" s="16" t="s">
        <v>37</v>
      </c>
      <c r="R412" s="16">
        <v>6</v>
      </c>
      <c r="S412" s="47"/>
      <c r="T412" s="47"/>
      <c r="U412" s="47"/>
      <c r="V412" s="16"/>
      <c r="W412" s="16"/>
      <c r="X412" s="48"/>
    </row>
    <row r="413" ht="24.95" customHeight="1" spans="1:24">
      <c r="A413" s="16">
        <v>8342</v>
      </c>
      <c r="B413" s="110" t="s">
        <v>1903</v>
      </c>
      <c r="C413" s="16" t="s">
        <v>43</v>
      </c>
      <c r="D413" s="16" t="s">
        <v>299</v>
      </c>
      <c r="E413" s="16" t="s">
        <v>313</v>
      </c>
      <c r="F413" s="16" t="s">
        <v>244</v>
      </c>
      <c r="G413" s="16">
        <v>2019</v>
      </c>
      <c r="H413" s="16">
        <v>2</v>
      </c>
      <c r="I413" s="33" t="s">
        <v>1904</v>
      </c>
      <c r="J413" s="116" t="s">
        <v>1612</v>
      </c>
      <c r="K413" s="48" t="s">
        <v>1613</v>
      </c>
      <c r="L413" s="35">
        <v>1.06728</v>
      </c>
      <c r="M413" s="35"/>
      <c r="N413" s="35">
        <v>1.06728</v>
      </c>
      <c r="O413" s="35"/>
      <c r="P413" s="16"/>
      <c r="Q413" s="16" t="s">
        <v>37</v>
      </c>
      <c r="R413" s="16">
        <v>2</v>
      </c>
      <c r="S413" s="47"/>
      <c r="T413" s="47"/>
      <c r="U413" s="47"/>
      <c r="V413" s="16"/>
      <c r="W413" s="16"/>
      <c r="X413" s="48"/>
    </row>
    <row r="414" ht="24.95" customHeight="1" spans="1:24">
      <c r="A414" s="16">
        <v>8343</v>
      </c>
      <c r="B414" s="110" t="s">
        <v>1903</v>
      </c>
      <c r="C414" s="16" t="s">
        <v>43</v>
      </c>
      <c r="D414" s="16" t="s">
        <v>299</v>
      </c>
      <c r="E414" s="16" t="s">
        <v>300</v>
      </c>
      <c r="F414" s="16" t="s">
        <v>244</v>
      </c>
      <c r="G414" s="16">
        <v>2019</v>
      </c>
      <c r="H414" s="16">
        <v>1</v>
      </c>
      <c r="I414" s="33" t="s">
        <v>1907</v>
      </c>
      <c r="J414" s="116" t="s">
        <v>1612</v>
      </c>
      <c r="K414" s="48" t="s">
        <v>1613</v>
      </c>
      <c r="L414" s="35">
        <v>0.5112</v>
      </c>
      <c r="M414" s="35"/>
      <c r="N414" s="35">
        <v>0.5112</v>
      </c>
      <c r="O414" s="35"/>
      <c r="P414" s="16"/>
      <c r="Q414" s="16" t="s">
        <v>37</v>
      </c>
      <c r="R414" s="16">
        <v>1</v>
      </c>
      <c r="S414" s="47"/>
      <c r="T414" s="47"/>
      <c r="U414" s="47"/>
      <c r="V414" s="16"/>
      <c r="W414" s="16"/>
      <c r="X414" s="48"/>
    </row>
    <row r="415" ht="24.95" customHeight="1" spans="1:24">
      <c r="A415" s="16">
        <v>8344</v>
      </c>
      <c r="B415" s="110" t="s">
        <v>1903</v>
      </c>
      <c r="C415" s="16" t="s">
        <v>43</v>
      </c>
      <c r="D415" s="16" t="s">
        <v>299</v>
      </c>
      <c r="E415" s="16" t="s">
        <v>307</v>
      </c>
      <c r="F415" s="16" t="s">
        <v>244</v>
      </c>
      <c r="G415" s="16">
        <v>2019</v>
      </c>
      <c r="H415" s="16">
        <v>2</v>
      </c>
      <c r="I415" s="33" t="s">
        <v>1904</v>
      </c>
      <c r="J415" s="116" t="s">
        <v>1612</v>
      </c>
      <c r="K415" s="48" t="s">
        <v>1613</v>
      </c>
      <c r="L415" s="35">
        <v>1.207</v>
      </c>
      <c r="M415" s="35"/>
      <c r="N415" s="35">
        <v>1.207</v>
      </c>
      <c r="O415" s="35"/>
      <c r="P415" s="16"/>
      <c r="Q415" s="16" t="s">
        <v>37</v>
      </c>
      <c r="R415" s="16">
        <v>2</v>
      </c>
      <c r="S415" s="47"/>
      <c r="T415" s="47"/>
      <c r="U415" s="47"/>
      <c r="V415" s="16"/>
      <c r="W415" s="16"/>
      <c r="X415" s="48"/>
    </row>
    <row r="416" ht="24.95" customHeight="1" spans="1:24">
      <c r="A416" s="16">
        <v>8345</v>
      </c>
      <c r="B416" s="110" t="s">
        <v>1903</v>
      </c>
      <c r="C416" s="16" t="s">
        <v>43</v>
      </c>
      <c r="D416" s="16" t="s">
        <v>299</v>
      </c>
      <c r="E416" s="16" t="s">
        <v>305</v>
      </c>
      <c r="F416" s="16" t="s">
        <v>244</v>
      </c>
      <c r="G416" s="16">
        <v>2019</v>
      </c>
      <c r="H416" s="16">
        <v>2</v>
      </c>
      <c r="I416" s="33" t="s">
        <v>1904</v>
      </c>
      <c r="J416" s="116" t="s">
        <v>1612</v>
      </c>
      <c r="K416" s="48" t="s">
        <v>1613</v>
      </c>
      <c r="L416" s="35">
        <v>1.232</v>
      </c>
      <c r="M416" s="35"/>
      <c r="N416" s="35">
        <v>1.232</v>
      </c>
      <c r="O416" s="35"/>
      <c r="P416" s="16"/>
      <c r="Q416" s="16" t="s">
        <v>37</v>
      </c>
      <c r="R416" s="16">
        <v>2</v>
      </c>
      <c r="S416" s="47"/>
      <c r="T416" s="47"/>
      <c r="U416" s="47"/>
      <c r="V416" s="16"/>
      <c r="W416" s="16"/>
      <c r="X416" s="48"/>
    </row>
    <row r="417" ht="24.95" customHeight="1" spans="1:24">
      <c r="A417" s="16">
        <v>8346</v>
      </c>
      <c r="B417" s="110" t="s">
        <v>1903</v>
      </c>
      <c r="C417" s="16" t="s">
        <v>43</v>
      </c>
      <c r="D417" s="16" t="s">
        <v>299</v>
      </c>
      <c r="E417" s="16" t="s">
        <v>309</v>
      </c>
      <c r="F417" s="16" t="s">
        <v>244</v>
      </c>
      <c r="G417" s="16">
        <v>2019</v>
      </c>
      <c r="H417" s="16">
        <v>1</v>
      </c>
      <c r="I417" s="33" t="s">
        <v>1908</v>
      </c>
      <c r="J417" s="116" t="s">
        <v>1612</v>
      </c>
      <c r="K417" s="48" t="s">
        <v>1613</v>
      </c>
      <c r="L417" s="35">
        <v>0.567</v>
      </c>
      <c r="M417" s="35"/>
      <c r="N417" s="35">
        <v>0.567</v>
      </c>
      <c r="O417" s="35"/>
      <c r="P417" s="16"/>
      <c r="Q417" s="16" t="s">
        <v>37</v>
      </c>
      <c r="R417" s="16">
        <v>1</v>
      </c>
      <c r="S417" s="47"/>
      <c r="T417" s="47"/>
      <c r="U417" s="47"/>
      <c r="V417" s="16"/>
      <c r="W417" s="16"/>
      <c r="X417" s="48"/>
    </row>
    <row r="418" ht="24.95" customHeight="1" spans="1:24">
      <c r="A418" s="16">
        <v>8347</v>
      </c>
      <c r="B418" s="110" t="s">
        <v>1903</v>
      </c>
      <c r="C418" s="16" t="s">
        <v>43</v>
      </c>
      <c r="D418" s="16" t="s">
        <v>299</v>
      </c>
      <c r="E418" s="16" t="s">
        <v>444</v>
      </c>
      <c r="F418" s="16" t="s">
        <v>244</v>
      </c>
      <c r="G418" s="16">
        <v>2019</v>
      </c>
      <c r="H418" s="16">
        <v>5</v>
      </c>
      <c r="I418" s="33" t="s">
        <v>1904</v>
      </c>
      <c r="J418" s="116" t="s">
        <v>1612</v>
      </c>
      <c r="K418" s="48" t="s">
        <v>1613</v>
      </c>
      <c r="L418" s="35">
        <v>3.1815</v>
      </c>
      <c r="M418" s="35"/>
      <c r="N418" s="35">
        <v>3.1815</v>
      </c>
      <c r="O418" s="35"/>
      <c r="P418" s="16"/>
      <c r="Q418" s="16" t="s">
        <v>37</v>
      </c>
      <c r="R418" s="16">
        <v>5</v>
      </c>
      <c r="S418" s="47"/>
      <c r="T418" s="47"/>
      <c r="U418" s="47"/>
      <c r="V418" s="16"/>
      <c r="W418" s="16"/>
      <c r="X418" s="48"/>
    </row>
    <row r="419" ht="24.95" customHeight="1" spans="1:24">
      <c r="A419" s="16">
        <v>8348</v>
      </c>
      <c r="B419" s="110" t="s">
        <v>1903</v>
      </c>
      <c r="C419" s="16" t="s">
        <v>43</v>
      </c>
      <c r="D419" s="16" t="s">
        <v>299</v>
      </c>
      <c r="E419" s="16" t="s">
        <v>311</v>
      </c>
      <c r="F419" s="16" t="s">
        <v>244</v>
      </c>
      <c r="G419" s="16">
        <v>2019</v>
      </c>
      <c r="H419" s="16">
        <v>4</v>
      </c>
      <c r="I419" s="33" t="s">
        <v>1904</v>
      </c>
      <c r="J419" s="116" t="s">
        <v>1612</v>
      </c>
      <c r="K419" s="48" t="s">
        <v>1613</v>
      </c>
      <c r="L419" s="35">
        <v>1.9906</v>
      </c>
      <c r="M419" s="35"/>
      <c r="N419" s="35">
        <v>1.9906</v>
      </c>
      <c r="O419" s="35"/>
      <c r="P419" s="16"/>
      <c r="Q419" s="16" t="s">
        <v>37</v>
      </c>
      <c r="R419" s="16">
        <v>4</v>
      </c>
      <c r="S419" s="47"/>
      <c r="T419" s="47"/>
      <c r="U419" s="47"/>
      <c r="V419" s="16"/>
      <c r="W419" s="16"/>
      <c r="X419" s="48"/>
    </row>
    <row r="420" ht="24.95" customHeight="1" spans="1:24">
      <c r="A420" s="16">
        <v>8349</v>
      </c>
      <c r="B420" s="110" t="s">
        <v>1903</v>
      </c>
      <c r="C420" s="16" t="s">
        <v>43</v>
      </c>
      <c r="D420" s="16" t="s">
        <v>299</v>
      </c>
      <c r="E420" s="16" t="s">
        <v>447</v>
      </c>
      <c r="F420" s="16" t="s">
        <v>244</v>
      </c>
      <c r="G420" s="16">
        <v>2019</v>
      </c>
      <c r="H420" s="16">
        <v>2</v>
      </c>
      <c r="I420" s="33" t="s">
        <v>1904</v>
      </c>
      <c r="J420" s="116" t="s">
        <v>1612</v>
      </c>
      <c r="K420" s="48" t="s">
        <v>1613</v>
      </c>
      <c r="L420" s="35">
        <v>1.151</v>
      </c>
      <c r="M420" s="35"/>
      <c r="N420" s="35">
        <v>1.151</v>
      </c>
      <c r="O420" s="35"/>
      <c r="P420" s="16"/>
      <c r="Q420" s="16" t="s">
        <v>37</v>
      </c>
      <c r="R420" s="16">
        <v>2</v>
      </c>
      <c r="S420" s="47"/>
      <c r="T420" s="47"/>
      <c r="U420" s="47"/>
      <c r="V420" s="16"/>
      <c r="W420" s="16"/>
      <c r="X420" s="48"/>
    </row>
    <row r="421" ht="24.95" customHeight="1" spans="1:24">
      <c r="A421" s="16">
        <v>8350</v>
      </c>
      <c r="B421" s="110" t="s">
        <v>1903</v>
      </c>
      <c r="C421" s="16" t="s">
        <v>43</v>
      </c>
      <c r="D421" s="16" t="s">
        <v>54</v>
      </c>
      <c r="E421" s="16" t="s">
        <v>60</v>
      </c>
      <c r="F421" s="16" t="s">
        <v>244</v>
      </c>
      <c r="G421" s="16">
        <v>2019</v>
      </c>
      <c r="H421" s="16">
        <v>6</v>
      </c>
      <c r="I421" s="33" t="s">
        <v>1904</v>
      </c>
      <c r="J421" s="116" t="s">
        <v>1612</v>
      </c>
      <c r="K421" s="48" t="s">
        <v>1613</v>
      </c>
      <c r="L421" s="35">
        <v>4.1617</v>
      </c>
      <c r="M421" s="35"/>
      <c r="N421" s="35">
        <v>4.1617</v>
      </c>
      <c r="O421" s="35"/>
      <c r="P421" s="16"/>
      <c r="Q421" s="16" t="s">
        <v>37</v>
      </c>
      <c r="R421" s="16">
        <v>6</v>
      </c>
      <c r="S421" s="47"/>
      <c r="T421" s="47"/>
      <c r="U421" s="47"/>
      <c r="V421" s="16"/>
      <c r="W421" s="16"/>
      <c r="X421" s="48"/>
    </row>
    <row r="422" ht="24.95" customHeight="1" spans="1:24">
      <c r="A422" s="16">
        <v>8351</v>
      </c>
      <c r="B422" s="110" t="s">
        <v>1903</v>
      </c>
      <c r="C422" s="16" t="s">
        <v>43</v>
      </c>
      <c r="D422" s="16" t="s">
        <v>54</v>
      </c>
      <c r="E422" s="16" t="s">
        <v>64</v>
      </c>
      <c r="F422" s="16" t="s">
        <v>244</v>
      </c>
      <c r="G422" s="16">
        <v>2019</v>
      </c>
      <c r="H422" s="16">
        <v>7</v>
      </c>
      <c r="I422" s="33" t="s">
        <v>1904</v>
      </c>
      <c r="J422" s="116" t="s">
        <v>1612</v>
      </c>
      <c r="K422" s="48" t="s">
        <v>1613</v>
      </c>
      <c r="L422" s="35">
        <v>4.7737</v>
      </c>
      <c r="M422" s="35"/>
      <c r="N422" s="35">
        <v>4.7737</v>
      </c>
      <c r="O422" s="35"/>
      <c r="P422" s="16"/>
      <c r="Q422" s="16" t="s">
        <v>37</v>
      </c>
      <c r="R422" s="16">
        <v>7</v>
      </c>
      <c r="S422" s="47"/>
      <c r="T422" s="47"/>
      <c r="U422" s="47"/>
      <c r="V422" s="16"/>
      <c r="W422" s="16"/>
      <c r="X422" s="48"/>
    </row>
    <row r="423" ht="24.95" customHeight="1" spans="1:24">
      <c r="A423" s="16">
        <v>8352</v>
      </c>
      <c r="B423" s="110" t="s">
        <v>1903</v>
      </c>
      <c r="C423" s="16" t="s">
        <v>43</v>
      </c>
      <c r="D423" s="16" t="s">
        <v>54</v>
      </c>
      <c r="E423" s="16" t="s">
        <v>61</v>
      </c>
      <c r="F423" s="16" t="s">
        <v>244</v>
      </c>
      <c r="G423" s="16">
        <v>2019</v>
      </c>
      <c r="H423" s="16">
        <v>2</v>
      </c>
      <c r="I423" s="33" t="s">
        <v>1904</v>
      </c>
      <c r="J423" s="116" t="s">
        <v>1612</v>
      </c>
      <c r="K423" s="48" t="s">
        <v>1613</v>
      </c>
      <c r="L423" s="35">
        <v>1.3505</v>
      </c>
      <c r="M423" s="35"/>
      <c r="N423" s="35">
        <v>1.3505</v>
      </c>
      <c r="O423" s="35"/>
      <c r="P423" s="16"/>
      <c r="Q423" s="16" t="s">
        <v>37</v>
      </c>
      <c r="R423" s="16">
        <v>2</v>
      </c>
      <c r="S423" s="47"/>
      <c r="T423" s="47"/>
      <c r="U423" s="47"/>
      <c r="V423" s="16"/>
      <c r="W423" s="16"/>
      <c r="X423" s="48"/>
    </row>
    <row r="424" ht="24.95" customHeight="1" spans="1:24">
      <c r="A424" s="16">
        <v>8353</v>
      </c>
      <c r="B424" s="110" t="s">
        <v>1903</v>
      </c>
      <c r="C424" s="16" t="s">
        <v>43</v>
      </c>
      <c r="D424" s="16" t="s">
        <v>54</v>
      </c>
      <c r="E424" s="16" t="s">
        <v>56</v>
      </c>
      <c r="F424" s="16" t="s">
        <v>244</v>
      </c>
      <c r="G424" s="16">
        <v>2019</v>
      </c>
      <c r="H424" s="16">
        <v>2</v>
      </c>
      <c r="I424" s="33" t="s">
        <v>1909</v>
      </c>
      <c r="J424" s="116" t="s">
        <v>1612</v>
      </c>
      <c r="K424" s="48" t="s">
        <v>1613</v>
      </c>
      <c r="L424" s="35">
        <v>0.922</v>
      </c>
      <c r="M424" s="35"/>
      <c r="N424" s="35">
        <v>0.922</v>
      </c>
      <c r="O424" s="35"/>
      <c r="P424" s="16"/>
      <c r="Q424" s="16" t="s">
        <v>37</v>
      </c>
      <c r="R424" s="16">
        <v>1</v>
      </c>
      <c r="S424" s="47"/>
      <c r="T424" s="47"/>
      <c r="U424" s="47"/>
      <c r="V424" s="16"/>
      <c r="W424" s="16"/>
      <c r="X424" s="48"/>
    </row>
    <row r="425" ht="24.95" customHeight="1" spans="1:24">
      <c r="A425" s="16">
        <v>8354</v>
      </c>
      <c r="B425" s="110" t="s">
        <v>1903</v>
      </c>
      <c r="C425" s="16" t="s">
        <v>43</v>
      </c>
      <c r="D425" s="16" t="s">
        <v>54</v>
      </c>
      <c r="E425" s="16" t="s">
        <v>59</v>
      </c>
      <c r="F425" s="16" t="s">
        <v>244</v>
      </c>
      <c r="G425" s="16">
        <v>2019</v>
      </c>
      <c r="H425" s="16">
        <v>1</v>
      </c>
      <c r="I425" s="33" t="s">
        <v>1909</v>
      </c>
      <c r="J425" s="116" t="s">
        <v>1612</v>
      </c>
      <c r="K425" s="48" t="s">
        <v>1613</v>
      </c>
      <c r="L425" s="35">
        <v>0.64</v>
      </c>
      <c r="M425" s="35"/>
      <c r="N425" s="35">
        <v>0.64</v>
      </c>
      <c r="O425" s="35"/>
      <c r="P425" s="16"/>
      <c r="Q425" s="16" t="s">
        <v>37</v>
      </c>
      <c r="R425" s="16">
        <v>1</v>
      </c>
      <c r="S425" s="47"/>
      <c r="T425" s="47"/>
      <c r="U425" s="47"/>
      <c r="V425" s="16"/>
      <c r="W425" s="16"/>
      <c r="X425" s="48"/>
    </row>
    <row r="426" ht="24.95" customHeight="1" spans="1:24">
      <c r="A426" s="16">
        <v>8355</v>
      </c>
      <c r="B426" s="110" t="s">
        <v>1903</v>
      </c>
      <c r="C426" s="16" t="s">
        <v>43</v>
      </c>
      <c r="D426" s="16" t="s">
        <v>54</v>
      </c>
      <c r="E426" s="16" t="s">
        <v>55</v>
      </c>
      <c r="F426" s="16" t="s">
        <v>244</v>
      </c>
      <c r="G426" s="16">
        <v>2019</v>
      </c>
      <c r="H426" s="16">
        <v>1</v>
      </c>
      <c r="I426" s="33" t="s">
        <v>1910</v>
      </c>
      <c r="J426" s="116" t="s">
        <v>1612</v>
      </c>
      <c r="K426" s="48" t="s">
        <v>1613</v>
      </c>
      <c r="L426" s="35">
        <v>0.6415</v>
      </c>
      <c r="M426" s="35"/>
      <c r="N426" s="35">
        <v>0.6415</v>
      </c>
      <c r="O426" s="35"/>
      <c r="P426" s="16"/>
      <c r="Q426" s="16" t="s">
        <v>37</v>
      </c>
      <c r="R426" s="16">
        <v>1</v>
      </c>
      <c r="S426" s="47"/>
      <c r="T426" s="47"/>
      <c r="U426" s="47"/>
      <c r="V426" s="16"/>
      <c r="W426" s="16"/>
      <c r="X426" s="48"/>
    </row>
    <row r="427" ht="24.95" customHeight="1" spans="1:24">
      <c r="A427" s="16">
        <v>8356</v>
      </c>
      <c r="B427" s="110" t="s">
        <v>1903</v>
      </c>
      <c r="C427" s="16" t="s">
        <v>43</v>
      </c>
      <c r="D427" s="16" t="s">
        <v>54</v>
      </c>
      <c r="E427" s="16" t="s">
        <v>67</v>
      </c>
      <c r="F427" s="16" t="s">
        <v>244</v>
      </c>
      <c r="G427" s="16">
        <v>2019</v>
      </c>
      <c r="H427" s="16">
        <v>2</v>
      </c>
      <c r="I427" s="33" t="s">
        <v>1910</v>
      </c>
      <c r="J427" s="116" t="s">
        <v>1612</v>
      </c>
      <c r="K427" s="48" t="s">
        <v>1613</v>
      </c>
      <c r="L427" s="35">
        <v>1.081</v>
      </c>
      <c r="M427" s="35"/>
      <c r="N427" s="35">
        <v>1.081</v>
      </c>
      <c r="O427" s="35"/>
      <c r="P427" s="16"/>
      <c r="Q427" s="16" t="s">
        <v>37</v>
      </c>
      <c r="R427" s="16">
        <v>2</v>
      </c>
      <c r="S427" s="47"/>
      <c r="T427" s="47"/>
      <c r="U427" s="47"/>
      <c r="V427" s="16"/>
      <c r="W427" s="16"/>
      <c r="X427" s="48"/>
    </row>
    <row r="428" ht="24.95" customHeight="1" spans="1:24">
      <c r="A428" s="16">
        <v>8357</v>
      </c>
      <c r="B428" s="110" t="s">
        <v>1903</v>
      </c>
      <c r="C428" s="16" t="s">
        <v>43</v>
      </c>
      <c r="D428" s="16" t="s">
        <v>54</v>
      </c>
      <c r="E428" s="16" t="s">
        <v>57</v>
      </c>
      <c r="F428" s="16" t="s">
        <v>244</v>
      </c>
      <c r="G428" s="16">
        <v>2019</v>
      </c>
      <c r="H428" s="16">
        <v>3</v>
      </c>
      <c r="I428" s="33" t="s">
        <v>1910</v>
      </c>
      <c r="J428" s="116" t="s">
        <v>1612</v>
      </c>
      <c r="K428" s="48" t="s">
        <v>1613</v>
      </c>
      <c r="L428" s="35">
        <v>1.657</v>
      </c>
      <c r="M428" s="35"/>
      <c r="N428" s="35">
        <v>1.657</v>
      </c>
      <c r="O428" s="35"/>
      <c r="P428" s="16"/>
      <c r="Q428" s="16" t="s">
        <v>37</v>
      </c>
      <c r="R428" s="16">
        <v>3</v>
      </c>
      <c r="S428" s="47"/>
      <c r="T428" s="47"/>
      <c r="U428" s="47"/>
      <c r="V428" s="16"/>
      <c r="W428" s="16"/>
      <c r="X428" s="48"/>
    </row>
    <row r="429" ht="24.95" customHeight="1" spans="1:24">
      <c r="A429" s="16">
        <v>8358</v>
      </c>
      <c r="B429" s="110" t="s">
        <v>1903</v>
      </c>
      <c r="C429" s="16" t="s">
        <v>43</v>
      </c>
      <c r="D429" s="16" t="s">
        <v>54</v>
      </c>
      <c r="E429" s="16" t="s">
        <v>669</v>
      </c>
      <c r="F429" s="16" t="s">
        <v>244</v>
      </c>
      <c r="G429" s="16">
        <v>2019</v>
      </c>
      <c r="H429" s="16">
        <v>2</v>
      </c>
      <c r="I429" s="33" t="s">
        <v>1910</v>
      </c>
      <c r="J429" s="116" t="s">
        <v>1612</v>
      </c>
      <c r="K429" s="48" t="s">
        <v>1613</v>
      </c>
      <c r="L429" s="35">
        <v>1.018</v>
      </c>
      <c r="M429" s="35"/>
      <c r="N429" s="35">
        <v>1.018</v>
      </c>
      <c r="O429" s="35"/>
      <c r="P429" s="16"/>
      <c r="Q429" s="16" t="s">
        <v>37</v>
      </c>
      <c r="R429" s="16">
        <v>2</v>
      </c>
      <c r="S429" s="47"/>
      <c r="T429" s="47"/>
      <c r="U429" s="47"/>
      <c r="V429" s="16"/>
      <c r="W429" s="16"/>
      <c r="X429" s="48"/>
    </row>
    <row r="430" ht="24.95" customHeight="1" spans="1:24">
      <c r="A430" s="16">
        <v>8359</v>
      </c>
      <c r="B430" s="110" t="s">
        <v>1903</v>
      </c>
      <c r="C430" s="16" t="s">
        <v>43</v>
      </c>
      <c r="D430" s="16" t="s">
        <v>44</v>
      </c>
      <c r="E430" s="16" t="s">
        <v>674</v>
      </c>
      <c r="F430" s="16" t="s">
        <v>244</v>
      </c>
      <c r="G430" s="16">
        <v>2019</v>
      </c>
      <c r="H430" s="16">
        <v>7</v>
      </c>
      <c r="I430" s="33" t="s">
        <v>1909</v>
      </c>
      <c r="J430" s="116" t="s">
        <v>1612</v>
      </c>
      <c r="K430" s="48" t="s">
        <v>1613</v>
      </c>
      <c r="L430" s="35">
        <v>4.595</v>
      </c>
      <c r="M430" s="35"/>
      <c r="N430" s="35">
        <v>4.595</v>
      </c>
      <c r="O430" s="35"/>
      <c r="P430" s="16"/>
      <c r="Q430" s="16" t="s">
        <v>37</v>
      </c>
      <c r="R430" s="16">
        <v>7</v>
      </c>
      <c r="S430" s="47"/>
      <c r="T430" s="47"/>
      <c r="U430" s="47"/>
      <c r="V430" s="16"/>
      <c r="W430" s="16"/>
      <c r="X430" s="48"/>
    </row>
    <row r="431" ht="24.95" customHeight="1" spans="1:24">
      <c r="A431" s="16">
        <v>8360</v>
      </c>
      <c r="B431" s="110" t="s">
        <v>1903</v>
      </c>
      <c r="C431" s="16" t="s">
        <v>43</v>
      </c>
      <c r="D431" s="16" t="s">
        <v>44</v>
      </c>
      <c r="E431" s="16" t="s">
        <v>45</v>
      </c>
      <c r="F431" s="16" t="s">
        <v>244</v>
      </c>
      <c r="G431" s="16">
        <v>2019</v>
      </c>
      <c r="H431" s="16">
        <v>1</v>
      </c>
      <c r="I431" s="33" t="s">
        <v>1909</v>
      </c>
      <c r="J431" s="116" t="s">
        <v>1612</v>
      </c>
      <c r="K431" s="48" t="s">
        <v>1613</v>
      </c>
      <c r="L431" s="35">
        <v>0.773</v>
      </c>
      <c r="M431" s="35"/>
      <c r="N431" s="35">
        <v>0.773</v>
      </c>
      <c r="O431" s="35"/>
      <c r="P431" s="16"/>
      <c r="Q431" s="16" t="s">
        <v>37</v>
      </c>
      <c r="R431" s="16">
        <v>1</v>
      </c>
      <c r="S431" s="47"/>
      <c r="T431" s="47"/>
      <c r="U431" s="47"/>
      <c r="V431" s="16"/>
      <c r="W431" s="16"/>
      <c r="X431" s="48"/>
    </row>
    <row r="432" ht="24.95" customHeight="1" spans="1:24">
      <c r="A432" s="16">
        <v>8361</v>
      </c>
      <c r="B432" s="110" t="s">
        <v>1903</v>
      </c>
      <c r="C432" s="16" t="s">
        <v>43</v>
      </c>
      <c r="D432" s="16" t="s">
        <v>44</v>
      </c>
      <c r="E432" s="16" t="s">
        <v>69</v>
      </c>
      <c r="F432" s="16" t="s">
        <v>244</v>
      </c>
      <c r="G432" s="16">
        <v>2019</v>
      </c>
      <c r="H432" s="16">
        <v>4</v>
      </c>
      <c r="I432" s="33" t="s">
        <v>1909</v>
      </c>
      <c r="J432" s="116" t="s">
        <v>1612</v>
      </c>
      <c r="K432" s="48" t="s">
        <v>1613</v>
      </c>
      <c r="L432" s="35">
        <v>3.1925</v>
      </c>
      <c r="M432" s="35"/>
      <c r="N432" s="35">
        <v>3.1925</v>
      </c>
      <c r="O432" s="35"/>
      <c r="P432" s="16"/>
      <c r="Q432" s="16" t="s">
        <v>37</v>
      </c>
      <c r="R432" s="16">
        <v>4</v>
      </c>
      <c r="S432" s="47"/>
      <c r="T432" s="47"/>
      <c r="U432" s="47"/>
      <c r="V432" s="16"/>
      <c r="W432" s="16"/>
      <c r="X432" s="48"/>
    </row>
    <row r="433" ht="24.95" customHeight="1" spans="1:24">
      <c r="A433" s="16">
        <v>8362</v>
      </c>
      <c r="B433" s="110" t="s">
        <v>1903</v>
      </c>
      <c r="C433" s="16" t="s">
        <v>43</v>
      </c>
      <c r="D433" s="16" t="s">
        <v>44</v>
      </c>
      <c r="E433" s="16" t="s">
        <v>65</v>
      </c>
      <c r="F433" s="16" t="s">
        <v>244</v>
      </c>
      <c r="G433" s="16">
        <v>2019</v>
      </c>
      <c r="H433" s="16">
        <v>2</v>
      </c>
      <c r="I433" s="33" t="s">
        <v>1909</v>
      </c>
      <c r="J433" s="116" t="s">
        <v>1612</v>
      </c>
      <c r="K433" s="48" t="s">
        <v>1613</v>
      </c>
      <c r="L433" s="35">
        <v>1.216</v>
      </c>
      <c r="M433" s="35"/>
      <c r="N433" s="35">
        <v>1.216</v>
      </c>
      <c r="O433" s="35"/>
      <c r="P433" s="16"/>
      <c r="Q433" s="16" t="s">
        <v>37</v>
      </c>
      <c r="R433" s="16">
        <v>2</v>
      </c>
      <c r="S433" s="47"/>
      <c r="T433" s="47"/>
      <c r="U433" s="47"/>
      <c r="V433" s="16"/>
      <c r="W433" s="16"/>
      <c r="X433" s="48"/>
    </row>
    <row r="434" ht="24.95" customHeight="1" spans="1:24">
      <c r="A434" s="16">
        <v>8363</v>
      </c>
      <c r="B434" s="110" t="s">
        <v>1903</v>
      </c>
      <c r="C434" s="16" t="s">
        <v>43</v>
      </c>
      <c r="D434" s="16" t="s">
        <v>44</v>
      </c>
      <c r="E434" s="16" t="s">
        <v>68</v>
      </c>
      <c r="F434" s="16" t="s">
        <v>244</v>
      </c>
      <c r="G434" s="16">
        <v>2019</v>
      </c>
      <c r="H434" s="16">
        <v>3</v>
      </c>
      <c r="I434" s="33" t="s">
        <v>1909</v>
      </c>
      <c r="J434" s="116" t="s">
        <v>1612</v>
      </c>
      <c r="K434" s="48" t="s">
        <v>1613</v>
      </c>
      <c r="L434" s="35">
        <v>1.776</v>
      </c>
      <c r="M434" s="35"/>
      <c r="N434" s="35">
        <v>1.776</v>
      </c>
      <c r="O434" s="35"/>
      <c r="P434" s="16"/>
      <c r="Q434" s="16" t="s">
        <v>37</v>
      </c>
      <c r="R434" s="16">
        <v>3</v>
      </c>
      <c r="S434" s="47"/>
      <c r="T434" s="47"/>
      <c r="U434" s="47"/>
      <c r="V434" s="16"/>
      <c r="W434" s="16"/>
      <c r="X434" s="48"/>
    </row>
    <row r="435" ht="24.95" customHeight="1" spans="1:24">
      <c r="A435" s="16">
        <v>8364</v>
      </c>
      <c r="B435" s="110" t="s">
        <v>1903</v>
      </c>
      <c r="C435" s="16" t="s">
        <v>43</v>
      </c>
      <c r="D435" s="16" t="s">
        <v>49</v>
      </c>
      <c r="E435" s="16" t="s">
        <v>77</v>
      </c>
      <c r="F435" s="16" t="s">
        <v>244</v>
      </c>
      <c r="G435" s="16">
        <v>2019</v>
      </c>
      <c r="H435" s="16">
        <v>12</v>
      </c>
      <c r="I435" s="33" t="s">
        <v>1904</v>
      </c>
      <c r="J435" s="116" t="s">
        <v>1612</v>
      </c>
      <c r="K435" s="48" t="s">
        <v>1613</v>
      </c>
      <c r="L435" s="35">
        <v>5.8929</v>
      </c>
      <c r="M435" s="35"/>
      <c r="N435" s="35">
        <v>5.8929</v>
      </c>
      <c r="O435" s="35"/>
      <c r="P435" s="16"/>
      <c r="Q435" s="16" t="s">
        <v>37</v>
      </c>
      <c r="R435" s="16">
        <v>12</v>
      </c>
      <c r="S435" s="47"/>
      <c r="T435" s="47"/>
      <c r="U435" s="47"/>
      <c r="V435" s="16"/>
      <c r="W435" s="16"/>
      <c r="X435" s="48"/>
    </row>
    <row r="436" ht="24.95" customHeight="1" spans="1:24">
      <c r="A436" s="16">
        <v>8365</v>
      </c>
      <c r="B436" s="110" t="s">
        <v>1903</v>
      </c>
      <c r="C436" s="16" t="s">
        <v>43</v>
      </c>
      <c r="D436" s="16" t="s">
        <v>49</v>
      </c>
      <c r="E436" s="33" t="s">
        <v>84</v>
      </c>
      <c r="F436" s="16" t="s">
        <v>244</v>
      </c>
      <c r="G436" s="16">
        <v>2019</v>
      </c>
      <c r="H436" s="16">
        <v>2</v>
      </c>
      <c r="I436" s="33" t="s">
        <v>1909</v>
      </c>
      <c r="J436" s="116" t="s">
        <v>1612</v>
      </c>
      <c r="K436" s="48" t="s">
        <v>1613</v>
      </c>
      <c r="L436" s="35">
        <v>1.37</v>
      </c>
      <c r="M436" s="35"/>
      <c r="N436" s="35">
        <v>1.37</v>
      </c>
      <c r="O436" s="35"/>
      <c r="P436" s="16"/>
      <c r="Q436" s="16" t="s">
        <v>37</v>
      </c>
      <c r="R436" s="16">
        <v>2</v>
      </c>
      <c r="S436" s="47"/>
      <c r="T436" s="47"/>
      <c r="U436" s="47"/>
      <c r="V436" s="16"/>
      <c r="W436" s="16"/>
      <c r="X436" s="48"/>
    </row>
    <row r="437" ht="24.95" customHeight="1" spans="1:24">
      <c r="A437" s="16">
        <v>8366</v>
      </c>
      <c r="B437" s="110" t="s">
        <v>1903</v>
      </c>
      <c r="C437" s="16" t="s">
        <v>43</v>
      </c>
      <c r="D437" s="16" t="s">
        <v>250</v>
      </c>
      <c r="E437" s="16" t="s">
        <v>682</v>
      </c>
      <c r="F437" s="16" t="s">
        <v>244</v>
      </c>
      <c r="G437" s="16">
        <v>2019</v>
      </c>
      <c r="H437" s="16">
        <v>3</v>
      </c>
      <c r="I437" s="33" t="s">
        <v>1904</v>
      </c>
      <c r="J437" s="116" t="s">
        <v>1612</v>
      </c>
      <c r="K437" s="48" t="s">
        <v>1613</v>
      </c>
      <c r="L437" s="35">
        <v>0.82335</v>
      </c>
      <c r="M437" s="35"/>
      <c r="N437" s="35">
        <v>0.82335</v>
      </c>
      <c r="O437" s="35"/>
      <c r="P437" s="16"/>
      <c r="Q437" s="16" t="s">
        <v>37</v>
      </c>
      <c r="R437" s="16">
        <v>3</v>
      </c>
      <c r="S437" s="47"/>
      <c r="T437" s="47"/>
      <c r="U437" s="47"/>
      <c r="V437" s="16"/>
      <c r="W437" s="16"/>
      <c r="X437" s="48"/>
    </row>
    <row r="438" ht="24.95" customHeight="1" spans="1:24">
      <c r="A438" s="16">
        <v>8367</v>
      </c>
      <c r="B438" s="110" t="s">
        <v>1903</v>
      </c>
      <c r="C438" s="16" t="s">
        <v>43</v>
      </c>
      <c r="D438" s="16" t="s">
        <v>250</v>
      </c>
      <c r="E438" s="16" t="s">
        <v>691</v>
      </c>
      <c r="F438" s="16" t="s">
        <v>244</v>
      </c>
      <c r="G438" s="16">
        <v>2019</v>
      </c>
      <c r="H438" s="16">
        <v>13</v>
      </c>
      <c r="I438" s="33" t="s">
        <v>1911</v>
      </c>
      <c r="J438" s="116" t="s">
        <v>1612</v>
      </c>
      <c r="K438" s="48" t="s">
        <v>1613</v>
      </c>
      <c r="L438" s="35">
        <v>5.7272</v>
      </c>
      <c r="M438" s="35"/>
      <c r="N438" s="35">
        <v>5.7272</v>
      </c>
      <c r="O438" s="35"/>
      <c r="P438" s="16"/>
      <c r="Q438" s="16" t="s">
        <v>37</v>
      </c>
      <c r="R438" s="16">
        <v>13</v>
      </c>
      <c r="S438" s="47"/>
      <c r="T438" s="47"/>
      <c r="U438" s="47"/>
      <c r="V438" s="16"/>
      <c r="W438" s="16"/>
      <c r="X438" s="48"/>
    </row>
    <row r="439" ht="24.95" customHeight="1" spans="1:24">
      <c r="A439" s="16">
        <v>8368</v>
      </c>
      <c r="B439" s="110" t="s">
        <v>1903</v>
      </c>
      <c r="C439" s="16" t="s">
        <v>43</v>
      </c>
      <c r="D439" s="16" t="s">
        <v>250</v>
      </c>
      <c r="E439" s="16" t="s">
        <v>686</v>
      </c>
      <c r="F439" s="16" t="s">
        <v>244</v>
      </c>
      <c r="G439" s="16">
        <v>2019</v>
      </c>
      <c r="H439" s="16">
        <v>12</v>
      </c>
      <c r="I439" s="33" t="s">
        <v>1911</v>
      </c>
      <c r="J439" s="116" t="s">
        <v>1612</v>
      </c>
      <c r="K439" s="48" t="s">
        <v>1613</v>
      </c>
      <c r="L439" s="35">
        <v>2.2858</v>
      </c>
      <c r="M439" s="35"/>
      <c r="N439" s="35">
        <v>2.2858</v>
      </c>
      <c r="O439" s="35"/>
      <c r="P439" s="16"/>
      <c r="Q439" s="16" t="s">
        <v>37</v>
      </c>
      <c r="R439" s="16">
        <v>12</v>
      </c>
      <c r="S439" s="47"/>
      <c r="T439" s="47"/>
      <c r="U439" s="47"/>
      <c r="V439" s="16"/>
      <c r="W439" s="16"/>
      <c r="X439" s="48"/>
    </row>
    <row r="440" ht="24.95" customHeight="1" spans="1:24">
      <c r="A440" s="16">
        <v>8369</v>
      </c>
      <c r="B440" s="110" t="s">
        <v>1903</v>
      </c>
      <c r="C440" s="16" t="s">
        <v>43</v>
      </c>
      <c r="D440" s="16" t="s">
        <v>250</v>
      </c>
      <c r="E440" s="16" t="s">
        <v>472</v>
      </c>
      <c r="F440" s="16" t="s">
        <v>244</v>
      </c>
      <c r="G440" s="16">
        <v>2019</v>
      </c>
      <c r="H440" s="16">
        <v>14</v>
      </c>
      <c r="I440" s="33" t="s">
        <v>1911</v>
      </c>
      <c r="J440" s="116" t="s">
        <v>1612</v>
      </c>
      <c r="K440" s="48" t="s">
        <v>1613</v>
      </c>
      <c r="L440" s="35">
        <v>7.09398</v>
      </c>
      <c r="M440" s="35"/>
      <c r="N440" s="35">
        <v>7.09398</v>
      </c>
      <c r="O440" s="35"/>
      <c r="P440" s="16"/>
      <c r="Q440" s="16" t="s">
        <v>37</v>
      </c>
      <c r="R440" s="16">
        <v>14</v>
      </c>
      <c r="S440" s="47"/>
      <c r="T440" s="47"/>
      <c r="U440" s="47"/>
      <c r="V440" s="16"/>
      <c r="W440" s="16"/>
      <c r="X440" s="48"/>
    </row>
    <row r="441" ht="24.95" customHeight="1" spans="1:24">
      <c r="A441" s="16">
        <v>8370</v>
      </c>
      <c r="B441" s="110" t="s">
        <v>1903</v>
      </c>
      <c r="C441" s="16" t="s">
        <v>43</v>
      </c>
      <c r="D441" s="16" t="s">
        <v>250</v>
      </c>
      <c r="E441" s="16" t="s">
        <v>466</v>
      </c>
      <c r="F441" s="16" t="s">
        <v>244</v>
      </c>
      <c r="G441" s="16">
        <v>2019</v>
      </c>
      <c r="H441" s="16">
        <v>14</v>
      </c>
      <c r="I441" s="33" t="s">
        <v>1911</v>
      </c>
      <c r="J441" s="116" t="s">
        <v>1612</v>
      </c>
      <c r="K441" s="48" t="s">
        <v>1613</v>
      </c>
      <c r="L441" s="35">
        <v>4.8631</v>
      </c>
      <c r="M441" s="35"/>
      <c r="N441" s="35">
        <v>4.8631</v>
      </c>
      <c r="O441" s="35"/>
      <c r="P441" s="16"/>
      <c r="Q441" s="16" t="s">
        <v>37</v>
      </c>
      <c r="R441" s="16">
        <v>14</v>
      </c>
      <c r="S441" s="47"/>
      <c r="T441" s="47"/>
      <c r="U441" s="47"/>
      <c r="V441" s="16"/>
      <c r="W441" s="16"/>
      <c r="X441" s="48"/>
    </row>
    <row r="442" ht="24.95" customHeight="1" spans="1:24">
      <c r="A442" s="16">
        <v>8371</v>
      </c>
      <c r="B442" s="110" t="s">
        <v>1903</v>
      </c>
      <c r="C442" s="16" t="s">
        <v>43</v>
      </c>
      <c r="D442" s="16" t="s">
        <v>250</v>
      </c>
      <c r="E442" s="16" t="s">
        <v>468</v>
      </c>
      <c r="F442" s="16" t="s">
        <v>244</v>
      </c>
      <c r="G442" s="16">
        <v>2019</v>
      </c>
      <c r="H442" s="16">
        <v>12</v>
      </c>
      <c r="I442" s="33" t="s">
        <v>1911</v>
      </c>
      <c r="J442" s="116" t="s">
        <v>1612</v>
      </c>
      <c r="K442" s="48" t="s">
        <v>1613</v>
      </c>
      <c r="L442" s="35">
        <v>3.87695</v>
      </c>
      <c r="M442" s="35"/>
      <c r="N442" s="35">
        <v>3.87695</v>
      </c>
      <c r="O442" s="35"/>
      <c r="P442" s="16"/>
      <c r="Q442" s="16" t="s">
        <v>37</v>
      </c>
      <c r="R442" s="16">
        <v>12</v>
      </c>
      <c r="S442" s="47"/>
      <c r="T442" s="47"/>
      <c r="U442" s="47"/>
      <c r="V442" s="16"/>
      <c r="W442" s="16"/>
      <c r="X442" s="48"/>
    </row>
    <row r="443" ht="24.95" customHeight="1" spans="1:24">
      <c r="A443" s="16">
        <v>8372</v>
      </c>
      <c r="B443" s="110" t="s">
        <v>1903</v>
      </c>
      <c r="C443" s="16" t="s">
        <v>43</v>
      </c>
      <c r="D443" s="16" t="s">
        <v>250</v>
      </c>
      <c r="E443" s="16" t="s">
        <v>684</v>
      </c>
      <c r="F443" s="16" t="s">
        <v>244</v>
      </c>
      <c r="G443" s="16">
        <v>2019</v>
      </c>
      <c r="H443" s="16">
        <v>14</v>
      </c>
      <c r="I443" s="33" t="s">
        <v>1911</v>
      </c>
      <c r="J443" s="116" t="s">
        <v>1612</v>
      </c>
      <c r="K443" s="48" t="s">
        <v>1613</v>
      </c>
      <c r="L443" s="35">
        <v>3.11325</v>
      </c>
      <c r="M443" s="35"/>
      <c r="N443" s="35">
        <v>3.11325</v>
      </c>
      <c r="O443" s="35"/>
      <c r="P443" s="16"/>
      <c r="Q443" s="16" t="s">
        <v>37</v>
      </c>
      <c r="R443" s="16">
        <v>14</v>
      </c>
      <c r="S443" s="47"/>
      <c r="T443" s="47"/>
      <c r="U443" s="47"/>
      <c r="V443" s="16"/>
      <c r="W443" s="16"/>
      <c r="X443" s="48"/>
    </row>
    <row r="444" ht="24.95" customHeight="1" spans="1:24">
      <c r="A444" s="16">
        <v>8373</v>
      </c>
      <c r="B444" s="110" t="s">
        <v>1903</v>
      </c>
      <c r="C444" s="16" t="s">
        <v>43</v>
      </c>
      <c r="D444" s="16" t="s">
        <v>250</v>
      </c>
      <c r="E444" s="16" t="s">
        <v>1306</v>
      </c>
      <c r="F444" s="16" t="s">
        <v>244</v>
      </c>
      <c r="G444" s="16">
        <v>2019</v>
      </c>
      <c r="H444" s="16">
        <v>2</v>
      </c>
      <c r="I444" s="33" t="s">
        <v>1911</v>
      </c>
      <c r="J444" s="116" t="s">
        <v>1612</v>
      </c>
      <c r="K444" s="48" t="s">
        <v>1613</v>
      </c>
      <c r="L444" s="35">
        <v>0.144</v>
      </c>
      <c r="M444" s="35"/>
      <c r="N444" s="35">
        <v>0.14</v>
      </c>
      <c r="O444" s="35"/>
      <c r="P444" s="16"/>
      <c r="Q444" s="16" t="s">
        <v>37</v>
      </c>
      <c r="R444" s="16">
        <v>2</v>
      </c>
      <c r="S444" s="47"/>
      <c r="T444" s="47"/>
      <c r="U444" s="47"/>
      <c r="V444" s="16"/>
      <c r="W444" s="16"/>
      <c r="X444" s="48"/>
    </row>
    <row r="445" ht="24.95" customHeight="1" spans="1:24">
      <c r="A445" s="16">
        <v>8374</v>
      </c>
      <c r="B445" s="110" t="s">
        <v>1903</v>
      </c>
      <c r="C445" s="16" t="s">
        <v>43</v>
      </c>
      <c r="D445" s="16" t="s">
        <v>62</v>
      </c>
      <c r="E445" s="16" t="s">
        <v>1844</v>
      </c>
      <c r="F445" s="16" t="s">
        <v>244</v>
      </c>
      <c r="G445" s="16">
        <v>2019</v>
      </c>
      <c r="H445" s="16">
        <v>3</v>
      </c>
      <c r="I445" s="33" t="s">
        <v>1911</v>
      </c>
      <c r="J445" s="116" t="s">
        <v>1612</v>
      </c>
      <c r="K445" s="48" t="s">
        <v>1613</v>
      </c>
      <c r="L445" s="35">
        <v>1.73565</v>
      </c>
      <c r="M445" s="35"/>
      <c r="N445" s="35">
        <v>1.73565</v>
      </c>
      <c r="O445" s="35"/>
      <c r="P445" s="16"/>
      <c r="Q445" s="16" t="s">
        <v>37</v>
      </c>
      <c r="R445" s="16">
        <v>3</v>
      </c>
      <c r="S445" s="47"/>
      <c r="T445" s="47"/>
      <c r="U445" s="47"/>
      <c r="V445" s="16"/>
      <c r="W445" s="16"/>
      <c r="X445" s="48"/>
    </row>
    <row r="446" ht="24.95" customHeight="1" spans="1:24">
      <c r="A446" s="16">
        <v>8375</v>
      </c>
      <c r="B446" s="110" t="s">
        <v>1903</v>
      </c>
      <c r="C446" s="16" t="s">
        <v>43</v>
      </c>
      <c r="D446" s="16" t="s">
        <v>62</v>
      </c>
      <c r="E446" s="16" t="s">
        <v>1897</v>
      </c>
      <c r="F446" s="16" t="s">
        <v>244</v>
      </c>
      <c r="G446" s="16">
        <v>2019</v>
      </c>
      <c r="H446" s="16">
        <v>2</v>
      </c>
      <c r="I446" s="33" t="s">
        <v>1911</v>
      </c>
      <c r="J446" s="116" t="s">
        <v>1612</v>
      </c>
      <c r="K446" s="48" t="s">
        <v>1613</v>
      </c>
      <c r="L446" s="35">
        <v>1.4315</v>
      </c>
      <c r="M446" s="35"/>
      <c r="N446" s="35">
        <v>1.4315</v>
      </c>
      <c r="O446" s="35"/>
      <c r="P446" s="16"/>
      <c r="Q446" s="16" t="s">
        <v>37</v>
      </c>
      <c r="R446" s="16">
        <v>2</v>
      </c>
      <c r="S446" s="47"/>
      <c r="T446" s="47"/>
      <c r="U446" s="47"/>
      <c r="V446" s="16"/>
      <c r="W446" s="16"/>
      <c r="X446" s="48"/>
    </row>
    <row r="447" ht="24.95" customHeight="1" spans="1:24">
      <c r="A447" s="16">
        <v>8376</v>
      </c>
      <c r="B447" s="110" t="s">
        <v>1903</v>
      </c>
      <c r="C447" s="16" t="s">
        <v>43</v>
      </c>
      <c r="D447" s="16" t="s">
        <v>62</v>
      </c>
      <c r="E447" s="16" t="s">
        <v>66</v>
      </c>
      <c r="F447" s="16" t="s">
        <v>244</v>
      </c>
      <c r="G447" s="16">
        <v>2019</v>
      </c>
      <c r="H447" s="16">
        <v>1</v>
      </c>
      <c r="I447" s="33" t="s">
        <v>1908</v>
      </c>
      <c r="J447" s="116" t="s">
        <v>1612</v>
      </c>
      <c r="K447" s="48" t="s">
        <v>1613</v>
      </c>
      <c r="L447" s="35">
        <v>0.72125</v>
      </c>
      <c r="M447" s="35"/>
      <c r="N447" s="35">
        <v>0.72125</v>
      </c>
      <c r="O447" s="35"/>
      <c r="P447" s="16"/>
      <c r="Q447" s="16" t="s">
        <v>37</v>
      </c>
      <c r="R447" s="16">
        <v>1</v>
      </c>
      <c r="S447" s="47"/>
      <c r="T447" s="47"/>
      <c r="U447" s="47"/>
      <c r="V447" s="16"/>
      <c r="W447" s="16"/>
      <c r="X447" s="48"/>
    </row>
    <row r="448" ht="24.95" customHeight="1" spans="1:24">
      <c r="A448" s="16">
        <v>8377</v>
      </c>
      <c r="B448" s="110" t="s">
        <v>1903</v>
      </c>
      <c r="C448" s="16" t="s">
        <v>43</v>
      </c>
      <c r="D448" s="16" t="s">
        <v>62</v>
      </c>
      <c r="E448" s="16" t="s">
        <v>724</v>
      </c>
      <c r="F448" s="16" t="s">
        <v>244</v>
      </c>
      <c r="G448" s="16">
        <v>2019</v>
      </c>
      <c r="H448" s="16">
        <v>3</v>
      </c>
      <c r="I448" s="33" t="s">
        <v>1911</v>
      </c>
      <c r="J448" s="116" t="s">
        <v>1612</v>
      </c>
      <c r="K448" s="48" t="s">
        <v>1613</v>
      </c>
      <c r="L448" s="35">
        <v>1.5938</v>
      </c>
      <c r="M448" s="35"/>
      <c r="N448" s="35">
        <v>1.5938</v>
      </c>
      <c r="O448" s="35"/>
      <c r="P448" s="16"/>
      <c r="Q448" s="16" t="s">
        <v>37</v>
      </c>
      <c r="R448" s="16">
        <v>3</v>
      </c>
      <c r="S448" s="47"/>
      <c r="T448" s="47"/>
      <c r="U448" s="47"/>
      <c r="V448" s="16"/>
      <c r="W448" s="16"/>
      <c r="X448" s="48"/>
    </row>
    <row r="449" ht="24.95" customHeight="1" spans="1:24">
      <c r="A449" s="16">
        <v>8378</v>
      </c>
      <c r="B449" s="110" t="s">
        <v>1903</v>
      </c>
      <c r="C449" s="16" t="s">
        <v>43</v>
      </c>
      <c r="D449" s="16" t="s">
        <v>101</v>
      </c>
      <c r="E449" s="16" t="s">
        <v>144</v>
      </c>
      <c r="F449" s="16" t="s">
        <v>244</v>
      </c>
      <c r="G449" s="16">
        <v>2019</v>
      </c>
      <c r="H449" s="16">
        <v>3</v>
      </c>
      <c r="I449" s="33" t="s">
        <v>1911</v>
      </c>
      <c r="J449" s="116" t="s">
        <v>1612</v>
      </c>
      <c r="K449" s="48" t="s">
        <v>1613</v>
      </c>
      <c r="L449" s="35">
        <v>1.66075</v>
      </c>
      <c r="M449" s="35"/>
      <c r="N449" s="35">
        <v>1.66</v>
      </c>
      <c r="O449" s="35"/>
      <c r="P449" s="16"/>
      <c r="Q449" s="16" t="s">
        <v>37</v>
      </c>
      <c r="R449" s="16">
        <v>3</v>
      </c>
      <c r="S449" s="47"/>
      <c r="T449" s="47"/>
      <c r="U449" s="47"/>
      <c r="V449" s="16"/>
      <c r="W449" s="16"/>
      <c r="X449" s="48"/>
    </row>
    <row r="450" ht="24.95" customHeight="1" spans="1:24">
      <c r="A450" s="16">
        <v>8379</v>
      </c>
      <c r="B450" s="110" t="s">
        <v>1903</v>
      </c>
      <c r="C450" s="16" t="s">
        <v>43</v>
      </c>
      <c r="D450" s="16" t="s">
        <v>101</v>
      </c>
      <c r="E450" s="16" t="s">
        <v>428</v>
      </c>
      <c r="F450" s="16" t="s">
        <v>244</v>
      </c>
      <c r="G450" s="16">
        <v>2019</v>
      </c>
      <c r="H450" s="16">
        <v>2</v>
      </c>
      <c r="I450" s="33" t="s">
        <v>1911</v>
      </c>
      <c r="J450" s="116" t="s">
        <v>1612</v>
      </c>
      <c r="K450" s="48" t="s">
        <v>1613</v>
      </c>
      <c r="L450" s="35">
        <v>0.96</v>
      </c>
      <c r="M450" s="35"/>
      <c r="N450" s="35">
        <v>0.96</v>
      </c>
      <c r="O450" s="35"/>
      <c r="P450" s="16"/>
      <c r="Q450" s="16" t="s">
        <v>37</v>
      </c>
      <c r="R450" s="16">
        <v>2</v>
      </c>
      <c r="S450" s="47"/>
      <c r="T450" s="47"/>
      <c r="U450" s="47"/>
      <c r="V450" s="16"/>
      <c r="W450" s="16"/>
      <c r="X450" s="48"/>
    </row>
    <row r="451" ht="24.95" customHeight="1" spans="1:24">
      <c r="A451" s="16">
        <v>8380</v>
      </c>
      <c r="B451" s="110" t="s">
        <v>1903</v>
      </c>
      <c r="C451" s="16" t="s">
        <v>43</v>
      </c>
      <c r="D451" s="16" t="s">
        <v>101</v>
      </c>
      <c r="E451" s="16" t="s">
        <v>1713</v>
      </c>
      <c r="F451" s="16" t="s">
        <v>244</v>
      </c>
      <c r="G451" s="16">
        <v>2019</v>
      </c>
      <c r="H451" s="16">
        <v>1</v>
      </c>
      <c r="I451" s="33" t="s">
        <v>1911</v>
      </c>
      <c r="J451" s="116" t="s">
        <v>1612</v>
      </c>
      <c r="K451" s="48" t="s">
        <v>1613</v>
      </c>
      <c r="L451" s="35">
        <v>0.56</v>
      </c>
      <c r="M451" s="35"/>
      <c r="N451" s="35">
        <v>0.56</v>
      </c>
      <c r="O451" s="35"/>
      <c r="P451" s="16"/>
      <c r="Q451" s="16" t="s">
        <v>37</v>
      </c>
      <c r="R451" s="16">
        <v>1</v>
      </c>
      <c r="S451" s="47"/>
      <c r="T451" s="47"/>
      <c r="U451" s="47"/>
      <c r="V451" s="16"/>
      <c r="W451" s="16"/>
      <c r="X451" s="48"/>
    </row>
    <row r="452" ht="24.95" customHeight="1" spans="1:24">
      <c r="A452" s="16">
        <v>8381</v>
      </c>
      <c r="B452" s="110" t="s">
        <v>1903</v>
      </c>
      <c r="C452" s="16" t="s">
        <v>43</v>
      </c>
      <c r="D452" s="16" t="s">
        <v>101</v>
      </c>
      <c r="E452" s="16" t="s">
        <v>1207</v>
      </c>
      <c r="F452" s="16" t="s">
        <v>244</v>
      </c>
      <c r="G452" s="16">
        <v>2019</v>
      </c>
      <c r="H452" s="16">
        <v>2</v>
      </c>
      <c r="I452" s="33" t="s">
        <v>1911</v>
      </c>
      <c r="J452" s="116" t="s">
        <v>1612</v>
      </c>
      <c r="K452" s="48" t="s">
        <v>1613</v>
      </c>
      <c r="L452" s="35">
        <v>1.22</v>
      </c>
      <c r="M452" s="35"/>
      <c r="N452" s="35">
        <v>1.22</v>
      </c>
      <c r="O452" s="35"/>
      <c r="P452" s="16"/>
      <c r="Q452" s="16" t="s">
        <v>37</v>
      </c>
      <c r="R452" s="16">
        <v>2</v>
      </c>
      <c r="S452" s="47"/>
      <c r="T452" s="47"/>
      <c r="U452" s="47"/>
      <c r="V452" s="16"/>
      <c r="W452" s="16"/>
      <c r="X452" s="48"/>
    </row>
    <row r="453" ht="24.95" customHeight="1" spans="1:24">
      <c r="A453" s="16">
        <v>8382</v>
      </c>
      <c r="B453" s="110" t="s">
        <v>1903</v>
      </c>
      <c r="C453" s="16" t="s">
        <v>43</v>
      </c>
      <c r="D453" s="16" t="s">
        <v>101</v>
      </c>
      <c r="E453" s="16" t="s">
        <v>335</v>
      </c>
      <c r="F453" s="16" t="s">
        <v>244</v>
      </c>
      <c r="G453" s="16">
        <v>2019</v>
      </c>
      <c r="H453" s="16">
        <v>2</v>
      </c>
      <c r="I453" s="33" t="s">
        <v>1911</v>
      </c>
      <c r="J453" s="116" t="s">
        <v>1612</v>
      </c>
      <c r="K453" s="48" t="s">
        <v>1613</v>
      </c>
      <c r="L453" s="35">
        <v>0.56</v>
      </c>
      <c r="M453" s="35"/>
      <c r="N453" s="35">
        <v>0.56</v>
      </c>
      <c r="O453" s="35"/>
      <c r="P453" s="16"/>
      <c r="Q453" s="16" t="s">
        <v>37</v>
      </c>
      <c r="R453" s="16">
        <v>2</v>
      </c>
      <c r="S453" s="47"/>
      <c r="T453" s="47"/>
      <c r="U453" s="47"/>
      <c r="V453" s="16"/>
      <c r="W453" s="16"/>
      <c r="X453" s="48"/>
    </row>
    <row r="454" ht="24.95" customHeight="1" spans="1:24">
      <c r="A454" s="16"/>
      <c r="B454" s="110" t="s">
        <v>1903</v>
      </c>
      <c r="C454" s="16" t="s">
        <v>43</v>
      </c>
      <c r="D454" s="16" t="s">
        <v>101</v>
      </c>
      <c r="E454" s="16" t="s">
        <v>748</v>
      </c>
      <c r="F454" s="16" t="s">
        <v>244</v>
      </c>
      <c r="G454" s="16">
        <v>2019</v>
      </c>
      <c r="H454" s="16">
        <v>1</v>
      </c>
      <c r="I454" s="33" t="s">
        <v>1911</v>
      </c>
      <c r="J454" s="116" t="s">
        <v>1612</v>
      </c>
      <c r="K454" s="48" t="s">
        <v>1613</v>
      </c>
      <c r="L454" s="35">
        <v>0.8</v>
      </c>
      <c r="M454" s="35"/>
      <c r="N454" s="35">
        <v>0.8</v>
      </c>
      <c r="O454" s="35"/>
      <c r="P454" s="16"/>
      <c r="Q454" s="16" t="s">
        <v>37</v>
      </c>
      <c r="R454" s="16">
        <v>1</v>
      </c>
      <c r="S454" s="47"/>
      <c r="T454" s="47"/>
      <c r="U454" s="47"/>
      <c r="V454" s="16"/>
      <c r="W454" s="16"/>
      <c r="X454" s="48"/>
    </row>
    <row r="455" ht="24.95" customHeight="1" spans="1:24">
      <c r="A455" s="16"/>
      <c r="B455" s="110" t="s">
        <v>1903</v>
      </c>
      <c r="C455" s="16" t="s">
        <v>43</v>
      </c>
      <c r="D455" s="16" t="s">
        <v>101</v>
      </c>
      <c r="E455" s="16" t="s">
        <v>333</v>
      </c>
      <c r="F455" s="16" t="s">
        <v>244</v>
      </c>
      <c r="G455" s="16">
        <v>2019</v>
      </c>
      <c r="H455" s="16">
        <v>1</v>
      </c>
      <c r="I455" s="33" t="s">
        <v>1911</v>
      </c>
      <c r="J455" s="116" t="s">
        <v>1612</v>
      </c>
      <c r="K455" s="48" t="s">
        <v>1613</v>
      </c>
      <c r="L455" s="35">
        <v>0.2</v>
      </c>
      <c r="M455" s="35"/>
      <c r="N455" s="35">
        <v>0.2</v>
      </c>
      <c r="O455" s="35"/>
      <c r="P455" s="16"/>
      <c r="Q455" s="16" t="s">
        <v>37</v>
      </c>
      <c r="R455" s="16">
        <v>1</v>
      </c>
      <c r="S455" s="47"/>
      <c r="T455" s="47"/>
      <c r="U455" s="47"/>
      <c r="V455" s="16"/>
      <c r="W455" s="16"/>
      <c r="X455" s="48"/>
    </row>
    <row r="456" ht="24.95" customHeight="1" spans="1:24">
      <c r="A456" s="16">
        <v>8383</v>
      </c>
      <c r="B456" s="110" t="s">
        <v>1903</v>
      </c>
      <c r="C456" s="16" t="s">
        <v>43</v>
      </c>
      <c r="D456" s="16" t="s">
        <v>101</v>
      </c>
      <c r="E456" s="16" t="s">
        <v>426</v>
      </c>
      <c r="F456" s="16" t="s">
        <v>244</v>
      </c>
      <c r="G456" s="16">
        <v>2019</v>
      </c>
      <c r="H456" s="16">
        <v>1</v>
      </c>
      <c r="I456" s="33" t="s">
        <v>1911</v>
      </c>
      <c r="J456" s="116" t="s">
        <v>1612</v>
      </c>
      <c r="K456" s="48" t="s">
        <v>1613</v>
      </c>
      <c r="L456" s="35">
        <v>0.224</v>
      </c>
      <c r="M456" s="35"/>
      <c r="N456" s="35">
        <v>0.224</v>
      </c>
      <c r="O456" s="35"/>
      <c r="P456" s="16"/>
      <c r="Q456" s="16" t="s">
        <v>37</v>
      </c>
      <c r="R456" s="16">
        <v>1</v>
      </c>
      <c r="S456" s="47"/>
      <c r="T456" s="47"/>
      <c r="U456" s="47"/>
      <c r="V456" s="16"/>
      <c r="W456" s="16"/>
      <c r="X456" s="48"/>
    </row>
    <row r="457" ht="24.95" customHeight="1" spans="1:24">
      <c r="A457" s="16">
        <v>8384</v>
      </c>
      <c r="B457" s="110" t="s">
        <v>1903</v>
      </c>
      <c r="C457" s="16" t="s">
        <v>43</v>
      </c>
      <c r="D457" s="16" t="s">
        <v>155</v>
      </c>
      <c r="E457" s="16" t="s">
        <v>1378</v>
      </c>
      <c r="F457" s="16" t="s">
        <v>244</v>
      </c>
      <c r="G457" s="16">
        <v>2019</v>
      </c>
      <c r="H457" s="16">
        <v>2</v>
      </c>
      <c r="I457" s="33" t="s">
        <v>1911</v>
      </c>
      <c r="J457" s="116" t="s">
        <v>1612</v>
      </c>
      <c r="K457" s="48" t="s">
        <v>1613</v>
      </c>
      <c r="L457" s="35">
        <v>0.9376</v>
      </c>
      <c r="M457" s="35"/>
      <c r="N457" s="35">
        <v>0.9376</v>
      </c>
      <c r="O457" s="35"/>
      <c r="P457" s="16"/>
      <c r="Q457" s="16" t="s">
        <v>37</v>
      </c>
      <c r="R457" s="16">
        <v>2</v>
      </c>
      <c r="S457" s="47"/>
      <c r="T457" s="47"/>
      <c r="U457" s="47"/>
      <c r="V457" s="16"/>
      <c r="W457" s="16"/>
      <c r="X457" s="48"/>
    </row>
    <row r="458" ht="24.95" customHeight="1" spans="1:24">
      <c r="A458" s="16">
        <v>8385</v>
      </c>
      <c r="B458" s="110" t="s">
        <v>1903</v>
      </c>
      <c r="C458" s="16" t="s">
        <v>43</v>
      </c>
      <c r="D458" s="16" t="s">
        <v>155</v>
      </c>
      <c r="E458" s="16" t="s">
        <v>235</v>
      </c>
      <c r="F458" s="16" t="s">
        <v>244</v>
      </c>
      <c r="G458" s="16">
        <v>2019</v>
      </c>
      <c r="H458" s="16">
        <v>4</v>
      </c>
      <c r="I458" s="33" t="s">
        <v>1911</v>
      </c>
      <c r="J458" s="116" t="s">
        <v>1612</v>
      </c>
      <c r="K458" s="48" t="s">
        <v>1613</v>
      </c>
      <c r="L458" s="35">
        <v>1.997</v>
      </c>
      <c r="M458" s="35"/>
      <c r="N458" s="35">
        <v>1.997</v>
      </c>
      <c r="O458" s="35"/>
      <c r="P458" s="16"/>
      <c r="Q458" s="16" t="s">
        <v>37</v>
      </c>
      <c r="R458" s="16">
        <v>4</v>
      </c>
      <c r="S458" s="47"/>
      <c r="T458" s="47"/>
      <c r="U458" s="47"/>
      <c r="V458" s="16"/>
      <c r="W458" s="16"/>
      <c r="X458" s="48"/>
    </row>
    <row r="459" ht="24.95" customHeight="1" spans="1:24">
      <c r="A459" s="16">
        <v>8386</v>
      </c>
      <c r="B459" s="110" t="s">
        <v>1903</v>
      </c>
      <c r="C459" s="16" t="s">
        <v>43</v>
      </c>
      <c r="D459" s="16" t="s">
        <v>155</v>
      </c>
      <c r="E459" s="16" t="s">
        <v>634</v>
      </c>
      <c r="F459" s="16" t="s">
        <v>244</v>
      </c>
      <c r="G459" s="16">
        <v>2019</v>
      </c>
      <c r="H459" s="16">
        <v>2</v>
      </c>
      <c r="I459" s="33" t="s">
        <v>1911</v>
      </c>
      <c r="J459" s="116" t="s">
        <v>1612</v>
      </c>
      <c r="K459" s="48" t="s">
        <v>1613</v>
      </c>
      <c r="L459" s="35">
        <v>1.4</v>
      </c>
      <c r="M459" s="35"/>
      <c r="N459" s="35">
        <v>1.4</v>
      </c>
      <c r="O459" s="35"/>
      <c r="P459" s="16"/>
      <c r="Q459" s="16" t="s">
        <v>37</v>
      </c>
      <c r="R459" s="16">
        <v>2</v>
      </c>
      <c r="S459" s="47"/>
      <c r="T459" s="47"/>
      <c r="U459" s="47"/>
      <c r="V459" s="16"/>
      <c r="W459" s="16"/>
      <c r="X459" s="48"/>
    </row>
    <row r="460" ht="24.95" customHeight="1" spans="1:24">
      <c r="A460" s="16">
        <v>8387</v>
      </c>
      <c r="B460" s="110" t="s">
        <v>1903</v>
      </c>
      <c r="C460" s="16" t="s">
        <v>43</v>
      </c>
      <c r="D460" s="16" t="s">
        <v>155</v>
      </c>
      <c r="E460" s="16" t="s">
        <v>231</v>
      </c>
      <c r="F460" s="16" t="s">
        <v>244</v>
      </c>
      <c r="G460" s="16">
        <v>2019</v>
      </c>
      <c r="H460" s="16">
        <v>3</v>
      </c>
      <c r="I460" s="33" t="s">
        <v>1911</v>
      </c>
      <c r="J460" s="116" t="s">
        <v>1612</v>
      </c>
      <c r="K460" s="48" t="s">
        <v>1613</v>
      </c>
      <c r="L460" s="35">
        <v>1.836</v>
      </c>
      <c r="M460" s="35"/>
      <c r="N460" s="35">
        <v>1.836</v>
      </c>
      <c r="O460" s="35"/>
      <c r="P460" s="16"/>
      <c r="Q460" s="16" t="s">
        <v>37</v>
      </c>
      <c r="R460" s="16">
        <v>3</v>
      </c>
      <c r="S460" s="47"/>
      <c r="T460" s="47"/>
      <c r="U460" s="47"/>
      <c r="V460" s="16"/>
      <c r="W460" s="16"/>
      <c r="X460" s="48"/>
    </row>
    <row r="461" ht="24.95" customHeight="1" spans="1:24">
      <c r="A461" s="16">
        <v>8388</v>
      </c>
      <c r="B461" s="110" t="s">
        <v>1903</v>
      </c>
      <c r="C461" s="16" t="s">
        <v>43</v>
      </c>
      <c r="D461" s="16" t="s">
        <v>155</v>
      </c>
      <c r="E461" s="16" t="s">
        <v>227</v>
      </c>
      <c r="F461" s="16" t="s">
        <v>244</v>
      </c>
      <c r="G461" s="16">
        <v>2019</v>
      </c>
      <c r="H461" s="16">
        <v>1</v>
      </c>
      <c r="I461" s="33" t="s">
        <v>1911</v>
      </c>
      <c r="J461" s="116" t="s">
        <v>1612</v>
      </c>
      <c r="K461" s="48" t="s">
        <v>1613</v>
      </c>
      <c r="L461" s="35">
        <v>0.5</v>
      </c>
      <c r="M461" s="35"/>
      <c r="N461" s="35">
        <v>0.5</v>
      </c>
      <c r="O461" s="35"/>
      <c r="P461" s="16"/>
      <c r="Q461" s="16" t="s">
        <v>37</v>
      </c>
      <c r="R461" s="16">
        <v>1</v>
      </c>
      <c r="S461" s="47"/>
      <c r="T461" s="47"/>
      <c r="U461" s="47"/>
      <c r="V461" s="16"/>
      <c r="W461" s="16"/>
      <c r="X461" s="48"/>
    </row>
    <row r="462" ht="24.95" customHeight="1" spans="1:24">
      <c r="A462" s="16">
        <v>8389</v>
      </c>
      <c r="B462" s="110" t="s">
        <v>1903</v>
      </c>
      <c r="C462" s="16" t="s">
        <v>43</v>
      </c>
      <c r="D462" s="16" t="s">
        <v>155</v>
      </c>
      <c r="E462" s="16" t="s">
        <v>156</v>
      </c>
      <c r="F462" s="16" t="s">
        <v>244</v>
      </c>
      <c r="G462" s="16">
        <v>2019</v>
      </c>
      <c r="H462" s="16">
        <v>3</v>
      </c>
      <c r="I462" s="33" t="s">
        <v>1911</v>
      </c>
      <c r="J462" s="116" t="s">
        <v>1612</v>
      </c>
      <c r="K462" s="48" t="s">
        <v>1613</v>
      </c>
      <c r="L462" s="35">
        <v>1.78</v>
      </c>
      <c r="M462" s="35"/>
      <c r="N462" s="35">
        <v>1.78</v>
      </c>
      <c r="O462" s="35"/>
      <c r="P462" s="16"/>
      <c r="Q462" s="16" t="s">
        <v>37</v>
      </c>
      <c r="R462" s="16">
        <v>3</v>
      </c>
      <c r="S462" s="47"/>
      <c r="T462" s="47"/>
      <c r="U462" s="47"/>
      <c r="V462" s="16"/>
      <c r="W462" s="16"/>
      <c r="X462" s="48"/>
    </row>
    <row r="463" ht="24.95" customHeight="1" spans="1:24">
      <c r="A463" s="16">
        <v>8390</v>
      </c>
      <c r="B463" s="110" t="s">
        <v>1903</v>
      </c>
      <c r="C463" s="16" t="s">
        <v>43</v>
      </c>
      <c r="D463" s="16" t="s">
        <v>155</v>
      </c>
      <c r="E463" s="16" t="s">
        <v>1912</v>
      </c>
      <c r="F463" s="16" t="s">
        <v>244</v>
      </c>
      <c r="G463" s="16">
        <v>2019</v>
      </c>
      <c r="H463" s="16">
        <v>2</v>
      </c>
      <c r="I463" s="33" t="s">
        <v>1911</v>
      </c>
      <c r="J463" s="116" t="s">
        <v>1612</v>
      </c>
      <c r="K463" s="48" t="s">
        <v>1613</v>
      </c>
      <c r="L463" s="35">
        <v>1.6</v>
      </c>
      <c r="M463" s="35"/>
      <c r="N463" s="35">
        <v>1.6</v>
      </c>
      <c r="O463" s="35"/>
      <c r="P463" s="16"/>
      <c r="Q463" s="16" t="s">
        <v>37</v>
      </c>
      <c r="R463" s="16">
        <v>2</v>
      </c>
      <c r="S463" s="47"/>
      <c r="T463" s="47"/>
      <c r="U463" s="47"/>
      <c r="V463" s="16"/>
      <c r="W463" s="16"/>
      <c r="X463" s="48"/>
    </row>
    <row r="464" ht="24.95" customHeight="1" spans="1:24">
      <c r="A464" s="16">
        <v>8391</v>
      </c>
      <c r="B464" s="110" t="s">
        <v>1903</v>
      </c>
      <c r="C464" s="16" t="s">
        <v>43</v>
      </c>
      <c r="D464" s="16" t="s">
        <v>155</v>
      </c>
      <c r="E464" s="16" t="s">
        <v>233</v>
      </c>
      <c r="F464" s="16" t="s">
        <v>244</v>
      </c>
      <c r="G464" s="16">
        <v>2019</v>
      </c>
      <c r="H464" s="16">
        <v>4</v>
      </c>
      <c r="I464" s="33" t="s">
        <v>1911</v>
      </c>
      <c r="J464" s="116" t="s">
        <v>1612</v>
      </c>
      <c r="K464" s="48" t="s">
        <v>1613</v>
      </c>
      <c r="L464" s="35">
        <v>2.6</v>
      </c>
      <c r="M464" s="35"/>
      <c r="N464" s="35">
        <v>2.6</v>
      </c>
      <c r="O464" s="35"/>
      <c r="P464" s="16"/>
      <c r="Q464" s="16" t="s">
        <v>37</v>
      </c>
      <c r="R464" s="16">
        <v>4</v>
      </c>
      <c r="S464" s="47"/>
      <c r="T464" s="47"/>
      <c r="U464" s="47"/>
      <c r="V464" s="16"/>
      <c r="W464" s="16"/>
      <c r="X464" s="48"/>
    </row>
    <row r="465" ht="24.95" customHeight="1" spans="1:24">
      <c r="A465" s="16">
        <v>8392</v>
      </c>
      <c r="B465" s="110" t="s">
        <v>1903</v>
      </c>
      <c r="C465" s="16" t="s">
        <v>43</v>
      </c>
      <c r="D465" s="16" t="s">
        <v>155</v>
      </c>
      <c r="E465" s="16" t="s">
        <v>648</v>
      </c>
      <c r="F465" s="16" t="s">
        <v>244</v>
      </c>
      <c r="G465" s="16">
        <v>2019</v>
      </c>
      <c r="H465" s="16">
        <v>4</v>
      </c>
      <c r="I465" s="33" t="s">
        <v>1911</v>
      </c>
      <c r="J465" s="116" t="s">
        <v>1612</v>
      </c>
      <c r="K465" s="48" t="s">
        <v>1613</v>
      </c>
      <c r="L465" s="35">
        <v>2.57</v>
      </c>
      <c r="M465" s="35"/>
      <c r="N465" s="35">
        <v>2.57</v>
      </c>
      <c r="O465" s="35"/>
      <c r="P465" s="16"/>
      <c r="Q465" s="16" t="s">
        <v>37</v>
      </c>
      <c r="R465" s="16">
        <v>4</v>
      </c>
      <c r="S465" s="47"/>
      <c r="T465" s="47"/>
      <c r="U465" s="47"/>
      <c r="V465" s="16"/>
      <c r="W465" s="16"/>
      <c r="X465" s="48"/>
    </row>
    <row r="466" ht="24.95" customHeight="1" spans="1:24">
      <c r="A466" s="14">
        <v>9799</v>
      </c>
      <c r="B466" s="15" t="s">
        <v>1615</v>
      </c>
      <c r="C466" s="14"/>
      <c r="D466" s="14"/>
      <c r="E466" s="14"/>
      <c r="F466" s="14" t="s">
        <v>35</v>
      </c>
      <c r="G466" s="14" t="s">
        <v>32</v>
      </c>
      <c r="H466" s="14" t="s">
        <v>90</v>
      </c>
      <c r="I466" s="30"/>
      <c r="J466" s="31"/>
      <c r="K466" s="14"/>
      <c r="L466" s="32"/>
      <c r="M466" s="32"/>
      <c r="N466" s="32"/>
      <c r="O466" s="32"/>
      <c r="P466" s="14"/>
      <c r="Q466" s="14"/>
      <c r="R466" s="46"/>
      <c r="S466" s="46"/>
      <c r="T466" s="46"/>
      <c r="U466" s="46"/>
      <c r="V466" s="14"/>
      <c r="W466" s="14"/>
      <c r="X466" s="14"/>
    </row>
    <row r="467" ht="24.95" customHeight="1" spans="1:24">
      <c r="A467" s="14">
        <v>9800</v>
      </c>
      <c r="B467" s="15" t="s">
        <v>1616</v>
      </c>
      <c r="C467" s="14"/>
      <c r="D467" s="14"/>
      <c r="E467" s="14"/>
      <c r="F467" s="14" t="s">
        <v>35</v>
      </c>
      <c r="G467" s="14" t="s">
        <v>32</v>
      </c>
      <c r="H467" s="14" t="s">
        <v>512</v>
      </c>
      <c r="I467" s="46" t="e">
        <f>SUM(#REF!)</f>
        <v>#REF!</v>
      </c>
      <c r="J467" s="31"/>
      <c r="K467" s="14"/>
      <c r="L467" s="32">
        <v>0</v>
      </c>
      <c r="M467" s="32" t="e">
        <f>SUM(#REF!)</f>
        <v>#REF!</v>
      </c>
      <c r="N467" s="32" t="e">
        <f>SUM(#REF!)</f>
        <v>#REF!</v>
      </c>
      <c r="O467" s="32" t="e">
        <f>SUM(#REF!)</f>
        <v>#REF!</v>
      </c>
      <c r="P467" s="14"/>
      <c r="Q467" s="14" t="s">
        <v>91</v>
      </c>
      <c r="R467" s="46" t="e">
        <f>SUM(#REF!)</f>
        <v>#REF!</v>
      </c>
      <c r="S467" s="46" t="e">
        <f>SUM(#REF!)</f>
        <v>#REF!</v>
      </c>
      <c r="T467" s="46"/>
      <c r="U467" s="46"/>
      <c r="V467" s="14"/>
      <c r="W467" s="14"/>
      <c r="X467" s="49"/>
    </row>
    <row r="468" ht="24.95" customHeight="1" spans="1:24">
      <c r="A468" s="14">
        <v>9839</v>
      </c>
      <c r="B468" s="15" t="s">
        <v>1636</v>
      </c>
      <c r="C468" s="14"/>
      <c r="D468" s="14"/>
      <c r="E468" s="14"/>
      <c r="F468" s="14" t="s">
        <v>35</v>
      </c>
      <c r="G468" s="14" t="s">
        <v>32</v>
      </c>
      <c r="H468" s="14" t="s">
        <v>32</v>
      </c>
      <c r="I468" s="36" t="s">
        <v>32</v>
      </c>
      <c r="J468" s="31"/>
      <c r="K468" s="14"/>
      <c r="L468" s="32" t="e">
        <f>L469+L470+L471+L472</f>
        <v>#REF!</v>
      </c>
      <c r="M468" s="32" t="e">
        <f>M469+M470+M471+M472</f>
        <v>#REF!</v>
      </c>
      <c r="N468" s="32" t="e">
        <f>N469+N470+N471+N472</f>
        <v>#REF!</v>
      </c>
      <c r="O468" s="32" t="e">
        <f>O469+O470+O471+O472</f>
        <v>#REF!</v>
      </c>
      <c r="P468" s="14"/>
      <c r="Q468" s="14" t="s">
        <v>91</v>
      </c>
      <c r="R468" s="46" t="e">
        <f>R469+R470+R471+R472</f>
        <v>#REF!</v>
      </c>
      <c r="S468" s="46" t="e">
        <f>S469+S470+S471+S472</f>
        <v>#REF!</v>
      </c>
      <c r="T468" s="46"/>
      <c r="U468" s="46"/>
      <c r="V468" s="14"/>
      <c r="W468" s="14"/>
      <c r="X468" s="49"/>
    </row>
    <row r="469" ht="24.95" customHeight="1" spans="1:24">
      <c r="A469" s="16">
        <v>9840</v>
      </c>
      <c r="B469" s="17" t="s">
        <v>1637</v>
      </c>
      <c r="C469" s="16"/>
      <c r="D469" s="16"/>
      <c r="E469" s="16"/>
      <c r="F469" s="16" t="s">
        <v>35</v>
      </c>
      <c r="G469" s="16" t="s">
        <v>32</v>
      </c>
      <c r="H469" s="16" t="s">
        <v>1428</v>
      </c>
      <c r="I469" s="33" t="e">
        <f>SUM(#REF!)</f>
        <v>#REF!</v>
      </c>
      <c r="J469" s="34"/>
      <c r="K469" s="16"/>
      <c r="L469" s="35" t="e">
        <f>SUM(#REF!)</f>
        <v>#REF!</v>
      </c>
      <c r="M469" s="35" t="e">
        <f>SUM(#REF!)</f>
        <v>#REF!</v>
      </c>
      <c r="N469" s="35" t="e">
        <f>SUM(#REF!)</f>
        <v>#REF!</v>
      </c>
      <c r="O469" s="35" t="e">
        <f>SUM(#REF!)</f>
        <v>#REF!</v>
      </c>
      <c r="P469" s="16"/>
      <c r="Q469" s="16" t="s">
        <v>91</v>
      </c>
      <c r="R469" s="47" t="e">
        <f>SUM(#REF!)</f>
        <v>#REF!</v>
      </c>
      <c r="S469" s="47" t="e">
        <f>SUM(#REF!)</f>
        <v>#REF!</v>
      </c>
      <c r="T469" s="47"/>
      <c r="U469" s="47"/>
      <c r="V469" s="16"/>
      <c r="W469" s="16"/>
      <c r="X469" s="16"/>
    </row>
    <row r="470" ht="24.95" customHeight="1" spans="1:24">
      <c r="A470" s="16">
        <v>9874</v>
      </c>
      <c r="B470" s="17" t="s">
        <v>1652</v>
      </c>
      <c r="C470" s="16"/>
      <c r="D470" s="16"/>
      <c r="E470" s="16"/>
      <c r="F470" s="16" t="s">
        <v>1522</v>
      </c>
      <c r="G470" s="16" t="s">
        <v>32</v>
      </c>
      <c r="H470" s="16" t="s">
        <v>512</v>
      </c>
      <c r="I470" s="33" t="e">
        <f>SUM(#REF!)</f>
        <v>#REF!</v>
      </c>
      <c r="J470" s="34"/>
      <c r="K470" s="16"/>
      <c r="L470" s="35" t="e">
        <f>SUM(#REF!)</f>
        <v>#REF!</v>
      </c>
      <c r="M470" s="35" t="e">
        <f>SUM(#REF!)</f>
        <v>#REF!</v>
      </c>
      <c r="N470" s="35" t="e">
        <f>SUM(#REF!)</f>
        <v>#REF!</v>
      </c>
      <c r="O470" s="35" t="e">
        <f>SUM(#REF!)</f>
        <v>#REF!</v>
      </c>
      <c r="P470" s="16"/>
      <c r="Q470" s="16" t="s">
        <v>91</v>
      </c>
      <c r="R470" s="47" t="e">
        <f>SUM(#REF!)</f>
        <v>#REF!</v>
      </c>
      <c r="S470" s="47" t="e">
        <f>SUM(#REF!)</f>
        <v>#REF!</v>
      </c>
      <c r="T470" s="47"/>
      <c r="U470" s="47"/>
      <c r="V470" s="16"/>
      <c r="W470" s="16"/>
      <c r="X470" s="16"/>
    </row>
    <row r="471" ht="24.95" customHeight="1" spans="1:24">
      <c r="A471" s="16">
        <v>9887</v>
      </c>
      <c r="B471" s="17" t="s">
        <v>1660</v>
      </c>
      <c r="C471" s="16"/>
      <c r="D471" s="16"/>
      <c r="E471" s="16"/>
      <c r="F471" s="16" t="s">
        <v>35</v>
      </c>
      <c r="G471" s="16" t="s">
        <v>32</v>
      </c>
      <c r="H471" s="16" t="s">
        <v>90</v>
      </c>
      <c r="I471" s="33" t="e">
        <f>SUM(#REF!)</f>
        <v>#REF!</v>
      </c>
      <c r="J471" s="34"/>
      <c r="K471" s="16"/>
      <c r="L471" s="35" t="e">
        <f>SUM(#REF!)</f>
        <v>#REF!</v>
      </c>
      <c r="M471" s="35" t="e">
        <f>SUM(#REF!)</f>
        <v>#REF!</v>
      </c>
      <c r="N471" s="35" t="e">
        <f>SUM(#REF!)</f>
        <v>#REF!</v>
      </c>
      <c r="O471" s="35" t="e">
        <f>SUM(#REF!)</f>
        <v>#REF!</v>
      </c>
      <c r="P471" s="16"/>
      <c r="Q471" s="16" t="s">
        <v>91</v>
      </c>
      <c r="R471" s="47" t="e">
        <f>SUM(#REF!)</f>
        <v>#REF!</v>
      </c>
      <c r="S471" s="47" t="e">
        <f>SUM(#REF!)</f>
        <v>#REF!</v>
      </c>
      <c r="T471" s="47"/>
      <c r="U471" s="47"/>
      <c r="V471" s="16"/>
      <c r="W471" s="16"/>
      <c r="X471" s="16"/>
    </row>
    <row r="472" ht="24.95" customHeight="1" spans="1:24">
      <c r="A472" s="16">
        <v>9943</v>
      </c>
      <c r="B472" s="17" t="s">
        <v>1675</v>
      </c>
      <c r="C472" s="16"/>
      <c r="D472" s="16"/>
      <c r="E472" s="16"/>
      <c r="F472" s="16" t="s">
        <v>35</v>
      </c>
      <c r="G472" s="16" t="s">
        <v>32</v>
      </c>
      <c r="H472" s="16" t="s">
        <v>32</v>
      </c>
      <c r="I472" s="47" t="e">
        <f>SUM(#REF!)</f>
        <v>#REF!</v>
      </c>
      <c r="J472" s="34"/>
      <c r="K472" s="16"/>
      <c r="L472" s="35" t="e">
        <f>SUM(#REF!)</f>
        <v>#REF!</v>
      </c>
      <c r="M472" s="35" t="e">
        <f>SUM(#REF!)</f>
        <v>#REF!</v>
      </c>
      <c r="N472" s="35" t="e">
        <f>SUM(#REF!)</f>
        <v>#REF!</v>
      </c>
      <c r="O472" s="35" t="e">
        <f>SUM(#REF!)</f>
        <v>#REF!</v>
      </c>
      <c r="P472" s="16"/>
      <c r="Q472" s="16" t="s">
        <v>91</v>
      </c>
      <c r="R472" s="47" t="e">
        <f>SUM(#REF!)</f>
        <v>#REF!</v>
      </c>
      <c r="S472" s="47" t="e">
        <f>SUM(#REF!)</f>
        <v>#REF!</v>
      </c>
      <c r="T472" s="47"/>
      <c r="U472" s="47"/>
      <c r="V472" s="16"/>
      <c r="W472" s="16"/>
      <c r="X472" s="16"/>
    </row>
    <row r="473" ht="24.95" customHeight="1" spans="1:24">
      <c r="A473" s="12">
        <v>9950</v>
      </c>
      <c r="B473" s="13" t="s">
        <v>1677</v>
      </c>
      <c r="C473" s="12"/>
      <c r="D473" s="12"/>
      <c r="E473" s="12"/>
      <c r="F473" s="12" t="s">
        <v>32</v>
      </c>
      <c r="G473" s="12" t="s">
        <v>32</v>
      </c>
      <c r="H473" s="12" t="s">
        <v>32</v>
      </c>
      <c r="I473" s="27"/>
      <c r="J473" s="28"/>
      <c r="K473" s="12"/>
      <c r="L473" s="29"/>
      <c r="M473" s="29"/>
      <c r="N473" s="29"/>
      <c r="O473" s="29"/>
      <c r="P473" s="12"/>
      <c r="Q473" s="12"/>
      <c r="R473" s="45"/>
      <c r="S473" s="45"/>
      <c r="T473" s="45"/>
      <c r="U473" s="45"/>
      <c r="V473" s="12"/>
      <c r="W473" s="12"/>
      <c r="X473" s="12"/>
    </row>
    <row r="474" ht="24.95" customHeight="1" spans="1:24">
      <c r="A474" s="14">
        <v>9951</v>
      </c>
      <c r="B474" s="15" t="s">
        <v>1678</v>
      </c>
      <c r="C474" s="14"/>
      <c r="D474" s="14"/>
      <c r="E474" s="14"/>
      <c r="F474" s="14"/>
      <c r="G474" s="14"/>
      <c r="H474" s="14"/>
      <c r="I474" s="30"/>
      <c r="J474" s="31"/>
      <c r="K474" s="14"/>
      <c r="L474" s="32"/>
      <c r="M474" s="32"/>
      <c r="N474" s="32"/>
      <c r="O474" s="32"/>
      <c r="P474" s="14"/>
      <c r="Q474" s="14"/>
      <c r="R474" s="46"/>
      <c r="S474" s="46"/>
      <c r="T474" s="46"/>
      <c r="U474" s="46"/>
      <c r="V474" s="14"/>
      <c r="W474" s="14"/>
      <c r="X474" s="14"/>
    </row>
    <row r="475" ht="24.95" customHeight="1" spans="1:24">
      <c r="A475" s="14">
        <v>9952</v>
      </c>
      <c r="B475" s="15" t="s">
        <v>1679</v>
      </c>
      <c r="C475" s="14"/>
      <c r="D475" s="14"/>
      <c r="E475" s="14"/>
      <c r="F475" s="14"/>
      <c r="G475" s="14"/>
      <c r="H475" s="14"/>
      <c r="I475" s="30"/>
      <c r="J475" s="31"/>
      <c r="K475" s="14"/>
      <c r="L475" s="32"/>
      <c r="M475" s="32"/>
      <c r="N475" s="32"/>
      <c r="O475" s="32"/>
      <c r="P475" s="14"/>
      <c r="Q475" s="14"/>
      <c r="R475" s="46"/>
      <c r="S475" s="46"/>
      <c r="T475" s="46"/>
      <c r="U475" s="46"/>
      <c r="V475" s="14"/>
      <c r="W475" s="14"/>
      <c r="X475" s="14"/>
    </row>
    <row r="476" ht="24.95" customHeight="1" spans="1:24">
      <c r="A476" s="14">
        <v>9953</v>
      </c>
      <c r="B476" s="15" t="s">
        <v>1680</v>
      </c>
      <c r="C476" s="14"/>
      <c r="D476" s="14"/>
      <c r="E476" s="14"/>
      <c r="F476" s="14"/>
      <c r="G476" s="14"/>
      <c r="H476" s="14"/>
      <c r="I476" s="30"/>
      <c r="J476" s="31"/>
      <c r="K476" s="14"/>
      <c r="L476" s="32"/>
      <c r="M476" s="32"/>
      <c r="N476" s="32"/>
      <c r="O476" s="32"/>
      <c r="P476" s="14"/>
      <c r="Q476" s="14"/>
      <c r="R476" s="46"/>
      <c r="S476" s="46"/>
      <c r="T476" s="46"/>
      <c r="U476" s="46"/>
      <c r="V476" s="14"/>
      <c r="W476" s="14"/>
      <c r="X476" s="14"/>
    </row>
    <row r="477" ht="24.95" customHeight="1" spans="1:24">
      <c r="A477" s="14">
        <v>9954</v>
      </c>
      <c r="B477" s="15" t="s">
        <v>1681</v>
      </c>
      <c r="C477" s="14"/>
      <c r="D477" s="14"/>
      <c r="E477" s="14"/>
      <c r="F477" s="14"/>
      <c r="G477" s="14"/>
      <c r="H477" s="14"/>
      <c r="I477" s="30"/>
      <c r="J477" s="31"/>
      <c r="K477" s="14"/>
      <c r="L477" s="32"/>
      <c r="M477" s="32"/>
      <c r="N477" s="32"/>
      <c r="O477" s="32"/>
      <c r="P477" s="14"/>
      <c r="Q477" s="14"/>
      <c r="R477" s="46"/>
      <c r="S477" s="46"/>
      <c r="T477" s="46"/>
      <c r="U477" s="46"/>
      <c r="V477" s="14"/>
      <c r="W477" s="14"/>
      <c r="X477" s="14"/>
    </row>
    <row r="478" ht="24.95" customHeight="1" spans="1:24">
      <c r="A478" s="12">
        <v>9955</v>
      </c>
      <c r="B478" s="13" t="s">
        <v>1682</v>
      </c>
      <c r="C478" s="12"/>
      <c r="D478" s="12"/>
      <c r="E478" s="12"/>
      <c r="F478" s="12" t="s">
        <v>32</v>
      </c>
      <c r="G478" s="12" t="s">
        <v>32</v>
      </c>
      <c r="H478" s="12" t="s">
        <v>32</v>
      </c>
      <c r="I478" s="27" t="s">
        <v>32</v>
      </c>
      <c r="J478" s="28"/>
      <c r="K478" s="12"/>
      <c r="L478" s="29" t="e">
        <f>L479+L480+L481</f>
        <v>#REF!</v>
      </c>
      <c r="M478" s="29" t="e">
        <f>M479+M480+M481</f>
        <v>#REF!</v>
      </c>
      <c r="N478" s="29" t="e">
        <f>N479+N480+N481</f>
        <v>#REF!</v>
      </c>
      <c r="O478" s="29" t="e">
        <f>O479+O480+O481</f>
        <v>#REF!</v>
      </c>
      <c r="P478" s="12"/>
      <c r="Q478" s="12" t="s">
        <v>32</v>
      </c>
      <c r="R478" s="45" t="e">
        <f>R479+R480+R481</f>
        <v>#REF!</v>
      </c>
      <c r="S478" s="45" t="e">
        <f>S479+S480+S481</f>
        <v>#REF!</v>
      </c>
      <c r="T478" s="45"/>
      <c r="U478" s="45"/>
      <c r="V478" s="12"/>
      <c r="W478" s="12"/>
      <c r="X478" s="12"/>
    </row>
    <row r="479" ht="24.95" customHeight="1" spans="1:24">
      <c r="A479" s="14">
        <v>9956</v>
      </c>
      <c r="B479" s="15" t="s">
        <v>1683</v>
      </c>
      <c r="C479" s="14"/>
      <c r="D479" s="14"/>
      <c r="E479" s="14"/>
      <c r="F479" s="14" t="s">
        <v>35</v>
      </c>
      <c r="G479" s="14" t="s">
        <v>32</v>
      </c>
      <c r="H479" s="14" t="s">
        <v>90</v>
      </c>
      <c r="I479" s="30" t="e">
        <f>SUM(#REF!)</f>
        <v>#REF!</v>
      </c>
      <c r="J479" s="31"/>
      <c r="K479" s="14"/>
      <c r="L479" s="32" t="e">
        <f>SUM(#REF!)</f>
        <v>#REF!</v>
      </c>
      <c r="M479" s="32" t="e">
        <f>SUM(#REF!)</f>
        <v>#REF!</v>
      </c>
      <c r="N479" s="32" t="e">
        <f>SUM(#REF!)</f>
        <v>#REF!</v>
      </c>
      <c r="O479" s="32" t="e">
        <f>SUM(#REF!)</f>
        <v>#REF!</v>
      </c>
      <c r="P479" s="14"/>
      <c r="Q479" s="14" t="s">
        <v>91</v>
      </c>
      <c r="R479" s="46" t="e">
        <f>SUM(#REF!)</f>
        <v>#REF!</v>
      </c>
      <c r="S479" s="46" t="e">
        <f>SUM(#REF!)</f>
        <v>#REF!</v>
      </c>
      <c r="T479" s="46"/>
      <c r="U479" s="46"/>
      <c r="V479" s="14"/>
      <c r="W479" s="14"/>
      <c r="X479" s="14"/>
    </row>
    <row r="480" ht="24.95" customHeight="1" spans="1:24">
      <c r="A480" s="14">
        <v>9958</v>
      </c>
      <c r="B480" s="15" t="s">
        <v>1689</v>
      </c>
      <c r="C480" s="14"/>
      <c r="D480" s="14"/>
      <c r="E480" s="14"/>
      <c r="F480" s="14"/>
      <c r="G480" s="14"/>
      <c r="H480" s="14"/>
      <c r="I480" s="36"/>
      <c r="J480" s="31"/>
      <c r="K480" s="14"/>
      <c r="L480" s="32"/>
      <c r="M480" s="32"/>
      <c r="N480" s="32"/>
      <c r="O480" s="32"/>
      <c r="P480" s="14"/>
      <c r="Q480" s="14"/>
      <c r="R480" s="46"/>
      <c r="S480" s="46"/>
      <c r="T480" s="46"/>
      <c r="U480" s="46"/>
      <c r="V480" s="14"/>
      <c r="W480" s="14"/>
      <c r="X480" s="14"/>
    </row>
    <row r="481" ht="24.95" customHeight="1" spans="1:24">
      <c r="A481" s="14">
        <v>9959</v>
      </c>
      <c r="B481" s="15" t="s">
        <v>1690</v>
      </c>
      <c r="C481" s="14"/>
      <c r="D481" s="14"/>
      <c r="E481" s="14"/>
      <c r="F481" s="14" t="s">
        <v>35</v>
      </c>
      <c r="G481" s="14" t="s">
        <v>32</v>
      </c>
      <c r="H481" s="14" t="s">
        <v>36</v>
      </c>
      <c r="I481" s="30" t="e">
        <f t="shared" ref="I481:O481" si="14">I482+I483+I484</f>
        <v>#REF!</v>
      </c>
      <c r="J481" s="31"/>
      <c r="K481" s="14"/>
      <c r="L481" s="32" t="e">
        <f t="shared" si="14"/>
        <v>#REF!</v>
      </c>
      <c r="M481" s="32" t="e">
        <f t="shared" si="14"/>
        <v>#REF!</v>
      </c>
      <c r="N481" s="32" t="e">
        <f t="shared" si="14"/>
        <v>#REF!</v>
      </c>
      <c r="O481" s="32" t="e">
        <f t="shared" si="14"/>
        <v>#REF!</v>
      </c>
      <c r="P481" s="14"/>
      <c r="Q481" s="14" t="s">
        <v>37</v>
      </c>
      <c r="R481" s="46" t="e">
        <f>R482+R483+R484</f>
        <v>#REF!</v>
      </c>
      <c r="S481" s="46" t="e">
        <f>S482+S483+S484</f>
        <v>#REF!</v>
      </c>
      <c r="T481" s="46"/>
      <c r="U481" s="46"/>
      <c r="V481" s="14"/>
      <c r="W481" s="14"/>
      <c r="X481" s="49"/>
    </row>
    <row r="482" ht="24.95" customHeight="1" spans="1:24">
      <c r="A482" s="16">
        <v>9960</v>
      </c>
      <c r="B482" s="17" t="s">
        <v>1691</v>
      </c>
      <c r="C482" s="16"/>
      <c r="D482" s="16"/>
      <c r="E482" s="16"/>
      <c r="F482" s="16" t="s">
        <v>35</v>
      </c>
      <c r="G482" s="16" t="s">
        <v>32</v>
      </c>
      <c r="H482" s="16" t="s">
        <v>36</v>
      </c>
      <c r="I482" s="33" t="e">
        <f>SUM(#REF!)</f>
        <v>#REF!</v>
      </c>
      <c r="J482" s="34"/>
      <c r="K482" s="16"/>
      <c r="L482" s="35" t="e">
        <f>SUM(#REF!)</f>
        <v>#REF!</v>
      </c>
      <c r="M482" s="35" t="e">
        <f>SUM(#REF!)</f>
        <v>#REF!</v>
      </c>
      <c r="N482" s="35" t="e">
        <f>SUM(#REF!)</f>
        <v>#REF!</v>
      </c>
      <c r="O482" s="35" t="e">
        <f>SUM(#REF!)</f>
        <v>#REF!</v>
      </c>
      <c r="P482" s="16"/>
      <c r="Q482" s="16" t="s">
        <v>37</v>
      </c>
      <c r="R482" s="47" t="e">
        <f>SUM(#REF!)</f>
        <v>#REF!</v>
      </c>
      <c r="S482" s="47" t="e">
        <f>SUM(#REF!)</f>
        <v>#REF!</v>
      </c>
      <c r="T482" s="47"/>
      <c r="U482" s="47"/>
      <c r="V482" s="16"/>
      <c r="W482" s="16"/>
      <c r="X482" s="48"/>
    </row>
    <row r="483" ht="24.95" customHeight="1" spans="1:24">
      <c r="A483" s="16">
        <v>10320</v>
      </c>
      <c r="B483" s="17" t="s">
        <v>1692</v>
      </c>
      <c r="C483" s="16"/>
      <c r="D483" s="16"/>
      <c r="E483" s="16"/>
      <c r="F483" s="16" t="s">
        <v>35</v>
      </c>
      <c r="G483" s="16" t="s">
        <v>32</v>
      </c>
      <c r="H483" s="16" t="s">
        <v>36</v>
      </c>
      <c r="I483" s="33" t="e">
        <f>SUM(#REF!)</f>
        <v>#REF!</v>
      </c>
      <c r="J483" s="34"/>
      <c r="K483" s="16"/>
      <c r="L483" s="35" t="e">
        <f>SUM(#REF!)</f>
        <v>#REF!</v>
      </c>
      <c r="M483" s="35" t="e">
        <f>SUM(#REF!)</f>
        <v>#REF!</v>
      </c>
      <c r="N483" s="35" t="e">
        <f>SUM(#REF!)</f>
        <v>#REF!</v>
      </c>
      <c r="O483" s="35" t="e">
        <f>SUM(#REF!)</f>
        <v>#REF!</v>
      </c>
      <c r="P483" s="16"/>
      <c r="Q483" s="16" t="s">
        <v>37</v>
      </c>
      <c r="R483" s="47" t="e">
        <f>SUM(#REF!)</f>
        <v>#REF!</v>
      </c>
      <c r="S483" s="47" t="e">
        <f>SUM(#REF!)</f>
        <v>#REF!</v>
      </c>
      <c r="T483" s="47"/>
      <c r="U483" s="47"/>
      <c r="V483" s="16"/>
      <c r="W483" s="16"/>
      <c r="X483" s="48"/>
    </row>
    <row r="484" ht="24.95" customHeight="1" spans="1:24">
      <c r="A484" s="16">
        <v>10917</v>
      </c>
      <c r="B484" s="17" t="s">
        <v>1693</v>
      </c>
      <c r="C484" s="16"/>
      <c r="D484" s="16"/>
      <c r="E484" s="16"/>
      <c r="F484" s="16" t="s">
        <v>35</v>
      </c>
      <c r="G484" s="16" t="s">
        <v>32</v>
      </c>
      <c r="H484" s="16" t="s">
        <v>36</v>
      </c>
      <c r="I484" s="33" t="e">
        <f>SUM(#REF!)</f>
        <v>#REF!</v>
      </c>
      <c r="J484" s="34"/>
      <c r="K484" s="16"/>
      <c r="L484" s="35" t="e">
        <f>SUM(#REF!)</f>
        <v>#REF!</v>
      </c>
      <c r="M484" s="35" t="e">
        <f>SUM(#REF!)</f>
        <v>#REF!</v>
      </c>
      <c r="N484" s="35" t="e">
        <f>SUM(#REF!)</f>
        <v>#REF!</v>
      </c>
      <c r="O484" s="35" t="e">
        <f>SUM(#REF!)</f>
        <v>#REF!</v>
      </c>
      <c r="P484" s="16"/>
      <c r="Q484" s="16" t="s">
        <v>37</v>
      </c>
      <c r="R484" s="47" t="e">
        <f>SUM(#REF!)</f>
        <v>#REF!</v>
      </c>
      <c r="S484" s="47" t="e">
        <f>SUM(#REF!)</f>
        <v>#REF!</v>
      </c>
      <c r="T484" s="47"/>
      <c r="U484" s="47"/>
      <c r="V484" s="16"/>
      <c r="W484" s="16"/>
      <c r="X484" s="48"/>
    </row>
    <row r="485" ht="24.95" customHeight="1" spans="1:24">
      <c r="A485" s="12">
        <v>11424</v>
      </c>
      <c r="B485" s="13" t="s">
        <v>1694</v>
      </c>
      <c r="C485" s="12"/>
      <c r="D485" s="12"/>
      <c r="E485" s="12"/>
      <c r="F485" s="12" t="s">
        <v>35</v>
      </c>
      <c r="G485" s="12" t="s">
        <v>32</v>
      </c>
      <c r="H485" s="12" t="s">
        <v>90</v>
      </c>
      <c r="I485" s="58" t="e">
        <f t="shared" ref="I485:O485" si="15">I486+I487+I488+I489+I490</f>
        <v>#REF!</v>
      </c>
      <c r="J485" s="28"/>
      <c r="K485" s="12"/>
      <c r="L485" s="29" t="e">
        <f t="shared" si="15"/>
        <v>#REF!</v>
      </c>
      <c r="M485" s="29" t="e">
        <f t="shared" si="15"/>
        <v>#REF!</v>
      </c>
      <c r="N485" s="29" t="e">
        <f t="shared" si="15"/>
        <v>#REF!</v>
      </c>
      <c r="O485" s="29" t="e">
        <f t="shared" si="15"/>
        <v>#REF!</v>
      </c>
      <c r="P485" s="12"/>
      <c r="Q485" s="12" t="s">
        <v>37</v>
      </c>
      <c r="R485" s="45" t="e">
        <f>R486+R487+R488+R489+R490</f>
        <v>#REF!</v>
      </c>
      <c r="S485" s="45" t="e">
        <f>S486+S487+S488+S489+S490</f>
        <v>#REF!</v>
      </c>
      <c r="T485" s="45"/>
      <c r="U485" s="45"/>
      <c r="V485" s="12"/>
      <c r="W485" s="12"/>
      <c r="X485" s="12"/>
    </row>
    <row r="486" ht="24.95" customHeight="1" spans="1:24">
      <c r="A486" s="14">
        <v>11425</v>
      </c>
      <c r="B486" s="15" t="s">
        <v>1695</v>
      </c>
      <c r="C486" s="14"/>
      <c r="D486" s="14"/>
      <c r="E486" s="14"/>
      <c r="F486" s="14" t="s">
        <v>35</v>
      </c>
      <c r="G486" s="14" t="s">
        <v>32</v>
      </c>
      <c r="H486" s="14" t="s">
        <v>90</v>
      </c>
      <c r="I486" s="30" t="e">
        <f>SUM(#REF!)</f>
        <v>#REF!</v>
      </c>
      <c r="J486" s="31"/>
      <c r="K486" s="14"/>
      <c r="L486" s="32" t="e">
        <f>SUM(#REF!)</f>
        <v>#REF!</v>
      </c>
      <c r="M486" s="32" t="e">
        <f>SUM(#REF!)</f>
        <v>#REF!</v>
      </c>
      <c r="N486" s="32" t="e">
        <f>SUM(#REF!)</f>
        <v>#REF!</v>
      </c>
      <c r="O486" s="32" t="e">
        <f>SUM(#REF!)</f>
        <v>#REF!</v>
      </c>
      <c r="P486" s="14"/>
      <c r="Q486" s="14" t="s">
        <v>37</v>
      </c>
      <c r="R486" s="46" t="e">
        <f>SUM(#REF!)</f>
        <v>#REF!</v>
      </c>
      <c r="S486" s="46" t="e">
        <f>SUM(#REF!)</f>
        <v>#REF!</v>
      </c>
      <c r="T486" s="46"/>
      <c r="U486" s="46"/>
      <c r="V486" s="14"/>
      <c r="W486" s="14"/>
      <c r="X486" s="14"/>
    </row>
    <row r="487" ht="24.95" customHeight="1" spans="1:24">
      <c r="A487" s="14">
        <v>11429</v>
      </c>
      <c r="B487" s="15" t="s">
        <v>1698</v>
      </c>
      <c r="C487" s="14"/>
      <c r="D487" s="14"/>
      <c r="E487" s="14"/>
      <c r="F487" s="14"/>
      <c r="G487" s="14"/>
      <c r="H487" s="14"/>
      <c r="I487" s="36"/>
      <c r="J487" s="31"/>
      <c r="K487" s="14"/>
      <c r="L487" s="32"/>
      <c r="M487" s="32"/>
      <c r="N487" s="32"/>
      <c r="O487" s="32"/>
      <c r="P487" s="14"/>
      <c r="Q487" s="14"/>
      <c r="R487" s="46"/>
      <c r="S487" s="46"/>
      <c r="T487" s="46"/>
      <c r="U487" s="46"/>
      <c r="V487" s="14"/>
      <c r="W487" s="14"/>
      <c r="X487" s="14"/>
    </row>
    <row r="488" ht="24.95" customHeight="1" spans="1:24">
      <c r="A488" s="14">
        <v>11430</v>
      </c>
      <c r="B488" s="15" t="s">
        <v>1699</v>
      </c>
      <c r="C488" s="14"/>
      <c r="D488" s="14"/>
      <c r="E488" s="14"/>
      <c r="F488" s="14"/>
      <c r="G488" s="14"/>
      <c r="H488" s="14"/>
      <c r="I488" s="36"/>
      <c r="J488" s="31"/>
      <c r="K488" s="14"/>
      <c r="L488" s="32"/>
      <c r="M488" s="32"/>
      <c r="N488" s="32"/>
      <c r="O488" s="32"/>
      <c r="P488" s="14"/>
      <c r="Q488" s="14"/>
      <c r="R488" s="46"/>
      <c r="S488" s="46"/>
      <c r="T488" s="46"/>
      <c r="U488" s="46"/>
      <c r="V488" s="14"/>
      <c r="W488" s="14"/>
      <c r="X488" s="14"/>
    </row>
    <row r="489" ht="24.95" customHeight="1" spans="1:24">
      <c r="A489" s="14">
        <v>11431</v>
      </c>
      <c r="B489" s="15" t="s">
        <v>1700</v>
      </c>
      <c r="C489" s="14"/>
      <c r="D489" s="14"/>
      <c r="E489" s="14"/>
      <c r="F489" s="14"/>
      <c r="G489" s="14"/>
      <c r="H489" s="14"/>
      <c r="I489" s="36"/>
      <c r="J489" s="31"/>
      <c r="K489" s="14"/>
      <c r="L489" s="32"/>
      <c r="M489" s="32"/>
      <c r="N489" s="32"/>
      <c r="O489" s="32"/>
      <c r="P489" s="14"/>
      <c r="Q489" s="14"/>
      <c r="R489" s="46"/>
      <c r="S489" s="46"/>
      <c r="T489" s="46"/>
      <c r="U489" s="46"/>
      <c r="V489" s="14"/>
      <c r="W489" s="14"/>
      <c r="X489" s="14"/>
    </row>
    <row r="490" ht="24.95" customHeight="1" spans="1:24">
      <c r="A490" s="14">
        <v>11432</v>
      </c>
      <c r="B490" s="15" t="s">
        <v>1701</v>
      </c>
      <c r="C490" s="14"/>
      <c r="D490" s="14"/>
      <c r="E490" s="14"/>
      <c r="F490" s="14"/>
      <c r="G490" s="14"/>
      <c r="H490" s="14"/>
      <c r="I490" s="36"/>
      <c r="J490" s="31"/>
      <c r="K490" s="14"/>
      <c r="L490" s="32"/>
      <c r="M490" s="32"/>
      <c r="N490" s="32"/>
      <c r="O490" s="32"/>
      <c r="P490" s="14"/>
      <c r="Q490" s="14"/>
      <c r="R490" s="46"/>
      <c r="S490" s="46"/>
      <c r="T490" s="46"/>
      <c r="U490" s="46"/>
      <c r="V490" s="14"/>
      <c r="W490" s="14"/>
      <c r="X490" s="14"/>
    </row>
    <row r="491" ht="24.95" customHeight="1" spans="1:24">
      <c r="A491" s="12">
        <v>11433</v>
      </c>
      <c r="B491" s="13" t="s">
        <v>1702</v>
      </c>
      <c r="C491" s="12"/>
      <c r="D491" s="12"/>
      <c r="E491" s="12"/>
      <c r="F491" s="12"/>
      <c r="G491" s="12"/>
      <c r="H491" s="12"/>
      <c r="I491" s="27"/>
      <c r="J491" s="28"/>
      <c r="K491" s="12"/>
      <c r="L491" s="29"/>
      <c r="M491" s="29"/>
      <c r="N491" s="29"/>
      <c r="O491" s="29"/>
      <c r="P491" s="12"/>
      <c r="Q491" s="12"/>
      <c r="R491" s="45"/>
      <c r="S491" s="45"/>
      <c r="T491" s="45"/>
      <c r="U491" s="45"/>
      <c r="V491" s="12"/>
      <c r="W491" s="12"/>
      <c r="X491" s="12"/>
    </row>
    <row r="492" ht="24.95" customHeight="1" spans="1:24">
      <c r="A492" s="14">
        <v>11434</v>
      </c>
      <c r="B492" s="15" t="s">
        <v>1703</v>
      </c>
      <c r="C492" s="14"/>
      <c r="D492" s="14"/>
      <c r="E492" s="14"/>
      <c r="F492" s="14"/>
      <c r="G492" s="14"/>
      <c r="H492" s="14"/>
      <c r="I492" s="30"/>
      <c r="J492" s="31"/>
      <c r="K492" s="14"/>
      <c r="L492" s="32"/>
      <c r="M492" s="32"/>
      <c r="N492" s="32"/>
      <c r="O492" s="32"/>
      <c r="P492" s="14"/>
      <c r="Q492" s="14"/>
      <c r="R492" s="46"/>
      <c r="S492" s="46"/>
      <c r="T492" s="46"/>
      <c r="U492" s="46"/>
      <c r="V492" s="14"/>
      <c r="W492" s="14"/>
      <c r="X492" s="14"/>
    </row>
    <row r="493" ht="24.95" customHeight="1" spans="1:24">
      <c r="A493" s="14">
        <v>11435</v>
      </c>
      <c r="B493" s="15" t="s">
        <v>1704</v>
      </c>
      <c r="C493" s="14"/>
      <c r="D493" s="14"/>
      <c r="E493" s="14"/>
      <c r="F493" s="14"/>
      <c r="G493" s="14"/>
      <c r="H493" s="14"/>
      <c r="I493" s="36"/>
      <c r="J493" s="31"/>
      <c r="K493" s="14"/>
      <c r="L493" s="32"/>
      <c r="M493" s="32"/>
      <c r="N493" s="32"/>
      <c r="O493" s="32"/>
      <c r="P493" s="14"/>
      <c r="Q493" s="14"/>
      <c r="R493" s="46"/>
      <c r="S493" s="46"/>
      <c r="T493" s="46"/>
      <c r="U493" s="46"/>
      <c r="V493" s="14"/>
      <c r="W493" s="14"/>
      <c r="X493" s="14"/>
    </row>
    <row r="494" ht="24.95" customHeight="1" spans="1:24">
      <c r="A494" s="14">
        <v>11436</v>
      </c>
      <c r="B494" s="15" t="s">
        <v>1705</v>
      </c>
      <c r="C494" s="14"/>
      <c r="D494" s="14"/>
      <c r="E494" s="14"/>
      <c r="F494" s="14"/>
      <c r="G494" s="14"/>
      <c r="H494" s="14"/>
      <c r="I494" s="36"/>
      <c r="J494" s="31"/>
      <c r="K494" s="14"/>
      <c r="L494" s="32"/>
      <c r="M494" s="32"/>
      <c r="N494" s="32"/>
      <c r="O494" s="32"/>
      <c r="P494" s="14"/>
      <c r="Q494" s="14"/>
      <c r="R494" s="46"/>
      <c r="S494" s="46"/>
      <c r="T494" s="46"/>
      <c r="U494" s="46"/>
      <c r="V494" s="14"/>
      <c r="W494" s="14"/>
      <c r="X494" s="14"/>
    </row>
    <row r="495" ht="24.95" customHeight="1" spans="1:24">
      <c r="A495" s="14">
        <v>11437</v>
      </c>
      <c r="B495" s="15" t="s">
        <v>1706</v>
      </c>
      <c r="C495" s="14"/>
      <c r="D495" s="14"/>
      <c r="E495" s="14"/>
      <c r="F495" s="14"/>
      <c r="G495" s="14"/>
      <c r="H495" s="14"/>
      <c r="I495" s="36"/>
      <c r="J495" s="31"/>
      <c r="K495" s="14"/>
      <c r="L495" s="32"/>
      <c r="M495" s="32"/>
      <c r="N495" s="32"/>
      <c r="O495" s="32"/>
      <c r="P495" s="14"/>
      <c r="Q495" s="14"/>
      <c r="R495" s="46"/>
      <c r="S495" s="46"/>
      <c r="T495" s="46"/>
      <c r="U495" s="46"/>
      <c r="V495" s="14"/>
      <c r="W495" s="14"/>
      <c r="X495" s="14"/>
    </row>
    <row r="496" spans="4:4">
      <c r="D496" s="66"/>
    </row>
  </sheetData>
  <mergeCells count="27">
    <mergeCell ref="A2:X2"/>
    <mergeCell ref="A3:X3"/>
    <mergeCell ref="H4:K4"/>
    <mergeCell ref="L4:O4"/>
    <mergeCell ref="R4:S4"/>
    <mergeCell ref="M5:O5"/>
    <mergeCell ref="A4:A6"/>
    <mergeCell ref="B4:B6"/>
    <mergeCell ref="C4:C6"/>
    <mergeCell ref="D4:D6"/>
    <mergeCell ref="E4:E6"/>
    <mergeCell ref="F4:F6"/>
    <mergeCell ref="G4:G6"/>
    <mergeCell ref="H5:H6"/>
    <mergeCell ref="I5:I6"/>
    <mergeCell ref="J5:J6"/>
    <mergeCell ref="K5:K6"/>
    <mergeCell ref="L5:L6"/>
    <mergeCell ref="P4:P6"/>
    <mergeCell ref="Q4:Q6"/>
    <mergeCell ref="R5:R6"/>
    <mergeCell ref="S5:S6"/>
    <mergeCell ref="T4:T6"/>
    <mergeCell ref="U4:U6"/>
    <mergeCell ref="V4:V6"/>
    <mergeCell ref="W4:W6"/>
    <mergeCell ref="X4:X6"/>
  </mergeCells>
  <pageMargins left="0" right="0" top="0.55" bottom="0.471527777777778" header="0.313888888888889" footer="0.313888888888889"/>
  <pageSetup paperSize="8" orientation="landscape"/>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549"/>
  <sheetViews>
    <sheetView zoomScale="84" zoomScaleNormal="84" workbookViewId="0">
      <pane ySplit="6" topLeftCell="A7" activePane="bottomLeft" state="frozen"/>
      <selection/>
      <selection pane="bottomLeft" activeCell="J58" sqref="J58"/>
    </sheetView>
  </sheetViews>
  <sheetFormatPr defaultColWidth="9" defaultRowHeight="12"/>
  <cols>
    <col min="1" max="1" width="6.12962962962963" style="1" customWidth="1"/>
    <col min="2" max="2" width="22" style="3" customWidth="1"/>
    <col min="3" max="3" width="6.87962962962963" style="1" customWidth="1"/>
    <col min="4" max="5" width="9" style="1"/>
    <col min="6" max="6" width="10.6296296296296" style="1" customWidth="1"/>
    <col min="7" max="7" width="5" style="1" customWidth="1"/>
    <col min="8" max="8" width="4.62962962962963" style="1" customWidth="1"/>
    <col min="9" max="9" width="13.25" style="4" customWidth="1"/>
    <col min="10" max="10" width="14.25" style="3" customWidth="1"/>
    <col min="11" max="11" width="8.37962962962963" style="1" customWidth="1"/>
    <col min="12" max="12" width="10.6296296296296" style="1" customWidth="1"/>
    <col min="13" max="15" width="9" style="4"/>
    <col min="16" max="16" width="13.25" style="5" customWidth="1"/>
    <col min="17" max="17" width="9" style="1"/>
    <col min="18" max="19" width="6.12962962962963" style="1" customWidth="1"/>
    <col min="20" max="21" width="11.75" style="1" customWidth="1"/>
    <col min="22" max="22" width="9.12962962962963" style="1" customWidth="1"/>
    <col min="23" max="23" width="6.12962962962963" style="1" customWidth="1"/>
    <col min="24" max="24" width="17.1296296296296" style="1" customWidth="1"/>
    <col min="25" max="16384" width="9" style="3"/>
  </cols>
  <sheetData>
    <row r="1" ht="24.95" customHeight="1" spans="1:1">
      <c r="A1" s="6" t="s">
        <v>1913</v>
      </c>
    </row>
    <row r="2" ht="22.5" customHeight="1" spans="1:24">
      <c r="A2" s="7" t="s">
        <v>1914</v>
      </c>
      <c r="B2" s="7"/>
      <c r="C2" s="7"/>
      <c r="D2" s="7"/>
      <c r="E2" s="7"/>
      <c r="F2" s="7"/>
      <c r="G2" s="7"/>
      <c r="H2" s="7"/>
      <c r="I2" s="7"/>
      <c r="J2" s="7"/>
      <c r="K2" s="7"/>
      <c r="L2" s="7"/>
      <c r="M2" s="7"/>
      <c r="N2" s="7"/>
      <c r="O2" s="7"/>
      <c r="P2" s="7"/>
      <c r="Q2" s="7"/>
      <c r="R2" s="7"/>
      <c r="S2" s="7"/>
      <c r="T2" s="7"/>
      <c r="U2" s="7"/>
      <c r="V2" s="7"/>
      <c r="W2" s="7"/>
      <c r="X2" s="7"/>
    </row>
    <row r="3" ht="22.5" customHeight="1" spans="1:24">
      <c r="A3" s="8" t="s">
        <v>2</v>
      </c>
      <c r="B3" s="8"/>
      <c r="C3" s="8"/>
      <c r="D3" s="8"/>
      <c r="E3" s="8"/>
      <c r="F3" s="8"/>
      <c r="G3" s="8"/>
      <c r="H3" s="8"/>
      <c r="I3" s="8"/>
      <c r="J3" s="8"/>
      <c r="K3" s="8"/>
      <c r="L3" s="8"/>
      <c r="M3" s="8"/>
      <c r="N3" s="8"/>
      <c r="O3" s="8"/>
      <c r="P3" s="8"/>
      <c r="Q3" s="8"/>
      <c r="R3" s="8"/>
      <c r="S3" s="8"/>
      <c r="T3" s="8"/>
      <c r="U3" s="8"/>
      <c r="V3" s="8"/>
      <c r="W3" s="8"/>
      <c r="X3" s="8"/>
    </row>
    <row r="4" s="1" customFormat="1" ht="24" customHeight="1" spans="1:24">
      <c r="A4" s="9" t="s">
        <v>3</v>
      </c>
      <c r="B4" s="9" t="s">
        <v>4</v>
      </c>
      <c r="C4" s="9" t="s">
        <v>5</v>
      </c>
      <c r="D4" s="9" t="s">
        <v>6</v>
      </c>
      <c r="E4" s="9" t="s">
        <v>7</v>
      </c>
      <c r="F4" s="9" t="s">
        <v>8</v>
      </c>
      <c r="G4" s="9" t="s">
        <v>9</v>
      </c>
      <c r="H4" s="9" t="s">
        <v>10</v>
      </c>
      <c r="I4" s="9"/>
      <c r="J4" s="9"/>
      <c r="K4" s="9"/>
      <c r="L4" s="9" t="s">
        <v>11</v>
      </c>
      <c r="M4" s="9"/>
      <c r="N4" s="9"/>
      <c r="O4" s="9"/>
      <c r="P4" s="9" t="s">
        <v>12</v>
      </c>
      <c r="Q4" s="9" t="s">
        <v>13</v>
      </c>
      <c r="R4" s="9" t="s">
        <v>14</v>
      </c>
      <c r="S4" s="9"/>
      <c r="T4" s="9" t="s">
        <v>15</v>
      </c>
      <c r="U4" s="9" t="s">
        <v>16</v>
      </c>
      <c r="V4" s="9" t="s">
        <v>17</v>
      </c>
      <c r="W4" s="9" t="s">
        <v>18</v>
      </c>
      <c r="X4" s="9" t="s">
        <v>1915</v>
      </c>
    </row>
    <row r="5" s="1" customFormat="1" ht="13.5" customHeight="1" spans="1:24">
      <c r="A5" s="9"/>
      <c r="B5" s="9"/>
      <c r="C5" s="9"/>
      <c r="D5" s="9"/>
      <c r="E5" s="9"/>
      <c r="F5" s="9"/>
      <c r="G5" s="9"/>
      <c r="H5" s="9" t="s">
        <v>20</v>
      </c>
      <c r="I5" s="22" t="s">
        <v>21</v>
      </c>
      <c r="J5" s="9" t="s">
        <v>22</v>
      </c>
      <c r="K5" s="9" t="s">
        <v>23</v>
      </c>
      <c r="L5" s="9" t="s">
        <v>24</v>
      </c>
      <c r="M5" s="22" t="s">
        <v>25</v>
      </c>
      <c r="N5" s="22"/>
      <c r="O5" s="22"/>
      <c r="P5" s="9"/>
      <c r="Q5" s="9"/>
      <c r="R5" s="9" t="s">
        <v>26</v>
      </c>
      <c r="S5" s="9" t="s">
        <v>27</v>
      </c>
      <c r="T5" s="9"/>
      <c r="U5" s="9"/>
      <c r="V5" s="9"/>
      <c r="W5" s="9"/>
      <c r="X5" s="9"/>
    </row>
    <row r="6" s="1" customFormat="1" spans="1:24">
      <c r="A6" s="9"/>
      <c r="B6" s="9"/>
      <c r="C6" s="9"/>
      <c r="D6" s="9"/>
      <c r="E6" s="9"/>
      <c r="F6" s="9"/>
      <c r="G6" s="9"/>
      <c r="H6" s="9"/>
      <c r="I6" s="22"/>
      <c r="J6" s="9"/>
      <c r="K6" s="9"/>
      <c r="L6" s="9"/>
      <c r="M6" s="23" t="s">
        <v>28</v>
      </c>
      <c r="N6" s="23" t="s">
        <v>29</v>
      </c>
      <c r="O6" s="23" t="s">
        <v>30</v>
      </c>
      <c r="P6" s="9"/>
      <c r="Q6" s="9"/>
      <c r="R6" s="9"/>
      <c r="S6" s="9"/>
      <c r="T6" s="9"/>
      <c r="U6" s="9"/>
      <c r="V6" s="9"/>
      <c r="W6" s="9"/>
      <c r="X6" s="9"/>
    </row>
    <row r="7" ht="24.95" customHeight="1" spans="1:24">
      <c r="A7" s="10">
        <v>1</v>
      </c>
      <c r="B7" s="11" t="s">
        <v>31</v>
      </c>
      <c r="C7" s="10"/>
      <c r="D7" s="10"/>
      <c r="E7" s="10"/>
      <c r="F7" s="10" t="s">
        <v>32</v>
      </c>
      <c r="G7" s="10" t="s">
        <v>32</v>
      </c>
      <c r="H7" s="10" t="s">
        <v>32</v>
      </c>
      <c r="I7" s="24" t="s">
        <v>32</v>
      </c>
      <c r="J7" s="25"/>
      <c r="K7" s="10"/>
      <c r="L7" s="26" t="e">
        <f>L8+L14+L130+L139+L181+L195+L212+L219+L445+L538+L544</f>
        <v>#REF!</v>
      </c>
      <c r="M7" s="26" t="e">
        <f>M8+M14+M130+M139+M181+M195+M212+M219+M445+M538+M544</f>
        <v>#REF!</v>
      </c>
      <c r="N7" s="26" t="e">
        <f>N8+N14+N130+N139+N181+N195+N212+N219+N445+N538+N544</f>
        <v>#REF!</v>
      </c>
      <c r="O7" s="26" t="e">
        <f>O8+O14+O130+O139+O181+O195+O212+O219+O445+O538+O544</f>
        <v>#REF!</v>
      </c>
      <c r="P7" s="10"/>
      <c r="Q7" s="10" t="s">
        <v>32</v>
      </c>
      <c r="R7" s="10" t="s">
        <v>32</v>
      </c>
      <c r="S7" s="10" t="s">
        <v>32</v>
      </c>
      <c r="T7" s="10"/>
      <c r="U7" s="10"/>
      <c r="V7" s="10" t="s">
        <v>32</v>
      </c>
      <c r="W7" s="10">
        <v>1</v>
      </c>
      <c r="X7" s="10"/>
    </row>
    <row r="8" ht="24.95" customHeight="1" spans="1:25">
      <c r="A8" s="12">
        <v>2</v>
      </c>
      <c r="B8" s="13" t="s">
        <v>33</v>
      </c>
      <c r="C8" s="12"/>
      <c r="D8" s="12"/>
      <c r="E8" s="12"/>
      <c r="F8" s="12" t="s">
        <v>32</v>
      </c>
      <c r="G8" s="12" t="s">
        <v>32</v>
      </c>
      <c r="H8" s="12" t="s">
        <v>32</v>
      </c>
      <c r="I8" s="27" t="s">
        <v>32</v>
      </c>
      <c r="J8" s="28"/>
      <c r="K8" s="12"/>
      <c r="L8" s="29" t="e">
        <f>L9+L12+L13</f>
        <v>#REF!</v>
      </c>
      <c r="M8" s="29" t="e">
        <f>M9+M12+M13</f>
        <v>#REF!</v>
      </c>
      <c r="N8" s="29" t="e">
        <f>N9+N12+N13</f>
        <v>#REF!</v>
      </c>
      <c r="O8" s="29" t="e">
        <f>O9+O12+O13</f>
        <v>#REF!</v>
      </c>
      <c r="P8" s="12"/>
      <c r="Q8" s="12" t="s">
        <v>32</v>
      </c>
      <c r="R8" s="45" t="e">
        <f>R9+R12+R13</f>
        <v>#REF!</v>
      </c>
      <c r="S8" s="45" t="e">
        <f>S9+S12+S13</f>
        <v>#REF!</v>
      </c>
      <c r="T8" s="45"/>
      <c r="U8" s="45"/>
      <c r="V8" s="12" t="s">
        <v>32</v>
      </c>
      <c r="W8" s="12">
        <v>2</v>
      </c>
      <c r="X8" s="12"/>
      <c r="Y8" s="52"/>
    </row>
    <row r="9" ht="24.95" customHeight="1" spans="1:24">
      <c r="A9" s="14">
        <v>3</v>
      </c>
      <c r="B9" s="15" t="s">
        <v>34</v>
      </c>
      <c r="C9" s="14"/>
      <c r="D9" s="14"/>
      <c r="E9" s="14"/>
      <c r="F9" s="14" t="s">
        <v>35</v>
      </c>
      <c r="G9" s="14" t="s">
        <v>32</v>
      </c>
      <c r="H9" s="14" t="s">
        <v>36</v>
      </c>
      <c r="I9" s="30" t="e">
        <f t="shared" ref="I9:O9" si="0">I10+I11</f>
        <v>#REF!</v>
      </c>
      <c r="J9" s="31"/>
      <c r="K9" s="14"/>
      <c r="L9" s="32" t="e">
        <f t="shared" si="0"/>
        <v>#REF!</v>
      </c>
      <c r="M9" s="32" t="e">
        <f t="shared" si="0"/>
        <v>#REF!</v>
      </c>
      <c r="N9" s="32" t="e">
        <f t="shared" si="0"/>
        <v>#REF!</v>
      </c>
      <c r="O9" s="32" t="e">
        <f t="shared" si="0"/>
        <v>#REF!</v>
      </c>
      <c r="P9" s="14"/>
      <c r="Q9" s="14" t="s">
        <v>37</v>
      </c>
      <c r="R9" s="46" t="e">
        <f>R10+R11</f>
        <v>#REF!</v>
      </c>
      <c r="S9" s="46" t="e">
        <f>S10+S11</f>
        <v>#REF!</v>
      </c>
      <c r="T9" s="46"/>
      <c r="U9" s="46"/>
      <c r="V9" s="14" t="s">
        <v>32</v>
      </c>
      <c r="W9" s="14">
        <v>3</v>
      </c>
      <c r="X9" s="14"/>
    </row>
    <row r="10" ht="24.95" customHeight="1" spans="1:24">
      <c r="A10" s="16">
        <v>4</v>
      </c>
      <c r="B10" s="17" t="s">
        <v>38</v>
      </c>
      <c r="C10" s="16"/>
      <c r="D10" s="16"/>
      <c r="E10" s="16"/>
      <c r="F10" s="16" t="s">
        <v>35</v>
      </c>
      <c r="G10" s="16" t="s">
        <v>32</v>
      </c>
      <c r="H10" s="16" t="s">
        <v>36</v>
      </c>
      <c r="I10" s="33" t="e">
        <f>SUM(#REF!)</f>
        <v>#REF!</v>
      </c>
      <c r="J10" s="34"/>
      <c r="K10" s="16"/>
      <c r="L10" s="35" t="e">
        <f>SUM(#REF!)</f>
        <v>#REF!</v>
      </c>
      <c r="M10" s="35" t="e">
        <f>SUM(#REF!)</f>
        <v>#REF!</v>
      </c>
      <c r="N10" s="35" t="e">
        <f>SUM(#REF!)</f>
        <v>#REF!</v>
      </c>
      <c r="O10" s="35" t="e">
        <f>SUM(#REF!)</f>
        <v>#REF!</v>
      </c>
      <c r="P10" s="16"/>
      <c r="Q10" s="16" t="s">
        <v>37</v>
      </c>
      <c r="R10" s="47" t="e">
        <f>SUM(#REF!)</f>
        <v>#REF!</v>
      </c>
      <c r="S10" s="47" t="e">
        <f>SUM(#REF!)</f>
        <v>#REF!</v>
      </c>
      <c r="T10" s="47"/>
      <c r="U10" s="47"/>
      <c r="V10" s="16" t="s">
        <v>32</v>
      </c>
      <c r="W10" s="16">
        <v>4</v>
      </c>
      <c r="X10" s="48"/>
    </row>
    <row r="11" ht="24.95" customHeight="1" spans="1:24">
      <c r="A11" s="16">
        <v>58</v>
      </c>
      <c r="B11" s="17" t="s">
        <v>70</v>
      </c>
      <c r="C11" s="16"/>
      <c r="D11" s="16"/>
      <c r="E11" s="16"/>
      <c r="F11" s="16" t="s">
        <v>35</v>
      </c>
      <c r="G11" s="16" t="s">
        <v>32</v>
      </c>
      <c r="H11" s="16" t="s">
        <v>36</v>
      </c>
      <c r="I11" s="33" t="e">
        <f>SUM(#REF!)</f>
        <v>#REF!</v>
      </c>
      <c r="J11" s="34"/>
      <c r="K11" s="16"/>
      <c r="L11" s="35" t="e">
        <f>SUM(#REF!)</f>
        <v>#REF!</v>
      </c>
      <c r="M11" s="35" t="e">
        <f>SUM(#REF!)</f>
        <v>#REF!</v>
      </c>
      <c r="N11" s="35" t="e">
        <f>SUM(#REF!)</f>
        <v>#REF!</v>
      </c>
      <c r="O11" s="35" t="e">
        <f>SUM(#REF!)</f>
        <v>#REF!</v>
      </c>
      <c r="P11" s="16"/>
      <c r="Q11" s="16" t="s">
        <v>37</v>
      </c>
      <c r="R11" s="47" t="e">
        <f>SUM(#REF!)</f>
        <v>#REF!</v>
      </c>
      <c r="S11" s="47" t="e">
        <f>SUM(#REF!)</f>
        <v>#REF!</v>
      </c>
      <c r="T11" s="47"/>
      <c r="U11" s="47"/>
      <c r="V11" s="16" t="s">
        <v>32</v>
      </c>
      <c r="W11" s="16">
        <v>58</v>
      </c>
      <c r="X11" s="48"/>
    </row>
    <row r="12" ht="24.95" customHeight="1" spans="1:24">
      <c r="A12" s="14">
        <v>162</v>
      </c>
      <c r="B12" s="15" t="s">
        <v>87</v>
      </c>
      <c r="C12" s="14"/>
      <c r="D12" s="14"/>
      <c r="E12" s="14"/>
      <c r="F12" s="14" t="s">
        <v>35</v>
      </c>
      <c r="G12" s="14" t="s">
        <v>32</v>
      </c>
      <c r="H12" s="14" t="s">
        <v>88</v>
      </c>
      <c r="I12" s="30"/>
      <c r="J12" s="31"/>
      <c r="K12" s="14"/>
      <c r="L12" s="32"/>
      <c r="M12" s="32"/>
      <c r="N12" s="32"/>
      <c r="O12" s="32"/>
      <c r="P12" s="14"/>
      <c r="Q12" s="14" t="s">
        <v>37</v>
      </c>
      <c r="R12" s="46"/>
      <c r="S12" s="46"/>
      <c r="T12" s="46"/>
      <c r="U12" s="46"/>
      <c r="V12" s="14" t="s">
        <v>32</v>
      </c>
      <c r="W12" s="14">
        <v>162</v>
      </c>
      <c r="X12" s="14"/>
    </row>
    <row r="13" ht="24.95" customHeight="1" spans="1:24">
      <c r="A13" s="14">
        <v>163</v>
      </c>
      <c r="B13" s="15" t="s">
        <v>89</v>
      </c>
      <c r="C13" s="14"/>
      <c r="D13" s="14"/>
      <c r="E13" s="14"/>
      <c r="F13" s="14" t="s">
        <v>35</v>
      </c>
      <c r="G13" s="14" t="s">
        <v>32</v>
      </c>
      <c r="H13" s="14" t="s">
        <v>90</v>
      </c>
      <c r="I13" s="30" t="e">
        <f>SUM(#REF!)</f>
        <v>#REF!</v>
      </c>
      <c r="J13" s="31"/>
      <c r="K13" s="14"/>
      <c r="L13" s="32" t="e">
        <f>SUM(#REF!)</f>
        <v>#REF!</v>
      </c>
      <c r="M13" s="32" t="e">
        <f>SUM(#REF!)</f>
        <v>#REF!</v>
      </c>
      <c r="N13" s="32" t="e">
        <f>SUM(#REF!)</f>
        <v>#REF!</v>
      </c>
      <c r="O13" s="32" t="e">
        <f>SUM(#REF!)</f>
        <v>#REF!</v>
      </c>
      <c r="P13" s="14"/>
      <c r="Q13" s="14" t="s">
        <v>91</v>
      </c>
      <c r="R13" s="46" t="e">
        <f>SUM(#REF!)</f>
        <v>#REF!</v>
      </c>
      <c r="S13" s="46" t="e">
        <f>SUM(#REF!)</f>
        <v>#REF!</v>
      </c>
      <c r="T13" s="46"/>
      <c r="U13" s="46"/>
      <c r="V13" s="14" t="s">
        <v>32</v>
      </c>
      <c r="W13" s="14">
        <v>163</v>
      </c>
      <c r="X13" s="49"/>
    </row>
    <row r="14" ht="24.95" customHeight="1" spans="1:24">
      <c r="A14" s="12">
        <v>182</v>
      </c>
      <c r="B14" s="13" t="s">
        <v>104</v>
      </c>
      <c r="C14" s="12"/>
      <c r="D14" s="12"/>
      <c r="E14" s="12"/>
      <c r="F14" s="12" t="s">
        <v>32</v>
      </c>
      <c r="G14" s="12" t="s">
        <v>32</v>
      </c>
      <c r="H14" s="12" t="s">
        <v>32</v>
      </c>
      <c r="I14" s="27" t="s">
        <v>32</v>
      </c>
      <c r="J14" s="28"/>
      <c r="K14" s="12"/>
      <c r="L14" s="29" t="e">
        <f>L15+L34+L45+L53+L57+L127</f>
        <v>#REF!</v>
      </c>
      <c r="M14" s="29" t="e">
        <f>M15+M34+M45+M53+M57+M127</f>
        <v>#REF!</v>
      </c>
      <c r="N14" s="29" t="e">
        <f>N15+N34+N45+N53+N57+N127</f>
        <v>#REF!</v>
      </c>
      <c r="O14" s="29" t="e">
        <f>O15+O34+O45+O53+O57+O127</f>
        <v>#REF!</v>
      </c>
      <c r="P14" s="12"/>
      <c r="Q14" s="12" t="s">
        <v>32</v>
      </c>
      <c r="R14" s="45" t="e">
        <f>R15+R34+R45+R53+R57+R127</f>
        <v>#REF!</v>
      </c>
      <c r="S14" s="45" t="e">
        <f>S15+S34+S45+S53+S57+S127</f>
        <v>#REF!</v>
      </c>
      <c r="T14" s="45"/>
      <c r="U14" s="45"/>
      <c r="V14" s="12" t="s">
        <v>32</v>
      </c>
      <c r="W14" s="12">
        <v>182</v>
      </c>
      <c r="X14" s="12"/>
    </row>
    <row r="15" ht="24.95" customHeight="1" spans="1:24">
      <c r="A15" s="14">
        <v>183</v>
      </c>
      <c r="B15" s="15" t="s">
        <v>105</v>
      </c>
      <c r="C15" s="14"/>
      <c r="D15" s="14"/>
      <c r="E15" s="14"/>
      <c r="F15" s="14" t="s">
        <v>106</v>
      </c>
      <c r="G15" s="14" t="s">
        <v>32</v>
      </c>
      <c r="H15" s="14" t="s">
        <v>107</v>
      </c>
      <c r="I15" s="36" t="s">
        <v>32</v>
      </c>
      <c r="J15" s="31"/>
      <c r="K15" s="14"/>
      <c r="L15" s="32" t="e">
        <f>L16+L20+L27+L28</f>
        <v>#REF!</v>
      </c>
      <c r="M15" s="32" t="e">
        <f>M16+M20+M27+M28</f>
        <v>#REF!</v>
      </c>
      <c r="N15" s="32" t="e">
        <f>N16+N20+N27+N28</f>
        <v>#REF!</v>
      </c>
      <c r="O15" s="32" t="e">
        <f>O16+O20+O27+O28</f>
        <v>#REF!</v>
      </c>
      <c r="P15" s="14"/>
      <c r="Q15" s="14" t="s">
        <v>37</v>
      </c>
      <c r="R15" s="46" t="e">
        <f>R16+R20+R27+R28</f>
        <v>#REF!</v>
      </c>
      <c r="S15" s="46" t="e">
        <f>S16+S20+S27+S28</f>
        <v>#REF!</v>
      </c>
      <c r="T15" s="46"/>
      <c r="U15" s="46"/>
      <c r="V15" s="14" t="s">
        <v>32</v>
      </c>
      <c r="W15" s="14">
        <v>183</v>
      </c>
      <c r="X15" s="14"/>
    </row>
    <row r="16" ht="24.95" customHeight="1" spans="1:24">
      <c r="A16" s="16">
        <v>184</v>
      </c>
      <c r="B16" s="17" t="s">
        <v>108</v>
      </c>
      <c r="C16" s="16"/>
      <c r="D16" s="16"/>
      <c r="E16" s="16"/>
      <c r="F16" s="16" t="s">
        <v>106</v>
      </c>
      <c r="G16" s="16" t="s">
        <v>32</v>
      </c>
      <c r="H16" s="16" t="s">
        <v>107</v>
      </c>
      <c r="I16" s="37" t="e">
        <f t="shared" ref="I16:O16" si="1">I17+I18+I19</f>
        <v>#REF!</v>
      </c>
      <c r="J16" s="34"/>
      <c r="K16" s="16"/>
      <c r="L16" s="35" t="e">
        <f t="shared" si="1"/>
        <v>#REF!</v>
      </c>
      <c r="M16" s="35" t="e">
        <f t="shared" si="1"/>
        <v>#REF!</v>
      </c>
      <c r="N16" s="35" t="e">
        <f t="shared" si="1"/>
        <v>#REF!</v>
      </c>
      <c r="O16" s="35" t="e">
        <f t="shared" si="1"/>
        <v>#REF!</v>
      </c>
      <c r="P16" s="16"/>
      <c r="Q16" s="16" t="s">
        <v>37</v>
      </c>
      <c r="R16" s="47" t="e">
        <f>R17+R18+R19</f>
        <v>#REF!</v>
      </c>
      <c r="S16" s="47" t="e">
        <f>S17+S18+S19</f>
        <v>#REF!</v>
      </c>
      <c r="T16" s="47"/>
      <c r="U16" s="47"/>
      <c r="V16" s="16" t="s">
        <v>32</v>
      </c>
      <c r="W16" s="16">
        <v>184</v>
      </c>
      <c r="X16" s="48"/>
    </row>
    <row r="17" ht="24.95" customHeight="1" spans="1:24">
      <c r="A17" s="18">
        <v>185</v>
      </c>
      <c r="B17" s="19" t="s">
        <v>111</v>
      </c>
      <c r="C17" s="18"/>
      <c r="D17" s="18"/>
      <c r="E17" s="18"/>
      <c r="F17" s="18" t="s">
        <v>35</v>
      </c>
      <c r="G17" s="18" t="s">
        <v>32</v>
      </c>
      <c r="H17" s="18" t="s">
        <v>107</v>
      </c>
      <c r="I17" s="38" t="e">
        <f>SUM(#REF!)</f>
        <v>#REF!</v>
      </c>
      <c r="J17" s="39"/>
      <c r="K17" s="18"/>
      <c r="L17" s="40" t="e">
        <f>SUM(#REF!)</f>
        <v>#REF!</v>
      </c>
      <c r="M17" s="40" t="e">
        <f>SUM(#REF!)</f>
        <v>#REF!</v>
      </c>
      <c r="N17" s="40" t="e">
        <f>SUM(#REF!)</f>
        <v>#REF!</v>
      </c>
      <c r="O17" s="40" t="e">
        <f>SUM(#REF!)</f>
        <v>#REF!</v>
      </c>
      <c r="P17" s="18"/>
      <c r="Q17" s="18" t="s">
        <v>37</v>
      </c>
      <c r="R17" s="50" t="e">
        <f>SUM(#REF!)</f>
        <v>#REF!</v>
      </c>
      <c r="S17" s="50" t="e">
        <f>SUM(#REF!)</f>
        <v>#REF!</v>
      </c>
      <c r="T17" s="50"/>
      <c r="U17" s="50"/>
      <c r="V17" s="18" t="s">
        <v>32</v>
      </c>
      <c r="W17" s="18">
        <v>185</v>
      </c>
      <c r="X17" s="18"/>
    </row>
    <row r="18" ht="24.95" customHeight="1" spans="1:24">
      <c r="A18" s="18">
        <v>202</v>
      </c>
      <c r="B18" s="19" t="s">
        <v>113</v>
      </c>
      <c r="C18" s="18"/>
      <c r="D18" s="18"/>
      <c r="E18" s="18"/>
      <c r="F18" s="18" t="s">
        <v>106</v>
      </c>
      <c r="G18" s="18" t="s">
        <v>32</v>
      </c>
      <c r="H18" s="18" t="s">
        <v>107</v>
      </c>
      <c r="I18" s="38" t="e">
        <f>SUM(#REF!)</f>
        <v>#REF!</v>
      </c>
      <c r="J18" s="39"/>
      <c r="K18" s="18"/>
      <c r="L18" s="40" t="e">
        <f>SUM(#REF!)</f>
        <v>#REF!</v>
      </c>
      <c r="M18" s="40" t="e">
        <f>SUM(#REF!)</f>
        <v>#REF!</v>
      </c>
      <c r="N18" s="40" t="e">
        <f>SUM(#REF!)</f>
        <v>#REF!</v>
      </c>
      <c r="O18" s="40" t="e">
        <f>SUM(#REF!)</f>
        <v>#REF!</v>
      </c>
      <c r="P18" s="18"/>
      <c r="Q18" s="18" t="s">
        <v>37</v>
      </c>
      <c r="R18" s="50" t="e">
        <f>SUM(#REF!)</f>
        <v>#REF!</v>
      </c>
      <c r="S18" s="50" t="e">
        <f>SUM(#REF!)</f>
        <v>#REF!</v>
      </c>
      <c r="T18" s="50"/>
      <c r="U18" s="50"/>
      <c r="V18" s="18" t="s">
        <v>32</v>
      </c>
      <c r="W18" s="18">
        <v>202</v>
      </c>
      <c r="X18" s="18"/>
    </row>
    <row r="19" ht="24.95" customHeight="1" spans="1:24">
      <c r="A19" s="18">
        <v>587</v>
      </c>
      <c r="B19" s="19" t="s">
        <v>161</v>
      </c>
      <c r="C19" s="18"/>
      <c r="D19" s="18"/>
      <c r="E19" s="18"/>
      <c r="F19" s="18" t="s">
        <v>35</v>
      </c>
      <c r="G19" s="18" t="s">
        <v>32</v>
      </c>
      <c r="H19" s="18" t="s">
        <v>107</v>
      </c>
      <c r="I19" s="38" t="e">
        <f>SUM(#REF!)</f>
        <v>#REF!</v>
      </c>
      <c r="J19" s="39"/>
      <c r="K19" s="18"/>
      <c r="L19" s="40" t="e">
        <f>SUM(#REF!)</f>
        <v>#REF!</v>
      </c>
      <c r="M19" s="40" t="e">
        <f>SUM(#REF!)</f>
        <v>#REF!</v>
      </c>
      <c r="N19" s="40" t="e">
        <f>SUM(#REF!)</f>
        <v>#REF!</v>
      </c>
      <c r="O19" s="40" t="e">
        <f>SUM(#REF!)</f>
        <v>#REF!</v>
      </c>
      <c r="P19" s="18"/>
      <c r="Q19" s="18" t="s">
        <v>37</v>
      </c>
      <c r="R19" s="50" t="e">
        <f>SUM(#REF!)</f>
        <v>#REF!</v>
      </c>
      <c r="S19" s="50" t="e">
        <f>SUM(#REF!)</f>
        <v>#REF!</v>
      </c>
      <c r="T19" s="50"/>
      <c r="U19" s="50"/>
      <c r="V19" s="18" t="s">
        <v>32</v>
      </c>
      <c r="W19" s="18">
        <v>587</v>
      </c>
      <c r="X19" s="18"/>
    </row>
    <row r="20" ht="24.95" customHeight="1" spans="1:24">
      <c r="A20" s="16">
        <v>815</v>
      </c>
      <c r="B20" s="17" t="s">
        <v>237</v>
      </c>
      <c r="C20" s="16"/>
      <c r="D20" s="16"/>
      <c r="E20" s="16"/>
      <c r="F20" s="16" t="s">
        <v>106</v>
      </c>
      <c r="G20" s="16" t="s">
        <v>32</v>
      </c>
      <c r="H20" s="16" t="s">
        <v>107</v>
      </c>
      <c r="I20" s="37" t="e">
        <f t="shared" ref="I20:O20" si="2">I21+I22+I23+I24+I25+I26</f>
        <v>#REF!</v>
      </c>
      <c r="J20" s="34"/>
      <c r="K20" s="16"/>
      <c r="L20" s="35" t="e">
        <f t="shared" si="2"/>
        <v>#REF!</v>
      </c>
      <c r="M20" s="35" t="e">
        <f t="shared" si="2"/>
        <v>#REF!</v>
      </c>
      <c r="N20" s="35" t="e">
        <f t="shared" si="2"/>
        <v>#REF!</v>
      </c>
      <c r="O20" s="35" t="e">
        <f t="shared" si="2"/>
        <v>#REF!</v>
      </c>
      <c r="P20" s="16"/>
      <c r="Q20" s="16" t="s">
        <v>37</v>
      </c>
      <c r="R20" s="47" t="e">
        <f>R21+R22+R23+R24+R25+R26</f>
        <v>#REF!</v>
      </c>
      <c r="S20" s="47" t="e">
        <f>S21+S22+S23+S24+S25+S26</f>
        <v>#REF!</v>
      </c>
      <c r="T20" s="47"/>
      <c r="U20" s="47"/>
      <c r="V20" s="16" t="s">
        <v>32</v>
      </c>
      <c r="W20" s="16">
        <v>815</v>
      </c>
      <c r="X20" s="48"/>
    </row>
    <row r="21" ht="24.95" customHeight="1" spans="1:24">
      <c r="A21" s="18">
        <v>816</v>
      </c>
      <c r="B21" s="19" t="s">
        <v>239</v>
      </c>
      <c r="C21" s="18"/>
      <c r="D21" s="18"/>
      <c r="E21" s="18"/>
      <c r="F21" s="18" t="s">
        <v>106</v>
      </c>
      <c r="G21" s="18" t="s">
        <v>32</v>
      </c>
      <c r="H21" s="18" t="s">
        <v>107</v>
      </c>
      <c r="I21" s="38" t="e">
        <f>SUM(#REF!)</f>
        <v>#REF!</v>
      </c>
      <c r="J21" s="39"/>
      <c r="K21" s="18"/>
      <c r="L21" s="40" t="e">
        <f>SUM(#REF!)</f>
        <v>#REF!</v>
      </c>
      <c r="M21" s="40" t="e">
        <f>SUM(#REF!)</f>
        <v>#REF!</v>
      </c>
      <c r="N21" s="40" t="e">
        <f>SUM(#REF!)</f>
        <v>#REF!</v>
      </c>
      <c r="O21" s="40" t="e">
        <f>SUM(#REF!)</f>
        <v>#REF!</v>
      </c>
      <c r="P21" s="18"/>
      <c r="Q21" s="18" t="s">
        <v>37</v>
      </c>
      <c r="R21" s="50" t="e">
        <f>SUM(#REF!)</f>
        <v>#REF!</v>
      </c>
      <c r="S21" s="50" t="e">
        <f>SUM(#REF!)</f>
        <v>#REF!</v>
      </c>
      <c r="T21" s="50"/>
      <c r="U21" s="50"/>
      <c r="V21" s="18" t="s">
        <v>32</v>
      </c>
      <c r="W21" s="18">
        <v>816</v>
      </c>
      <c r="X21" s="18"/>
    </row>
    <row r="22" ht="24.95" customHeight="1" spans="1:24">
      <c r="A22" s="18">
        <v>1056</v>
      </c>
      <c r="B22" s="19" t="s">
        <v>247</v>
      </c>
      <c r="C22" s="18"/>
      <c r="D22" s="18"/>
      <c r="E22" s="18"/>
      <c r="F22" s="18" t="s">
        <v>35</v>
      </c>
      <c r="G22" s="18" t="s">
        <v>32</v>
      </c>
      <c r="H22" s="18" t="s">
        <v>107</v>
      </c>
      <c r="I22" s="38" t="e">
        <f>SUM(#REF!)</f>
        <v>#REF!</v>
      </c>
      <c r="J22" s="39"/>
      <c r="K22" s="18"/>
      <c r="L22" s="40" t="e">
        <f>SUM(#REF!)</f>
        <v>#REF!</v>
      </c>
      <c r="M22" s="40" t="e">
        <f>SUM(#REF!)</f>
        <v>#REF!</v>
      </c>
      <c r="N22" s="40" t="e">
        <f>SUM(#REF!)</f>
        <v>#REF!</v>
      </c>
      <c r="O22" s="40" t="e">
        <f>SUM(#REF!)</f>
        <v>#REF!</v>
      </c>
      <c r="P22" s="18"/>
      <c r="Q22" s="18" t="s">
        <v>37</v>
      </c>
      <c r="R22" s="50" t="e">
        <f>SUM(#REF!)</f>
        <v>#REF!</v>
      </c>
      <c r="S22" s="50" t="e">
        <f>SUM(#REF!)</f>
        <v>#REF!</v>
      </c>
      <c r="T22" s="50"/>
      <c r="U22" s="50"/>
      <c r="V22" s="18" t="s">
        <v>32</v>
      </c>
      <c r="W22" s="18">
        <v>1056</v>
      </c>
      <c r="X22" s="18"/>
    </row>
    <row r="23" ht="24.95" customHeight="1" spans="1:24">
      <c r="A23" s="18">
        <v>1100</v>
      </c>
      <c r="B23" s="19" t="s">
        <v>271</v>
      </c>
      <c r="C23" s="18"/>
      <c r="D23" s="18"/>
      <c r="E23" s="18"/>
      <c r="F23" s="18" t="s">
        <v>35</v>
      </c>
      <c r="G23" s="18" t="s">
        <v>32</v>
      </c>
      <c r="H23" s="18" t="s">
        <v>107</v>
      </c>
      <c r="I23" s="38" t="e">
        <f>SUM(#REF!)</f>
        <v>#REF!</v>
      </c>
      <c r="J23" s="39"/>
      <c r="K23" s="18"/>
      <c r="L23" s="40" t="e">
        <f>SUM(#REF!)</f>
        <v>#REF!</v>
      </c>
      <c r="M23" s="40" t="e">
        <f>SUM(#REF!)</f>
        <v>#REF!</v>
      </c>
      <c r="N23" s="40" t="e">
        <f>SUM(#REF!)</f>
        <v>#REF!</v>
      </c>
      <c r="O23" s="40" t="e">
        <f>SUM(#REF!)</f>
        <v>#REF!</v>
      </c>
      <c r="P23" s="18"/>
      <c r="Q23" s="18" t="s">
        <v>37</v>
      </c>
      <c r="R23" s="50" t="e">
        <f>SUM(#REF!)</f>
        <v>#REF!</v>
      </c>
      <c r="S23" s="50" t="e">
        <f>SUM(#REF!)</f>
        <v>#REF!</v>
      </c>
      <c r="T23" s="50"/>
      <c r="U23" s="50"/>
      <c r="V23" s="18" t="s">
        <v>32</v>
      </c>
      <c r="W23" s="18">
        <v>1100</v>
      </c>
      <c r="X23" s="18"/>
    </row>
    <row r="24" ht="24.95" customHeight="1" spans="1:24">
      <c r="A24" s="18">
        <v>1131</v>
      </c>
      <c r="B24" s="19" t="s">
        <v>273</v>
      </c>
      <c r="C24" s="18"/>
      <c r="D24" s="18"/>
      <c r="E24" s="18"/>
      <c r="F24" s="18" t="s">
        <v>106</v>
      </c>
      <c r="G24" s="18" t="s">
        <v>32</v>
      </c>
      <c r="H24" s="18" t="s">
        <v>107</v>
      </c>
      <c r="I24" s="38" t="e">
        <f>SUM(#REF!)</f>
        <v>#REF!</v>
      </c>
      <c r="J24" s="39"/>
      <c r="K24" s="18"/>
      <c r="L24" s="40" t="e">
        <f>SUM(#REF!)</f>
        <v>#REF!</v>
      </c>
      <c r="M24" s="40" t="e">
        <f>SUM(#REF!)</f>
        <v>#REF!</v>
      </c>
      <c r="N24" s="40" t="e">
        <f>SUM(#REF!)</f>
        <v>#REF!</v>
      </c>
      <c r="O24" s="40" t="e">
        <f>SUM(#REF!)</f>
        <v>#REF!</v>
      </c>
      <c r="P24" s="18"/>
      <c r="Q24" s="18" t="s">
        <v>37</v>
      </c>
      <c r="R24" s="50" t="e">
        <f>SUM(#REF!)</f>
        <v>#REF!</v>
      </c>
      <c r="S24" s="50" t="e">
        <f>SUM(#REF!)</f>
        <v>#REF!</v>
      </c>
      <c r="T24" s="50"/>
      <c r="U24" s="50"/>
      <c r="V24" s="18" t="s">
        <v>32</v>
      </c>
      <c r="W24" s="18">
        <v>1131</v>
      </c>
      <c r="X24" s="18"/>
    </row>
    <row r="25" ht="24.95" customHeight="1" spans="1:24">
      <c r="A25" s="18">
        <v>1146</v>
      </c>
      <c r="B25" s="19" t="s">
        <v>275</v>
      </c>
      <c r="C25" s="18"/>
      <c r="D25" s="18"/>
      <c r="E25" s="18"/>
      <c r="F25" s="18" t="s">
        <v>35</v>
      </c>
      <c r="G25" s="18" t="s">
        <v>32</v>
      </c>
      <c r="H25" s="18" t="s">
        <v>107</v>
      </c>
      <c r="I25" s="38" t="e">
        <f>SUM(#REF!)</f>
        <v>#REF!</v>
      </c>
      <c r="J25" s="39"/>
      <c r="K25" s="18"/>
      <c r="L25" s="40" t="e">
        <f>SUM(#REF!)</f>
        <v>#REF!</v>
      </c>
      <c r="M25" s="40" t="e">
        <f>SUM(#REF!)</f>
        <v>#REF!</v>
      </c>
      <c r="N25" s="40" t="e">
        <f>SUM(#REF!)</f>
        <v>#REF!</v>
      </c>
      <c r="O25" s="40" t="e">
        <f>SUM(#REF!)</f>
        <v>#REF!</v>
      </c>
      <c r="P25" s="18"/>
      <c r="Q25" s="18" t="s">
        <v>37</v>
      </c>
      <c r="R25" s="50" t="e">
        <f>SUM(#REF!)</f>
        <v>#REF!</v>
      </c>
      <c r="S25" s="50" t="e">
        <f>SUM(#REF!)</f>
        <v>#REF!</v>
      </c>
      <c r="T25" s="50"/>
      <c r="U25" s="50"/>
      <c r="V25" s="18" t="s">
        <v>32</v>
      </c>
      <c r="W25" s="18">
        <v>1146</v>
      </c>
      <c r="X25" s="18"/>
    </row>
    <row r="26" ht="24.95" customHeight="1" spans="1:24">
      <c r="A26" s="18">
        <v>1185</v>
      </c>
      <c r="B26" s="19" t="s">
        <v>277</v>
      </c>
      <c r="C26" s="18"/>
      <c r="D26" s="18"/>
      <c r="E26" s="18"/>
      <c r="F26" s="18" t="s">
        <v>35</v>
      </c>
      <c r="G26" s="18" t="s">
        <v>32</v>
      </c>
      <c r="H26" s="18" t="s">
        <v>107</v>
      </c>
      <c r="I26" s="38" t="e">
        <f>SUM(#REF!)</f>
        <v>#REF!</v>
      </c>
      <c r="J26" s="39"/>
      <c r="K26" s="18"/>
      <c r="L26" s="40" t="e">
        <f>SUM(#REF!)</f>
        <v>#REF!</v>
      </c>
      <c r="M26" s="40" t="e">
        <f>SUM(#REF!)</f>
        <v>#REF!</v>
      </c>
      <c r="N26" s="40" t="e">
        <f>SUM(#REF!)</f>
        <v>#REF!</v>
      </c>
      <c r="O26" s="40" t="e">
        <f>SUM(#REF!)</f>
        <v>#REF!</v>
      </c>
      <c r="P26" s="18"/>
      <c r="Q26" s="18" t="s">
        <v>37</v>
      </c>
      <c r="R26" s="50" t="e">
        <f>SUM(#REF!)</f>
        <v>#REF!</v>
      </c>
      <c r="S26" s="50" t="e">
        <f>SUM(#REF!)</f>
        <v>#REF!</v>
      </c>
      <c r="T26" s="50"/>
      <c r="U26" s="50"/>
      <c r="V26" s="18" t="s">
        <v>32</v>
      </c>
      <c r="W26" s="18">
        <v>1185</v>
      </c>
      <c r="X26" s="18"/>
    </row>
    <row r="27" ht="24.95" customHeight="1" spans="1:24">
      <c r="A27" s="16">
        <v>1191</v>
      </c>
      <c r="B27" s="17" t="s">
        <v>279</v>
      </c>
      <c r="C27" s="16"/>
      <c r="D27" s="16"/>
      <c r="E27" s="16"/>
      <c r="F27" s="16" t="s">
        <v>35</v>
      </c>
      <c r="G27" s="16" t="s">
        <v>32</v>
      </c>
      <c r="H27" s="16" t="s">
        <v>107</v>
      </c>
      <c r="I27" s="37" t="e">
        <f>SUM(#REF!)</f>
        <v>#REF!</v>
      </c>
      <c r="J27" s="34"/>
      <c r="K27" s="16"/>
      <c r="L27" s="35" t="e">
        <f>SUM(#REF!)</f>
        <v>#REF!</v>
      </c>
      <c r="M27" s="35" t="e">
        <f>SUM(#REF!)</f>
        <v>#REF!</v>
      </c>
      <c r="N27" s="35" t="e">
        <f>SUM(#REF!)</f>
        <v>#REF!</v>
      </c>
      <c r="O27" s="35" t="e">
        <f>SUM(#REF!)</f>
        <v>#REF!</v>
      </c>
      <c r="P27" s="16"/>
      <c r="Q27" s="16" t="s">
        <v>37</v>
      </c>
      <c r="R27" s="47" t="e">
        <f>SUM(#REF!)</f>
        <v>#REF!</v>
      </c>
      <c r="S27" s="47" t="e">
        <f>SUM(#REF!)</f>
        <v>#REF!</v>
      </c>
      <c r="T27" s="47"/>
      <c r="U27" s="47"/>
      <c r="V27" s="16" t="s">
        <v>32</v>
      </c>
      <c r="W27" s="16">
        <v>1191</v>
      </c>
      <c r="X27" s="48"/>
    </row>
    <row r="28" ht="24.95" customHeight="1" spans="1:24">
      <c r="A28" s="16">
        <v>1206</v>
      </c>
      <c r="B28" s="17" t="s">
        <v>281</v>
      </c>
      <c r="C28" s="16"/>
      <c r="D28" s="16"/>
      <c r="E28" s="16"/>
      <c r="F28" s="16" t="s">
        <v>35</v>
      </c>
      <c r="G28" s="16" t="s">
        <v>32</v>
      </c>
      <c r="H28" s="16" t="s">
        <v>282</v>
      </c>
      <c r="I28" s="37" t="e">
        <f t="shared" ref="I28:O28" si="3">I29+I30+I31+I32+I33</f>
        <v>#REF!</v>
      </c>
      <c r="J28" s="34"/>
      <c r="K28" s="16"/>
      <c r="L28" s="35" t="e">
        <f t="shared" si="3"/>
        <v>#REF!</v>
      </c>
      <c r="M28" s="35" t="e">
        <f t="shared" si="3"/>
        <v>#REF!</v>
      </c>
      <c r="N28" s="35" t="e">
        <f t="shared" si="3"/>
        <v>#REF!</v>
      </c>
      <c r="O28" s="35" t="e">
        <f t="shared" si="3"/>
        <v>#REF!</v>
      </c>
      <c r="P28" s="16"/>
      <c r="Q28" s="16" t="s">
        <v>37</v>
      </c>
      <c r="R28" s="47" t="e">
        <f>R29+R30+R31+R32+R33</f>
        <v>#REF!</v>
      </c>
      <c r="S28" s="47" t="e">
        <f>S29+S30+S31+S32+S33</f>
        <v>#REF!</v>
      </c>
      <c r="T28" s="47"/>
      <c r="U28" s="47"/>
      <c r="V28" s="16" t="s">
        <v>32</v>
      </c>
      <c r="W28" s="16">
        <v>1206</v>
      </c>
      <c r="X28" s="48"/>
    </row>
    <row r="29" ht="24.95" customHeight="1" spans="1:24">
      <c r="A29" s="18">
        <v>1207</v>
      </c>
      <c r="B29" s="19" t="s">
        <v>284</v>
      </c>
      <c r="C29" s="18"/>
      <c r="D29" s="18"/>
      <c r="E29" s="18"/>
      <c r="F29" s="18" t="s">
        <v>35</v>
      </c>
      <c r="G29" s="18" t="s">
        <v>32</v>
      </c>
      <c r="H29" s="18" t="s">
        <v>90</v>
      </c>
      <c r="I29" s="41" t="e">
        <f>SUM(#REF!)</f>
        <v>#REF!</v>
      </c>
      <c r="J29" s="39"/>
      <c r="K29" s="18"/>
      <c r="L29" s="40" t="e">
        <f>SUM(#REF!)</f>
        <v>#REF!</v>
      </c>
      <c r="M29" s="40" t="e">
        <f>SUM(#REF!)</f>
        <v>#REF!</v>
      </c>
      <c r="N29" s="40" t="e">
        <f>SUM(#REF!)</f>
        <v>#REF!</v>
      </c>
      <c r="O29" s="40" t="e">
        <f>SUM(#REF!)</f>
        <v>#REF!</v>
      </c>
      <c r="P29" s="18"/>
      <c r="Q29" s="18" t="s">
        <v>37</v>
      </c>
      <c r="R29" s="50" t="e">
        <f>SUM(#REF!)</f>
        <v>#REF!</v>
      </c>
      <c r="S29" s="50" t="e">
        <f>SUM(#REF!)</f>
        <v>#REF!</v>
      </c>
      <c r="T29" s="50"/>
      <c r="U29" s="50"/>
      <c r="V29" s="18" t="s">
        <v>32</v>
      </c>
      <c r="W29" s="18">
        <v>1207</v>
      </c>
      <c r="X29" s="18"/>
    </row>
    <row r="30" ht="24.95" customHeight="1" spans="1:24">
      <c r="A30" s="18">
        <v>1210</v>
      </c>
      <c r="B30" s="19" t="s">
        <v>286</v>
      </c>
      <c r="C30" s="18"/>
      <c r="D30" s="18"/>
      <c r="E30" s="18"/>
      <c r="F30" s="18" t="s">
        <v>35</v>
      </c>
      <c r="G30" s="18" t="s">
        <v>32</v>
      </c>
      <c r="H30" s="18" t="s">
        <v>107</v>
      </c>
      <c r="I30" s="38" t="e">
        <f>SUM(#REF!)</f>
        <v>#REF!</v>
      </c>
      <c r="J30" s="39"/>
      <c r="K30" s="18"/>
      <c r="L30" s="40" t="e">
        <f>SUM(#REF!)</f>
        <v>#REF!</v>
      </c>
      <c r="M30" s="40" t="e">
        <f>SUM(#REF!)</f>
        <v>#REF!</v>
      </c>
      <c r="N30" s="40" t="e">
        <f>SUM(#REF!)</f>
        <v>#REF!</v>
      </c>
      <c r="O30" s="40" t="e">
        <f>SUM(#REF!)</f>
        <v>#REF!</v>
      </c>
      <c r="P30" s="18"/>
      <c r="Q30" s="18" t="s">
        <v>37</v>
      </c>
      <c r="R30" s="50" t="e">
        <f>SUM(#REF!)</f>
        <v>#REF!</v>
      </c>
      <c r="S30" s="50" t="e">
        <f>SUM(#REF!)</f>
        <v>#REF!</v>
      </c>
      <c r="T30" s="50"/>
      <c r="U30" s="50"/>
      <c r="V30" s="18" t="s">
        <v>32</v>
      </c>
      <c r="W30" s="18">
        <v>1210</v>
      </c>
      <c r="X30" s="18"/>
    </row>
    <row r="31" ht="24.95" customHeight="1" spans="1:24">
      <c r="A31" s="18">
        <v>1234</v>
      </c>
      <c r="B31" s="19" t="s">
        <v>288</v>
      </c>
      <c r="C31" s="18"/>
      <c r="D31" s="18"/>
      <c r="E31" s="18"/>
      <c r="F31" s="18" t="s">
        <v>35</v>
      </c>
      <c r="G31" s="18" t="s">
        <v>32</v>
      </c>
      <c r="H31" s="18" t="s">
        <v>107</v>
      </c>
      <c r="I31" s="38" t="e">
        <f>SUM(#REF!)</f>
        <v>#REF!</v>
      </c>
      <c r="J31" s="39"/>
      <c r="K31" s="18"/>
      <c r="L31" s="40" t="e">
        <f>SUM(#REF!)</f>
        <v>#REF!</v>
      </c>
      <c r="M31" s="40" t="e">
        <f>SUM(#REF!)</f>
        <v>#REF!</v>
      </c>
      <c r="N31" s="40" t="e">
        <f>SUM(#REF!)</f>
        <v>#REF!</v>
      </c>
      <c r="O31" s="40" t="e">
        <f>SUM(#REF!)</f>
        <v>#REF!</v>
      </c>
      <c r="P31" s="18"/>
      <c r="Q31" s="18" t="s">
        <v>37</v>
      </c>
      <c r="R31" s="50" t="e">
        <f>SUM(#REF!)</f>
        <v>#REF!</v>
      </c>
      <c r="S31" s="50" t="e">
        <f>SUM(#REF!)</f>
        <v>#REF!</v>
      </c>
      <c r="T31" s="50"/>
      <c r="U31" s="50"/>
      <c r="V31" s="18" t="s">
        <v>32</v>
      </c>
      <c r="W31" s="18">
        <v>1234</v>
      </c>
      <c r="X31" s="18"/>
    </row>
    <row r="32" ht="24.95" customHeight="1" spans="1:24">
      <c r="A32" s="18">
        <v>1247</v>
      </c>
      <c r="B32" s="19" t="s">
        <v>290</v>
      </c>
      <c r="C32" s="18"/>
      <c r="D32" s="18"/>
      <c r="E32" s="18"/>
      <c r="F32" s="18" t="s">
        <v>35</v>
      </c>
      <c r="G32" s="18" t="s">
        <v>32</v>
      </c>
      <c r="H32" s="18" t="s">
        <v>107</v>
      </c>
      <c r="I32" s="38" t="e">
        <f>SUM(#REF!)</f>
        <v>#REF!</v>
      </c>
      <c r="J32" s="39"/>
      <c r="K32" s="18"/>
      <c r="L32" s="40" t="e">
        <f>SUM(#REF!)</f>
        <v>#REF!</v>
      </c>
      <c r="M32" s="40" t="e">
        <f>SUM(#REF!)</f>
        <v>#REF!</v>
      </c>
      <c r="N32" s="40" t="e">
        <f>SUM(#REF!)</f>
        <v>#REF!</v>
      </c>
      <c r="O32" s="40" t="e">
        <f>SUM(#REF!)</f>
        <v>#REF!</v>
      </c>
      <c r="P32" s="18"/>
      <c r="Q32" s="18" t="s">
        <v>37</v>
      </c>
      <c r="R32" s="50" t="e">
        <f>SUM(#REF!)</f>
        <v>#REF!</v>
      </c>
      <c r="S32" s="50" t="e">
        <f>SUM(#REF!)</f>
        <v>#REF!</v>
      </c>
      <c r="T32" s="50"/>
      <c r="U32" s="50"/>
      <c r="V32" s="18" t="s">
        <v>32</v>
      </c>
      <c r="W32" s="18">
        <v>1247</v>
      </c>
      <c r="X32" s="18"/>
    </row>
    <row r="33" ht="24.95" customHeight="1" spans="1:24">
      <c r="A33" s="18">
        <v>1252</v>
      </c>
      <c r="B33" s="19" t="s">
        <v>291</v>
      </c>
      <c r="C33" s="18"/>
      <c r="D33" s="18"/>
      <c r="E33" s="18"/>
      <c r="F33" s="18" t="s">
        <v>35</v>
      </c>
      <c r="G33" s="18" t="s">
        <v>32</v>
      </c>
      <c r="H33" s="18" t="s">
        <v>107</v>
      </c>
      <c r="I33" s="38" t="e">
        <f>SUM(#REF!)</f>
        <v>#REF!</v>
      </c>
      <c r="J33" s="39"/>
      <c r="K33" s="18"/>
      <c r="L33" s="40" t="e">
        <f>SUM(#REF!)</f>
        <v>#REF!</v>
      </c>
      <c r="M33" s="40" t="e">
        <f>SUM(#REF!)</f>
        <v>#REF!</v>
      </c>
      <c r="N33" s="40" t="e">
        <f>SUM(#REF!)</f>
        <v>#REF!</v>
      </c>
      <c r="O33" s="40" t="e">
        <f>SUM(#REF!)</f>
        <v>#REF!</v>
      </c>
      <c r="P33" s="18"/>
      <c r="Q33" s="18" t="s">
        <v>37</v>
      </c>
      <c r="R33" s="50" t="e">
        <f>SUM(#REF!)</f>
        <v>#REF!</v>
      </c>
      <c r="S33" s="50" t="e">
        <f>SUM(#REF!)</f>
        <v>#REF!</v>
      </c>
      <c r="T33" s="50"/>
      <c r="U33" s="50"/>
      <c r="V33" s="18" t="s">
        <v>32</v>
      </c>
      <c r="W33" s="18">
        <v>1252</v>
      </c>
      <c r="X33" s="18"/>
    </row>
    <row r="34" ht="24.95" customHeight="1" spans="1:24">
      <c r="A34" s="14">
        <v>1263</v>
      </c>
      <c r="B34" s="15" t="s">
        <v>293</v>
      </c>
      <c r="C34" s="14"/>
      <c r="D34" s="14"/>
      <c r="E34" s="14"/>
      <c r="F34" s="14" t="s">
        <v>35</v>
      </c>
      <c r="G34" s="14" t="s">
        <v>32</v>
      </c>
      <c r="H34" s="14" t="s">
        <v>32</v>
      </c>
      <c r="I34" s="36" t="s">
        <v>32</v>
      </c>
      <c r="J34" s="31"/>
      <c r="K34" s="14"/>
      <c r="L34" s="32" t="e">
        <f>L35+L36+L37+L38+L39+L40</f>
        <v>#REF!</v>
      </c>
      <c r="M34" s="32" t="e">
        <f>M35+M36+M37+M38+M39+M40</f>
        <v>#REF!</v>
      </c>
      <c r="N34" s="32" t="e">
        <f>N35+N36+N37+N38+N39+N40</f>
        <v>#REF!</v>
      </c>
      <c r="O34" s="32" t="e">
        <f>O35+O36+O37+O38+O39+O40</f>
        <v>#REF!</v>
      </c>
      <c r="P34" s="14"/>
      <c r="Q34" s="14" t="s">
        <v>32</v>
      </c>
      <c r="R34" s="46" t="e">
        <f>R35+R36+R37+R38+R39+R40</f>
        <v>#REF!</v>
      </c>
      <c r="S34" s="46" t="e">
        <f>S35+S36+S37+S38+S39+S40</f>
        <v>#REF!</v>
      </c>
      <c r="T34" s="46"/>
      <c r="U34" s="46"/>
      <c r="V34" s="14" t="s">
        <v>32</v>
      </c>
      <c r="W34" s="14">
        <v>1263</v>
      </c>
      <c r="X34" s="14"/>
    </row>
    <row r="35" ht="24.95" customHeight="1" spans="1:24">
      <c r="A35" s="16">
        <v>1264</v>
      </c>
      <c r="B35" s="17" t="s">
        <v>295</v>
      </c>
      <c r="C35" s="16"/>
      <c r="D35" s="16"/>
      <c r="E35" s="16"/>
      <c r="F35" s="16" t="s">
        <v>35</v>
      </c>
      <c r="G35" s="16" t="s">
        <v>32</v>
      </c>
      <c r="H35" s="16" t="s">
        <v>296</v>
      </c>
      <c r="I35" s="33" t="e">
        <f>SUM(#REF!)</f>
        <v>#REF!</v>
      </c>
      <c r="J35" s="34"/>
      <c r="K35" s="16"/>
      <c r="L35" s="35" t="e">
        <f>SUM(#REF!)</f>
        <v>#REF!</v>
      </c>
      <c r="M35" s="35" t="e">
        <f>SUM(#REF!)</f>
        <v>#REF!</v>
      </c>
      <c r="N35" s="35" t="e">
        <f>SUM(#REF!)</f>
        <v>#REF!</v>
      </c>
      <c r="O35" s="35" t="e">
        <f>SUM(#REF!)</f>
        <v>#REF!</v>
      </c>
      <c r="P35" s="16"/>
      <c r="Q35" s="16" t="s">
        <v>37</v>
      </c>
      <c r="R35" s="47" t="e">
        <f>SUM(#REF!)</f>
        <v>#REF!</v>
      </c>
      <c r="S35" s="47" t="e">
        <f>SUM(#REF!)</f>
        <v>#REF!</v>
      </c>
      <c r="T35" s="47"/>
      <c r="U35" s="47"/>
      <c r="V35" s="16" t="s">
        <v>32</v>
      </c>
      <c r="W35" s="16">
        <v>1264</v>
      </c>
      <c r="X35" s="48"/>
    </row>
    <row r="36" ht="24.95" customHeight="1" spans="1:24">
      <c r="A36" s="16">
        <v>1780</v>
      </c>
      <c r="B36" s="17" t="s">
        <v>403</v>
      </c>
      <c r="C36" s="16"/>
      <c r="D36" s="16"/>
      <c r="E36" s="16"/>
      <c r="F36" s="16" t="s">
        <v>35</v>
      </c>
      <c r="G36" s="16" t="s">
        <v>32</v>
      </c>
      <c r="H36" s="16" t="s">
        <v>296</v>
      </c>
      <c r="I36" s="33" t="e">
        <f>SUM(#REF!)</f>
        <v>#REF!</v>
      </c>
      <c r="J36" s="34"/>
      <c r="K36" s="16"/>
      <c r="L36" s="35" t="e">
        <f>SUM(#REF!)</f>
        <v>#REF!</v>
      </c>
      <c r="M36" s="35" t="e">
        <f>SUM(#REF!)</f>
        <v>#REF!</v>
      </c>
      <c r="N36" s="35" t="e">
        <f>SUM(#REF!)</f>
        <v>#REF!</v>
      </c>
      <c r="O36" s="35" t="e">
        <f>SUM(#REF!)</f>
        <v>#REF!</v>
      </c>
      <c r="P36" s="16"/>
      <c r="Q36" s="16" t="s">
        <v>37</v>
      </c>
      <c r="R36" s="47" t="e">
        <f>SUM(#REF!)</f>
        <v>#REF!</v>
      </c>
      <c r="S36" s="47" t="e">
        <f>SUM(#REF!)</f>
        <v>#REF!</v>
      </c>
      <c r="T36" s="47"/>
      <c r="U36" s="47"/>
      <c r="V36" s="16" t="s">
        <v>32</v>
      </c>
      <c r="W36" s="16">
        <v>1780</v>
      </c>
      <c r="X36" s="48"/>
    </row>
    <row r="37" ht="24.95" customHeight="1" spans="1:24">
      <c r="A37" s="16">
        <v>2076</v>
      </c>
      <c r="B37" s="17" t="s">
        <v>475</v>
      </c>
      <c r="C37" s="16"/>
      <c r="D37" s="16"/>
      <c r="E37" s="16"/>
      <c r="F37" s="16" t="s">
        <v>35</v>
      </c>
      <c r="G37" s="16" t="s">
        <v>32</v>
      </c>
      <c r="H37" s="16" t="s">
        <v>476</v>
      </c>
      <c r="I37" s="33" t="e">
        <f>SUM(#REF!)</f>
        <v>#REF!</v>
      </c>
      <c r="J37" s="34"/>
      <c r="K37" s="16"/>
      <c r="L37" s="35" t="e">
        <f>SUM(#REF!)</f>
        <v>#REF!</v>
      </c>
      <c r="M37" s="35" t="e">
        <f>SUM(#REF!)</f>
        <v>#REF!</v>
      </c>
      <c r="N37" s="35" t="e">
        <f>SUM(#REF!)</f>
        <v>#REF!</v>
      </c>
      <c r="O37" s="35" t="e">
        <f>SUM(#REF!)</f>
        <v>#REF!</v>
      </c>
      <c r="P37" s="16"/>
      <c r="Q37" s="16" t="s">
        <v>37</v>
      </c>
      <c r="R37" s="47" t="e">
        <f>SUM(#REF!)</f>
        <v>#REF!</v>
      </c>
      <c r="S37" s="47" t="e">
        <f>SUM(#REF!)</f>
        <v>#REF!</v>
      </c>
      <c r="T37" s="47"/>
      <c r="U37" s="47"/>
      <c r="V37" s="16" t="s">
        <v>32</v>
      </c>
      <c r="W37" s="16">
        <v>2076</v>
      </c>
      <c r="X37" s="48"/>
    </row>
    <row r="38" ht="24.95" customHeight="1" spans="1:24">
      <c r="A38" s="16">
        <v>2118</v>
      </c>
      <c r="B38" s="17" t="s">
        <v>486</v>
      </c>
      <c r="C38" s="16"/>
      <c r="D38" s="16"/>
      <c r="E38" s="16"/>
      <c r="F38" s="16" t="s">
        <v>35</v>
      </c>
      <c r="G38" s="16" t="s">
        <v>32</v>
      </c>
      <c r="H38" s="16" t="s">
        <v>487</v>
      </c>
      <c r="I38" s="33" t="e">
        <f>SUM(#REF!)</f>
        <v>#REF!</v>
      </c>
      <c r="J38" s="34"/>
      <c r="K38" s="16"/>
      <c r="L38" s="35" t="e">
        <f>SUM(#REF!)</f>
        <v>#REF!</v>
      </c>
      <c r="M38" s="35" t="e">
        <f>SUM(#REF!)</f>
        <v>#REF!</v>
      </c>
      <c r="N38" s="35" t="e">
        <f>SUM(#REF!)</f>
        <v>#REF!</v>
      </c>
      <c r="O38" s="35" t="e">
        <f>SUM(#REF!)</f>
        <v>#REF!</v>
      </c>
      <c r="P38" s="16"/>
      <c r="Q38" s="16" t="s">
        <v>37</v>
      </c>
      <c r="R38" s="47" t="e">
        <f>SUM(#REF!)</f>
        <v>#REF!</v>
      </c>
      <c r="S38" s="47" t="e">
        <f>SUM(#REF!)</f>
        <v>#REF!</v>
      </c>
      <c r="T38" s="47"/>
      <c r="U38" s="47"/>
      <c r="V38" s="16" t="s">
        <v>32</v>
      </c>
      <c r="W38" s="16">
        <v>2118</v>
      </c>
      <c r="X38" s="48"/>
    </row>
    <row r="39" ht="24.95" customHeight="1" spans="1:24">
      <c r="A39" s="16">
        <v>2196</v>
      </c>
      <c r="B39" s="17" t="s">
        <v>489</v>
      </c>
      <c r="C39" s="16"/>
      <c r="D39" s="16"/>
      <c r="E39" s="16"/>
      <c r="F39" s="16" t="s">
        <v>35</v>
      </c>
      <c r="G39" s="16" t="s">
        <v>32</v>
      </c>
      <c r="H39" s="16" t="s">
        <v>107</v>
      </c>
      <c r="I39" s="37" t="e">
        <f>SUM(#REF!)</f>
        <v>#REF!</v>
      </c>
      <c r="J39" s="34"/>
      <c r="K39" s="16"/>
      <c r="L39" s="35" t="e">
        <f>SUM(#REF!)</f>
        <v>#REF!</v>
      </c>
      <c r="M39" s="35" t="e">
        <f>SUM(#REF!)</f>
        <v>#REF!</v>
      </c>
      <c r="N39" s="35" t="e">
        <f>SUM(#REF!)</f>
        <v>#REF!</v>
      </c>
      <c r="O39" s="35" t="e">
        <f>SUM(#REF!)</f>
        <v>#REF!</v>
      </c>
      <c r="P39" s="16"/>
      <c r="Q39" s="16" t="s">
        <v>37</v>
      </c>
      <c r="R39" s="47" t="e">
        <f>SUM(#REF!)</f>
        <v>#REF!</v>
      </c>
      <c r="S39" s="47" t="e">
        <f>SUM(#REF!)</f>
        <v>#REF!</v>
      </c>
      <c r="T39" s="47"/>
      <c r="U39" s="47"/>
      <c r="V39" s="16" t="s">
        <v>32</v>
      </c>
      <c r="W39" s="16">
        <v>2196</v>
      </c>
      <c r="X39" s="48"/>
    </row>
    <row r="40" ht="24.95" customHeight="1" spans="1:24">
      <c r="A40" s="16">
        <v>2211</v>
      </c>
      <c r="B40" s="17" t="s">
        <v>491</v>
      </c>
      <c r="C40" s="16"/>
      <c r="D40" s="16"/>
      <c r="E40" s="16"/>
      <c r="F40" s="16" t="s">
        <v>35</v>
      </c>
      <c r="G40" s="16" t="s">
        <v>32</v>
      </c>
      <c r="H40" s="16" t="s">
        <v>32</v>
      </c>
      <c r="I40" s="33" t="s">
        <v>32</v>
      </c>
      <c r="J40" s="34"/>
      <c r="K40" s="16"/>
      <c r="L40" s="35" t="e">
        <f>L41+L42+L43+L44</f>
        <v>#REF!</v>
      </c>
      <c r="M40" s="35" t="e">
        <f>M41+M42+M43+M44</f>
        <v>#REF!</v>
      </c>
      <c r="N40" s="35" t="e">
        <f>N41+N42+N43+N44</f>
        <v>#REF!</v>
      </c>
      <c r="O40" s="35" t="e">
        <f>O41+O42+O43+O44</f>
        <v>#REF!</v>
      </c>
      <c r="P40" s="16"/>
      <c r="Q40" s="16" t="s">
        <v>37</v>
      </c>
      <c r="R40" s="47" t="e">
        <f>R41+R42+R43+R44</f>
        <v>#REF!</v>
      </c>
      <c r="S40" s="47" t="e">
        <f>S41+S42+S43+S44</f>
        <v>#REF!</v>
      </c>
      <c r="T40" s="47"/>
      <c r="U40" s="47"/>
      <c r="V40" s="16" t="s">
        <v>32</v>
      </c>
      <c r="W40" s="16">
        <v>2211</v>
      </c>
      <c r="X40" s="48"/>
    </row>
    <row r="41" ht="24.95" customHeight="1" spans="1:24">
      <c r="A41" s="18">
        <v>2212</v>
      </c>
      <c r="B41" s="19" t="s">
        <v>493</v>
      </c>
      <c r="C41" s="18"/>
      <c r="D41" s="18"/>
      <c r="E41" s="18"/>
      <c r="F41" s="18" t="s">
        <v>35</v>
      </c>
      <c r="G41" s="18" t="s">
        <v>32</v>
      </c>
      <c r="H41" s="18" t="s">
        <v>494</v>
      </c>
      <c r="I41" s="41" t="e">
        <f>SUM(#REF!)</f>
        <v>#REF!</v>
      </c>
      <c r="J41" s="39"/>
      <c r="K41" s="18"/>
      <c r="L41" s="40" t="e">
        <f>SUM(#REF!)</f>
        <v>#REF!</v>
      </c>
      <c r="M41" s="40" t="e">
        <f>SUM(#REF!)</f>
        <v>#REF!</v>
      </c>
      <c r="N41" s="40" t="e">
        <f>SUM(#REF!)</f>
        <v>#REF!</v>
      </c>
      <c r="O41" s="40" t="e">
        <f>SUM(#REF!)</f>
        <v>#REF!</v>
      </c>
      <c r="P41" s="18"/>
      <c r="Q41" s="18" t="s">
        <v>37</v>
      </c>
      <c r="R41" s="50" t="e">
        <f>SUM(#REF!)</f>
        <v>#REF!</v>
      </c>
      <c r="S41" s="50" t="e">
        <f>SUM(#REF!)</f>
        <v>#REF!</v>
      </c>
      <c r="T41" s="50"/>
      <c r="U41" s="50"/>
      <c r="V41" s="18" t="s">
        <v>32</v>
      </c>
      <c r="W41" s="18">
        <v>2212</v>
      </c>
      <c r="X41" s="18"/>
    </row>
    <row r="42" ht="24.95" customHeight="1" spans="1:24">
      <c r="A42" s="18">
        <v>2232</v>
      </c>
      <c r="B42" s="19" t="s">
        <v>504</v>
      </c>
      <c r="C42" s="18"/>
      <c r="D42" s="18"/>
      <c r="E42" s="18"/>
      <c r="F42" s="18" t="s">
        <v>35</v>
      </c>
      <c r="G42" s="18" t="s">
        <v>32</v>
      </c>
      <c r="H42" s="18" t="s">
        <v>505</v>
      </c>
      <c r="I42" s="41" t="e">
        <f>SUM(#REF!)</f>
        <v>#REF!</v>
      </c>
      <c r="J42" s="39"/>
      <c r="K42" s="18"/>
      <c r="L42" s="40" t="e">
        <f>SUM(#REF!)</f>
        <v>#REF!</v>
      </c>
      <c r="M42" s="40" t="e">
        <f>SUM(#REF!)</f>
        <v>#REF!</v>
      </c>
      <c r="N42" s="40" t="e">
        <f>SUM(#REF!)</f>
        <v>#REF!</v>
      </c>
      <c r="O42" s="40" t="e">
        <f>SUM(#REF!)</f>
        <v>#REF!</v>
      </c>
      <c r="P42" s="18"/>
      <c r="Q42" s="18" t="s">
        <v>37</v>
      </c>
      <c r="R42" s="50" t="e">
        <f>SUM(#REF!)</f>
        <v>#REF!</v>
      </c>
      <c r="S42" s="50" t="e">
        <f>SUM(#REF!)</f>
        <v>#REF!</v>
      </c>
      <c r="T42" s="50"/>
      <c r="U42" s="50"/>
      <c r="V42" s="18" t="s">
        <v>32</v>
      </c>
      <c r="W42" s="18">
        <v>2232</v>
      </c>
      <c r="X42" s="18"/>
    </row>
    <row r="43" ht="24.95" customHeight="1" spans="1:24">
      <c r="A43" s="18">
        <v>2251</v>
      </c>
      <c r="B43" s="19" t="s">
        <v>507</v>
      </c>
      <c r="C43" s="18"/>
      <c r="D43" s="18"/>
      <c r="E43" s="18"/>
      <c r="F43" s="18" t="s">
        <v>35</v>
      </c>
      <c r="G43" s="18" t="s">
        <v>32</v>
      </c>
      <c r="H43" s="18" t="s">
        <v>296</v>
      </c>
      <c r="I43" s="41" t="e">
        <f>SUM(#REF!)</f>
        <v>#REF!</v>
      </c>
      <c r="J43" s="39"/>
      <c r="K43" s="18"/>
      <c r="L43" s="40" t="e">
        <f>SUM(#REF!)</f>
        <v>#REF!</v>
      </c>
      <c r="M43" s="40" t="e">
        <f>SUM(#REF!)</f>
        <v>#REF!</v>
      </c>
      <c r="N43" s="40" t="e">
        <f>SUM(#REF!)</f>
        <v>#REF!</v>
      </c>
      <c r="O43" s="40" t="e">
        <f>SUM(#REF!)</f>
        <v>#REF!</v>
      </c>
      <c r="P43" s="18"/>
      <c r="Q43" s="18" t="s">
        <v>37</v>
      </c>
      <c r="R43" s="50" t="e">
        <f>SUM(#REF!)</f>
        <v>#REF!</v>
      </c>
      <c r="S43" s="50" t="e">
        <f>SUM(#REF!)</f>
        <v>#REF!</v>
      </c>
      <c r="T43" s="50"/>
      <c r="U43" s="50"/>
      <c r="V43" s="18" t="s">
        <v>32</v>
      </c>
      <c r="W43" s="18">
        <v>2251</v>
      </c>
      <c r="X43" s="18"/>
    </row>
    <row r="44" ht="24.95" customHeight="1" spans="1:24">
      <c r="A44" s="18">
        <v>2256</v>
      </c>
      <c r="B44" s="19" t="s">
        <v>509</v>
      </c>
      <c r="C44" s="18"/>
      <c r="D44" s="18"/>
      <c r="E44" s="18"/>
      <c r="F44" s="18" t="s">
        <v>35</v>
      </c>
      <c r="G44" s="18" t="s">
        <v>32</v>
      </c>
      <c r="H44" s="18" t="s">
        <v>476</v>
      </c>
      <c r="I44" s="41" t="e">
        <f>SUM(#REF!)</f>
        <v>#REF!</v>
      </c>
      <c r="J44" s="39"/>
      <c r="K44" s="18"/>
      <c r="L44" s="40" t="e">
        <f>SUM(#REF!)</f>
        <v>#REF!</v>
      </c>
      <c r="M44" s="40" t="e">
        <f>SUM(#REF!)</f>
        <v>#REF!</v>
      </c>
      <c r="N44" s="40" t="e">
        <f>SUM(#REF!)</f>
        <v>#REF!</v>
      </c>
      <c r="O44" s="40" t="e">
        <f>SUM(#REF!)</f>
        <v>#REF!</v>
      </c>
      <c r="P44" s="18"/>
      <c r="Q44" s="18" t="s">
        <v>37</v>
      </c>
      <c r="R44" s="50" t="e">
        <f>SUM(#REF!)</f>
        <v>#REF!</v>
      </c>
      <c r="S44" s="50" t="e">
        <f>SUM(#REF!)</f>
        <v>#REF!</v>
      </c>
      <c r="T44" s="50"/>
      <c r="U44" s="50"/>
      <c r="V44" s="18" t="s">
        <v>32</v>
      </c>
      <c r="W44" s="18">
        <v>2256</v>
      </c>
      <c r="X44" s="18"/>
    </row>
    <row r="45" ht="24.95" customHeight="1" spans="1:24">
      <c r="A45" s="14">
        <v>2258</v>
      </c>
      <c r="B45" s="15" t="s">
        <v>511</v>
      </c>
      <c r="C45" s="14"/>
      <c r="D45" s="14"/>
      <c r="E45" s="14"/>
      <c r="F45" s="14" t="s">
        <v>35</v>
      </c>
      <c r="G45" s="14" t="s">
        <v>32</v>
      </c>
      <c r="H45" s="14" t="s">
        <v>512</v>
      </c>
      <c r="I45" s="30" t="e">
        <f t="shared" ref="I45:O45" si="4">I46+I47+I48+I49+I50+I51+I52</f>
        <v>#REF!</v>
      </c>
      <c r="J45" s="31"/>
      <c r="K45" s="14"/>
      <c r="L45" s="32" t="e">
        <f t="shared" si="4"/>
        <v>#REF!</v>
      </c>
      <c r="M45" s="32" t="e">
        <f t="shared" si="4"/>
        <v>#REF!</v>
      </c>
      <c r="N45" s="32" t="e">
        <f t="shared" si="4"/>
        <v>#REF!</v>
      </c>
      <c r="O45" s="32" t="e">
        <f t="shared" si="4"/>
        <v>#REF!</v>
      </c>
      <c r="P45" s="14"/>
      <c r="Q45" s="14" t="s">
        <v>32</v>
      </c>
      <c r="R45" s="46" t="e">
        <f>R46+R47+R48+R49+R50+R51+R52</f>
        <v>#REF!</v>
      </c>
      <c r="S45" s="46" t="e">
        <f>S46+S47+S48+S49+S50+S51+S52</f>
        <v>#REF!</v>
      </c>
      <c r="T45" s="46"/>
      <c r="U45" s="46"/>
      <c r="V45" s="14" t="s">
        <v>32</v>
      </c>
      <c r="W45" s="14">
        <v>2258</v>
      </c>
      <c r="X45" s="14"/>
    </row>
    <row r="46" ht="24.95" customHeight="1" spans="1:24">
      <c r="A46" s="16">
        <v>2259</v>
      </c>
      <c r="B46" s="17" t="s">
        <v>513</v>
      </c>
      <c r="C46" s="16"/>
      <c r="D46" s="16"/>
      <c r="E46" s="16"/>
      <c r="F46" s="16" t="s">
        <v>35</v>
      </c>
      <c r="G46" s="16" t="s">
        <v>32</v>
      </c>
      <c r="H46" s="16" t="s">
        <v>512</v>
      </c>
      <c r="I46" s="33" t="e">
        <f>SUM(#REF!)</f>
        <v>#REF!</v>
      </c>
      <c r="J46" s="34"/>
      <c r="K46" s="16"/>
      <c r="L46" s="35" t="e">
        <f>SUM(#REF!)</f>
        <v>#REF!</v>
      </c>
      <c r="M46" s="35" t="e">
        <f>SUM(#REF!)</f>
        <v>#REF!</v>
      </c>
      <c r="N46" s="35" t="e">
        <f>SUM(#REF!)</f>
        <v>#REF!</v>
      </c>
      <c r="O46" s="35" t="e">
        <f>SUM(#REF!)</f>
        <v>#REF!</v>
      </c>
      <c r="P46" s="16"/>
      <c r="Q46" s="16" t="s">
        <v>37</v>
      </c>
      <c r="R46" s="47" t="e">
        <f>SUM(#REF!)</f>
        <v>#REF!</v>
      </c>
      <c r="S46" s="47" t="e">
        <f>SUM(#REF!)</f>
        <v>#REF!</v>
      </c>
      <c r="T46" s="47"/>
      <c r="U46" s="47"/>
      <c r="V46" s="16" t="s">
        <v>32</v>
      </c>
      <c r="W46" s="16">
        <v>2259</v>
      </c>
      <c r="X46" s="16"/>
    </row>
    <row r="47" ht="24.95" customHeight="1" spans="1:24">
      <c r="A47" s="16">
        <v>2266</v>
      </c>
      <c r="B47" s="17" t="s">
        <v>522</v>
      </c>
      <c r="C47" s="16"/>
      <c r="D47" s="16"/>
      <c r="E47" s="16"/>
      <c r="F47" s="16" t="s">
        <v>35</v>
      </c>
      <c r="G47" s="16" t="s">
        <v>32</v>
      </c>
      <c r="H47" s="16" t="s">
        <v>512</v>
      </c>
      <c r="I47" s="33" t="e">
        <f>SUM(#REF!)</f>
        <v>#REF!</v>
      </c>
      <c r="J47" s="34"/>
      <c r="K47" s="16"/>
      <c r="L47" s="35" t="e">
        <f>SUM(#REF!)</f>
        <v>#REF!</v>
      </c>
      <c r="M47" s="35" t="e">
        <f>SUM(#REF!)</f>
        <v>#REF!</v>
      </c>
      <c r="N47" s="35" t="e">
        <f>SUM(#REF!)</f>
        <v>#REF!</v>
      </c>
      <c r="O47" s="35" t="e">
        <f>SUM(#REF!)</f>
        <v>#REF!</v>
      </c>
      <c r="P47" s="16"/>
      <c r="Q47" s="16" t="s">
        <v>91</v>
      </c>
      <c r="R47" s="47" t="e">
        <f>SUM(#REF!)</f>
        <v>#REF!</v>
      </c>
      <c r="S47" s="47" t="e">
        <f>SUM(#REF!)</f>
        <v>#REF!</v>
      </c>
      <c r="T47" s="47"/>
      <c r="U47" s="47"/>
      <c r="V47" s="16" t="s">
        <v>32</v>
      </c>
      <c r="W47" s="16">
        <v>2266</v>
      </c>
      <c r="X47" s="16"/>
    </row>
    <row r="48" ht="24.95" customHeight="1" spans="1:24">
      <c r="A48" s="16">
        <v>2304</v>
      </c>
      <c r="B48" s="17" t="s">
        <v>542</v>
      </c>
      <c r="C48" s="16"/>
      <c r="D48" s="16"/>
      <c r="E48" s="16"/>
      <c r="F48" s="16" t="s">
        <v>35</v>
      </c>
      <c r="G48" s="16" t="s">
        <v>32</v>
      </c>
      <c r="H48" s="16" t="s">
        <v>512</v>
      </c>
      <c r="I48" s="33"/>
      <c r="J48" s="34"/>
      <c r="K48" s="16"/>
      <c r="L48" s="35"/>
      <c r="M48" s="35"/>
      <c r="N48" s="35"/>
      <c r="O48" s="35"/>
      <c r="P48" s="16"/>
      <c r="Q48" s="16"/>
      <c r="R48" s="47"/>
      <c r="S48" s="47"/>
      <c r="T48" s="47"/>
      <c r="U48" s="47"/>
      <c r="V48" s="16"/>
      <c r="W48" s="16">
        <v>2304</v>
      </c>
      <c r="X48" s="16"/>
    </row>
    <row r="49" ht="24.95" customHeight="1" spans="1:24">
      <c r="A49" s="16">
        <v>2305</v>
      </c>
      <c r="B49" s="17" t="s">
        <v>543</v>
      </c>
      <c r="C49" s="16"/>
      <c r="D49" s="16"/>
      <c r="E49" s="16"/>
      <c r="F49" s="16" t="s">
        <v>35</v>
      </c>
      <c r="G49" s="16" t="s">
        <v>32</v>
      </c>
      <c r="H49" s="16" t="s">
        <v>512</v>
      </c>
      <c r="I49" s="33" t="e">
        <f>SUM(#REF!)</f>
        <v>#REF!</v>
      </c>
      <c r="J49" s="34"/>
      <c r="K49" s="16"/>
      <c r="L49" s="35" t="e">
        <f>SUM(#REF!)</f>
        <v>#REF!</v>
      </c>
      <c r="M49" s="35" t="e">
        <f>SUM(#REF!)</f>
        <v>#REF!</v>
      </c>
      <c r="N49" s="35" t="e">
        <f>SUM(#REF!)</f>
        <v>#REF!</v>
      </c>
      <c r="O49" s="35" t="e">
        <f>SUM(#REF!)</f>
        <v>#REF!</v>
      </c>
      <c r="P49" s="16"/>
      <c r="Q49" s="16" t="s">
        <v>91</v>
      </c>
      <c r="R49" s="47" t="e">
        <f>SUM(#REF!)</f>
        <v>#REF!</v>
      </c>
      <c r="S49" s="47" t="e">
        <f>SUM(#REF!)</f>
        <v>#REF!</v>
      </c>
      <c r="T49" s="47"/>
      <c r="U49" s="47"/>
      <c r="V49" s="16" t="s">
        <v>32</v>
      </c>
      <c r="W49" s="16">
        <v>2305</v>
      </c>
      <c r="X49" s="16"/>
    </row>
    <row r="50" ht="24.95" customHeight="1" spans="1:24">
      <c r="A50" s="16">
        <v>2309</v>
      </c>
      <c r="B50" s="17" t="s">
        <v>545</v>
      </c>
      <c r="C50" s="16"/>
      <c r="D50" s="16"/>
      <c r="E50" s="16"/>
      <c r="F50" s="16" t="s">
        <v>35</v>
      </c>
      <c r="G50" s="16" t="s">
        <v>32</v>
      </c>
      <c r="H50" s="16" t="s">
        <v>512</v>
      </c>
      <c r="I50" s="33" t="e">
        <f>SUM(#REF!)</f>
        <v>#REF!</v>
      </c>
      <c r="J50" s="34"/>
      <c r="K50" s="16"/>
      <c r="L50" s="35" t="e">
        <f>SUM(#REF!)</f>
        <v>#REF!</v>
      </c>
      <c r="M50" s="35" t="e">
        <f>SUM(#REF!)</f>
        <v>#REF!</v>
      </c>
      <c r="N50" s="35" t="e">
        <f>SUM(#REF!)</f>
        <v>#REF!</v>
      </c>
      <c r="O50" s="35" t="e">
        <f>SUM(#REF!)</f>
        <v>#REF!</v>
      </c>
      <c r="P50" s="16"/>
      <c r="Q50" s="16" t="s">
        <v>91</v>
      </c>
      <c r="R50" s="47" t="e">
        <f>SUM(#REF!)</f>
        <v>#REF!</v>
      </c>
      <c r="S50" s="47" t="e">
        <f>SUM(#REF!)</f>
        <v>#REF!</v>
      </c>
      <c r="T50" s="47"/>
      <c r="U50" s="47"/>
      <c r="V50" s="16" t="s">
        <v>32</v>
      </c>
      <c r="W50" s="16">
        <v>2309</v>
      </c>
      <c r="X50" s="16"/>
    </row>
    <row r="51" ht="24.95" customHeight="1" spans="1:24">
      <c r="A51" s="16">
        <v>2353</v>
      </c>
      <c r="B51" s="17" t="s">
        <v>556</v>
      </c>
      <c r="C51" s="16"/>
      <c r="D51" s="16"/>
      <c r="E51" s="16"/>
      <c r="F51" s="16" t="s">
        <v>35</v>
      </c>
      <c r="G51" s="16" t="s">
        <v>32</v>
      </c>
      <c r="H51" s="16" t="s">
        <v>512</v>
      </c>
      <c r="I51" s="33" t="e">
        <f>SUM(#REF!)</f>
        <v>#REF!</v>
      </c>
      <c r="J51" s="34"/>
      <c r="K51" s="16"/>
      <c r="L51" s="35" t="e">
        <f>SUM(#REF!)</f>
        <v>#REF!</v>
      </c>
      <c r="M51" s="35" t="e">
        <f>SUM(#REF!)</f>
        <v>#REF!</v>
      </c>
      <c r="N51" s="35" t="e">
        <f>SUM(#REF!)</f>
        <v>#REF!</v>
      </c>
      <c r="O51" s="35" t="e">
        <f>SUM(#REF!)</f>
        <v>#REF!</v>
      </c>
      <c r="P51" s="16"/>
      <c r="Q51" s="16" t="s">
        <v>37</v>
      </c>
      <c r="R51" s="47" t="e">
        <f>SUM(#REF!)</f>
        <v>#REF!</v>
      </c>
      <c r="S51" s="47" t="e">
        <f>SUM(#REF!)</f>
        <v>#REF!</v>
      </c>
      <c r="T51" s="47"/>
      <c r="U51" s="47"/>
      <c r="V51" s="16" t="s">
        <v>32</v>
      </c>
      <c r="W51" s="16">
        <v>2353</v>
      </c>
      <c r="X51" s="16"/>
    </row>
    <row r="52" ht="24.95" customHeight="1" spans="1:24">
      <c r="A52" s="16">
        <v>2355</v>
      </c>
      <c r="B52" s="17" t="s">
        <v>560</v>
      </c>
      <c r="C52" s="16"/>
      <c r="D52" s="16"/>
      <c r="E52" s="16"/>
      <c r="F52" s="16" t="s">
        <v>35</v>
      </c>
      <c r="G52" s="16" t="s">
        <v>32</v>
      </c>
      <c r="H52" s="16" t="s">
        <v>512</v>
      </c>
      <c r="I52" s="33" t="e">
        <f>SUM(#REF!)</f>
        <v>#REF!</v>
      </c>
      <c r="J52" s="34"/>
      <c r="K52" s="16"/>
      <c r="L52" s="35" t="e">
        <f>SUM(#REF!)</f>
        <v>#REF!</v>
      </c>
      <c r="M52" s="35" t="e">
        <f>SUM(#REF!)</f>
        <v>#REF!</v>
      </c>
      <c r="N52" s="35" t="e">
        <f>SUM(#REF!)</f>
        <v>#REF!</v>
      </c>
      <c r="O52" s="35" t="e">
        <f>SUM(#REF!)</f>
        <v>#REF!</v>
      </c>
      <c r="P52" s="16"/>
      <c r="Q52" s="16" t="s">
        <v>37</v>
      </c>
      <c r="R52" s="47" t="e">
        <f>SUM(#REF!)</f>
        <v>#REF!</v>
      </c>
      <c r="S52" s="47" t="e">
        <f>SUM(#REF!)</f>
        <v>#REF!</v>
      </c>
      <c r="T52" s="47"/>
      <c r="U52" s="47"/>
      <c r="V52" s="16" t="s">
        <v>32</v>
      </c>
      <c r="W52" s="16">
        <v>2355</v>
      </c>
      <c r="X52" s="16"/>
    </row>
    <row r="53" ht="24.95" customHeight="1" spans="1:24">
      <c r="A53" s="14">
        <v>2366</v>
      </c>
      <c r="B53" s="15" t="s">
        <v>562</v>
      </c>
      <c r="C53" s="14"/>
      <c r="D53" s="14"/>
      <c r="E53" s="14"/>
      <c r="F53" s="14" t="s">
        <v>106</v>
      </c>
      <c r="G53" s="14" t="s">
        <v>32</v>
      </c>
      <c r="H53" s="14" t="s">
        <v>512</v>
      </c>
      <c r="I53" s="30" t="e">
        <f t="shared" ref="I53:O53" si="5">I54+I55+I56</f>
        <v>#REF!</v>
      </c>
      <c r="J53" s="31"/>
      <c r="K53" s="14"/>
      <c r="L53" s="32" t="e">
        <f t="shared" si="5"/>
        <v>#REF!</v>
      </c>
      <c r="M53" s="32" t="e">
        <f t="shared" si="5"/>
        <v>#REF!</v>
      </c>
      <c r="N53" s="32" t="e">
        <f t="shared" si="5"/>
        <v>#REF!</v>
      </c>
      <c r="O53" s="32" t="e">
        <f t="shared" si="5"/>
        <v>#REF!</v>
      </c>
      <c r="P53" s="14"/>
      <c r="Q53" s="14" t="s">
        <v>32</v>
      </c>
      <c r="R53" s="46" t="e">
        <f>R54+R55+R56</f>
        <v>#REF!</v>
      </c>
      <c r="S53" s="46" t="e">
        <f>S54+S55+S56</f>
        <v>#REF!</v>
      </c>
      <c r="T53" s="46"/>
      <c r="U53" s="46"/>
      <c r="V53" s="14" t="s">
        <v>32</v>
      </c>
      <c r="W53" s="14">
        <v>2366</v>
      </c>
      <c r="X53" s="14"/>
    </row>
    <row r="54" ht="24.95" customHeight="1" spans="1:24">
      <c r="A54" s="16">
        <v>2367</v>
      </c>
      <c r="B54" s="17" t="s">
        <v>563</v>
      </c>
      <c r="C54" s="16"/>
      <c r="D54" s="16"/>
      <c r="E54" s="16"/>
      <c r="F54" s="16" t="s">
        <v>106</v>
      </c>
      <c r="G54" s="16" t="s">
        <v>32</v>
      </c>
      <c r="H54" s="16" t="s">
        <v>512</v>
      </c>
      <c r="I54" s="33" t="e">
        <f>SUM(#REF!)</f>
        <v>#REF!</v>
      </c>
      <c r="J54" s="34"/>
      <c r="K54" s="16"/>
      <c r="L54" s="35" t="e">
        <f>SUM(#REF!)</f>
        <v>#REF!</v>
      </c>
      <c r="M54" s="35" t="e">
        <f>SUM(#REF!)</f>
        <v>#REF!</v>
      </c>
      <c r="N54" s="35" t="e">
        <f>SUM(#REF!)</f>
        <v>#REF!</v>
      </c>
      <c r="O54" s="35" t="e">
        <f>SUM(#REF!)</f>
        <v>#REF!</v>
      </c>
      <c r="P54" s="16"/>
      <c r="Q54" s="16" t="s">
        <v>91</v>
      </c>
      <c r="R54" s="47" t="e">
        <f>SUM(#REF!)</f>
        <v>#REF!</v>
      </c>
      <c r="S54" s="47" t="e">
        <f>SUM(#REF!)</f>
        <v>#REF!</v>
      </c>
      <c r="T54" s="47"/>
      <c r="U54" s="47"/>
      <c r="V54" s="16" t="s">
        <v>32</v>
      </c>
      <c r="W54" s="16">
        <v>2367</v>
      </c>
      <c r="X54" s="16"/>
    </row>
    <row r="55" ht="24.95" customHeight="1" spans="1:24">
      <c r="A55" s="16">
        <v>2375</v>
      </c>
      <c r="B55" s="17" t="s">
        <v>566</v>
      </c>
      <c r="C55" s="16"/>
      <c r="D55" s="16"/>
      <c r="E55" s="16"/>
      <c r="F55" s="16" t="s">
        <v>244</v>
      </c>
      <c r="G55" s="16" t="s">
        <v>32</v>
      </c>
      <c r="H55" s="16" t="s">
        <v>512</v>
      </c>
      <c r="I55" s="33" t="e">
        <f>SUM(#REF!)</f>
        <v>#REF!</v>
      </c>
      <c r="J55" s="34"/>
      <c r="K55" s="16"/>
      <c r="L55" s="35" t="e">
        <f>SUM(#REF!)</f>
        <v>#REF!</v>
      </c>
      <c r="M55" s="35" t="e">
        <f>SUM(#REF!)</f>
        <v>#REF!</v>
      </c>
      <c r="N55" s="35" t="e">
        <f>SUM(#REF!)</f>
        <v>#REF!</v>
      </c>
      <c r="O55" s="35" t="e">
        <f>SUM(#REF!)</f>
        <v>#REF!</v>
      </c>
      <c r="P55" s="16"/>
      <c r="Q55" s="16" t="s">
        <v>37</v>
      </c>
      <c r="R55" s="47" t="e">
        <f>SUM(#REF!)</f>
        <v>#REF!</v>
      </c>
      <c r="S55" s="47" t="e">
        <f>SUM(#REF!)</f>
        <v>#REF!</v>
      </c>
      <c r="T55" s="47"/>
      <c r="U55" s="47"/>
      <c r="V55" s="16" t="s">
        <v>32</v>
      </c>
      <c r="W55" s="16">
        <v>2375</v>
      </c>
      <c r="X55" s="16"/>
    </row>
    <row r="56" ht="24.95" customHeight="1" spans="1:24">
      <c r="A56" s="16">
        <v>2391</v>
      </c>
      <c r="B56" s="17" t="s">
        <v>568</v>
      </c>
      <c r="C56" s="16"/>
      <c r="D56" s="16"/>
      <c r="E56" s="16"/>
      <c r="F56" s="16" t="s">
        <v>35</v>
      </c>
      <c r="G56" s="16" t="s">
        <v>32</v>
      </c>
      <c r="H56" s="16" t="s">
        <v>512</v>
      </c>
      <c r="I56" s="33" t="e">
        <f>SUM(#REF!)</f>
        <v>#REF!</v>
      </c>
      <c r="J56" s="34"/>
      <c r="K56" s="16"/>
      <c r="L56" s="35" t="e">
        <f>SUM(#REF!)</f>
        <v>#REF!</v>
      </c>
      <c r="M56" s="35" t="e">
        <f>SUM(#REF!)</f>
        <v>#REF!</v>
      </c>
      <c r="N56" s="35" t="e">
        <f>SUM(#REF!)</f>
        <v>#REF!</v>
      </c>
      <c r="O56" s="35" t="e">
        <f>SUM(#REF!)</f>
        <v>#REF!</v>
      </c>
      <c r="P56" s="16"/>
      <c r="Q56" s="16" t="s">
        <v>37</v>
      </c>
      <c r="R56" s="47" t="e">
        <f>SUM(#REF!)</f>
        <v>#REF!</v>
      </c>
      <c r="S56" s="47" t="e">
        <f>SUM(#REF!)</f>
        <v>#REF!</v>
      </c>
      <c r="T56" s="47"/>
      <c r="U56" s="47"/>
      <c r="V56" s="16" t="s">
        <v>32</v>
      </c>
      <c r="W56" s="16">
        <v>2391</v>
      </c>
      <c r="X56" s="16"/>
    </row>
    <row r="57" ht="24.95" customHeight="1" spans="1:24">
      <c r="A57" s="14">
        <v>2402</v>
      </c>
      <c r="B57" s="15" t="s">
        <v>570</v>
      </c>
      <c r="C57" s="14"/>
      <c r="D57" s="14"/>
      <c r="E57" s="14"/>
      <c r="F57" s="14" t="s">
        <v>35</v>
      </c>
      <c r="G57" s="14" t="s">
        <v>32</v>
      </c>
      <c r="H57" s="14" t="s">
        <v>36</v>
      </c>
      <c r="I57" s="30" t="e">
        <f t="shared" ref="I57:O57" si="6">I58+I92+I102+I126</f>
        <v>#REF!</v>
      </c>
      <c r="J57" s="31"/>
      <c r="K57" s="14"/>
      <c r="L57" s="32" t="e">
        <f t="shared" si="6"/>
        <v>#REF!</v>
      </c>
      <c r="M57" s="32" t="e">
        <f t="shared" si="6"/>
        <v>#REF!</v>
      </c>
      <c r="N57" s="32" t="e">
        <f t="shared" si="6"/>
        <v>#REF!</v>
      </c>
      <c r="O57" s="32" t="e">
        <f t="shared" si="6"/>
        <v>#REF!</v>
      </c>
      <c r="P57" s="14"/>
      <c r="Q57" s="14" t="s">
        <v>37</v>
      </c>
      <c r="R57" s="46" t="e">
        <f>R58+R92+R102+R126</f>
        <v>#REF!</v>
      </c>
      <c r="S57" s="46" t="e">
        <f>S58+S92+S102+S126</f>
        <v>#REF!</v>
      </c>
      <c r="T57" s="46"/>
      <c r="U57" s="46"/>
      <c r="V57" s="14" t="s">
        <v>32</v>
      </c>
      <c r="W57" s="14">
        <v>2402</v>
      </c>
      <c r="X57" s="14"/>
    </row>
    <row r="58" ht="24.95" customHeight="1" spans="1:24">
      <c r="A58" s="16">
        <v>2403</v>
      </c>
      <c r="B58" s="17" t="s">
        <v>571</v>
      </c>
      <c r="C58" s="16"/>
      <c r="D58" s="16"/>
      <c r="E58" s="16"/>
      <c r="F58" s="16" t="s">
        <v>35</v>
      </c>
      <c r="G58" s="16" t="s">
        <v>32</v>
      </c>
      <c r="H58" s="16" t="s">
        <v>36</v>
      </c>
      <c r="I58" s="33">
        <f>SUM(I59:I91)</f>
        <v>61</v>
      </c>
      <c r="J58" s="34"/>
      <c r="K58" s="16"/>
      <c r="L58" s="35">
        <f>SUM(L59:L91)</f>
        <v>8.45000000000001</v>
      </c>
      <c r="M58" s="35">
        <f>SUM(M59:M91)</f>
        <v>6.6</v>
      </c>
      <c r="N58" s="35">
        <f>SUM(N59:N91)</f>
        <v>0.9</v>
      </c>
      <c r="O58" s="35">
        <f>SUM(O59:O91)</f>
        <v>0.95</v>
      </c>
      <c r="P58" s="16"/>
      <c r="Q58" s="16" t="s">
        <v>37</v>
      </c>
      <c r="R58" s="47">
        <f>SUM(R59:R91)</f>
        <v>45</v>
      </c>
      <c r="S58" s="47">
        <f>SUM(S59:S91)</f>
        <v>81</v>
      </c>
      <c r="T58" s="47" t="s">
        <v>1916</v>
      </c>
      <c r="U58" s="47" t="s">
        <v>110</v>
      </c>
      <c r="V58" s="16" t="s">
        <v>32</v>
      </c>
      <c r="W58" s="16">
        <v>2403</v>
      </c>
      <c r="X58" s="48" t="s">
        <v>572</v>
      </c>
    </row>
    <row r="59" s="2" customFormat="1" ht="35.1" customHeight="1" spans="1:24">
      <c r="A59" s="20">
        <v>2404</v>
      </c>
      <c r="B59" s="21" t="s">
        <v>1917</v>
      </c>
      <c r="C59" s="20" t="s">
        <v>43</v>
      </c>
      <c r="D59" s="20" t="s">
        <v>124</v>
      </c>
      <c r="E59" s="20" t="s">
        <v>169</v>
      </c>
      <c r="F59" s="20" t="s">
        <v>35</v>
      </c>
      <c r="G59" s="20">
        <v>2018</v>
      </c>
      <c r="H59" s="20" t="s">
        <v>36</v>
      </c>
      <c r="I59" s="42">
        <v>2</v>
      </c>
      <c r="J59" s="43" t="s">
        <v>1918</v>
      </c>
      <c r="K59" s="44">
        <v>0.15</v>
      </c>
      <c r="L59" s="44">
        <f t="shared" ref="L59:L91" si="7">M59+N59+O59</f>
        <v>0.3</v>
      </c>
      <c r="M59" s="44">
        <v>0.3</v>
      </c>
      <c r="N59" s="44"/>
      <c r="O59" s="44"/>
      <c r="P59" s="20" t="s">
        <v>117</v>
      </c>
      <c r="Q59" s="20" t="s">
        <v>37</v>
      </c>
      <c r="R59" s="20">
        <v>2</v>
      </c>
      <c r="S59" s="20">
        <v>8</v>
      </c>
      <c r="T59" s="20"/>
      <c r="U59" s="20"/>
      <c r="V59" s="20" t="s">
        <v>5</v>
      </c>
      <c r="W59" s="20">
        <v>2404</v>
      </c>
      <c r="X59" s="51" t="s">
        <v>598</v>
      </c>
    </row>
    <row r="60" s="2" customFormat="1" ht="24.95" customHeight="1" spans="1:24">
      <c r="A60" s="20">
        <v>2405</v>
      </c>
      <c r="B60" s="21" t="s">
        <v>1919</v>
      </c>
      <c r="C60" s="20" t="s">
        <v>43</v>
      </c>
      <c r="D60" s="20" t="s">
        <v>124</v>
      </c>
      <c r="E60" s="20" t="s">
        <v>130</v>
      </c>
      <c r="F60" s="20" t="s">
        <v>35</v>
      </c>
      <c r="G60" s="20">
        <v>2018</v>
      </c>
      <c r="H60" s="20" t="s">
        <v>36</v>
      </c>
      <c r="I60" s="42">
        <v>3</v>
      </c>
      <c r="J60" s="43" t="s">
        <v>1918</v>
      </c>
      <c r="K60" s="44">
        <v>0.15</v>
      </c>
      <c r="L60" s="44">
        <f t="shared" si="7"/>
        <v>0.45</v>
      </c>
      <c r="M60" s="44">
        <v>0.45</v>
      </c>
      <c r="N60" s="44"/>
      <c r="O60" s="44"/>
      <c r="P60" s="20" t="s">
        <v>117</v>
      </c>
      <c r="Q60" s="20" t="s">
        <v>37</v>
      </c>
      <c r="R60" s="20">
        <v>2</v>
      </c>
      <c r="S60" s="20">
        <v>6</v>
      </c>
      <c r="T60" s="20"/>
      <c r="U60" s="20"/>
      <c r="V60" s="20" t="s">
        <v>5</v>
      </c>
      <c r="W60" s="20">
        <v>2405</v>
      </c>
      <c r="X60" s="51" t="s">
        <v>598</v>
      </c>
    </row>
    <row r="61" s="2" customFormat="1" ht="24.95" customHeight="1" spans="1:24">
      <c r="A61" s="20">
        <v>2406</v>
      </c>
      <c r="B61" s="21" t="s">
        <v>1920</v>
      </c>
      <c r="C61" s="20" t="s">
        <v>43</v>
      </c>
      <c r="D61" s="20" t="s">
        <v>124</v>
      </c>
      <c r="E61" s="20" t="s">
        <v>973</v>
      </c>
      <c r="F61" s="20" t="s">
        <v>35</v>
      </c>
      <c r="G61" s="20">
        <v>2018</v>
      </c>
      <c r="H61" s="20" t="s">
        <v>36</v>
      </c>
      <c r="I61" s="42">
        <v>2</v>
      </c>
      <c r="J61" s="43" t="s">
        <v>1918</v>
      </c>
      <c r="K61" s="44">
        <v>0.15</v>
      </c>
      <c r="L61" s="44">
        <f t="shared" si="7"/>
        <v>0.3</v>
      </c>
      <c r="M61" s="44">
        <v>0.3</v>
      </c>
      <c r="N61" s="44"/>
      <c r="O61" s="44"/>
      <c r="P61" s="20" t="s">
        <v>117</v>
      </c>
      <c r="Q61" s="20" t="s">
        <v>37</v>
      </c>
      <c r="R61" s="20">
        <v>1</v>
      </c>
      <c r="S61" s="20">
        <v>3</v>
      </c>
      <c r="T61" s="20"/>
      <c r="U61" s="20"/>
      <c r="V61" s="20" t="s">
        <v>5</v>
      </c>
      <c r="W61" s="20">
        <v>2406</v>
      </c>
      <c r="X61" s="51" t="s">
        <v>598</v>
      </c>
    </row>
    <row r="62" s="2" customFormat="1" ht="24.95" customHeight="1" spans="1:24">
      <c r="A62" s="20">
        <v>2407</v>
      </c>
      <c r="B62" s="21" t="s">
        <v>1921</v>
      </c>
      <c r="C62" s="20" t="s">
        <v>43</v>
      </c>
      <c r="D62" s="20" t="s">
        <v>124</v>
      </c>
      <c r="E62" s="20" t="s">
        <v>132</v>
      </c>
      <c r="F62" s="20" t="s">
        <v>35</v>
      </c>
      <c r="G62" s="20">
        <v>2018</v>
      </c>
      <c r="H62" s="20" t="s">
        <v>36</v>
      </c>
      <c r="I62" s="42">
        <v>2</v>
      </c>
      <c r="J62" s="43" t="s">
        <v>1918</v>
      </c>
      <c r="K62" s="44">
        <v>0.15</v>
      </c>
      <c r="L62" s="44">
        <f t="shared" si="7"/>
        <v>0.3</v>
      </c>
      <c r="M62" s="44">
        <v>0.3</v>
      </c>
      <c r="N62" s="44"/>
      <c r="O62" s="44"/>
      <c r="P62" s="20" t="s">
        <v>117</v>
      </c>
      <c r="Q62" s="20" t="s">
        <v>37</v>
      </c>
      <c r="R62" s="20">
        <v>1</v>
      </c>
      <c r="S62" s="20">
        <v>4</v>
      </c>
      <c r="T62" s="20"/>
      <c r="U62" s="20"/>
      <c r="V62" s="20" t="s">
        <v>5</v>
      </c>
      <c r="W62" s="20">
        <v>2407</v>
      </c>
      <c r="X62" s="51" t="s">
        <v>598</v>
      </c>
    </row>
    <row r="63" s="2" customFormat="1" ht="24.95" customHeight="1" spans="1:24">
      <c r="A63" s="20">
        <v>2408</v>
      </c>
      <c r="B63" s="21" t="s">
        <v>1922</v>
      </c>
      <c r="C63" s="20" t="s">
        <v>43</v>
      </c>
      <c r="D63" s="20" t="s">
        <v>124</v>
      </c>
      <c r="E63" s="20" t="s">
        <v>259</v>
      </c>
      <c r="F63" s="20" t="s">
        <v>35</v>
      </c>
      <c r="G63" s="20">
        <v>2018</v>
      </c>
      <c r="H63" s="20" t="s">
        <v>36</v>
      </c>
      <c r="I63" s="42">
        <v>1</v>
      </c>
      <c r="J63" s="43" t="s">
        <v>1918</v>
      </c>
      <c r="K63" s="44">
        <v>0.15</v>
      </c>
      <c r="L63" s="44">
        <f t="shared" si="7"/>
        <v>0.15</v>
      </c>
      <c r="M63" s="44">
        <v>0.15</v>
      </c>
      <c r="N63" s="44"/>
      <c r="O63" s="44"/>
      <c r="P63" s="20" t="s">
        <v>117</v>
      </c>
      <c r="Q63" s="20" t="s">
        <v>37</v>
      </c>
      <c r="R63" s="20">
        <v>1</v>
      </c>
      <c r="S63" s="20">
        <v>2</v>
      </c>
      <c r="T63" s="20"/>
      <c r="U63" s="20"/>
      <c r="V63" s="20" t="s">
        <v>5</v>
      </c>
      <c r="W63" s="20">
        <v>2408</v>
      </c>
      <c r="X63" s="51" t="s">
        <v>598</v>
      </c>
    </row>
    <row r="64" s="2" customFormat="1" ht="24.95" customHeight="1" spans="1:24">
      <c r="A64" s="20">
        <v>2409</v>
      </c>
      <c r="B64" s="21" t="s">
        <v>1923</v>
      </c>
      <c r="C64" s="20" t="s">
        <v>43</v>
      </c>
      <c r="D64" s="20" t="s">
        <v>124</v>
      </c>
      <c r="E64" s="20" t="s">
        <v>125</v>
      </c>
      <c r="F64" s="20" t="s">
        <v>35</v>
      </c>
      <c r="G64" s="20">
        <v>2018</v>
      </c>
      <c r="H64" s="20" t="s">
        <v>36</v>
      </c>
      <c r="I64" s="42">
        <v>6</v>
      </c>
      <c r="J64" s="43" t="s">
        <v>1918</v>
      </c>
      <c r="K64" s="44">
        <v>0.15</v>
      </c>
      <c r="L64" s="44">
        <f t="shared" si="7"/>
        <v>0.9</v>
      </c>
      <c r="M64" s="44">
        <v>0.9</v>
      </c>
      <c r="N64" s="44"/>
      <c r="O64" s="44"/>
      <c r="P64" s="20" t="s">
        <v>117</v>
      </c>
      <c r="Q64" s="20" t="s">
        <v>37</v>
      </c>
      <c r="R64" s="20">
        <v>4</v>
      </c>
      <c r="S64" s="20">
        <v>11</v>
      </c>
      <c r="T64" s="20"/>
      <c r="U64" s="20"/>
      <c r="V64" s="20" t="s">
        <v>5</v>
      </c>
      <c r="W64" s="20">
        <v>2409</v>
      </c>
      <c r="X64" s="51" t="s">
        <v>598</v>
      </c>
    </row>
    <row r="65" s="2" customFormat="1" ht="24.95" customHeight="1" spans="1:24">
      <c r="A65" s="20">
        <v>2410</v>
      </c>
      <c r="B65" s="21" t="s">
        <v>1924</v>
      </c>
      <c r="C65" s="20" t="s">
        <v>43</v>
      </c>
      <c r="D65" s="20" t="s">
        <v>124</v>
      </c>
      <c r="E65" s="20" t="s">
        <v>1777</v>
      </c>
      <c r="F65" s="20" t="s">
        <v>35</v>
      </c>
      <c r="G65" s="20">
        <v>2018</v>
      </c>
      <c r="H65" s="20" t="s">
        <v>36</v>
      </c>
      <c r="I65" s="42">
        <v>5</v>
      </c>
      <c r="J65" s="43" t="s">
        <v>1918</v>
      </c>
      <c r="K65" s="44">
        <v>0.15</v>
      </c>
      <c r="L65" s="44">
        <f t="shared" si="7"/>
        <v>0.15</v>
      </c>
      <c r="M65" s="44">
        <v>0.15</v>
      </c>
      <c r="N65" s="44"/>
      <c r="O65" s="44"/>
      <c r="P65" s="20" t="s">
        <v>117</v>
      </c>
      <c r="Q65" s="20" t="s">
        <v>37</v>
      </c>
      <c r="R65" s="20">
        <v>1</v>
      </c>
      <c r="S65" s="20">
        <v>5</v>
      </c>
      <c r="T65" s="20"/>
      <c r="U65" s="20"/>
      <c r="V65" s="20" t="s">
        <v>5</v>
      </c>
      <c r="W65" s="20">
        <v>2410</v>
      </c>
      <c r="X65" s="51" t="s">
        <v>598</v>
      </c>
    </row>
    <row r="66" s="2" customFormat="1" ht="24.95" customHeight="1" spans="1:24">
      <c r="A66" s="20">
        <v>2411</v>
      </c>
      <c r="B66" s="21" t="s">
        <v>1925</v>
      </c>
      <c r="C66" s="20" t="s">
        <v>43</v>
      </c>
      <c r="D66" s="20" t="s">
        <v>124</v>
      </c>
      <c r="E66" s="20" t="s">
        <v>138</v>
      </c>
      <c r="F66" s="20" t="s">
        <v>35</v>
      </c>
      <c r="G66" s="20">
        <v>2018</v>
      </c>
      <c r="H66" s="20" t="s">
        <v>36</v>
      </c>
      <c r="I66" s="42">
        <v>1</v>
      </c>
      <c r="J66" s="43" t="s">
        <v>1918</v>
      </c>
      <c r="K66" s="44">
        <v>0.15</v>
      </c>
      <c r="L66" s="44">
        <f t="shared" si="7"/>
        <v>0.15</v>
      </c>
      <c r="M66" s="44">
        <v>0.15</v>
      </c>
      <c r="N66" s="44"/>
      <c r="O66" s="44"/>
      <c r="P66" s="20" t="s">
        <v>117</v>
      </c>
      <c r="Q66" s="20" t="s">
        <v>37</v>
      </c>
      <c r="R66" s="20">
        <v>1</v>
      </c>
      <c r="S66" s="20">
        <v>1</v>
      </c>
      <c r="T66" s="20"/>
      <c r="U66" s="20"/>
      <c r="V66" s="20" t="s">
        <v>5</v>
      </c>
      <c r="W66" s="20">
        <v>2411</v>
      </c>
      <c r="X66" s="51" t="s">
        <v>598</v>
      </c>
    </row>
    <row r="67" s="2" customFormat="1" ht="24.95" customHeight="1" spans="1:24">
      <c r="A67" s="20">
        <v>2412</v>
      </c>
      <c r="B67" s="21" t="s">
        <v>1926</v>
      </c>
      <c r="C67" s="20" t="s">
        <v>43</v>
      </c>
      <c r="D67" s="20" t="s">
        <v>124</v>
      </c>
      <c r="E67" s="20" t="s">
        <v>176</v>
      </c>
      <c r="F67" s="20" t="s">
        <v>35</v>
      </c>
      <c r="G67" s="20">
        <v>2018</v>
      </c>
      <c r="H67" s="20" t="s">
        <v>36</v>
      </c>
      <c r="I67" s="42">
        <v>6</v>
      </c>
      <c r="J67" s="43" t="s">
        <v>1918</v>
      </c>
      <c r="K67" s="44">
        <v>0.15</v>
      </c>
      <c r="L67" s="44">
        <f t="shared" si="7"/>
        <v>0.9</v>
      </c>
      <c r="M67" s="44">
        <v>0.9</v>
      </c>
      <c r="N67" s="44"/>
      <c r="O67" s="44"/>
      <c r="P67" s="20" t="s">
        <v>117</v>
      </c>
      <c r="Q67" s="20" t="s">
        <v>37</v>
      </c>
      <c r="R67" s="20">
        <v>3</v>
      </c>
      <c r="S67" s="20">
        <v>8</v>
      </c>
      <c r="T67" s="20"/>
      <c r="U67" s="20"/>
      <c r="V67" s="20" t="s">
        <v>5</v>
      </c>
      <c r="W67" s="20">
        <v>2412</v>
      </c>
      <c r="X67" s="51" t="s">
        <v>598</v>
      </c>
    </row>
    <row r="68" s="2" customFormat="1" ht="24.95" customHeight="1" spans="1:24">
      <c r="A68" s="20">
        <v>2413</v>
      </c>
      <c r="B68" s="21" t="s">
        <v>1925</v>
      </c>
      <c r="C68" s="20" t="s">
        <v>43</v>
      </c>
      <c r="D68" s="20" t="s">
        <v>124</v>
      </c>
      <c r="E68" s="20" t="s">
        <v>138</v>
      </c>
      <c r="F68" s="20" t="s">
        <v>35</v>
      </c>
      <c r="G68" s="20">
        <v>2018</v>
      </c>
      <c r="H68" s="20" t="s">
        <v>36</v>
      </c>
      <c r="I68" s="42">
        <v>1</v>
      </c>
      <c r="J68" s="43" t="s">
        <v>1918</v>
      </c>
      <c r="K68" s="44">
        <v>0.15</v>
      </c>
      <c r="L68" s="44">
        <f t="shared" si="7"/>
        <v>0.15</v>
      </c>
      <c r="M68" s="44">
        <v>0.15</v>
      </c>
      <c r="N68" s="44"/>
      <c r="O68" s="44"/>
      <c r="P68" s="20" t="s">
        <v>117</v>
      </c>
      <c r="Q68" s="20" t="s">
        <v>37</v>
      </c>
      <c r="R68" s="20">
        <v>1</v>
      </c>
      <c r="S68" s="20">
        <v>1</v>
      </c>
      <c r="T68" s="20"/>
      <c r="U68" s="20"/>
      <c r="V68" s="20" t="s">
        <v>5</v>
      </c>
      <c r="W68" s="20">
        <v>2413</v>
      </c>
      <c r="X68" s="51" t="s">
        <v>598</v>
      </c>
    </row>
    <row r="69" s="2" customFormat="1" ht="24.95" customHeight="1" spans="1:24">
      <c r="A69" s="20">
        <v>2414</v>
      </c>
      <c r="B69" s="21" t="s">
        <v>1927</v>
      </c>
      <c r="C69" s="53" t="s">
        <v>43</v>
      </c>
      <c r="D69" s="53" t="s">
        <v>146</v>
      </c>
      <c r="E69" s="53" t="s">
        <v>266</v>
      </c>
      <c r="F69" s="20" t="s">
        <v>35</v>
      </c>
      <c r="G69" s="20">
        <v>2018</v>
      </c>
      <c r="H69" s="20" t="s">
        <v>36</v>
      </c>
      <c r="I69" s="42">
        <v>1</v>
      </c>
      <c r="J69" s="43" t="s">
        <v>1918</v>
      </c>
      <c r="K69" s="44">
        <v>0.15</v>
      </c>
      <c r="L69" s="44">
        <f t="shared" si="7"/>
        <v>0.15</v>
      </c>
      <c r="M69" s="44">
        <v>0.15</v>
      </c>
      <c r="N69" s="44"/>
      <c r="O69" s="44"/>
      <c r="P69" s="20" t="s">
        <v>117</v>
      </c>
      <c r="Q69" s="20" t="s">
        <v>37</v>
      </c>
      <c r="R69" s="20">
        <v>1</v>
      </c>
      <c r="S69" s="20">
        <v>1</v>
      </c>
      <c r="T69" s="20"/>
      <c r="U69" s="20"/>
      <c r="V69" s="20" t="s">
        <v>5</v>
      </c>
      <c r="W69" s="20">
        <v>2414</v>
      </c>
      <c r="X69" s="51" t="s">
        <v>598</v>
      </c>
    </row>
    <row r="70" s="2" customFormat="1" ht="24.95" customHeight="1" spans="1:24">
      <c r="A70" s="20">
        <v>2415</v>
      </c>
      <c r="B70" s="21" t="s">
        <v>1928</v>
      </c>
      <c r="C70" s="53" t="s">
        <v>43</v>
      </c>
      <c r="D70" s="53" t="s">
        <v>146</v>
      </c>
      <c r="E70" s="53" t="s">
        <v>344</v>
      </c>
      <c r="F70" s="20" t="s">
        <v>35</v>
      </c>
      <c r="G70" s="20">
        <v>2018</v>
      </c>
      <c r="H70" s="20" t="s">
        <v>36</v>
      </c>
      <c r="I70" s="42">
        <v>1</v>
      </c>
      <c r="J70" s="43" t="s">
        <v>1918</v>
      </c>
      <c r="K70" s="44">
        <v>0.15</v>
      </c>
      <c r="L70" s="44">
        <f t="shared" si="7"/>
        <v>0.15</v>
      </c>
      <c r="M70" s="44">
        <v>0.15</v>
      </c>
      <c r="N70" s="44"/>
      <c r="O70" s="44"/>
      <c r="P70" s="20" t="s">
        <v>117</v>
      </c>
      <c r="Q70" s="20" t="s">
        <v>37</v>
      </c>
      <c r="R70" s="20">
        <v>1</v>
      </c>
      <c r="S70" s="20">
        <v>1</v>
      </c>
      <c r="T70" s="20"/>
      <c r="U70" s="20"/>
      <c r="V70" s="20" t="s">
        <v>5</v>
      </c>
      <c r="W70" s="20">
        <v>2415</v>
      </c>
      <c r="X70" s="51" t="s">
        <v>598</v>
      </c>
    </row>
    <row r="71" s="2" customFormat="1" ht="24.95" customHeight="1" spans="1:24">
      <c r="A71" s="20">
        <v>2416</v>
      </c>
      <c r="B71" s="21" t="s">
        <v>1929</v>
      </c>
      <c r="C71" s="53" t="s">
        <v>43</v>
      </c>
      <c r="D71" s="53" t="s">
        <v>146</v>
      </c>
      <c r="E71" s="54" t="s">
        <v>160</v>
      </c>
      <c r="F71" s="20" t="s">
        <v>35</v>
      </c>
      <c r="G71" s="20">
        <v>2018</v>
      </c>
      <c r="H71" s="20" t="s">
        <v>36</v>
      </c>
      <c r="I71" s="42">
        <v>1</v>
      </c>
      <c r="J71" s="43" t="s">
        <v>1918</v>
      </c>
      <c r="K71" s="44">
        <v>0.15</v>
      </c>
      <c r="L71" s="44">
        <f t="shared" si="7"/>
        <v>0.15</v>
      </c>
      <c r="M71" s="44">
        <v>0.15</v>
      </c>
      <c r="N71" s="44"/>
      <c r="O71" s="44"/>
      <c r="P71" s="20" t="s">
        <v>117</v>
      </c>
      <c r="Q71" s="20" t="s">
        <v>37</v>
      </c>
      <c r="R71" s="20">
        <v>1</v>
      </c>
      <c r="S71" s="20">
        <v>1</v>
      </c>
      <c r="T71" s="20"/>
      <c r="U71" s="20"/>
      <c r="V71" s="20" t="s">
        <v>5</v>
      </c>
      <c r="W71" s="20">
        <v>2416</v>
      </c>
      <c r="X71" s="51" t="s">
        <v>598</v>
      </c>
    </row>
    <row r="72" s="2" customFormat="1" ht="24.95" customHeight="1" spans="1:24">
      <c r="A72" s="20">
        <v>2417</v>
      </c>
      <c r="B72" s="21" t="s">
        <v>1930</v>
      </c>
      <c r="C72" s="53" t="s">
        <v>43</v>
      </c>
      <c r="D72" s="53" t="s">
        <v>146</v>
      </c>
      <c r="E72" s="54" t="s">
        <v>1076</v>
      </c>
      <c r="F72" s="20" t="s">
        <v>35</v>
      </c>
      <c r="G72" s="20">
        <v>2018</v>
      </c>
      <c r="H72" s="20" t="s">
        <v>36</v>
      </c>
      <c r="I72" s="42">
        <v>1</v>
      </c>
      <c r="J72" s="43" t="s">
        <v>1918</v>
      </c>
      <c r="K72" s="44">
        <v>0.15</v>
      </c>
      <c r="L72" s="44">
        <f t="shared" si="7"/>
        <v>0.15</v>
      </c>
      <c r="M72" s="44">
        <v>0.15</v>
      </c>
      <c r="N72" s="44"/>
      <c r="O72" s="44"/>
      <c r="P72" s="20" t="s">
        <v>117</v>
      </c>
      <c r="Q72" s="20" t="s">
        <v>37</v>
      </c>
      <c r="R72" s="20">
        <v>1</v>
      </c>
      <c r="S72" s="20">
        <v>1</v>
      </c>
      <c r="T72" s="20"/>
      <c r="U72" s="20"/>
      <c r="V72" s="20" t="s">
        <v>5</v>
      </c>
      <c r="W72" s="20">
        <v>2417</v>
      </c>
      <c r="X72" s="51" t="s">
        <v>598</v>
      </c>
    </row>
    <row r="73" s="2" customFormat="1" ht="24.95" customHeight="1" spans="1:24">
      <c r="A73" s="20">
        <v>2418</v>
      </c>
      <c r="B73" s="21" t="s">
        <v>1931</v>
      </c>
      <c r="C73" s="53" t="s">
        <v>43</v>
      </c>
      <c r="D73" s="54" t="s">
        <v>98</v>
      </c>
      <c r="E73" s="54" t="s">
        <v>1057</v>
      </c>
      <c r="F73" s="20" t="s">
        <v>35</v>
      </c>
      <c r="G73" s="20">
        <v>2018</v>
      </c>
      <c r="H73" s="20" t="s">
        <v>36</v>
      </c>
      <c r="I73" s="42">
        <v>1</v>
      </c>
      <c r="J73" s="43" t="s">
        <v>1918</v>
      </c>
      <c r="K73" s="44">
        <v>0.15</v>
      </c>
      <c r="L73" s="44">
        <f t="shared" si="7"/>
        <v>0.15</v>
      </c>
      <c r="M73" s="44">
        <v>0.15</v>
      </c>
      <c r="N73" s="44"/>
      <c r="O73" s="44"/>
      <c r="P73" s="20" t="s">
        <v>117</v>
      </c>
      <c r="Q73" s="20" t="s">
        <v>37</v>
      </c>
      <c r="R73" s="20">
        <v>1</v>
      </c>
      <c r="S73" s="20">
        <v>1</v>
      </c>
      <c r="T73" s="20"/>
      <c r="U73" s="20"/>
      <c r="V73" s="20" t="s">
        <v>5</v>
      </c>
      <c r="W73" s="20">
        <v>2418</v>
      </c>
      <c r="X73" s="51" t="s">
        <v>598</v>
      </c>
    </row>
    <row r="74" s="2" customFormat="1" ht="24.95" customHeight="1" spans="1:24">
      <c r="A74" s="20">
        <v>2419</v>
      </c>
      <c r="B74" s="21" t="s">
        <v>1932</v>
      </c>
      <c r="C74" s="53" t="s">
        <v>43</v>
      </c>
      <c r="D74" s="54" t="s">
        <v>98</v>
      </c>
      <c r="E74" s="54" t="s">
        <v>209</v>
      </c>
      <c r="F74" s="20" t="s">
        <v>35</v>
      </c>
      <c r="G74" s="20">
        <v>2018</v>
      </c>
      <c r="H74" s="20" t="s">
        <v>36</v>
      </c>
      <c r="I74" s="42">
        <v>3</v>
      </c>
      <c r="J74" s="43" t="s">
        <v>1918</v>
      </c>
      <c r="K74" s="44">
        <v>0.15</v>
      </c>
      <c r="L74" s="44">
        <f t="shared" si="7"/>
        <v>0.45</v>
      </c>
      <c r="M74" s="44">
        <v>0.45</v>
      </c>
      <c r="N74" s="44"/>
      <c r="O74" s="44"/>
      <c r="P74" s="20" t="s">
        <v>117</v>
      </c>
      <c r="Q74" s="20" t="s">
        <v>37</v>
      </c>
      <c r="R74" s="20">
        <v>3</v>
      </c>
      <c r="S74" s="20">
        <v>3</v>
      </c>
      <c r="T74" s="20"/>
      <c r="U74" s="20"/>
      <c r="V74" s="20" t="s">
        <v>5</v>
      </c>
      <c r="W74" s="20">
        <v>2419</v>
      </c>
      <c r="X74" s="51" t="s">
        <v>598</v>
      </c>
    </row>
    <row r="75" s="2" customFormat="1" ht="24.95" customHeight="1" spans="1:24">
      <c r="A75" s="20">
        <v>2420</v>
      </c>
      <c r="B75" s="21" t="s">
        <v>1933</v>
      </c>
      <c r="C75" s="53" t="s">
        <v>43</v>
      </c>
      <c r="D75" s="54" t="s">
        <v>98</v>
      </c>
      <c r="E75" s="54" t="s">
        <v>211</v>
      </c>
      <c r="F75" s="20" t="s">
        <v>35</v>
      </c>
      <c r="G75" s="20">
        <v>2018</v>
      </c>
      <c r="H75" s="20" t="s">
        <v>36</v>
      </c>
      <c r="I75" s="42">
        <v>2</v>
      </c>
      <c r="J75" s="43" t="s">
        <v>1918</v>
      </c>
      <c r="K75" s="44">
        <v>0.15</v>
      </c>
      <c r="L75" s="44">
        <f t="shared" si="7"/>
        <v>0.3</v>
      </c>
      <c r="M75" s="44">
        <v>0.3</v>
      </c>
      <c r="N75" s="44"/>
      <c r="O75" s="44"/>
      <c r="P75" s="20" t="s">
        <v>117</v>
      </c>
      <c r="Q75" s="20" t="s">
        <v>37</v>
      </c>
      <c r="R75" s="20">
        <v>2</v>
      </c>
      <c r="S75" s="20">
        <v>2</v>
      </c>
      <c r="T75" s="20"/>
      <c r="U75" s="20"/>
      <c r="V75" s="20" t="s">
        <v>5</v>
      </c>
      <c r="W75" s="20">
        <v>2420</v>
      </c>
      <c r="X75" s="51" t="s">
        <v>598</v>
      </c>
    </row>
    <row r="76" s="2" customFormat="1" ht="24.95" customHeight="1" spans="1:24">
      <c r="A76" s="20">
        <v>2421</v>
      </c>
      <c r="B76" s="21" t="s">
        <v>1934</v>
      </c>
      <c r="C76" s="53" t="s">
        <v>43</v>
      </c>
      <c r="D76" s="54" t="s">
        <v>98</v>
      </c>
      <c r="E76" s="54" t="s">
        <v>1039</v>
      </c>
      <c r="F76" s="20" t="s">
        <v>35</v>
      </c>
      <c r="G76" s="20">
        <v>2018</v>
      </c>
      <c r="H76" s="20" t="s">
        <v>36</v>
      </c>
      <c r="I76" s="42">
        <v>1</v>
      </c>
      <c r="J76" s="43" t="s">
        <v>1918</v>
      </c>
      <c r="K76" s="44">
        <v>0.15</v>
      </c>
      <c r="L76" s="44">
        <f t="shared" si="7"/>
        <v>0.15</v>
      </c>
      <c r="M76" s="44">
        <v>0.15</v>
      </c>
      <c r="N76" s="44"/>
      <c r="O76" s="44"/>
      <c r="P76" s="20" t="s">
        <v>117</v>
      </c>
      <c r="Q76" s="20" t="s">
        <v>37</v>
      </c>
      <c r="R76" s="20">
        <v>1</v>
      </c>
      <c r="S76" s="20">
        <v>1</v>
      </c>
      <c r="T76" s="20"/>
      <c r="U76" s="20"/>
      <c r="V76" s="20" t="s">
        <v>5</v>
      </c>
      <c r="W76" s="20">
        <v>2421</v>
      </c>
      <c r="X76" s="51" t="s">
        <v>598</v>
      </c>
    </row>
    <row r="77" s="2" customFormat="1" ht="24.95" customHeight="1" spans="1:24">
      <c r="A77" s="20">
        <v>2422</v>
      </c>
      <c r="B77" s="21" t="s">
        <v>1935</v>
      </c>
      <c r="C77" s="53" t="s">
        <v>43</v>
      </c>
      <c r="D77" s="54" t="s">
        <v>98</v>
      </c>
      <c r="E77" s="54" t="s">
        <v>624</v>
      </c>
      <c r="F77" s="20" t="s">
        <v>35</v>
      </c>
      <c r="G77" s="20">
        <v>2018</v>
      </c>
      <c r="H77" s="20" t="s">
        <v>36</v>
      </c>
      <c r="I77" s="42">
        <v>1</v>
      </c>
      <c r="J77" s="43" t="s">
        <v>1918</v>
      </c>
      <c r="K77" s="44">
        <v>0.15</v>
      </c>
      <c r="L77" s="44">
        <f t="shared" si="7"/>
        <v>0.15</v>
      </c>
      <c r="M77" s="44">
        <v>0.15</v>
      </c>
      <c r="N77" s="44"/>
      <c r="O77" s="44"/>
      <c r="P77" s="20" t="s">
        <v>117</v>
      </c>
      <c r="Q77" s="20" t="s">
        <v>37</v>
      </c>
      <c r="R77" s="20">
        <v>1</v>
      </c>
      <c r="S77" s="20">
        <v>1</v>
      </c>
      <c r="T77" s="20"/>
      <c r="U77" s="20"/>
      <c r="V77" s="20" t="s">
        <v>5</v>
      </c>
      <c r="W77" s="20">
        <v>2422</v>
      </c>
      <c r="X77" s="51" t="s">
        <v>598</v>
      </c>
    </row>
    <row r="78" s="2" customFormat="1" ht="24.95" customHeight="1" spans="1:24">
      <c r="A78" s="20">
        <v>2423</v>
      </c>
      <c r="B78" s="21" t="s">
        <v>1936</v>
      </c>
      <c r="C78" s="53" t="s">
        <v>43</v>
      </c>
      <c r="D78" s="54" t="s">
        <v>98</v>
      </c>
      <c r="E78" s="54" t="s">
        <v>221</v>
      </c>
      <c r="F78" s="20" t="s">
        <v>35</v>
      </c>
      <c r="G78" s="20">
        <v>2018</v>
      </c>
      <c r="H78" s="20" t="s">
        <v>36</v>
      </c>
      <c r="I78" s="42">
        <v>1</v>
      </c>
      <c r="J78" s="43" t="s">
        <v>1918</v>
      </c>
      <c r="K78" s="44">
        <v>0.15</v>
      </c>
      <c r="L78" s="44">
        <f t="shared" si="7"/>
        <v>0.15</v>
      </c>
      <c r="M78" s="44">
        <v>0.15</v>
      </c>
      <c r="N78" s="44"/>
      <c r="O78" s="44"/>
      <c r="P78" s="20" t="s">
        <v>117</v>
      </c>
      <c r="Q78" s="20" t="s">
        <v>37</v>
      </c>
      <c r="R78" s="20">
        <v>1</v>
      </c>
      <c r="S78" s="20">
        <v>1</v>
      </c>
      <c r="T78" s="20"/>
      <c r="U78" s="20"/>
      <c r="V78" s="20" t="s">
        <v>5</v>
      </c>
      <c r="W78" s="20">
        <v>2423</v>
      </c>
      <c r="X78" s="51" t="s">
        <v>598</v>
      </c>
    </row>
    <row r="79" s="2" customFormat="1" ht="24.95" customHeight="1" spans="1:24">
      <c r="A79" s="20">
        <v>2424</v>
      </c>
      <c r="B79" s="21" t="s">
        <v>1937</v>
      </c>
      <c r="C79" s="53" t="s">
        <v>43</v>
      </c>
      <c r="D79" s="53" t="s">
        <v>155</v>
      </c>
      <c r="E79" s="55" t="s">
        <v>235</v>
      </c>
      <c r="F79" s="20" t="s">
        <v>35</v>
      </c>
      <c r="G79" s="20">
        <v>2018</v>
      </c>
      <c r="H79" s="20" t="s">
        <v>36</v>
      </c>
      <c r="I79" s="42">
        <v>1</v>
      </c>
      <c r="J79" s="43" t="s">
        <v>1918</v>
      </c>
      <c r="K79" s="44">
        <v>0.15</v>
      </c>
      <c r="L79" s="44">
        <f t="shared" si="7"/>
        <v>0.15</v>
      </c>
      <c r="M79" s="44">
        <v>0.15</v>
      </c>
      <c r="N79" s="44"/>
      <c r="O79" s="44"/>
      <c r="P79" s="20" t="s">
        <v>117</v>
      </c>
      <c r="Q79" s="20" t="s">
        <v>37</v>
      </c>
      <c r="R79" s="20">
        <v>1</v>
      </c>
      <c r="S79" s="20">
        <v>1</v>
      </c>
      <c r="T79" s="20"/>
      <c r="U79" s="20"/>
      <c r="V79" s="20" t="s">
        <v>5</v>
      </c>
      <c r="W79" s="20">
        <v>2424</v>
      </c>
      <c r="X79" s="51" t="s">
        <v>598</v>
      </c>
    </row>
    <row r="80" s="2" customFormat="1" ht="24.95" customHeight="1" spans="1:24">
      <c r="A80" s="20">
        <v>2425</v>
      </c>
      <c r="B80" s="21" t="s">
        <v>1938</v>
      </c>
      <c r="C80" s="53" t="s">
        <v>43</v>
      </c>
      <c r="D80" s="53" t="s">
        <v>155</v>
      </c>
      <c r="E80" s="55" t="s">
        <v>648</v>
      </c>
      <c r="F80" s="20" t="s">
        <v>35</v>
      </c>
      <c r="G80" s="20">
        <v>2018</v>
      </c>
      <c r="H80" s="20" t="s">
        <v>36</v>
      </c>
      <c r="I80" s="42">
        <v>1</v>
      </c>
      <c r="J80" s="43" t="s">
        <v>1918</v>
      </c>
      <c r="K80" s="44">
        <v>0.15</v>
      </c>
      <c r="L80" s="44">
        <f t="shared" si="7"/>
        <v>0.15</v>
      </c>
      <c r="M80" s="44">
        <v>0.15</v>
      </c>
      <c r="N80" s="44"/>
      <c r="O80" s="44"/>
      <c r="P80" s="20" t="s">
        <v>117</v>
      </c>
      <c r="Q80" s="20" t="s">
        <v>37</v>
      </c>
      <c r="R80" s="20">
        <v>1</v>
      </c>
      <c r="S80" s="20">
        <v>1</v>
      </c>
      <c r="T80" s="20"/>
      <c r="U80" s="20"/>
      <c r="V80" s="20" t="s">
        <v>5</v>
      </c>
      <c r="W80" s="20">
        <v>2425</v>
      </c>
      <c r="X80" s="51" t="s">
        <v>598</v>
      </c>
    </row>
    <row r="81" s="2" customFormat="1" ht="24.95" customHeight="1" spans="1:24">
      <c r="A81" s="20">
        <v>2426</v>
      </c>
      <c r="B81" s="21" t="s">
        <v>1939</v>
      </c>
      <c r="C81" s="56" t="s">
        <v>43</v>
      </c>
      <c r="D81" s="56" t="s">
        <v>155</v>
      </c>
      <c r="E81" s="57" t="s">
        <v>231</v>
      </c>
      <c r="F81" s="20" t="s">
        <v>35</v>
      </c>
      <c r="G81" s="20">
        <v>2018</v>
      </c>
      <c r="H81" s="20" t="s">
        <v>36</v>
      </c>
      <c r="I81" s="42">
        <v>1</v>
      </c>
      <c r="J81" s="43" t="s">
        <v>1918</v>
      </c>
      <c r="K81" s="44">
        <v>0.15</v>
      </c>
      <c r="L81" s="44">
        <f t="shared" si="7"/>
        <v>0.15</v>
      </c>
      <c r="M81" s="44">
        <v>0.15</v>
      </c>
      <c r="N81" s="44"/>
      <c r="O81" s="44"/>
      <c r="P81" s="20" t="s">
        <v>117</v>
      </c>
      <c r="Q81" s="20" t="s">
        <v>37</v>
      </c>
      <c r="R81" s="20">
        <v>1</v>
      </c>
      <c r="S81" s="20">
        <v>1</v>
      </c>
      <c r="T81" s="20"/>
      <c r="U81" s="20"/>
      <c r="V81" s="20" t="s">
        <v>5</v>
      </c>
      <c r="W81" s="20">
        <v>2426</v>
      </c>
      <c r="X81" s="51" t="s">
        <v>598</v>
      </c>
    </row>
    <row r="82" s="2" customFormat="1" ht="24.95" customHeight="1" spans="1:24">
      <c r="A82" s="20">
        <v>2427</v>
      </c>
      <c r="B82" s="21" t="s">
        <v>1940</v>
      </c>
      <c r="C82" s="53" t="s">
        <v>43</v>
      </c>
      <c r="D82" s="53" t="s">
        <v>299</v>
      </c>
      <c r="E82" s="53" t="s">
        <v>444</v>
      </c>
      <c r="F82" s="20" t="s">
        <v>35</v>
      </c>
      <c r="G82" s="20">
        <v>2018</v>
      </c>
      <c r="H82" s="20" t="s">
        <v>36</v>
      </c>
      <c r="I82" s="42">
        <v>1</v>
      </c>
      <c r="J82" s="43" t="s">
        <v>1918</v>
      </c>
      <c r="K82" s="44">
        <v>0.15</v>
      </c>
      <c r="L82" s="44">
        <f t="shared" si="7"/>
        <v>0.15</v>
      </c>
      <c r="M82" s="44">
        <v>0.15</v>
      </c>
      <c r="N82" s="44"/>
      <c r="O82" s="44"/>
      <c r="P82" s="20" t="s">
        <v>117</v>
      </c>
      <c r="Q82" s="20" t="s">
        <v>37</v>
      </c>
      <c r="R82" s="20">
        <v>1</v>
      </c>
      <c r="S82" s="20">
        <v>1</v>
      </c>
      <c r="T82" s="20"/>
      <c r="U82" s="20"/>
      <c r="V82" s="20" t="s">
        <v>5</v>
      </c>
      <c r="W82" s="20">
        <v>2427</v>
      </c>
      <c r="X82" s="51" t="s">
        <v>598</v>
      </c>
    </row>
    <row r="83" s="2" customFormat="1" ht="24.95" customHeight="1" spans="1:24">
      <c r="A83" s="20">
        <v>2428</v>
      </c>
      <c r="B83" s="21" t="s">
        <v>1941</v>
      </c>
      <c r="C83" s="53" t="s">
        <v>43</v>
      </c>
      <c r="D83" s="53" t="s">
        <v>54</v>
      </c>
      <c r="E83" s="53" t="s">
        <v>64</v>
      </c>
      <c r="F83" s="20" t="s">
        <v>35</v>
      </c>
      <c r="G83" s="20">
        <v>2018</v>
      </c>
      <c r="H83" s="20" t="s">
        <v>36</v>
      </c>
      <c r="I83" s="42">
        <v>1</v>
      </c>
      <c r="J83" s="43" t="s">
        <v>1918</v>
      </c>
      <c r="K83" s="44">
        <v>0.15</v>
      </c>
      <c r="L83" s="44">
        <f t="shared" si="7"/>
        <v>0.15</v>
      </c>
      <c r="M83" s="44">
        <v>0.15</v>
      </c>
      <c r="N83" s="44"/>
      <c r="O83" s="44"/>
      <c r="P83" s="20" t="s">
        <v>117</v>
      </c>
      <c r="Q83" s="20" t="s">
        <v>37</v>
      </c>
      <c r="R83" s="20">
        <v>1</v>
      </c>
      <c r="S83" s="20">
        <v>1</v>
      </c>
      <c r="T83" s="20"/>
      <c r="U83" s="20"/>
      <c r="V83" s="20" t="s">
        <v>5</v>
      </c>
      <c r="W83" s="20">
        <v>2428</v>
      </c>
      <c r="X83" s="51" t="s">
        <v>598</v>
      </c>
    </row>
    <row r="84" s="2" customFormat="1" ht="24.95" customHeight="1" spans="1:24">
      <c r="A84" s="20">
        <v>2429</v>
      </c>
      <c r="B84" s="21" t="s">
        <v>1942</v>
      </c>
      <c r="C84" s="53" t="s">
        <v>43</v>
      </c>
      <c r="D84" s="53" t="s">
        <v>250</v>
      </c>
      <c r="E84" s="54" t="s">
        <v>466</v>
      </c>
      <c r="F84" s="20" t="s">
        <v>35</v>
      </c>
      <c r="G84" s="20">
        <v>2018</v>
      </c>
      <c r="H84" s="20" t="s">
        <v>36</v>
      </c>
      <c r="I84" s="42">
        <v>1</v>
      </c>
      <c r="J84" s="43" t="s">
        <v>1918</v>
      </c>
      <c r="K84" s="44">
        <v>0.15</v>
      </c>
      <c r="L84" s="44">
        <f t="shared" si="7"/>
        <v>0.15</v>
      </c>
      <c r="M84" s="44">
        <v>0.15</v>
      </c>
      <c r="N84" s="44"/>
      <c r="O84" s="44"/>
      <c r="P84" s="20" t="s">
        <v>117</v>
      </c>
      <c r="Q84" s="20" t="s">
        <v>37</v>
      </c>
      <c r="R84" s="20">
        <v>1</v>
      </c>
      <c r="S84" s="20">
        <v>1</v>
      </c>
      <c r="T84" s="20"/>
      <c r="U84" s="20"/>
      <c r="V84" s="20" t="s">
        <v>5</v>
      </c>
      <c r="W84" s="20">
        <v>2429</v>
      </c>
      <c r="X84" s="51" t="s">
        <v>598</v>
      </c>
    </row>
    <row r="85" s="2" customFormat="1" ht="24.95" customHeight="1" spans="1:24">
      <c r="A85" s="20">
        <v>2662</v>
      </c>
      <c r="B85" s="21" t="s">
        <v>1943</v>
      </c>
      <c r="C85" s="20" t="s">
        <v>43</v>
      </c>
      <c r="D85" s="20" t="s">
        <v>49</v>
      </c>
      <c r="E85" s="20" t="s">
        <v>75</v>
      </c>
      <c r="F85" s="20" t="s">
        <v>35</v>
      </c>
      <c r="G85" s="20">
        <v>2019</v>
      </c>
      <c r="H85" s="20" t="s">
        <v>36</v>
      </c>
      <c r="I85" s="42">
        <v>2</v>
      </c>
      <c r="J85" s="43" t="s">
        <v>1918</v>
      </c>
      <c r="K85" s="20">
        <v>0.15</v>
      </c>
      <c r="L85" s="44">
        <f t="shared" si="7"/>
        <v>0.3</v>
      </c>
      <c r="M85" s="44"/>
      <c r="N85" s="44">
        <v>0.3</v>
      </c>
      <c r="O85" s="44"/>
      <c r="P85" s="20" t="s">
        <v>117</v>
      </c>
      <c r="Q85" s="20" t="s">
        <v>37</v>
      </c>
      <c r="R85" s="20">
        <v>1</v>
      </c>
      <c r="S85" s="20">
        <v>2</v>
      </c>
      <c r="T85" s="20"/>
      <c r="U85" s="20"/>
      <c r="V85" s="20" t="s">
        <v>5</v>
      </c>
      <c r="W85" s="20">
        <v>2662</v>
      </c>
      <c r="X85" s="51" t="s">
        <v>598</v>
      </c>
    </row>
    <row r="86" s="2" customFormat="1" ht="24.95" customHeight="1" spans="1:24">
      <c r="A86" s="20">
        <v>2663</v>
      </c>
      <c r="B86" s="21" t="s">
        <v>1944</v>
      </c>
      <c r="C86" s="20" t="s">
        <v>43</v>
      </c>
      <c r="D86" s="20" t="s">
        <v>62</v>
      </c>
      <c r="E86" s="20" t="s">
        <v>66</v>
      </c>
      <c r="F86" s="20" t="s">
        <v>35</v>
      </c>
      <c r="G86" s="20">
        <v>2019</v>
      </c>
      <c r="H86" s="20" t="s">
        <v>36</v>
      </c>
      <c r="I86" s="42">
        <v>1</v>
      </c>
      <c r="J86" s="43" t="s">
        <v>1918</v>
      </c>
      <c r="K86" s="20">
        <v>0.15</v>
      </c>
      <c r="L86" s="44">
        <f t="shared" si="7"/>
        <v>0.15</v>
      </c>
      <c r="M86" s="44"/>
      <c r="N86" s="44">
        <v>0.15</v>
      </c>
      <c r="O86" s="44"/>
      <c r="P86" s="20" t="s">
        <v>117</v>
      </c>
      <c r="Q86" s="20" t="s">
        <v>37</v>
      </c>
      <c r="R86" s="20">
        <v>1</v>
      </c>
      <c r="S86" s="20">
        <v>1</v>
      </c>
      <c r="T86" s="20"/>
      <c r="U86" s="20"/>
      <c r="V86" s="20" t="s">
        <v>5</v>
      </c>
      <c r="W86" s="20">
        <v>2663</v>
      </c>
      <c r="X86" s="51" t="s">
        <v>598</v>
      </c>
    </row>
    <row r="87" s="2" customFormat="1" ht="24.95" customHeight="1" spans="1:24">
      <c r="A87" s="20">
        <v>2664</v>
      </c>
      <c r="B87" s="21" t="s">
        <v>1945</v>
      </c>
      <c r="C87" s="20" t="s">
        <v>43</v>
      </c>
      <c r="D87" s="20" t="s">
        <v>146</v>
      </c>
      <c r="E87" s="20" t="s">
        <v>192</v>
      </c>
      <c r="F87" s="20" t="s">
        <v>35</v>
      </c>
      <c r="G87" s="20">
        <v>2019</v>
      </c>
      <c r="H87" s="20" t="s">
        <v>36</v>
      </c>
      <c r="I87" s="42">
        <v>1</v>
      </c>
      <c r="J87" s="43" t="s">
        <v>1918</v>
      </c>
      <c r="K87" s="20">
        <v>0.15</v>
      </c>
      <c r="L87" s="44">
        <f t="shared" si="7"/>
        <v>0.15</v>
      </c>
      <c r="M87" s="44"/>
      <c r="N87" s="44">
        <v>0.15</v>
      </c>
      <c r="O87" s="44"/>
      <c r="P87" s="20" t="s">
        <v>117</v>
      </c>
      <c r="Q87" s="20" t="s">
        <v>37</v>
      </c>
      <c r="R87" s="20">
        <v>1</v>
      </c>
      <c r="S87" s="20">
        <v>1</v>
      </c>
      <c r="T87" s="20"/>
      <c r="U87" s="20"/>
      <c r="V87" s="20" t="s">
        <v>5</v>
      </c>
      <c r="W87" s="20">
        <v>2664</v>
      </c>
      <c r="X87" s="51" t="s">
        <v>598</v>
      </c>
    </row>
    <row r="88" s="2" customFormat="1" ht="24.95" customHeight="1" spans="1:24">
      <c r="A88" s="20">
        <v>2665</v>
      </c>
      <c r="B88" s="21" t="s">
        <v>1945</v>
      </c>
      <c r="C88" s="20" t="s">
        <v>43</v>
      </c>
      <c r="D88" s="20" t="s">
        <v>146</v>
      </c>
      <c r="E88" s="20" t="s">
        <v>192</v>
      </c>
      <c r="F88" s="20" t="s">
        <v>35</v>
      </c>
      <c r="G88" s="20">
        <v>2019</v>
      </c>
      <c r="H88" s="20" t="s">
        <v>36</v>
      </c>
      <c r="I88" s="42">
        <v>1</v>
      </c>
      <c r="J88" s="43" t="s">
        <v>1918</v>
      </c>
      <c r="K88" s="20">
        <v>0.15</v>
      </c>
      <c r="L88" s="44">
        <f t="shared" si="7"/>
        <v>0.15</v>
      </c>
      <c r="M88" s="44"/>
      <c r="N88" s="44">
        <v>0.15</v>
      </c>
      <c r="O88" s="44"/>
      <c r="P88" s="20" t="s">
        <v>117</v>
      </c>
      <c r="Q88" s="20" t="s">
        <v>37</v>
      </c>
      <c r="R88" s="20">
        <v>1</v>
      </c>
      <c r="S88" s="20">
        <v>1</v>
      </c>
      <c r="T88" s="20"/>
      <c r="U88" s="20"/>
      <c r="V88" s="20" t="s">
        <v>5</v>
      </c>
      <c r="W88" s="20">
        <v>2665</v>
      </c>
      <c r="X88" s="51" t="s">
        <v>598</v>
      </c>
    </row>
    <row r="89" s="2" customFormat="1" ht="24.95" customHeight="1" spans="1:24">
      <c r="A89" s="20">
        <v>2666</v>
      </c>
      <c r="B89" s="21" t="s">
        <v>1946</v>
      </c>
      <c r="C89" s="20" t="s">
        <v>43</v>
      </c>
      <c r="D89" s="20" t="s">
        <v>146</v>
      </c>
      <c r="E89" s="20" t="s">
        <v>348</v>
      </c>
      <c r="F89" s="20" t="s">
        <v>35</v>
      </c>
      <c r="G89" s="20">
        <v>2019</v>
      </c>
      <c r="H89" s="20" t="s">
        <v>36</v>
      </c>
      <c r="I89" s="42">
        <v>1</v>
      </c>
      <c r="J89" s="43" t="s">
        <v>1918</v>
      </c>
      <c r="K89" s="20">
        <v>0.15</v>
      </c>
      <c r="L89" s="44">
        <f t="shared" si="7"/>
        <v>0.15</v>
      </c>
      <c r="M89" s="44"/>
      <c r="N89" s="44">
        <v>0.15</v>
      </c>
      <c r="O89" s="44"/>
      <c r="P89" s="20" t="s">
        <v>117</v>
      </c>
      <c r="Q89" s="20" t="s">
        <v>37</v>
      </c>
      <c r="R89" s="20">
        <v>1</v>
      </c>
      <c r="S89" s="20">
        <v>1</v>
      </c>
      <c r="T89" s="20"/>
      <c r="U89" s="20"/>
      <c r="V89" s="20" t="s">
        <v>5</v>
      </c>
      <c r="W89" s="20">
        <v>2666</v>
      </c>
      <c r="X89" s="51" t="s">
        <v>598</v>
      </c>
    </row>
    <row r="90" s="2" customFormat="1" ht="24.95" customHeight="1" spans="1:24">
      <c r="A90" s="20">
        <v>2854</v>
      </c>
      <c r="B90" s="21" t="s">
        <v>1943</v>
      </c>
      <c r="C90" s="20" t="s">
        <v>43</v>
      </c>
      <c r="D90" s="20" t="s">
        <v>49</v>
      </c>
      <c r="E90" s="20" t="s">
        <v>75</v>
      </c>
      <c r="F90" s="20" t="s">
        <v>35</v>
      </c>
      <c r="G90" s="20">
        <v>2020</v>
      </c>
      <c r="H90" s="20" t="s">
        <v>36</v>
      </c>
      <c r="I90" s="42">
        <v>6</v>
      </c>
      <c r="J90" s="43" t="s">
        <v>1918</v>
      </c>
      <c r="K90" s="20">
        <v>0.15</v>
      </c>
      <c r="L90" s="44">
        <f t="shared" si="7"/>
        <v>0.8</v>
      </c>
      <c r="M90" s="44"/>
      <c r="N90" s="44"/>
      <c r="O90" s="44">
        <v>0.8</v>
      </c>
      <c r="P90" s="20" t="s">
        <v>117</v>
      </c>
      <c r="Q90" s="20" t="s">
        <v>37</v>
      </c>
      <c r="R90" s="20">
        <v>3</v>
      </c>
      <c r="S90" s="20">
        <v>6</v>
      </c>
      <c r="T90" s="20"/>
      <c r="U90" s="20"/>
      <c r="V90" s="20" t="s">
        <v>5</v>
      </c>
      <c r="W90" s="20">
        <v>2854</v>
      </c>
      <c r="X90" s="51" t="s">
        <v>598</v>
      </c>
    </row>
    <row r="91" s="2" customFormat="1" ht="24.95" customHeight="1" spans="1:24">
      <c r="A91" s="20">
        <v>2855</v>
      </c>
      <c r="B91" s="21" t="s">
        <v>1944</v>
      </c>
      <c r="C91" s="20" t="s">
        <v>43</v>
      </c>
      <c r="D91" s="20" t="s">
        <v>62</v>
      </c>
      <c r="E91" s="20" t="s">
        <v>66</v>
      </c>
      <c r="F91" s="20" t="s">
        <v>35</v>
      </c>
      <c r="G91" s="20">
        <v>2020</v>
      </c>
      <c r="H91" s="20" t="s">
        <v>36</v>
      </c>
      <c r="I91" s="42">
        <v>1</v>
      </c>
      <c r="J91" s="43" t="s">
        <v>1918</v>
      </c>
      <c r="K91" s="20">
        <v>0.15</v>
      </c>
      <c r="L91" s="44">
        <f t="shared" si="7"/>
        <v>0.15</v>
      </c>
      <c r="M91" s="44"/>
      <c r="N91" s="44"/>
      <c r="O91" s="44">
        <v>0.15</v>
      </c>
      <c r="P91" s="20" t="s">
        <v>117</v>
      </c>
      <c r="Q91" s="20" t="s">
        <v>37</v>
      </c>
      <c r="R91" s="20">
        <v>1</v>
      </c>
      <c r="S91" s="20">
        <v>1</v>
      </c>
      <c r="T91" s="20"/>
      <c r="U91" s="20"/>
      <c r="V91" s="20" t="s">
        <v>5</v>
      </c>
      <c r="W91" s="20">
        <v>2855</v>
      </c>
      <c r="X91" s="51" t="s">
        <v>598</v>
      </c>
    </row>
    <row r="92" ht="24.95" customHeight="1" spans="1:24">
      <c r="A92" s="16">
        <v>2983</v>
      </c>
      <c r="B92" s="17" t="s">
        <v>573</v>
      </c>
      <c r="C92" s="16"/>
      <c r="D92" s="16"/>
      <c r="E92" s="16"/>
      <c r="F92" s="16" t="s">
        <v>35</v>
      </c>
      <c r="G92" s="16" t="s">
        <v>32</v>
      </c>
      <c r="H92" s="16" t="s">
        <v>36</v>
      </c>
      <c r="I92" s="33">
        <f>SUM(I93:I101)</f>
        <v>101</v>
      </c>
      <c r="J92" s="34"/>
      <c r="K92" s="16"/>
      <c r="L92" s="35">
        <f>SUM(L93:L101)</f>
        <v>7.52</v>
      </c>
      <c r="M92" s="35">
        <f>SUM(M93:M101)</f>
        <v>0.08</v>
      </c>
      <c r="N92" s="35">
        <f>SUM(N93:N101)</f>
        <v>3.25</v>
      </c>
      <c r="O92" s="35">
        <f>SUM(O93:O101)</f>
        <v>4.19</v>
      </c>
      <c r="P92" s="16"/>
      <c r="Q92" s="16" t="s">
        <v>37</v>
      </c>
      <c r="R92" s="47">
        <f>SUM(R93:R101)</f>
        <v>62</v>
      </c>
      <c r="S92" s="47">
        <f>SUM(S93:S101)</f>
        <v>102</v>
      </c>
      <c r="T92" s="47" t="s">
        <v>1947</v>
      </c>
      <c r="U92" s="47" t="s">
        <v>110</v>
      </c>
      <c r="V92" s="16" t="s">
        <v>32</v>
      </c>
      <c r="W92" s="16">
        <v>2983</v>
      </c>
      <c r="X92" s="16"/>
    </row>
    <row r="93" s="2" customFormat="1" ht="24.95" customHeight="1" spans="1:24">
      <c r="A93" s="20">
        <v>2984</v>
      </c>
      <c r="B93" s="21" t="s">
        <v>1948</v>
      </c>
      <c r="C93" s="53" t="s">
        <v>43</v>
      </c>
      <c r="D93" s="53" t="s">
        <v>124</v>
      </c>
      <c r="E93" s="53" t="s">
        <v>136</v>
      </c>
      <c r="F93" s="20" t="s">
        <v>35</v>
      </c>
      <c r="G93" s="20">
        <v>2018</v>
      </c>
      <c r="H93" s="20" t="s">
        <v>36</v>
      </c>
      <c r="I93" s="42">
        <v>1</v>
      </c>
      <c r="J93" s="43" t="s">
        <v>1949</v>
      </c>
      <c r="K93" s="44">
        <v>0.08</v>
      </c>
      <c r="L93" s="44">
        <f t="shared" ref="L93:L101" si="8">M93+N93+O93</f>
        <v>0.08</v>
      </c>
      <c r="M93" s="44">
        <v>0.08</v>
      </c>
      <c r="N93" s="44"/>
      <c r="O93" s="44"/>
      <c r="P93" s="20" t="s">
        <v>117</v>
      </c>
      <c r="Q93" s="20" t="s">
        <v>37</v>
      </c>
      <c r="R93" s="20">
        <v>1</v>
      </c>
      <c r="S93" s="20">
        <v>2</v>
      </c>
      <c r="T93" s="20"/>
      <c r="U93" s="20"/>
      <c r="V93" s="20" t="s">
        <v>5</v>
      </c>
      <c r="W93" s="20">
        <v>2984</v>
      </c>
      <c r="X93" s="51" t="s">
        <v>598</v>
      </c>
    </row>
    <row r="94" s="2" customFormat="1" ht="24.95" customHeight="1" spans="1:24">
      <c r="A94" s="20">
        <v>3127</v>
      </c>
      <c r="B94" s="21" t="s">
        <v>1950</v>
      </c>
      <c r="C94" s="20" t="s">
        <v>43</v>
      </c>
      <c r="D94" s="20" t="s">
        <v>49</v>
      </c>
      <c r="E94" s="20" t="s">
        <v>76</v>
      </c>
      <c r="F94" s="20" t="s">
        <v>35</v>
      </c>
      <c r="G94" s="20">
        <v>2019</v>
      </c>
      <c r="H94" s="20" t="s">
        <v>36</v>
      </c>
      <c r="I94" s="42">
        <v>7</v>
      </c>
      <c r="J94" s="43" t="s">
        <v>1949</v>
      </c>
      <c r="K94" s="20">
        <v>0.08</v>
      </c>
      <c r="L94" s="44">
        <f t="shared" si="8"/>
        <v>0.56</v>
      </c>
      <c r="M94" s="44"/>
      <c r="N94" s="44">
        <v>0.56</v>
      </c>
      <c r="O94" s="44"/>
      <c r="P94" s="20" t="s">
        <v>117</v>
      </c>
      <c r="Q94" s="20" t="s">
        <v>37</v>
      </c>
      <c r="R94" s="20">
        <v>7</v>
      </c>
      <c r="S94" s="20">
        <v>7</v>
      </c>
      <c r="T94" s="20"/>
      <c r="U94" s="20"/>
      <c r="V94" s="20" t="s">
        <v>5</v>
      </c>
      <c r="W94" s="20">
        <v>3127</v>
      </c>
      <c r="X94" s="51" t="s">
        <v>598</v>
      </c>
    </row>
    <row r="95" s="2" customFormat="1" ht="24.95" customHeight="1" spans="1:24">
      <c r="A95" s="20">
        <v>3128</v>
      </c>
      <c r="B95" s="21" t="s">
        <v>1951</v>
      </c>
      <c r="C95" s="20" t="s">
        <v>43</v>
      </c>
      <c r="D95" s="20" t="s">
        <v>49</v>
      </c>
      <c r="E95" s="20" t="s">
        <v>77</v>
      </c>
      <c r="F95" s="20" t="s">
        <v>35</v>
      </c>
      <c r="G95" s="20">
        <v>2019</v>
      </c>
      <c r="H95" s="20" t="s">
        <v>36</v>
      </c>
      <c r="I95" s="42">
        <v>7</v>
      </c>
      <c r="J95" s="43" t="s">
        <v>1949</v>
      </c>
      <c r="K95" s="20">
        <v>0.08</v>
      </c>
      <c r="L95" s="44">
        <f t="shared" si="8"/>
        <v>0.49</v>
      </c>
      <c r="M95" s="44"/>
      <c r="N95" s="44">
        <v>0.49</v>
      </c>
      <c r="O95" s="44"/>
      <c r="P95" s="20" t="s">
        <v>117</v>
      </c>
      <c r="Q95" s="20" t="s">
        <v>37</v>
      </c>
      <c r="R95" s="20">
        <v>4</v>
      </c>
      <c r="S95" s="20">
        <v>7</v>
      </c>
      <c r="T95" s="20"/>
      <c r="U95" s="20"/>
      <c r="V95" s="20" t="s">
        <v>5</v>
      </c>
      <c r="W95" s="20">
        <v>3128</v>
      </c>
      <c r="X95" s="51" t="s">
        <v>598</v>
      </c>
    </row>
    <row r="96" s="2" customFormat="1" ht="24.95" customHeight="1" spans="1:24">
      <c r="A96" s="20">
        <v>3129</v>
      </c>
      <c r="B96" s="21" t="s">
        <v>1952</v>
      </c>
      <c r="C96" s="20" t="s">
        <v>43</v>
      </c>
      <c r="D96" s="20" t="s">
        <v>49</v>
      </c>
      <c r="E96" s="20" t="s">
        <v>50</v>
      </c>
      <c r="F96" s="20" t="s">
        <v>35</v>
      </c>
      <c r="G96" s="20">
        <v>2019</v>
      </c>
      <c r="H96" s="20" t="s">
        <v>36</v>
      </c>
      <c r="I96" s="42">
        <v>12</v>
      </c>
      <c r="J96" s="43" t="s">
        <v>1949</v>
      </c>
      <c r="K96" s="20">
        <v>0.08</v>
      </c>
      <c r="L96" s="44">
        <f t="shared" si="8"/>
        <v>0.96</v>
      </c>
      <c r="M96" s="44"/>
      <c r="N96" s="44">
        <v>0.96</v>
      </c>
      <c r="O96" s="44"/>
      <c r="P96" s="20" t="s">
        <v>117</v>
      </c>
      <c r="Q96" s="20" t="s">
        <v>37</v>
      </c>
      <c r="R96" s="20">
        <v>6</v>
      </c>
      <c r="S96" s="20">
        <v>12</v>
      </c>
      <c r="T96" s="20"/>
      <c r="U96" s="20"/>
      <c r="V96" s="20" t="s">
        <v>5</v>
      </c>
      <c r="W96" s="20">
        <v>3129</v>
      </c>
      <c r="X96" s="51" t="s">
        <v>598</v>
      </c>
    </row>
    <row r="97" s="2" customFormat="1" ht="24.95" customHeight="1" spans="1:24">
      <c r="A97" s="20">
        <v>3130</v>
      </c>
      <c r="B97" s="21" t="s">
        <v>1953</v>
      </c>
      <c r="C97" s="20" t="s">
        <v>43</v>
      </c>
      <c r="D97" s="20" t="s">
        <v>49</v>
      </c>
      <c r="E97" s="20" t="s">
        <v>1954</v>
      </c>
      <c r="F97" s="20" t="s">
        <v>35</v>
      </c>
      <c r="G97" s="20">
        <v>2019</v>
      </c>
      <c r="H97" s="20" t="s">
        <v>36</v>
      </c>
      <c r="I97" s="42">
        <v>18</v>
      </c>
      <c r="J97" s="43" t="s">
        <v>1949</v>
      </c>
      <c r="K97" s="20">
        <v>0.08</v>
      </c>
      <c r="L97" s="44">
        <f t="shared" si="8"/>
        <v>1.24</v>
      </c>
      <c r="M97" s="44"/>
      <c r="N97" s="44">
        <v>1.24</v>
      </c>
      <c r="O97" s="44"/>
      <c r="P97" s="20" t="s">
        <v>117</v>
      </c>
      <c r="Q97" s="20" t="s">
        <v>37</v>
      </c>
      <c r="R97" s="20">
        <v>9</v>
      </c>
      <c r="S97" s="20">
        <v>18</v>
      </c>
      <c r="T97" s="20"/>
      <c r="U97" s="20"/>
      <c r="V97" s="20" t="s">
        <v>5</v>
      </c>
      <c r="W97" s="20">
        <v>3130</v>
      </c>
      <c r="X97" s="51" t="s">
        <v>598</v>
      </c>
    </row>
    <row r="98" s="2" customFormat="1" ht="24.95" customHeight="1" spans="1:24">
      <c r="A98" s="20">
        <v>3301</v>
      </c>
      <c r="B98" s="21" t="s">
        <v>1950</v>
      </c>
      <c r="C98" s="20" t="s">
        <v>43</v>
      </c>
      <c r="D98" s="20" t="s">
        <v>49</v>
      </c>
      <c r="E98" s="20" t="s">
        <v>76</v>
      </c>
      <c r="F98" s="20" t="s">
        <v>35</v>
      </c>
      <c r="G98" s="20">
        <v>2020</v>
      </c>
      <c r="H98" s="20" t="s">
        <v>36</v>
      </c>
      <c r="I98" s="42">
        <v>9</v>
      </c>
      <c r="J98" s="43" t="s">
        <v>1949</v>
      </c>
      <c r="K98" s="20">
        <v>0.08</v>
      </c>
      <c r="L98" s="44">
        <f t="shared" si="8"/>
        <v>0.72</v>
      </c>
      <c r="M98" s="44"/>
      <c r="N98" s="44"/>
      <c r="O98" s="44">
        <v>0.72</v>
      </c>
      <c r="P98" s="20" t="s">
        <v>117</v>
      </c>
      <c r="Q98" s="20" t="s">
        <v>37</v>
      </c>
      <c r="R98" s="20">
        <v>9</v>
      </c>
      <c r="S98" s="20">
        <v>9</v>
      </c>
      <c r="T98" s="20"/>
      <c r="U98" s="20"/>
      <c r="V98" s="20" t="s">
        <v>5</v>
      </c>
      <c r="W98" s="20">
        <v>3301</v>
      </c>
      <c r="X98" s="51" t="s">
        <v>598</v>
      </c>
    </row>
    <row r="99" s="2" customFormat="1" ht="24.95" customHeight="1" spans="1:24">
      <c r="A99" s="20">
        <v>3302</v>
      </c>
      <c r="B99" s="21" t="s">
        <v>1951</v>
      </c>
      <c r="C99" s="20" t="s">
        <v>43</v>
      </c>
      <c r="D99" s="20" t="s">
        <v>49</v>
      </c>
      <c r="E99" s="20" t="s">
        <v>77</v>
      </c>
      <c r="F99" s="20" t="s">
        <v>35</v>
      </c>
      <c r="G99" s="20">
        <v>2020</v>
      </c>
      <c r="H99" s="20" t="s">
        <v>36</v>
      </c>
      <c r="I99" s="42">
        <v>9</v>
      </c>
      <c r="J99" s="43" t="s">
        <v>1949</v>
      </c>
      <c r="K99" s="20">
        <v>0.08</v>
      </c>
      <c r="L99" s="44">
        <f t="shared" si="8"/>
        <v>0.63</v>
      </c>
      <c r="M99" s="44"/>
      <c r="N99" s="44"/>
      <c r="O99" s="44">
        <v>0.63</v>
      </c>
      <c r="P99" s="20" t="s">
        <v>117</v>
      </c>
      <c r="Q99" s="20" t="s">
        <v>37</v>
      </c>
      <c r="R99" s="20">
        <v>5</v>
      </c>
      <c r="S99" s="20">
        <v>9</v>
      </c>
      <c r="T99" s="20"/>
      <c r="U99" s="20"/>
      <c r="V99" s="20" t="s">
        <v>5</v>
      </c>
      <c r="W99" s="20">
        <v>3302</v>
      </c>
      <c r="X99" s="51" t="s">
        <v>598</v>
      </c>
    </row>
    <row r="100" s="2" customFormat="1" ht="24.95" customHeight="1" spans="1:24">
      <c r="A100" s="20">
        <v>3303</v>
      </c>
      <c r="B100" s="21" t="s">
        <v>1952</v>
      </c>
      <c r="C100" s="20" t="s">
        <v>43</v>
      </c>
      <c r="D100" s="20" t="s">
        <v>49</v>
      </c>
      <c r="E100" s="20" t="s">
        <v>50</v>
      </c>
      <c r="F100" s="20" t="s">
        <v>35</v>
      </c>
      <c r="G100" s="20">
        <v>2020</v>
      </c>
      <c r="H100" s="20" t="s">
        <v>36</v>
      </c>
      <c r="I100" s="42">
        <v>18</v>
      </c>
      <c r="J100" s="43" t="s">
        <v>1949</v>
      </c>
      <c r="K100" s="20">
        <v>0.08</v>
      </c>
      <c r="L100" s="44">
        <f t="shared" si="8"/>
        <v>1.24</v>
      </c>
      <c r="M100" s="44"/>
      <c r="N100" s="44"/>
      <c r="O100" s="44">
        <v>1.24</v>
      </c>
      <c r="P100" s="20" t="s">
        <v>117</v>
      </c>
      <c r="Q100" s="20" t="s">
        <v>37</v>
      </c>
      <c r="R100" s="20">
        <v>11</v>
      </c>
      <c r="S100" s="20">
        <v>18</v>
      </c>
      <c r="T100" s="20"/>
      <c r="U100" s="20"/>
      <c r="V100" s="20" t="s">
        <v>5</v>
      </c>
      <c r="W100" s="20">
        <v>3303</v>
      </c>
      <c r="X100" s="51" t="s">
        <v>598</v>
      </c>
    </row>
    <row r="101" s="2" customFormat="1" ht="24.95" customHeight="1" spans="1:24">
      <c r="A101" s="20">
        <v>3304</v>
      </c>
      <c r="B101" s="21" t="s">
        <v>1953</v>
      </c>
      <c r="C101" s="20" t="s">
        <v>43</v>
      </c>
      <c r="D101" s="20" t="s">
        <v>49</v>
      </c>
      <c r="E101" s="20" t="s">
        <v>1954</v>
      </c>
      <c r="F101" s="20" t="s">
        <v>35</v>
      </c>
      <c r="G101" s="20">
        <v>2020</v>
      </c>
      <c r="H101" s="20" t="s">
        <v>36</v>
      </c>
      <c r="I101" s="42">
        <v>20</v>
      </c>
      <c r="J101" s="43" t="s">
        <v>1949</v>
      </c>
      <c r="K101" s="20">
        <v>0.08</v>
      </c>
      <c r="L101" s="44">
        <f t="shared" si="8"/>
        <v>1.6</v>
      </c>
      <c r="M101" s="44"/>
      <c r="N101" s="44"/>
      <c r="O101" s="44">
        <v>1.6</v>
      </c>
      <c r="P101" s="20" t="s">
        <v>117</v>
      </c>
      <c r="Q101" s="20" t="s">
        <v>37</v>
      </c>
      <c r="R101" s="20">
        <v>10</v>
      </c>
      <c r="S101" s="20">
        <v>20</v>
      </c>
      <c r="T101" s="20"/>
      <c r="U101" s="20"/>
      <c r="V101" s="20" t="s">
        <v>5</v>
      </c>
      <c r="W101" s="20">
        <v>3304</v>
      </c>
      <c r="X101" s="51" t="s">
        <v>598</v>
      </c>
    </row>
    <row r="102" ht="24.95" customHeight="1" spans="1:24">
      <c r="A102" s="16">
        <v>3446</v>
      </c>
      <c r="B102" s="17" t="s">
        <v>574</v>
      </c>
      <c r="C102" s="16"/>
      <c r="D102" s="16"/>
      <c r="E102" s="16"/>
      <c r="F102" s="16" t="s">
        <v>35</v>
      </c>
      <c r="G102" s="16" t="s">
        <v>32</v>
      </c>
      <c r="H102" s="16" t="s">
        <v>36</v>
      </c>
      <c r="I102" s="33">
        <f>SUM(I103:I125)</f>
        <v>190</v>
      </c>
      <c r="J102" s="34"/>
      <c r="K102" s="16"/>
      <c r="L102" s="35">
        <f>SUM(L103:L125)</f>
        <v>9.6</v>
      </c>
      <c r="M102" s="35">
        <f>SUM(M103:M125)</f>
        <v>0.3</v>
      </c>
      <c r="N102" s="35">
        <f>SUM(N103:N125)</f>
        <v>4.6</v>
      </c>
      <c r="O102" s="35">
        <f>SUM(O103:O125)</f>
        <v>4.7</v>
      </c>
      <c r="P102" s="16"/>
      <c r="Q102" s="16" t="s">
        <v>37</v>
      </c>
      <c r="R102" s="47">
        <f>SUM(R103:R125)</f>
        <v>115</v>
      </c>
      <c r="S102" s="47">
        <f>SUM(S103:S125)</f>
        <v>190</v>
      </c>
      <c r="T102" s="47" t="s">
        <v>1955</v>
      </c>
      <c r="U102" s="47" t="s">
        <v>110</v>
      </c>
      <c r="V102" s="16" t="s">
        <v>32</v>
      </c>
      <c r="W102" s="16">
        <v>3446</v>
      </c>
      <c r="X102" s="16"/>
    </row>
    <row r="103" s="2" customFormat="1" ht="24.95" customHeight="1" spans="1:24">
      <c r="A103" s="20">
        <v>3447</v>
      </c>
      <c r="B103" s="21" t="s">
        <v>1956</v>
      </c>
      <c r="C103" s="53" t="s">
        <v>43</v>
      </c>
      <c r="D103" s="53" t="s">
        <v>155</v>
      </c>
      <c r="E103" s="55" t="s">
        <v>637</v>
      </c>
      <c r="F103" s="20" t="s">
        <v>35</v>
      </c>
      <c r="G103" s="20">
        <v>2018</v>
      </c>
      <c r="H103" s="20" t="s">
        <v>36</v>
      </c>
      <c r="I103" s="42">
        <v>1</v>
      </c>
      <c r="J103" s="43" t="s">
        <v>1957</v>
      </c>
      <c r="K103" s="44">
        <v>0.05</v>
      </c>
      <c r="L103" s="44">
        <f>M103+N103+O103</f>
        <v>0.05</v>
      </c>
      <c r="M103" s="44">
        <v>0.05</v>
      </c>
      <c r="N103" s="44"/>
      <c r="O103" s="44"/>
      <c r="P103" s="20" t="s">
        <v>117</v>
      </c>
      <c r="Q103" s="20" t="s">
        <v>37</v>
      </c>
      <c r="R103" s="20">
        <v>1</v>
      </c>
      <c r="S103" s="20">
        <v>1</v>
      </c>
      <c r="T103" s="20"/>
      <c r="U103" s="20"/>
      <c r="V103" s="20" t="s">
        <v>5</v>
      </c>
      <c r="W103" s="20">
        <v>3447</v>
      </c>
      <c r="X103" s="51" t="s">
        <v>598</v>
      </c>
    </row>
    <row r="104" s="2" customFormat="1" ht="24.95" customHeight="1" spans="1:24">
      <c r="A104" s="20">
        <v>3448</v>
      </c>
      <c r="B104" s="21" t="s">
        <v>1958</v>
      </c>
      <c r="C104" s="53" t="s">
        <v>43</v>
      </c>
      <c r="D104" s="53" t="s">
        <v>124</v>
      </c>
      <c r="E104" s="53" t="s">
        <v>859</v>
      </c>
      <c r="F104" s="20" t="s">
        <v>35</v>
      </c>
      <c r="G104" s="20">
        <v>2018</v>
      </c>
      <c r="H104" s="20" t="s">
        <v>36</v>
      </c>
      <c r="I104" s="42">
        <v>1</v>
      </c>
      <c r="J104" s="43" t="s">
        <v>1957</v>
      </c>
      <c r="K104" s="44">
        <v>0.05</v>
      </c>
      <c r="L104" s="44">
        <f>M104+N104+O104</f>
        <v>0.05</v>
      </c>
      <c r="M104" s="44">
        <v>0.05</v>
      </c>
      <c r="N104" s="44"/>
      <c r="O104" s="44"/>
      <c r="P104" s="20" t="s">
        <v>117</v>
      </c>
      <c r="Q104" s="20" t="s">
        <v>37</v>
      </c>
      <c r="R104" s="20">
        <v>1</v>
      </c>
      <c r="S104" s="20">
        <v>1</v>
      </c>
      <c r="T104" s="20"/>
      <c r="U104" s="20"/>
      <c r="V104" s="20" t="s">
        <v>5</v>
      </c>
      <c r="W104" s="20">
        <v>3448</v>
      </c>
      <c r="X104" s="51" t="s">
        <v>598</v>
      </c>
    </row>
    <row r="105" s="2" customFormat="1" ht="24.95" customHeight="1" spans="1:24">
      <c r="A105" s="20">
        <v>3449</v>
      </c>
      <c r="B105" s="21" t="s">
        <v>1959</v>
      </c>
      <c r="C105" s="53" t="s">
        <v>43</v>
      </c>
      <c r="D105" s="53" t="s">
        <v>124</v>
      </c>
      <c r="E105" s="53" t="s">
        <v>136</v>
      </c>
      <c r="F105" s="20" t="s">
        <v>35</v>
      </c>
      <c r="G105" s="20">
        <v>2018</v>
      </c>
      <c r="H105" s="20" t="s">
        <v>36</v>
      </c>
      <c r="I105" s="42">
        <v>1</v>
      </c>
      <c r="J105" s="43" t="s">
        <v>1957</v>
      </c>
      <c r="K105" s="44">
        <v>0.05</v>
      </c>
      <c r="L105" s="44">
        <f>M105+N105+O105</f>
        <v>0.05</v>
      </c>
      <c r="M105" s="44">
        <v>0.05</v>
      </c>
      <c r="N105" s="44"/>
      <c r="O105" s="44"/>
      <c r="P105" s="20" t="s">
        <v>117</v>
      </c>
      <c r="Q105" s="20" t="s">
        <v>37</v>
      </c>
      <c r="R105" s="20">
        <v>1</v>
      </c>
      <c r="S105" s="20">
        <v>1</v>
      </c>
      <c r="T105" s="20"/>
      <c r="U105" s="20"/>
      <c r="V105" s="20" t="s">
        <v>5</v>
      </c>
      <c r="W105" s="20">
        <v>3449</v>
      </c>
      <c r="X105" s="51" t="s">
        <v>598</v>
      </c>
    </row>
    <row r="106" s="2" customFormat="1" ht="24.95" customHeight="1" spans="1:24">
      <c r="A106" s="20">
        <v>3450</v>
      </c>
      <c r="B106" s="21" t="s">
        <v>1960</v>
      </c>
      <c r="C106" s="53" t="s">
        <v>43</v>
      </c>
      <c r="D106" s="53" t="s">
        <v>250</v>
      </c>
      <c r="E106" s="54" t="s">
        <v>472</v>
      </c>
      <c r="F106" s="20" t="s">
        <v>35</v>
      </c>
      <c r="G106" s="20">
        <v>2018</v>
      </c>
      <c r="H106" s="20" t="s">
        <v>36</v>
      </c>
      <c r="I106" s="42">
        <v>2</v>
      </c>
      <c r="J106" s="43" t="s">
        <v>1957</v>
      </c>
      <c r="K106" s="44">
        <v>0.05</v>
      </c>
      <c r="L106" s="44">
        <f>M106+N106+O106</f>
        <v>0.1</v>
      </c>
      <c r="M106" s="44">
        <v>0.1</v>
      </c>
      <c r="N106" s="44"/>
      <c r="O106" s="44"/>
      <c r="P106" s="20" t="s">
        <v>117</v>
      </c>
      <c r="Q106" s="20" t="s">
        <v>37</v>
      </c>
      <c r="R106" s="20">
        <v>2</v>
      </c>
      <c r="S106" s="20">
        <v>2</v>
      </c>
      <c r="T106" s="20"/>
      <c r="U106" s="20"/>
      <c r="V106" s="20" t="s">
        <v>5</v>
      </c>
      <c r="W106" s="20">
        <v>3450</v>
      </c>
      <c r="X106" s="51" t="s">
        <v>598</v>
      </c>
    </row>
    <row r="107" s="2" customFormat="1" ht="24.95" customHeight="1" spans="1:24">
      <c r="A107" s="20">
        <v>3451</v>
      </c>
      <c r="B107" s="21" t="s">
        <v>1961</v>
      </c>
      <c r="C107" s="53" t="s">
        <v>43</v>
      </c>
      <c r="D107" s="53" t="s">
        <v>250</v>
      </c>
      <c r="E107" s="54" t="s">
        <v>466</v>
      </c>
      <c r="F107" s="20" t="s">
        <v>35</v>
      </c>
      <c r="G107" s="20">
        <v>2018</v>
      </c>
      <c r="H107" s="20" t="s">
        <v>36</v>
      </c>
      <c r="I107" s="42">
        <v>1</v>
      </c>
      <c r="J107" s="43" t="s">
        <v>1957</v>
      </c>
      <c r="K107" s="44">
        <v>0.05</v>
      </c>
      <c r="L107" s="44">
        <f>M107+N107+O107</f>
        <v>0.05</v>
      </c>
      <c r="M107" s="44">
        <v>0.05</v>
      </c>
      <c r="N107" s="44"/>
      <c r="O107" s="44"/>
      <c r="P107" s="20" t="s">
        <v>117</v>
      </c>
      <c r="Q107" s="20" t="s">
        <v>37</v>
      </c>
      <c r="R107" s="20">
        <v>1</v>
      </c>
      <c r="S107" s="20">
        <v>1</v>
      </c>
      <c r="T107" s="20"/>
      <c r="U107" s="20"/>
      <c r="V107" s="20" t="s">
        <v>5</v>
      </c>
      <c r="W107" s="20">
        <v>3451</v>
      </c>
      <c r="X107" s="51" t="s">
        <v>598</v>
      </c>
    </row>
    <row r="108" s="2" customFormat="1" ht="24.95" customHeight="1" spans="1:24">
      <c r="A108" s="20">
        <v>3619</v>
      </c>
      <c r="B108" s="21" t="s">
        <v>1962</v>
      </c>
      <c r="C108" s="20" t="s">
        <v>43</v>
      </c>
      <c r="D108" s="20" t="s">
        <v>49</v>
      </c>
      <c r="E108" s="20" t="s">
        <v>76</v>
      </c>
      <c r="F108" s="20" t="s">
        <v>35</v>
      </c>
      <c r="G108" s="20">
        <v>2019</v>
      </c>
      <c r="H108" s="20" t="s">
        <v>36</v>
      </c>
      <c r="I108" s="42">
        <v>10</v>
      </c>
      <c r="J108" s="43" t="s">
        <v>1957</v>
      </c>
      <c r="K108" s="20">
        <v>0.05</v>
      </c>
      <c r="L108" s="44">
        <f t="shared" ref="L108:L116" si="9">M108+N108+O108</f>
        <v>0.5</v>
      </c>
      <c r="M108" s="44"/>
      <c r="N108" s="44">
        <v>0.5</v>
      </c>
      <c r="O108" s="44"/>
      <c r="P108" s="20" t="s">
        <v>117</v>
      </c>
      <c r="Q108" s="20" t="s">
        <v>37</v>
      </c>
      <c r="R108" s="20">
        <v>7</v>
      </c>
      <c r="S108" s="20">
        <v>10</v>
      </c>
      <c r="T108" s="20"/>
      <c r="U108" s="20"/>
      <c r="V108" s="20" t="s">
        <v>5</v>
      </c>
      <c r="W108" s="20">
        <v>3619</v>
      </c>
      <c r="X108" s="51" t="s">
        <v>598</v>
      </c>
    </row>
    <row r="109" s="2" customFormat="1" ht="24.95" customHeight="1" spans="1:24">
      <c r="A109" s="20">
        <v>3620</v>
      </c>
      <c r="B109" s="21" t="s">
        <v>1963</v>
      </c>
      <c r="C109" s="20" t="s">
        <v>43</v>
      </c>
      <c r="D109" s="20" t="s">
        <v>49</v>
      </c>
      <c r="E109" s="20" t="s">
        <v>77</v>
      </c>
      <c r="F109" s="20" t="s">
        <v>35</v>
      </c>
      <c r="G109" s="20">
        <v>2019</v>
      </c>
      <c r="H109" s="20" t="s">
        <v>36</v>
      </c>
      <c r="I109" s="42">
        <v>13</v>
      </c>
      <c r="J109" s="43" t="s">
        <v>1957</v>
      </c>
      <c r="K109" s="20">
        <v>0.05</v>
      </c>
      <c r="L109" s="44">
        <f t="shared" si="9"/>
        <v>0.75</v>
      </c>
      <c r="M109" s="44"/>
      <c r="N109" s="44">
        <v>0.75</v>
      </c>
      <c r="O109" s="44"/>
      <c r="P109" s="20" t="s">
        <v>117</v>
      </c>
      <c r="Q109" s="20" t="s">
        <v>37</v>
      </c>
      <c r="R109" s="20">
        <v>8</v>
      </c>
      <c r="S109" s="20">
        <v>13</v>
      </c>
      <c r="T109" s="20"/>
      <c r="U109" s="20"/>
      <c r="V109" s="20" t="s">
        <v>5</v>
      </c>
      <c r="W109" s="20">
        <v>3620</v>
      </c>
      <c r="X109" s="51" t="s">
        <v>598</v>
      </c>
    </row>
    <row r="110" s="2" customFormat="1" ht="24.95" customHeight="1" spans="1:24">
      <c r="A110" s="20">
        <v>3621</v>
      </c>
      <c r="B110" s="21" t="s">
        <v>1964</v>
      </c>
      <c r="C110" s="20" t="s">
        <v>43</v>
      </c>
      <c r="D110" s="20" t="s">
        <v>49</v>
      </c>
      <c r="E110" s="20" t="s">
        <v>50</v>
      </c>
      <c r="F110" s="20" t="s">
        <v>35</v>
      </c>
      <c r="G110" s="20">
        <v>2019</v>
      </c>
      <c r="H110" s="20" t="s">
        <v>36</v>
      </c>
      <c r="I110" s="42">
        <v>16</v>
      </c>
      <c r="J110" s="43" t="s">
        <v>1957</v>
      </c>
      <c r="K110" s="20">
        <v>0.05</v>
      </c>
      <c r="L110" s="44">
        <f t="shared" si="9"/>
        <v>0.8</v>
      </c>
      <c r="M110" s="44"/>
      <c r="N110" s="44">
        <v>0.8</v>
      </c>
      <c r="O110" s="44"/>
      <c r="P110" s="20" t="s">
        <v>117</v>
      </c>
      <c r="Q110" s="20" t="s">
        <v>37</v>
      </c>
      <c r="R110" s="20">
        <v>10</v>
      </c>
      <c r="S110" s="20">
        <v>16</v>
      </c>
      <c r="T110" s="20"/>
      <c r="U110" s="20"/>
      <c r="V110" s="20" t="s">
        <v>5</v>
      </c>
      <c r="W110" s="20">
        <v>3621</v>
      </c>
      <c r="X110" s="51" t="s">
        <v>598</v>
      </c>
    </row>
    <row r="111" s="2" customFormat="1" ht="24.95" customHeight="1" spans="1:24">
      <c r="A111" s="20">
        <v>3622</v>
      </c>
      <c r="B111" s="21" t="s">
        <v>1965</v>
      </c>
      <c r="C111" s="20" t="s">
        <v>43</v>
      </c>
      <c r="D111" s="20" t="s">
        <v>49</v>
      </c>
      <c r="E111" s="20" t="s">
        <v>84</v>
      </c>
      <c r="F111" s="20" t="s">
        <v>35</v>
      </c>
      <c r="G111" s="20">
        <v>2019</v>
      </c>
      <c r="H111" s="20" t="s">
        <v>36</v>
      </c>
      <c r="I111" s="42">
        <v>10</v>
      </c>
      <c r="J111" s="43" t="s">
        <v>1957</v>
      </c>
      <c r="K111" s="20">
        <v>0.05</v>
      </c>
      <c r="L111" s="44">
        <f t="shared" si="9"/>
        <v>0.5</v>
      </c>
      <c r="M111" s="44"/>
      <c r="N111" s="44">
        <v>0.5</v>
      </c>
      <c r="O111" s="44"/>
      <c r="P111" s="20" t="s">
        <v>117</v>
      </c>
      <c r="Q111" s="20" t="s">
        <v>37</v>
      </c>
      <c r="R111" s="20">
        <v>6</v>
      </c>
      <c r="S111" s="20">
        <v>10</v>
      </c>
      <c r="T111" s="20"/>
      <c r="U111" s="20"/>
      <c r="V111" s="20" t="s">
        <v>5</v>
      </c>
      <c r="W111" s="20">
        <v>3622</v>
      </c>
      <c r="X111" s="51" t="s">
        <v>598</v>
      </c>
    </row>
    <row r="112" s="2" customFormat="1" ht="24.95" customHeight="1" spans="1:24">
      <c r="A112" s="20">
        <v>3623</v>
      </c>
      <c r="B112" s="21" t="s">
        <v>1966</v>
      </c>
      <c r="C112" s="20" t="s">
        <v>43</v>
      </c>
      <c r="D112" s="20" t="s">
        <v>49</v>
      </c>
      <c r="E112" s="20" t="s">
        <v>74</v>
      </c>
      <c r="F112" s="20" t="s">
        <v>35</v>
      </c>
      <c r="G112" s="20">
        <v>2019</v>
      </c>
      <c r="H112" s="20" t="s">
        <v>36</v>
      </c>
      <c r="I112" s="42">
        <v>5</v>
      </c>
      <c r="J112" s="43" t="s">
        <v>1957</v>
      </c>
      <c r="K112" s="20">
        <v>0.05</v>
      </c>
      <c r="L112" s="44">
        <f t="shared" si="9"/>
        <v>0.25</v>
      </c>
      <c r="M112" s="44"/>
      <c r="N112" s="44">
        <v>0.25</v>
      </c>
      <c r="O112" s="44"/>
      <c r="P112" s="20" t="s">
        <v>117</v>
      </c>
      <c r="Q112" s="20" t="s">
        <v>37</v>
      </c>
      <c r="R112" s="20">
        <v>3</v>
      </c>
      <c r="S112" s="20">
        <v>5</v>
      </c>
      <c r="T112" s="20"/>
      <c r="U112" s="20"/>
      <c r="V112" s="20" t="s">
        <v>5</v>
      </c>
      <c r="W112" s="20">
        <v>3623</v>
      </c>
      <c r="X112" s="51" t="s">
        <v>598</v>
      </c>
    </row>
    <row r="113" s="2" customFormat="1" ht="24.95" customHeight="1" spans="1:24">
      <c r="A113" s="20">
        <v>3624</v>
      </c>
      <c r="B113" s="21" t="s">
        <v>1967</v>
      </c>
      <c r="C113" s="20" t="s">
        <v>43</v>
      </c>
      <c r="D113" s="20" t="s">
        <v>49</v>
      </c>
      <c r="E113" s="20" t="s">
        <v>75</v>
      </c>
      <c r="F113" s="20" t="s">
        <v>35</v>
      </c>
      <c r="G113" s="20">
        <v>2019</v>
      </c>
      <c r="H113" s="20" t="s">
        <v>36</v>
      </c>
      <c r="I113" s="42">
        <v>10</v>
      </c>
      <c r="J113" s="43" t="s">
        <v>1957</v>
      </c>
      <c r="K113" s="20">
        <v>0.05</v>
      </c>
      <c r="L113" s="44">
        <f t="shared" si="9"/>
        <v>0.5</v>
      </c>
      <c r="M113" s="44"/>
      <c r="N113" s="44">
        <v>0.5</v>
      </c>
      <c r="O113" s="44"/>
      <c r="P113" s="20" t="s">
        <v>117</v>
      </c>
      <c r="Q113" s="20" t="s">
        <v>37</v>
      </c>
      <c r="R113" s="20">
        <v>5</v>
      </c>
      <c r="S113" s="20">
        <v>10</v>
      </c>
      <c r="T113" s="20"/>
      <c r="U113" s="20"/>
      <c r="V113" s="20" t="s">
        <v>5</v>
      </c>
      <c r="W113" s="20">
        <v>3624</v>
      </c>
      <c r="X113" s="51" t="s">
        <v>598</v>
      </c>
    </row>
    <row r="114" s="2" customFormat="1" ht="24.95" customHeight="1" spans="1:24">
      <c r="A114" s="20">
        <v>3625</v>
      </c>
      <c r="B114" s="21" t="s">
        <v>1968</v>
      </c>
      <c r="C114" s="20" t="s">
        <v>43</v>
      </c>
      <c r="D114" s="20" t="s">
        <v>62</v>
      </c>
      <c r="E114" s="20" t="s">
        <v>1969</v>
      </c>
      <c r="F114" s="20" t="s">
        <v>35</v>
      </c>
      <c r="G114" s="20">
        <v>2019</v>
      </c>
      <c r="H114" s="20" t="s">
        <v>36</v>
      </c>
      <c r="I114" s="42">
        <v>4</v>
      </c>
      <c r="J114" s="43" t="s">
        <v>1957</v>
      </c>
      <c r="K114" s="20">
        <v>0.05</v>
      </c>
      <c r="L114" s="44">
        <f t="shared" si="9"/>
        <v>0.2</v>
      </c>
      <c r="M114" s="44"/>
      <c r="N114" s="44">
        <v>0.2</v>
      </c>
      <c r="O114" s="44"/>
      <c r="P114" s="20" t="s">
        <v>117</v>
      </c>
      <c r="Q114" s="20" t="s">
        <v>37</v>
      </c>
      <c r="R114" s="20">
        <v>3</v>
      </c>
      <c r="S114" s="20">
        <v>4</v>
      </c>
      <c r="T114" s="20"/>
      <c r="U114" s="20"/>
      <c r="V114" s="20" t="s">
        <v>5</v>
      </c>
      <c r="W114" s="20">
        <v>3625</v>
      </c>
      <c r="X114" s="51" t="s">
        <v>598</v>
      </c>
    </row>
    <row r="115" s="2" customFormat="1" ht="24.95" customHeight="1" spans="1:24">
      <c r="A115" s="20">
        <v>3626</v>
      </c>
      <c r="B115" s="21" t="s">
        <v>1970</v>
      </c>
      <c r="C115" s="20" t="s">
        <v>43</v>
      </c>
      <c r="D115" s="20" t="s">
        <v>62</v>
      </c>
      <c r="E115" s="20" t="s">
        <v>63</v>
      </c>
      <c r="F115" s="20" t="s">
        <v>35</v>
      </c>
      <c r="G115" s="20">
        <v>2019</v>
      </c>
      <c r="H115" s="20" t="s">
        <v>36</v>
      </c>
      <c r="I115" s="42">
        <v>7</v>
      </c>
      <c r="J115" s="43" t="s">
        <v>1957</v>
      </c>
      <c r="K115" s="20">
        <v>0.05</v>
      </c>
      <c r="L115" s="44">
        <f t="shared" si="9"/>
        <v>0.35</v>
      </c>
      <c r="M115" s="44"/>
      <c r="N115" s="44">
        <v>0.35</v>
      </c>
      <c r="O115" s="44"/>
      <c r="P115" s="20" t="s">
        <v>117</v>
      </c>
      <c r="Q115" s="20" t="s">
        <v>37</v>
      </c>
      <c r="R115" s="20">
        <v>4</v>
      </c>
      <c r="S115" s="20">
        <v>7</v>
      </c>
      <c r="T115" s="20"/>
      <c r="U115" s="20"/>
      <c r="V115" s="20" t="s">
        <v>5</v>
      </c>
      <c r="W115" s="20">
        <v>3626</v>
      </c>
      <c r="X115" s="51" t="s">
        <v>598</v>
      </c>
    </row>
    <row r="116" s="2" customFormat="1" ht="24.95" customHeight="1" spans="1:24">
      <c r="A116" s="20">
        <v>3627</v>
      </c>
      <c r="B116" s="21" t="s">
        <v>1971</v>
      </c>
      <c r="C116" s="20" t="s">
        <v>43</v>
      </c>
      <c r="D116" s="20" t="s">
        <v>62</v>
      </c>
      <c r="E116" s="20" t="s">
        <v>66</v>
      </c>
      <c r="F116" s="20" t="s">
        <v>35</v>
      </c>
      <c r="G116" s="20">
        <v>2019</v>
      </c>
      <c r="H116" s="20" t="s">
        <v>36</v>
      </c>
      <c r="I116" s="42">
        <v>15</v>
      </c>
      <c r="J116" s="43" t="s">
        <v>1957</v>
      </c>
      <c r="K116" s="20">
        <v>0.05</v>
      </c>
      <c r="L116" s="44">
        <f t="shared" si="9"/>
        <v>0.75</v>
      </c>
      <c r="M116" s="44"/>
      <c r="N116" s="44">
        <v>0.75</v>
      </c>
      <c r="O116" s="44"/>
      <c r="P116" s="20" t="s">
        <v>117</v>
      </c>
      <c r="Q116" s="20" t="s">
        <v>37</v>
      </c>
      <c r="R116" s="20">
        <v>8</v>
      </c>
      <c r="S116" s="20">
        <v>15</v>
      </c>
      <c r="T116" s="20"/>
      <c r="U116" s="20"/>
      <c r="V116" s="20" t="s">
        <v>5</v>
      </c>
      <c r="W116" s="20">
        <v>3627</v>
      </c>
      <c r="X116" s="51" t="s">
        <v>598</v>
      </c>
    </row>
    <row r="117" s="2" customFormat="1" ht="24.95" customHeight="1" spans="1:24">
      <c r="A117" s="20">
        <v>3797</v>
      </c>
      <c r="B117" s="21" t="s">
        <v>1962</v>
      </c>
      <c r="C117" s="20" t="s">
        <v>43</v>
      </c>
      <c r="D117" s="20" t="s">
        <v>49</v>
      </c>
      <c r="E117" s="20" t="s">
        <v>76</v>
      </c>
      <c r="F117" s="20" t="s">
        <v>35</v>
      </c>
      <c r="G117" s="20">
        <v>2020</v>
      </c>
      <c r="H117" s="20" t="s">
        <v>36</v>
      </c>
      <c r="I117" s="42">
        <v>16</v>
      </c>
      <c r="J117" s="43" t="s">
        <v>1957</v>
      </c>
      <c r="K117" s="20">
        <v>0.05</v>
      </c>
      <c r="L117" s="44">
        <f t="shared" ref="L117:L125" si="10">M117+N117+O117</f>
        <v>0.8</v>
      </c>
      <c r="M117" s="44"/>
      <c r="N117" s="44"/>
      <c r="O117" s="44">
        <v>0.8</v>
      </c>
      <c r="P117" s="20" t="s">
        <v>117</v>
      </c>
      <c r="Q117" s="20" t="s">
        <v>37</v>
      </c>
      <c r="R117" s="20">
        <v>10</v>
      </c>
      <c r="S117" s="20">
        <v>16</v>
      </c>
      <c r="T117" s="20"/>
      <c r="U117" s="20"/>
      <c r="V117" s="20" t="s">
        <v>5</v>
      </c>
      <c r="W117" s="20">
        <v>3797</v>
      </c>
      <c r="X117" s="51" t="s">
        <v>598</v>
      </c>
    </row>
    <row r="118" s="2" customFormat="1" ht="24.95" customHeight="1" spans="1:24">
      <c r="A118" s="20">
        <v>3798</v>
      </c>
      <c r="B118" s="21" t="s">
        <v>1963</v>
      </c>
      <c r="C118" s="20" t="s">
        <v>43</v>
      </c>
      <c r="D118" s="20" t="s">
        <v>49</v>
      </c>
      <c r="E118" s="20" t="s">
        <v>77</v>
      </c>
      <c r="F118" s="20" t="s">
        <v>35</v>
      </c>
      <c r="G118" s="20">
        <v>2020</v>
      </c>
      <c r="H118" s="20" t="s">
        <v>36</v>
      </c>
      <c r="I118" s="42">
        <v>16</v>
      </c>
      <c r="J118" s="43" t="s">
        <v>1957</v>
      </c>
      <c r="K118" s="20">
        <v>0.05</v>
      </c>
      <c r="L118" s="44">
        <f t="shared" si="10"/>
        <v>0.8</v>
      </c>
      <c r="M118" s="44"/>
      <c r="N118" s="44"/>
      <c r="O118" s="44">
        <v>0.8</v>
      </c>
      <c r="P118" s="20" t="s">
        <v>117</v>
      </c>
      <c r="Q118" s="20" t="s">
        <v>37</v>
      </c>
      <c r="R118" s="20">
        <v>10</v>
      </c>
      <c r="S118" s="20">
        <v>16</v>
      </c>
      <c r="T118" s="20"/>
      <c r="U118" s="20"/>
      <c r="V118" s="20" t="s">
        <v>5</v>
      </c>
      <c r="W118" s="20">
        <v>3798</v>
      </c>
      <c r="X118" s="51" t="s">
        <v>598</v>
      </c>
    </row>
    <row r="119" s="2" customFormat="1" ht="24.95" customHeight="1" spans="1:24">
      <c r="A119" s="20">
        <v>3799</v>
      </c>
      <c r="B119" s="21" t="s">
        <v>1964</v>
      </c>
      <c r="C119" s="20" t="s">
        <v>43</v>
      </c>
      <c r="D119" s="20" t="s">
        <v>49</v>
      </c>
      <c r="E119" s="20" t="s">
        <v>50</v>
      </c>
      <c r="F119" s="20" t="s">
        <v>35</v>
      </c>
      <c r="G119" s="20">
        <v>2020</v>
      </c>
      <c r="H119" s="20" t="s">
        <v>36</v>
      </c>
      <c r="I119" s="42">
        <v>16</v>
      </c>
      <c r="J119" s="43" t="s">
        <v>1957</v>
      </c>
      <c r="K119" s="20">
        <v>0.05</v>
      </c>
      <c r="L119" s="44">
        <f t="shared" si="10"/>
        <v>0.8</v>
      </c>
      <c r="M119" s="44"/>
      <c r="N119" s="44"/>
      <c r="O119" s="44">
        <v>0.8</v>
      </c>
      <c r="P119" s="20" t="s">
        <v>117</v>
      </c>
      <c r="Q119" s="20" t="s">
        <v>37</v>
      </c>
      <c r="R119" s="20">
        <v>10</v>
      </c>
      <c r="S119" s="20">
        <v>16</v>
      </c>
      <c r="T119" s="20"/>
      <c r="U119" s="20"/>
      <c r="V119" s="20" t="s">
        <v>5</v>
      </c>
      <c r="W119" s="20">
        <v>3799</v>
      </c>
      <c r="X119" s="51" t="s">
        <v>598</v>
      </c>
    </row>
    <row r="120" s="2" customFormat="1" ht="24.95" customHeight="1" spans="1:24">
      <c r="A120" s="20">
        <v>3800</v>
      </c>
      <c r="B120" s="21" t="s">
        <v>1965</v>
      </c>
      <c r="C120" s="20" t="s">
        <v>43</v>
      </c>
      <c r="D120" s="20" t="s">
        <v>49</v>
      </c>
      <c r="E120" s="20" t="s">
        <v>84</v>
      </c>
      <c r="F120" s="20" t="s">
        <v>35</v>
      </c>
      <c r="G120" s="20">
        <v>2020</v>
      </c>
      <c r="H120" s="20" t="s">
        <v>36</v>
      </c>
      <c r="I120" s="42">
        <v>10</v>
      </c>
      <c r="J120" s="43" t="s">
        <v>1957</v>
      </c>
      <c r="K120" s="20">
        <v>0.05</v>
      </c>
      <c r="L120" s="44">
        <f t="shared" si="10"/>
        <v>0.5</v>
      </c>
      <c r="M120" s="44"/>
      <c r="N120" s="44"/>
      <c r="O120" s="44">
        <v>0.5</v>
      </c>
      <c r="P120" s="20" t="s">
        <v>117</v>
      </c>
      <c r="Q120" s="20" t="s">
        <v>37</v>
      </c>
      <c r="R120" s="20">
        <v>5</v>
      </c>
      <c r="S120" s="20">
        <v>10</v>
      </c>
      <c r="T120" s="20"/>
      <c r="U120" s="20"/>
      <c r="V120" s="20" t="s">
        <v>5</v>
      </c>
      <c r="W120" s="20">
        <v>3800</v>
      </c>
      <c r="X120" s="51" t="s">
        <v>598</v>
      </c>
    </row>
    <row r="121" s="2" customFormat="1" ht="24.95" customHeight="1" spans="1:24">
      <c r="A121" s="20">
        <v>3801</v>
      </c>
      <c r="B121" s="21" t="s">
        <v>1966</v>
      </c>
      <c r="C121" s="20" t="s">
        <v>43</v>
      </c>
      <c r="D121" s="20" t="s">
        <v>49</v>
      </c>
      <c r="E121" s="20" t="s">
        <v>74</v>
      </c>
      <c r="F121" s="20" t="s">
        <v>35</v>
      </c>
      <c r="G121" s="20">
        <v>2020</v>
      </c>
      <c r="H121" s="20" t="s">
        <v>36</v>
      </c>
      <c r="I121" s="42">
        <v>6</v>
      </c>
      <c r="J121" s="43" t="s">
        <v>1957</v>
      </c>
      <c r="K121" s="20">
        <v>0.05</v>
      </c>
      <c r="L121" s="44">
        <f t="shared" si="10"/>
        <v>0.3</v>
      </c>
      <c r="M121" s="44"/>
      <c r="N121" s="44"/>
      <c r="O121" s="44">
        <v>0.3</v>
      </c>
      <c r="P121" s="20" t="s">
        <v>117</v>
      </c>
      <c r="Q121" s="20" t="s">
        <v>37</v>
      </c>
      <c r="R121" s="20">
        <v>3</v>
      </c>
      <c r="S121" s="20">
        <v>6</v>
      </c>
      <c r="T121" s="20"/>
      <c r="U121" s="20"/>
      <c r="V121" s="20" t="s">
        <v>5</v>
      </c>
      <c r="W121" s="20">
        <v>3801</v>
      </c>
      <c r="X121" s="51" t="s">
        <v>598</v>
      </c>
    </row>
    <row r="122" s="2" customFormat="1" ht="24.95" customHeight="1" spans="1:24">
      <c r="A122" s="20">
        <v>3802</v>
      </c>
      <c r="B122" s="21" t="s">
        <v>1967</v>
      </c>
      <c r="C122" s="20" t="s">
        <v>43</v>
      </c>
      <c r="D122" s="20" t="s">
        <v>49</v>
      </c>
      <c r="E122" s="20" t="s">
        <v>75</v>
      </c>
      <c r="F122" s="20" t="s">
        <v>35</v>
      </c>
      <c r="G122" s="20">
        <v>2020</v>
      </c>
      <c r="H122" s="20" t="s">
        <v>36</v>
      </c>
      <c r="I122" s="42">
        <v>4</v>
      </c>
      <c r="J122" s="43" t="s">
        <v>1957</v>
      </c>
      <c r="K122" s="20">
        <v>0.05</v>
      </c>
      <c r="L122" s="44">
        <f t="shared" si="10"/>
        <v>0.2</v>
      </c>
      <c r="M122" s="44"/>
      <c r="N122" s="44"/>
      <c r="O122" s="44">
        <v>0.2</v>
      </c>
      <c r="P122" s="20" t="s">
        <v>117</v>
      </c>
      <c r="Q122" s="20" t="s">
        <v>37</v>
      </c>
      <c r="R122" s="20">
        <v>2</v>
      </c>
      <c r="S122" s="20">
        <v>4</v>
      </c>
      <c r="T122" s="20"/>
      <c r="U122" s="20"/>
      <c r="V122" s="20" t="s">
        <v>5</v>
      </c>
      <c r="W122" s="20">
        <v>3802</v>
      </c>
      <c r="X122" s="51" t="s">
        <v>598</v>
      </c>
    </row>
    <row r="123" s="2" customFormat="1" ht="24.95" customHeight="1" spans="1:24">
      <c r="A123" s="20">
        <v>3803</v>
      </c>
      <c r="B123" s="21" t="s">
        <v>1968</v>
      </c>
      <c r="C123" s="20" t="s">
        <v>43</v>
      </c>
      <c r="D123" s="20" t="s">
        <v>62</v>
      </c>
      <c r="E123" s="20" t="s">
        <v>1969</v>
      </c>
      <c r="F123" s="20" t="s">
        <v>35</v>
      </c>
      <c r="G123" s="20">
        <v>2020</v>
      </c>
      <c r="H123" s="20" t="s">
        <v>36</v>
      </c>
      <c r="I123" s="42">
        <v>4</v>
      </c>
      <c r="J123" s="43" t="s">
        <v>1957</v>
      </c>
      <c r="K123" s="20">
        <v>0.05</v>
      </c>
      <c r="L123" s="44">
        <f t="shared" si="10"/>
        <v>0.2</v>
      </c>
      <c r="M123" s="44"/>
      <c r="N123" s="44"/>
      <c r="O123" s="44">
        <v>0.2</v>
      </c>
      <c r="P123" s="20" t="s">
        <v>117</v>
      </c>
      <c r="Q123" s="20" t="s">
        <v>37</v>
      </c>
      <c r="R123" s="20">
        <v>3</v>
      </c>
      <c r="S123" s="20">
        <v>4</v>
      </c>
      <c r="T123" s="20"/>
      <c r="U123" s="20"/>
      <c r="V123" s="20" t="s">
        <v>5</v>
      </c>
      <c r="W123" s="20">
        <v>3803</v>
      </c>
      <c r="X123" s="51" t="s">
        <v>598</v>
      </c>
    </row>
    <row r="124" s="2" customFormat="1" ht="24.95" customHeight="1" spans="1:24">
      <c r="A124" s="20">
        <v>3804</v>
      </c>
      <c r="B124" s="21" t="s">
        <v>1970</v>
      </c>
      <c r="C124" s="20" t="s">
        <v>43</v>
      </c>
      <c r="D124" s="20" t="s">
        <v>62</v>
      </c>
      <c r="E124" s="20" t="s">
        <v>63</v>
      </c>
      <c r="F124" s="20" t="s">
        <v>35</v>
      </c>
      <c r="G124" s="20">
        <v>2020</v>
      </c>
      <c r="H124" s="20" t="s">
        <v>36</v>
      </c>
      <c r="I124" s="42">
        <v>7</v>
      </c>
      <c r="J124" s="43" t="s">
        <v>1957</v>
      </c>
      <c r="K124" s="20">
        <v>0.05</v>
      </c>
      <c r="L124" s="44">
        <f t="shared" si="10"/>
        <v>0.35</v>
      </c>
      <c r="M124" s="44"/>
      <c r="N124" s="44"/>
      <c r="O124" s="44">
        <v>0.35</v>
      </c>
      <c r="P124" s="20" t="s">
        <v>117</v>
      </c>
      <c r="Q124" s="20" t="s">
        <v>37</v>
      </c>
      <c r="R124" s="20">
        <v>4</v>
      </c>
      <c r="S124" s="20">
        <v>7</v>
      </c>
      <c r="T124" s="20"/>
      <c r="U124" s="20"/>
      <c r="V124" s="20" t="s">
        <v>5</v>
      </c>
      <c r="W124" s="20">
        <v>3804</v>
      </c>
      <c r="X124" s="51" t="s">
        <v>598</v>
      </c>
    </row>
    <row r="125" s="2" customFormat="1" ht="24.95" customHeight="1" spans="1:24">
      <c r="A125" s="20">
        <v>3805</v>
      </c>
      <c r="B125" s="21" t="s">
        <v>1971</v>
      </c>
      <c r="C125" s="20" t="s">
        <v>43</v>
      </c>
      <c r="D125" s="20" t="s">
        <v>62</v>
      </c>
      <c r="E125" s="20" t="s">
        <v>66</v>
      </c>
      <c r="F125" s="20" t="s">
        <v>35</v>
      </c>
      <c r="G125" s="20">
        <v>2020</v>
      </c>
      <c r="H125" s="20" t="s">
        <v>36</v>
      </c>
      <c r="I125" s="42">
        <v>15</v>
      </c>
      <c r="J125" s="43" t="s">
        <v>1957</v>
      </c>
      <c r="K125" s="20">
        <v>0.05</v>
      </c>
      <c r="L125" s="44">
        <f t="shared" si="10"/>
        <v>0.75</v>
      </c>
      <c r="M125" s="44"/>
      <c r="N125" s="44"/>
      <c r="O125" s="44">
        <v>0.75</v>
      </c>
      <c r="P125" s="20" t="s">
        <v>117</v>
      </c>
      <c r="Q125" s="20" t="s">
        <v>37</v>
      </c>
      <c r="R125" s="20">
        <v>8</v>
      </c>
      <c r="S125" s="20">
        <v>15</v>
      </c>
      <c r="T125" s="20"/>
      <c r="U125" s="20"/>
      <c r="V125" s="20" t="s">
        <v>5</v>
      </c>
      <c r="W125" s="20">
        <v>3805</v>
      </c>
      <c r="X125" s="51" t="s">
        <v>598</v>
      </c>
    </row>
    <row r="126" ht="24.95" customHeight="1" spans="1:24">
      <c r="A126" s="16">
        <v>3942</v>
      </c>
      <c r="B126" s="17" t="s">
        <v>575</v>
      </c>
      <c r="C126" s="16"/>
      <c r="D126" s="16"/>
      <c r="E126" s="16"/>
      <c r="F126" s="16" t="s">
        <v>35</v>
      </c>
      <c r="G126" s="16" t="s">
        <v>32</v>
      </c>
      <c r="H126" s="16" t="s">
        <v>36</v>
      </c>
      <c r="I126" s="33" t="e">
        <f>SUM(#REF!)</f>
        <v>#REF!</v>
      </c>
      <c r="J126" s="34"/>
      <c r="K126" s="16"/>
      <c r="L126" s="35" t="e">
        <f>SUM(#REF!)</f>
        <v>#REF!</v>
      </c>
      <c r="M126" s="35" t="e">
        <f>SUM(#REF!)</f>
        <v>#REF!</v>
      </c>
      <c r="N126" s="35" t="e">
        <f>SUM(#REF!)</f>
        <v>#REF!</v>
      </c>
      <c r="O126" s="35" t="e">
        <f>SUM(#REF!)</f>
        <v>#REF!</v>
      </c>
      <c r="P126" s="16"/>
      <c r="Q126" s="16" t="s">
        <v>37</v>
      </c>
      <c r="R126" s="47" t="e">
        <f>SUM(#REF!)</f>
        <v>#REF!</v>
      </c>
      <c r="S126" s="47" t="e">
        <f>SUM(#REF!)</f>
        <v>#REF!</v>
      </c>
      <c r="T126" s="47" t="s">
        <v>576</v>
      </c>
      <c r="U126" s="47" t="s">
        <v>577</v>
      </c>
      <c r="V126" s="16" t="s">
        <v>32</v>
      </c>
      <c r="W126" s="16">
        <v>3942</v>
      </c>
      <c r="X126" s="48"/>
    </row>
    <row r="127" ht="24.95" customHeight="1" spans="1:24">
      <c r="A127" s="14">
        <v>3949</v>
      </c>
      <c r="B127" s="15" t="s">
        <v>579</v>
      </c>
      <c r="C127" s="14"/>
      <c r="D127" s="14"/>
      <c r="E127" s="14"/>
      <c r="F127" s="14" t="s">
        <v>106</v>
      </c>
      <c r="G127" s="14" t="s">
        <v>32</v>
      </c>
      <c r="H127" s="14" t="s">
        <v>580</v>
      </c>
      <c r="I127" s="30" t="e">
        <f t="shared" ref="I127:O127" si="11">I128+I129</f>
        <v>#REF!</v>
      </c>
      <c r="J127" s="31"/>
      <c r="K127" s="14"/>
      <c r="L127" s="32" t="e">
        <f t="shared" si="11"/>
        <v>#REF!</v>
      </c>
      <c r="M127" s="32" t="e">
        <f t="shared" si="11"/>
        <v>#REF!</v>
      </c>
      <c r="N127" s="32" t="e">
        <f t="shared" si="11"/>
        <v>#REF!</v>
      </c>
      <c r="O127" s="32" t="e">
        <f t="shared" si="11"/>
        <v>#REF!</v>
      </c>
      <c r="P127" s="14"/>
      <c r="Q127" s="14" t="s">
        <v>91</v>
      </c>
      <c r="R127" s="46" t="e">
        <f>R128+R129</f>
        <v>#REF!</v>
      </c>
      <c r="S127" s="46" t="e">
        <f>S128+S129</f>
        <v>#REF!</v>
      </c>
      <c r="T127" s="46"/>
      <c r="U127" s="46"/>
      <c r="V127" s="14" t="s">
        <v>32</v>
      </c>
      <c r="W127" s="14">
        <v>3949</v>
      </c>
      <c r="X127" s="14"/>
    </row>
    <row r="128" ht="24.95" customHeight="1" spans="1:24">
      <c r="A128" s="16">
        <v>3950</v>
      </c>
      <c r="B128" s="17" t="s">
        <v>581</v>
      </c>
      <c r="C128" s="16"/>
      <c r="D128" s="16"/>
      <c r="E128" s="16"/>
      <c r="F128" s="16" t="s">
        <v>106</v>
      </c>
      <c r="G128" s="16" t="s">
        <v>32</v>
      </c>
      <c r="H128" s="16" t="s">
        <v>580</v>
      </c>
      <c r="I128" s="33" t="e">
        <f>SUM(#REF!)</f>
        <v>#REF!</v>
      </c>
      <c r="J128" s="34"/>
      <c r="K128" s="16"/>
      <c r="L128" s="35" t="e">
        <f>SUM(#REF!)</f>
        <v>#REF!</v>
      </c>
      <c r="M128" s="35" t="e">
        <f>SUM(#REF!)</f>
        <v>#REF!</v>
      </c>
      <c r="N128" s="35" t="e">
        <f>SUM(#REF!)</f>
        <v>#REF!</v>
      </c>
      <c r="O128" s="35" t="e">
        <f>SUM(#REF!)</f>
        <v>#REF!</v>
      </c>
      <c r="P128" s="16"/>
      <c r="Q128" s="16" t="s">
        <v>91</v>
      </c>
      <c r="R128" s="47" t="e">
        <f>SUM(#REF!)</f>
        <v>#REF!</v>
      </c>
      <c r="S128" s="47" t="e">
        <f>SUM(#REF!)</f>
        <v>#REF!</v>
      </c>
      <c r="T128" s="47" t="s">
        <v>582</v>
      </c>
      <c r="U128" s="47" t="s">
        <v>515</v>
      </c>
      <c r="V128" s="16" t="s">
        <v>32</v>
      </c>
      <c r="W128" s="16">
        <v>3950</v>
      </c>
      <c r="X128" s="48"/>
    </row>
    <row r="129" ht="24.95" customHeight="1" spans="1:24">
      <c r="A129" s="16">
        <v>3967</v>
      </c>
      <c r="B129" s="17" t="s">
        <v>589</v>
      </c>
      <c r="C129" s="16"/>
      <c r="D129" s="16"/>
      <c r="E129" s="16"/>
      <c r="F129" s="16"/>
      <c r="G129" s="16"/>
      <c r="H129" s="16"/>
      <c r="I129" s="33"/>
      <c r="J129" s="34"/>
      <c r="K129" s="16"/>
      <c r="L129" s="35"/>
      <c r="M129" s="35"/>
      <c r="N129" s="35"/>
      <c r="O129" s="35"/>
      <c r="P129" s="16"/>
      <c r="Q129" s="16"/>
      <c r="R129" s="47"/>
      <c r="S129" s="47"/>
      <c r="T129" s="47"/>
      <c r="U129" s="47"/>
      <c r="V129" s="16"/>
      <c r="W129" s="16">
        <v>3967</v>
      </c>
      <c r="X129" s="16"/>
    </row>
    <row r="130" ht="24.95" customHeight="1" spans="1:24">
      <c r="A130" s="12">
        <v>3968</v>
      </c>
      <c r="B130" s="13" t="s">
        <v>590</v>
      </c>
      <c r="C130" s="12"/>
      <c r="D130" s="12"/>
      <c r="E130" s="12"/>
      <c r="F130" s="12" t="s">
        <v>35</v>
      </c>
      <c r="G130" s="12" t="s">
        <v>32</v>
      </c>
      <c r="H130" s="12" t="s">
        <v>88</v>
      </c>
      <c r="I130" s="58" t="e">
        <f t="shared" ref="I130:O130" si="12">I131+I135+I136+I137+I138</f>
        <v>#REF!</v>
      </c>
      <c r="J130" s="28"/>
      <c r="K130" s="12"/>
      <c r="L130" s="29" t="e">
        <f t="shared" si="12"/>
        <v>#REF!</v>
      </c>
      <c r="M130" s="29" t="e">
        <f t="shared" si="12"/>
        <v>#REF!</v>
      </c>
      <c r="N130" s="29" t="e">
        <f t="shared" si="12"/>
        <v>#REF!</v>
      </c>
      <c r="O130" s="29" t="e">
        <f t="shared" si="12"/>
        <v>#REF!</v>
      </c>
      <c r="P130" s="12"/>
      <c r="Q130" s="12" t="s">
        <v>37</v>
      </c>
      <c r="R130" s="45" t="e">
        <f>R131+R135+R136+R137+R138</f>
        <v>#REF!</v>
      </c>
      <c r="S130" s="45" t="e">
        <f>S131+S135+S136+S137+S138</f>
        <v>#REF!</v>
      </c>
      <c r="T130" s="45"/>
      <c r="U130" s="45"/>
      <c r="V130" s="12" t="s">
        <v>32</v>
      </c>
      <c r="W130" s="12">
        <v>3968</v>
      </c>
      <c r="X130" s="12"/>
    </row>
    <row r="131" ht="24.95" customHeight="1" spans="1:24">
      <c r="A131" s="14">
        <v>3969</v>
      </c>
      <c r="B131" s="15" t="s">
        <v>591</v>
      </c>
      <c r="C131" s="14"/>
      <c r="D131" s="14"/>
      <c r="E131" s="14"/>
      <c r="F131" s="14" t="s">
        <v>35</v>
      </c>
      <c r="G131" s="14" t="s">
        <v>32</v>
      </c>
      <c r="H131" s="14" t="s">
        <v>88</v>
      </c>
      <c r="I131" s="30" t="e">
        <f t="shared" ref="I131:O131" si="13">I132+I133+I134</f>
        <v>#REF!</v>
      </c>
      <c r="J131" s="31"/>
      <c r="K131" s="14"/>
      <c r="L131" s="32" t="e">
        <f t="shared" si="13"/>
        <v>#REF!</v>
      </c>
      <c r="M131" s="32" t="e">
        <f t="shared" si="13"/>
        <v>#REF!</v>
      </c>
      <c r="N131" s="32" t="e">
        <f t="shared" si="13"/>
        <v>#REF!</v>
      </c>
      <c r="O131" s="32" t="e">
        <f t="shared" si="13"/>
        <v>#REF!</v>
      </c>
      <c r="P131" s="14"/>
      <c r="Q131" s="14" t="s">
        <v>37</v>
      </c>
      <c r="R131" s="46" t="e">
        <f>R132+R133+R134</f>
        <v>#REF!</v>
      </c>
      <c r="S131" s="46" t="e">
        <f>S132+S133+S134</f>
        <v>#REF!</v>
      </c>
      <c r="T131" s="46" t="s">
        <v>592</v>
      </c>
      <c r="U131" s="46" t="s">
        <v>577</v>
      </c>
      <c r="V131" s="14" t="s">
        <v>32</v>
      </c>
      <c r="W131" s="14">
        <v>3969</v>
      </c>
      <c r="X131" s="14"/>
    </row>
    <row r="132" ht="24.95" customHeight="1" spans="1:24">
      <c r="A132" s="16">
        <v>3970</v>
      </c>
      <c r="B132" s="17" t="s">
        <v>593</v>
      </c>
      <c r="C132" s="16"/>
      <c r="D132" s="16"/>
      <c r="E132" s="16"/>
      <c r="F132" s="16" t="s">
        <v>35</v>
      </c>
      <c r="G132" s="16" t="s">
        <v>32</v>
      </c>
      <c r="H132" s="16" t="s">
        <v>88</v>
      </c>
      <c r="I132" s="33" t="e">
        <f>SUM(#REF!)</f>
        <v>#REF!</v>
      </c>
      <c r="J132" s="34"/>
      <c r="K132" s="16"/>
      <c r="L132" s="35" t="e">
        <f>SUM(#REF!)</f>
        <v>#REF!</v>
      </c>
      <c r="M132" s="35" t="e">
        <f>SUM(#REF!)</f>
        <v>#REF!</v>
      </c>
      <c r="N132" s="35" t="e">
        <f>SUM(#REF!)</f>
        <v>#REF!</v>
      </c>
      <c r="O132" s="35" t="e">
        <f>SUM(#REF!)</f>
        <v>#REF!</v>
      </c>
      <c r="P132" s="16"/>
      <c r="Q132" s="16" t="s">
        <v>37</v>
      </c>
      <c r="R132" s="47" t="e">
        <f>SUM(#REF!)</f>
        <v>#REF!</v>
      </c>
      <c r="S132" s="47" t="e">
        <f>SUM(#REF!)</f>
        <v>#REF!</v>
      </c>
      <c r="T132" s="59" t="s">
        <v>594</v>
      </c>
      <c r="U132" s="59" t="s">
        <v>577</v>
      </c>
      <c r="V132" s="16" t="s">
        <v>32</v>
      </c>
      <c r="W132" s="16">
        <v>3970</v>
      </c>
      <c r="X132" s="48"/>
    </row>
    <row r="133" ht="24.95" customHeight="1" spans="1:24">
      <c r="A133" s="16">
        <v>4151</v>
      </c>
      <c r="B133" s="17" t="s">
        <v>709</v>
      </c>
      <c r="C133" s="16"/>
      <c r="D133" s="16"/>
      <c r="E133" s="16"/>
      <c r="F133" s="16" t="s">
        <v>35</v>
      </c>
      <c r="G133" s="16" t="s">
        <v>32</v>
      </c>
      <c r="H133" s="16" t="s">
        <v>88</v>
      </c>
      <c r="I133" s="33" t="e">
        <f>SUM(#REF!)</f>
        <v>#REF!</v>
      </c>
      <c r="J133" s="34"/>
      <c r="K133" s="16"/>
      <c r="L133" s="35" t="e">
        <f>SUM(#REF!)</f>
        <v>#REF!</v>
      </c>
      <c r="M133" s="35" t="e">
        <f>SUM(#REF!)</f>
        <v>#REF!</v>
      </c>
      <c r="N133" s="35" t="e">
        <f>SUM(#REF!)</f>
        <v>#REF!</v>
      </c>
      <c r="O133" s="35" t="e">
        <f>SUM(#REF!)</f>
        <v>#REF!</v>
      </c>
      <c r="P133" s="16"/>
      <c r="Q133" s="16" t="s">
        <v>37</v>
      </c>
      <c r="R133" s="47" t="e">
        <f>SUM(#REF!)</f>
        <v>#REF!</v>
      </c>
      <c r="S133" s="47" t="e">
        <f>SUM(#REF!)</f>
        <v>#REF!</v>
      </c>
      <c r="T133" s="59" t="s">
        <v>710</v>
      </c>
      <c r="U133" s="59" t="s">
        <v>577</v>
      </c>
      <c r="V133" s="16" t="s">
        <v>32</v>
      </c>
      <c r="W133" s="16">
        <v>4151</v>
      </c>
      <c r="X133" s="48"/>
    </row>
    <row r="134" ht="24.95" customHeight="1" spans="1:24">
      <c r="A134" s="16">
        <v>4155</v>
      </c>
      <c r="B134" s="17" t="s">
        <v>718</v>
      </c>
      <c r="C134" s="16"/>
      <c r="D134" s="16"/>
      <c r="E134" s="16"/>
      <c r="F134" s="16" t="s">
        <v>35</v>
      </c>
      <c r="G134" s="16" t="s">
        <v>32</v>
      </c>
      <c r="H134" s="16" t="s">
        <v>88</v>
      </c>
      <c r="I134" s="33" t="e">
        <f>SUM(#REF!)</f>
        <v>#REF!</v>
      </c>
      <c r="J134" s="34"/>
      <c r="K134" s="16"/>
      <c r="L134" s="35" t="e">
        <f>SUM(#REF!)</f>
        <v>#REF!</v>
      </c>
      <c r="M134" s="35" t="e">
        <f>SUM(#REF!)</f>
        <v>#REF!</v>
      </c>
      <c r="N134" s="35" t="e">
        <f>SUM(#REF!)</f>
        <v>#REF!</v>
      </c>
      <c r="O134" s="35" t="e">
        <f>SUM(#REF!)</f>
        <v>#REF!</v>
      </c>
      <c r="P134" s="16"/>
      <c r="Q134" s="16" t="s">
        <v>37</v>
      </c>
      <c r="R134" s="47" t="e">
        <f>SUM(#REF!)</f>
        <v>#REF!</v>
      </c>
      <c r="S134" s="47" t="e">
        <f>SUM(#REF!)</f>
        <v>#REF!</v>
      </c>
      <c r="T134" s="59" t="s">
        <v>719</v>
      </c>
      <c r="U134" s="59" t="s">
        <v>577</v>
      </c>
      <c r="V134" s="16" t="s">
        <v>32</v>
      </c>
      <c r="W134" s="16">
        <v>4155</v>
      </c>
      <c r="X134" s="48"/>
    </row>
    <row r="135" ht="24.95" customHeight="1" spans="1:24">
      <c r="A135" s="14">
        <v>4290</v>
      </c>
      <c r="B135" s="15" t="s">
        <v>729</v>
      </c>
      <c r="C135" s="14"/>
      <c r="D135" s="14"/>
      <c r="E135" s="14"/>
      <c r="F135" s="14" t="s">
        <v>244</v>
      </c>
      <c r="G135" s="14" t="s">
        <v>32</v>
      </c>
      <c r="H135" s="14" t="s">
        <v>88</v>
      </c>
      <c r="I135" s="30" t="e">
        <f>SUM(#REF!)</f>
        <v>#REF!</v>
      </c>
      <c r="J135" s="31"/>
      <c r="K135" s="14"/>
      <c r="L135" s="32" t="e">
        <f>SUM(#REF!)</f>
        <v>#REF!</v>
      </c>
      <c r="M135" s="32" t="e">
        <f>SUM(#REF!)</f>
        <v>#REF!</v>
      </c>
      <c r="N135" s="32" t="e">
        <f>SUM(#REF!)</f>
        <v>#REF!</v>
      </c>
      <c r="O135" s="32" t="e">
        <f>SUM(#REF!)</f>
        <v>#REF!</v>
      </c>
      <c r="P135" s="14"/>
      <c r="Q135" s="14" t="s">
        <v>37</v>
      </c>
      <c r="R135" s="46" t="e">
        <f>SUM(#REF!)</f>
        <v>#REF!</v>
      </c>
      <c r="S135" s="46" t="e">
        <f>SUM(#REF!)</f>
        <v>#REF!</v>
      </c>
      <c r="T135" s="46" t="s">
        <v>730</v>
      </c>
      <c r="U135" s="46" t="s">
        <v>577</v>
      </c>
      <c r="V135" s="14" t="s">
        <v>32</v>
      </c>
      <c r="W135" s="14">
        <v>4290</v>
      </c>
      <c r="X135" s="49"/>
    </row>
    <row r="136" ht="24.95" customHeight="1" spans="1:24">
      <c r="A136" s="14">
        <v>4571</v>
      </c>
      <c r="B136" s="15" t="s">
        <v>833</v>
      </c>
      <c r="C136" s="14"/>
      <c r="D136" s="14"/>
      <c r="E136" s="14"/>
      <c r="F136" s="14" t="s">
        <v>35</v>
      </c>
      <c r="G136" s="14" t="s">
        <v>32</v>
      </c>
      <c r="H136" s="14" t="s">
        <v>88</v>
      </c>
      <c r="I136" s="30" t="e">
        <f>SUM(#REF!)</f>
        <v>#REF!</v>
      </c>
      <c r="J136" s="31"/>
      <c r="K136" s="14"/>
      <c r="L136" s="32" t="e">
        <f>SUM(#REF!)</f>
        <v>#REF!</v>
      </c>
      <c r="M136" s="32" t="e">
        <f>SUM(#REF!)</f>
        <v>#REF!</v>
      </c>
      <c r="N136" s="32" t="e">
        <f>SUM(#REF!)</f>
        <v>#REF!</v>
      </c>
      <c r="O136" s="32" t="e">
        <f>SUM(#REF!)</f>
        <v>#REF!</v>
      </c>
      <c r="P136" s="14"/>
      <c r="Q136" s="14" t="s">
        <v>37</v>
      </c>
      <c r="R136" s="46" t="e">
        <f>SUM(#REF!)</f>
        <v>#REF!</v>
      </c>
      <c r="S136" s="46" t="e">
        <f>SUM(#REF!)</f>
        <v>#REF!</v>
      </c>
      <c r="T136" s="46" t="s">
        <v>834</v>
      </c>
      <c r="U136" s="46" t="s">
        <v>577</v>
      </c>
      <c r="V136" s="14" t="s">
        <v>32</v>
      </c>
      <c r="W136" s="14">
        <v>4571</v>
      </c>
      <c r="X136" s="49"/>
    </row>
    <row r="137" ht="24.95" customHeight="1" spans="1:24">
      <c r="A137" s="14">
        <v>4603</v>
      </c>
      <c r="B137" s="15" t="s">
        <v>862</v>
      </c>
      <c r="C137" s="14"/>
      <c r="D137" s="14"/>
      <c r="E137" s="14"/>
      <c r="F137" s="14" t="s">
        <v>244</v>
      </c>
      <c r="G137" s="14" t="s">
        <v>32</v>
      </c>
      <c r="H137" s="14" t="s">
        <v>88</v>
      </c>
      <c r="I137" s="30" t="e">
        <f>SUM(#REF!)</f>
        <v>#REF!</v>
      </c>
      <c r="J137" s="31"/>
      <c r="K137" s="14"/>
      <c r="L137" s="32" t="e">
        <f>SUM(#REF!)</f>
        <v>#REF!</v>
      </c>
      <c r="M137" s="32" t="e">
        <f>SUM(#REF!)</f>
        <v>#REF!</v>
      </c>
      <c r="N137" s="32" t="e">
        <f>SUM(#REF!)</f>
        <v>#REF!</v>
      </c>
      <c r="O137" s="32" t="e">
        <f>SUM(#REF!)</f>
        <v>#REF!</v>
      </c>
      <c r="P137" s="14"/>
      <c r="Q137" s="14" t="s">
        <v>37</v>
      </c>
      <c r="R137" s="46" t="e">
        <f>SUM(#REF!)</f>
        <v>#REF!</v>
      </c>
      <c r="S137" s="46" t="e">
        <f>SUM(#REF!)</f>
        <v>#REF!</v>
      </c>
      <c r="T137" s="46" t="s">
        <v>863</v>
      </c>
      <c r="U137" s="46" t="s">
        <v>577</v>
      </c>
      <c r="V137" s="14" t="s">
        <v>32</v>
      </c>
      <c r="W137" s="14">
        <v>4603</v>
      </c>
      <c r="X137" s="49"/>
    </row>
    <row r="138" ht="24.95" customHeight="1" spans="1:24">
      <c r="A138" s="14">
        <v>4613</v>
      </c>
      <c r="B138" s="15" t="s">
        <v>867</v>
      </c>
      <c r="C138" s="14"/>
      <c r="D138" s="14"/>
      <c r="E138" s="14"/>
      <c r="F138" s="14"/>
      <c r="G138" s="14"/>
      <c r="H138" s="14"/>
      <c r="I138" s="30"/>
      <c r="J138" s="31"/>
      <c r="K138" s="14"/>
      <c r="L138" s="32"/>
      <c r="M138" s="32"/>
      <c r="N138" s="32"/>
      <c r="O138" s="32"/>
      <c r="P138" s="14"/>
      <c r="Q138" s="14"/>
      <c r="R138" s="46"/>
      <c r="S138" s="46"/>
      <c r="T138" s="46"/>
      <c r="U138" s="46"/>
      <c r="V138" s="14"/>
      <c r="W138" s="14">
        <v>4613</v>
      </c>
      <c r="X138" s="14"/>
    </row>
    <row r="139" ht="24.95" customHeight="1" spans="1:24">
      <c r="A139" s="12">
        <v>4614</v>
      </c>
      <c r="B139" s="13" t="s">
        <v>868</v>
      </c>
      <c r="C139" s="12"/>
      <c r="D139" s="12"/>
      <c r="E139" s="12"/>
      <c r="F139" s="12" t="s">
        <v>32</v>
      </c>
      <c r="G139" s="12" t="s">
        <v>32</v>
      </c>
      <c r="H139" s="12" t="s">
        <v>32</v>
      </c>
      <c r="I139" s="58" t="s">
        <v>32</v>
      </c>
      <c r="J139" s="28"/>
      <c r="K139" s="12"/>
      <c r="L139" s="29" t="e">
        <f>L140+L141+L142+L143+L144+L145+L146</f>
        <v>#REF!</v>
      </c>
      <c r="M139" s="29" t="e">
        <f>M140+M141+M142+M143+M144+M145+M146</f>
        <v>#REF!</v>
      </c>
      <c r="N139" s="29" t="e">
        <f>N140+N141+N142+N143+N144+N145+N146</f>
        <v>#REF!</v>
      </c>
      <c r="O139" s="29" t="e">
        <f>O140+O141+O142+O143+O144+O145+O146</f>
        <v>#REF!</v>
      </c>
      <c r="P139" s="12"/>
      <c r="Q139" s="12" t="s">
        <v>32</v>
      </c>
      <c r="R139" s="45" t="e">
        <f>R140+R141+R142+R143+R144+R145+R146</f>
        <v>#REF!</v>
      </c>
      <c r="S139" s="45" t="e">
        <f>S140+S141+S142+S143+S144+S145+S146</f>
        <v>#REF!</v>
      </c>
      <c r="T139" s="45"/>
      <c r="U139" s="45"/>
      <c r="V139" s="12" t="s">
        <v>32</v>
      </c>
      <c r="W139" s="12">
        <v>4614</v>
      </c>
      <c r="X139" s="12"/>
    </row>
    <row r="140" ht="24.95" customHeight="1" spans="1:24">
      <c r="A140" s="14">
        <v>4615</v>
      </c>
      <c r="B140" s="15" t="s">
        <v>869</v>
      </c>
      <c r="C140" s="14"/>
      <c r="D140" s="14"/>
      <c r="E140" s="14"/>
      <c r="F140" s="14" t="s">
        <v>35</v>
      </c>
      <c r="G140" s="14" t="s">
        <v>32</v>
      </c>
      <c r="H140" s="14" t="s">
        <v>90</v>
      </c>
      <c r="I140" s="30" t="e">
        <f>SUM(#REF!)</f>
        <v>#REF!</v>
      </c>
      <c r="J140" s="31"/>
      <c r="K140" s="14"/>
      <c r="L140" s="32" t="e">
        <f>SUM(#REF!)</f>
        <v>#REF!</v>
      </c>
      <c r="M140" s="32" t="e">
        <f>SUM(#REF!)</f>
        <v>#REF!</v>
      </c>
      <c r="N140" s="32" t="e">
        <f>SUM(#REF!)</f>
        <v>#REF!</v>
      </c>
      <c r="O140" s="32" t="e">
        <f>SUM(#REF!)</f>
        <v>#REF!</v>
      </c>
      <c r="P140" s="14"/>
      <c r="Q140" s="14" t="s">
        <v>91</v>
      </c>
      <c r="R140" s="46" t="e">
        <f>SUM(#REF!)</f>
        <v>#REF!</v>
      </c>
      <c r="S140" s="46" t="e">
        <f>SUM(#REF!)</f>
        <v>#REF!</v>
      </c>
      <c r="T140" s="46" t="s">
        <v>870</v>
      </c>
      <c r="U140" s="46" t="s">
        <v>871</v>
      </c>
      <c r="V140" s="14" t="s">
        <v>32</v>
      </c>
      <c r="W140" s="14">
        <v>4615</v>
      </c>
      <c r="X140" s="49"/>
    </row>
    <row r="141" ht="24.95" customHeight="1" spans="1:24">
      <c r="A141" s="14">
        <v>4624</v>
      </c>
      <c r="B141" s="15" t="s">
        <v>876</v>
      </c>
      <c r="C141" s="14"/>
      <c r="D141" s="14"/>
      <c r="E141" s="14"/>
      <c r="F141" s="14" t="s">
        <v>106</v>
      </c>
      <c r="G141" s="14" t="s">
        <v>32</v>
      </c>
      <c r="H141" s="14" t="s">
        <v>90</v>
      </c>
      <c r="I141" s="30" t="e">
        <f>SUM(#REF!)</f>
        <v>#REF!</v>
      </c>
      <c r="J141" s="31"/>
      <c r="K141" s="14"/>
      <c r="L141" s="32" t="e">
        <f>SUM(#REF!)</f>
        <v>#REF!</v>
      </c>
      <c r="M141" s="32" t="e">
        <f>SUM(#REF!)</f>
        <v>#REF!</v>
      </c>
      <c r="N141" s="32" t="e">
        <f>SUM(#REF!)</f>
        <v>#REF!</v>
      </c>
      <c r="O141" s="32" t="e">
        <f>SUM(#REF!)</f>
        <v>#REF!</v>
      </c>
      <c r="P141" s="14"/>
      <c r="Q141" s="14" t="s">
        <v>91</v>
      </c>
      <c r="R141" s="46" t="e">
        <f>SUM(#REF!)</f>
        <v>#REF!</v>
      </c>
      <c r="S141" s="46" t="e">
        <f>SUM(#REF!)</f>
        <v>#REF!</v>
      </c>
      <c r="T141" s="46" t="s">
        <v>877</v>
      </c>
      <c r="U141" s="46" t="s">
        <v>871</v>
      </c>
      <c r="V141" s="14" t="s">
        <v>32</v>
      </c>
      <c r="W141" s="14">
        <v>4624</v>
      </c>
      <c r="X141" s="49"/>
    </row>
    <row r="142" ht="24.95" customHeight="1" spans="1:24">
      <c r="A142" s="14">
        <v>4641</v>
      </c>
      <c r="B142" s="15" t="s">
        <v>886</v>
      </c>
      <c r="C142" s="14"/>
      <c r="D142" s="14"/>
      <c r="E142" s="14"/>
      <c r="F142" s="14" t="s">
        <v>35</v>
      </c>
      <c r="G142" s="14" t="s">
        <v>32</v>
      </c>
      <c r="H142" s="14" t="s">
        <v>512</v>
      </c>
      <c r="I142" s="30" t="e">
        <f>SUM(#REF!)</f>
        <v>#REF!</v>
      </c>
      <c r="J142" s="31"/>
      <c r="K142" s="14"/>
      <c r="L142" s="32" t="e">
        <f>SUM(#REF!)</f>
        <v>#REF!</v>
      </c>
      <c r="M142" s="32" t="e">
        <f>SUM(#REF!)</f>
        <v>#REF!</v>
      </c>
      <c r="N142" s="32" t="e">
        <f>SUM(#REF!)</f>
        <v>#REF!</v>
      </c>
      <c r="O142" s="32" t="e">
        <f>SUM(#REF!)</f>
        <v>#REF!</v>
      </c>
      <c r="P142" s="14"/>
      <c r="Q142" s="14" t="s">
        <v>91</v>
      </c>
      <c r="R142" s="46" t="e">
        <f>SUM(#REF!)</f>
        <v>#REF!</v>
      </c>
      <c r="S142" s="46" t="e">
        <f>SUM(#REF!)</f>
        <v>#REF!</v>
      </c>
      <c r="T142" s="46" t="s">
        <v>887</v>
      </c>
      <c r="U142" s="46" t="s">
        <v>871</v>
      </c>
      <c r="V142" s="14" t="s">
        <v>32</v>
      </c>
      <c r="W142" s="14">
        <v>4641</v>
      </c>
      <c r="X142" s="49"/>
    </row>
    <row r="143" ht="24.95" customHeight="1" spans="1:24">
      <c r="A143" s="14">
        <v>4678</v>
      </c>
      <c r="B143" s="15" t="s">
        <v>894</v>
      </c>
      <c r="C143" s="14"/>
      <c r="D143" s="14"/>
      <c r="E143" s="14"/>
      <c r="F143" s="14" t="s">
        <v>35</v>
      </c>
      <c r="G143" s="14" t="s">
        <v>32</v>
      </c>
      <c r="H143" s="14" t="s">
        <v>36</v>
      </c>
      <c r="I143" s="30" t="e">
        <f>SUM(#REF!)</f>
        <v>#REF!</v>
      </c>
      <c r="J143" s="31"/>
      <c r="K143" s="14"/>
      <c r="L143" s="32" t="e">
        <f>SUM(#REF!)</f>
        <v>#REF!</v>
      </c>
      <c r="M143" s="32" t="e">
        <f>SUM(#REF!)</f>
        <v>#REF!</v>
      </c>
      <c r="N143" s="32" t="e">
        <f>SUM(#REF!)</f>
        <v>#REF!</v>
      </c>
      <c r="O143" s="32" t="e">
        <f>SUM(#REF!)</f>
        <v>#REF!</v>
      </c>
      <c r="P143" s="14"/>
      <c r="Q143" s="14" t="s">
        <v>37</v>
      </c>
      <c r="R143" s="46" t="e">
        <f>SUM(#REF!)</f>
        <v>#REF!</v>
      </c>
      <c r="S143" s="46" t="e">
        <f>SUM(#REF!)</f>
        <v>#REF!</v>
      </c>
      <c r="T143" s="46" t="s">
        <v>895</v>
      </c>
      <c r="U143" s="46" t="s">
        <v>871</v>
      </c>
      <c r="V143" s="14" t="s">
        <v>32</v>
      </c>
      <c r="W143" s="14">
        <v>4678</v>
      </c>
      <c r="X143" s="49"/>
    </row>
    <row r="144" ht="24.95" customHeight="1" spans="1:24">
      <c r="A144" s="14">
        <v>4682</v>
      </c>
      <c r="B144" s="15" t="s">
        <v>900</v>
      </c>
      <c r="C144" s="14"/>
      <c r="D144" s="14"/>
      <c r="E144" s="14"/>
      <c r="F144" s="14" t="s">
        <v>35</v>
      </c>
      <c r="G144" s="14" t="s">
        <v>32</v>
      </c>
      <c r="H144" s="14" t="s">
        <v>36</v>
      </c>
      <c r="I144" s="30" t="e">
        <f>SUM(#REF!)</f>
        <v>#REF!</v>
      </c>
      <c r="J144" s="31"/>
      <c r="K144" s="14"/>
      <c r="L144" s="32" t="e">
        <f>SUM(#REF!)</f>
        <v>#REF!</v>
      </c>
      <c r="M144" s="32" t="e">
        <f>SUM(#REF!)</f>
        <v>#REF!</v>
      </c>
      <c r="N144" s="32" t="e">
        <f>SUM(#REF!)</f>
        <v>#REF!</v>
      </c>
      <c r="O144" s="32" t="e">
        <f>SUM(#REF!)</f>
        <v>#REF!</v>
      </c>
      <c r="P144" s="14"/>
      <c r="Q144" s="14" t="s">
        <v>91</v>
      </c>
      <c r="R144" s="46" t="e">
        <f>SUM(#REF!)</f>
        <v>#REF!</v>
      </c>
      <c r="S144" s="46" t="e">
        <f>SUM(#REF!)</f>
        <v>#REF!</v>
      </c>
      <c r="T144" s="46" t="s">
        <v>901</v>
      </c>
      <c r="U144" s="46" t="s">
        <v>871</v>
      </c>
      <c r="V144" s="14" t="s">
        <v>32</v>
      </c>
      <c r="W144" s="14">
        <v>4682</v>
      </c>
      <c r="X144" s="49"/>
    </row>
    <row r="145" ht="24.95" customHeight="1" spans="1:24">
      <c r="A145" s="14">
        <v>4686</v>
      </c>
      <c r="B145" s="15" t="s">
        <v>903</v>
      </c>
      <c r="C145" s="14"/>
      <c r="D145" s="14"/>
      <c r="E145" s="14"/>
      <c r="F145" s="14" t="s">
        <v>35</v>
      </c>
      <c r="G145" s="14" t="s">
        <v>32</v>
      </c>
      <c r="H145" s="14" t="s">
        <v>36</v>
      </c>
      <c r="I145" s="30" t="e">
        <f>SUM(#REF!)</f>
        <v>#REF!</v>
      </c>
      <c r="J145" s="31"/>
      <c r="K145" s="14"/>
      <c r="L145" s="32" t="e">
        <f>SUM(#REF!)</f>
        <v>#REF!</v>
      </c>
      <c r="M145" s="32" t="e">
        <f>SUM(#REF!)</f>
        <v>#REF!</v>
      </c>
      <c r="N145" s="32" t="e">
        <f>SUM(#REF!)</f>
        <v>#REF!</v>
      </c>
      <c r="O145" s="32" t="e">
        <f>SUM(#REF!)</f>
        <v>#REF!</v>
      </c>
      <c r="P145" s="14"/>
      <c r="Q145" s="14" t="s">
        <v>91</v>
      </c>
      <c r="R145" s="46" t="e">
        <f>SUM(#REF!)</f>
        <v>#REF!</v>
      </c>
      <c r="S145" s="46" t="e">
        <f>SUM(#REF!)</f>
        <v>#REF!</v>
      </c>
      <c r="T145" s="46" t="s">
        <v>901</v>
      </c>
      <c r="U145" s="46" t="s">
        <v>871</v>
      </c>
      <c r="V145" s="14" t="s">
        <v>32</v>
      </c>
      <c r="W145" s="14">
        <v>4686</v>
      </c>
      <c r="X145" s="49"/>
    </row>
    <row r="146" ht="24.95" customHeight="1" spans="1:24">
      <c r="A146" s="14">
        <v>4698</v>
      </c>
      <c r="B146" s="15" t="s">
        <v>908</v>
      </c>
      <c r="C146" s="14"/>
      <c r="D146" s="14"/>
      <c r="E146" s="14"/>
      <c r="F146" s="14" t="s">
        <v>35</v>
      </c>
      <c r="G146" s="14" t="s">
        <v>32</v>
      </c>
      <c r="H146" s="14" t="s">
        <v>36</v>
      </c>
      <c r="I146" s="30">
        <f t="shared" ref="I146:O146" si="14">I147+I154+I167+I177</f>
        <v>1740</v>
      </c>
      <c r="J146" s="31"/>
      <c r="K146" s="14"/>
      <c r="L146" s="32">
        <f t="shared" si="14"/>
        <v>246.24</v>
      </c>
      <c r="M146" s="32">
        <f t="shared" si="14"/>
        <v>82.08</v>
      </c>
      <c r="N146" s="32">
        <f t="shared" si="14"/>
        <v>82.08</v>
      </c>
      <c r="O146" s="32">
        <f t="shared" si="14"/>
        <v>82.08</v>
      </c>
      <c r="P146" s="14"/>
      <c r="Q146" s="14" t="s">
        <v>37</v>
      </c>
      <c r="R146" s="46">
        <f>R147+R154+R167+R177</f>
        <v>1740</v>
      </c>
      <c r="S146" s="46">
        <f>S147+S154+S167+S177</f>
        <v>1740</v>
      </c>
      <c r="T146" s="46" t="s">
        <v>909</v>
      </c>
      <c r="U146" s="46" t="s">
        <v>910</v>
      </c>
      <c r="V146" s="14" t="s">
        <v>32</v>
      </c>
      <c r="W146" s="14">
        <v>4698</v>
      </c>
      <c r="X146" s="49" t="s">
        <v>911</v>
      </c>
    </row>
    <row r="147" ht="24.95" customHeight="1" spans="1:24">
      <c r="A147" s="16">
        <v>4699</v>
      </c>
      <c r="B147" s="17" t="s">
        <v>912</v>
      </c>
      <c r="C147" s="16"/>
      <c r="D147" s="16"/>
      <c r="E147" s="16"/>
      <c r="F147" s="16" t="s">
        <v>35</v>
      </c>
      <c r="G147" s="16" t="s">
        <v>32</v>
      </c>
      <c r="H147" s="16" t="s">
        <v>36</v>
      </c>
      <c r="I147" s="33">
        <f>SUM(I148:I153)</f>
        <v>708</v>
      </c>
      <c r="J147" s="34"/>
      <c r="K147" s="16"/>
      <c r="L147" s="35">
        <f>SUM(L148:L153)</f>
        <v>37.83</v>
      </c>
      <c r="M147" s="35">
        <f>SUM(M148:M153)</f>
        <v>12.61</v>
      </c>
      <c r="N147" s="35">
        <f>SUM(N148:N153)</f>
        <v>12.61</v>
      </c>
      <c r="O147" s="35">
        <f>SUM(O148:O153)</f>
        <v>12.61</v>
      </c>
      <c r="P147" s="16"/>
      <c r="Q147" s="16" t="s">
        <v>37</v>
      </c>
      <c r="R147" s="47">
        <f>SUM(R148:R153)</f>
        <v>708</v>
      </c>
      <c r="S147" s="47">
        <f>SUM(S148:S153)</f>
        <v>708</v>
      </c>
      <c r="T147" s="47" t="s">
        <v>1972</v>
      </c>
      <c r="U147" s="47" t="s">
        <v>910</v>
      </c>
      <c r="V147" s="16" t="s">
        <v>32</v>
      </c>
      <c r="W147" s="16">
        <v>4699</v>
      </c>
      <c r="X147" s="48" t="s">
        <v>911</v>
      </c>
    </row>
    <row r="148" s="2" customFormat="1" ht="24.95" customHeight="1" spans="1:24">
      <c r="A148" s="20">
        <v>4703</v>
      </c>
      <c r="B148" s="21" t="s">
        <v>1973</v>
      </c>
      <c r="C148" s="20" t="s">
        <v>43</v>
      </c>
      <c r="D148" s="20"/>
      <c r="E148" s="20"/>
      <c r="F148" s="20" t="s">
        <v>35</v>
      </c>
      <c r="G148" s="20">
        <v>2018</v>
      </c>
      <c r="H148" s="20" t="s">
        <v>36</v>
      </c>
      <c r="I148" s="42">
        <v>157</v>
      </c>
      <c r="J148" s="43" t="s">
        <v>1974</v>
      </c>
      <c r="K148" s="20">
        <v>0.03</v>
      </c>
      <c r="L148" s="44">
        <f t="shared" ref="L148:L153" si="15">M148+N148+O148</f>
        <v>4.71</v>
      </c>
      <c r="M148" s="44">
        <v>4.71</v>
      </c>
      <c r="N148" s="44"/>
      <c r="O148" s="44"/>
      <c r="P148" s="20" t="s">
        <v>47</v>
      </c>
      <c r="Q148" s="20" t="s">
        <v>37</v>
      </c>
      <c r="R148" s="20">
        <v>157</v>
      </c>
      <c r="S148" s="20">
        <v>157</v>
      </c>
      <c r="T148" s="20"/>
      <c r="U148" s="20"/>
      <c r="V148" s="20" t="s">
        <v>875</v>
      </c>
      <c r="W148" s="20">
        <v>4703</v>
      </c>
      <c r="X148" s="51" t="s">
        <v>598</v>
      </c>
    </row>
    <row r="149" s="2" customFormat="1" ht="24.95" customHeight="1" spans="1:24">
      <c r="A149" s="20">
        <v>4712</v>
      </c>
      <c r="B149" s="21" t="s">
        <v>1975</v>
      </c>
      <c r="C149" s="20" t="s">
        <v>43</v>
      </c>
      <c r="D149" s="20"/>
      <c r="E149" s="20"/>
      <c r="F149" s="20" t="s">
        <v>35</v>
      </c>
      <c r="G149" s="20">
        <v>2018</v>
      </c>
      <c r="H149" s="20" t="s">
        <v>36</v>
      </c>
      <c r="I149" s="42">
        <v>79</v>
      </c>
      <c r="J149" s="43" t="s">
        <v>1976</v>
      </c>
      <c r="K149" s="20">
        <v>0.1</v>
      </c>
      <c r="L149" s="44">
        <f t="shared" si="15"/>
        <v>7.9</v>
      </c>
      <c r="M149" s="44">
        <v>7.9</v>
      </c>
      <c r="N149" s="44"/>
      <c r="O149" s="44"/>
      <c r="P149" s="20" t="s">
        <v>47</v>
      </c>
      <c r="Q149" s="20" t="s">
        <v>37</v>
      </c>
      <c r="R149" s="20">
        <v>79</v>
      </c>
      <c r="S149" s="20">
        <v>79</v>
      </c>
      <c r="T149" s="20"/>
      <c r="U149" s="20"/>
      <c r="V149" s="20" t="s">
        <v>875</v>
      </c>
      <c r="W149" s="20">
        <v>4712</v>
      </c>
      <c r="X149" s="51" t="s">
        <v>598</v>
      </c>
    </row>
    <row r="150" s="2" customFormat="1" ht="24.95" customHeight="1" spans="1:24">
      <c r="A150" s="20">
        <v>4721</v>
      </c>
      <c r="B150" s="21" t="s">
        <v>1973</v>
      </c>
      <c r="C150" s="20" t="s">
        <v>43</v>
      </c>
      <c r="D150" s="20"/>
      <c r="E150" s="20"/>
      <c r="F150" s="20" t="s">
        <v>35</v>
      </c>
      <c r="G150" s="20">
        <v>2019</v>
      </c>
      <c r="H150" s="20" t="s">
        <v>36</v>
      </c>
      <c r="I150" s="42">
        <v>157</v>
      </c>
      <c r="J150" s="43" t="s">
        <v>1974</v>
      </c>
      <c r="K150" s="20">
        <v>0.03</v>
      </c>
      <c r="L150" s="44">
        <f t="shared" si="15"/>
        <v>4.71</v>
      </c>
      <c r="M150" s="44"/>
      <c r="N150" s="44">
        <v>4.71</v>
      </c>
      <c r="O150" s="44"/>
      <c r="P150" s="20" t="s">
        <v>47</v>
      </c>
      <c r="Q150" s="20" t="s">
        <v>37</v>
      </c>
      <c r="R150" s="20">
        <v>157</v>
      </c>
      <c r="S150" s="20">
        <v>157</v>
      </c>
      <c r="T150" s="20"/>
      <c r="U150" s="20"/>
      <c r="V150" s="20" t="s">
        <v>875</v>
      </c>
      <c r="W150" s="20">
        <v>4721</v>
      </c>
      <c r="X150" s="51" t="s">
        <v>598</v>
      </c>
    </row>
    <row r="151" s="2" customFormat="1" ht="24.95" customHeight="1" spans="1:24">
      <c r="A151" s="20">
        <v>4730</v>
      </c>
      <c r="B151" s="21" t="s">
        <v>1975</v>
      </c>
      <c r="C151" s="20" t="s">
        <v>43</v>
      </c>
      <c r="D151" s="20"/>
      <c r="E151" s="20"/>
      <c r="F151" s="20" t="s">
        <v>35</v>
      </c>
      <c r="G151" s="20">
        <v>2019</v>
      </c>
      <c r="H151" s="20" t="s">
        <v>36</v>
      </c>
      <c r="I151" s="42">
        <v>79</v>
      </c>
      <c r="J151" s="43" t="s">
        <v>1976</v>
      </c>
      <c r="K151" s="20">
        <v>0.1</v>
      </c>
      <c r="L151" s="44">
        <f t="shared" si="15"/>
        <v>7.9</v>
      </c>
      <c r="M151" s="44"/>
      <c r="N151" s="44">
        <v>7.9</v>
      </c>
      <c r="O151" s="44"/>
      <c r="P151" s="20" t="s">
        <v>47</v>
      </c>
      <c r="Q151" s="20" t="s">
        <v>37</v>
      </c>
      <c r="R151" s="20">
        <v>79</v>
      </c>
      <c r="S151" s="20">
        <v>79</v>
      </c>
      <c r="T151" s="20"/>
      <c r="U151" s="20"/>
      <c r="V151" s="20" t="s">
        <v>875</v>
      </c>
      <c r="W151" s="20">
        <v>4730</v>
      </c>
      <c r="X151" s="51" t="s">
        <v>598</v>
      </c>
    </row>
    <row r="152" s="2" customFormat="1" ht="24.95" customHeight="1" spans="1:24">
      <c r="A152" s="20">
        <v>4739</v>
      </c>
      <c r="B152" s="21" t="s">
        <v>1973</v>
      </c>
      <c r="C152" s="20" t="s">
        <v>43</v>
      </c>
      <c r="D152" s="20"/>
      <c r="E152" s="20"/>
      <c r="F152" s="20" t="s">
        <v>35</v>
      </c>
      <c r="G152" s="20">
        <v>2020</v>
      </c>
      <c r="H152" s="20" t="s">
        <v>36</v>
      </c>
      <c r="I152" s="42">
        <v>157</v>
      </c>
      <c r="J152" s="43" t="s">
        <v>1974</v>
      </c>
      <c r="K152" s="20">
        <v>0.03</v>
      </c>
      <c r="L152" s="44">
        <f t="shared" si="15"/>
        <v>4.71</v>
      </c>
      <c r="M152" s="44"/>
      <c r="N152" s="44"/>
      <c r="O152" s="44">
        <v>4.71</v>
      </c>
      <c r="P152" s="20" t="s">
        <v>47</v>
      </c>
      <c r="Q152" s="20" t="s">
        <v>37</v>
      </c>
      <c r="R152" s="20">
        <v>157</v>
      </c>
      <c r="S152" s="20">
        <v>157</v>
      </c>
      <c r="T152" s="20"/>
      <c r="U152" s="20"/>
      <c r="V152" s="20" t="s">
        <v>875</v>
      </c>
      <c r="W152" s="20">
        <v>4739</v>
      </c>
      <c r="X152" s="51" t="s">
        <v>598</v>
      </c>
    </row>
    <row r="153" s="2" customFormat="1" ht="24.95" customHeight="1" spans="1:24">
      <c r="A153" s="20">
        <v>4748</v>
      </c>
      <c r="B153" s="21" t="s">
        <v>1975</v>
      </c>
      <c r="C153" s="20" t="s">
        <v>43</v>
      </c>
      <c r="D153" s="20"/>
      <c r="E153" s="20"/>
      <c r="F153" s="20" t="s">
        <v>35</v>
      </c>
      <c r="G153" s="20">
        <v>2020</v>
      </c>
      <c r="H153" s="20" t="s">
        <v>36</v>
      </c>
      <c r="I153" s="42">
        <v>79</v>
      </c>
      <c r="J153" s="43" t="s">
        <v>1976</v>
      </c>
      <c r="K153" s="20">
        <v>0.1</v>
      </c>
      <c r="L153" s="44">
        <f t="shared" si="15"/>
        <v>7.9</v>
      </c>
      <c r="M153" s="44"/>
      <c r="N153" s="44"/>
      <c r="O153" s="44">
        <v>7.9</v>
      </c>
      <c r="P153" s="20" t="s">
        <v>47</v>
      </c>
      <c r="Q153" s="20" t="s">
        <v>37</v>
      </c>
      <c r="R153" s="20">
        <v>79</v>
      </c>
      <c r="S153" s="20">
        <v>79</v>
      </c>
      <c r="T153" s="20"/>
      <c r="U153" s="20"/>
      <c r="V153" s="20" t="s">
        <v>875</v>
      </c>
      <c r="W153" s="20">
        <v>4748</v>
      </c>
      <c r="X153" s="51" t="s">
        <v>598</v>
      </c>
    </row>
    <row r="154" ht="24.95" customHeight="1" spans="1:24">
      <c r="A154" s="16">
        <v>4754</v>
      </c>
      <c r="B154" s="17" t="s">
        <v>913</v>
      </c>
      <c r="C154" s="16"/>
      <c r="D154" s="16"/>
      <c r="E154" s="16"/>
      <c r="F154" s="16" t="s">
        <v>35</v>
      </c>
      <c r="G154" s="16" t="s">
        <v>32</v>
      </c>
      <c r="H154" s="16" t="s">
        <v>36</v>
      </c>
      <c r="I154" s="33">
        <f>SUM(I155:I166)</f>
        <v>729</v>
      </c>
      <c r="J154" s="34"/>
      <c r="K154" s="16"/>
      <c r="L154" s="35">
        <f>SUM(L155:L166)</f>
        <v>119.01</v>
      </c>
      <c r="M154" s="35">
        <f>SUM(M155:M166)</f>
        <v>39.67</v>
      </c>
      <c r="N154" s="35">
        <f>SUM(N155:N166)</f>
        <v>39.67</v>
      </c>
      <c r="O154" s="35">
        <f>SUM(O155:O166)</f>
        <v>39.67</v>
      </c>
      <c r="P154" s="16"/>
      <c r="Q154" s="16" t="s">
        <v>37</v>
      </c>
      <c r="R154" s="47">
        <f>SUM(R155:R166)</f>
        <v>729</v>
      </c>
      <c r="S154" s="47">
        <f>SUM(S155:S166)</f>
        <v>729</v>
      </c>
      <c r="T154" s="47" t="s">
        <v>1977</v>
      </c>
      <c r="U154" s="47" t="s">
        <v>910</v>
      </c>
      <c r="V154" s="16" t="s">
        <v>32</v>
      </c>
      <c r="W154" s="16">
        <v>4754</v>
      </c>
      <c r="X154" s="48" t="s">
        <v>911</v>
      </c>
    </row>
    <row r="155" s="2" customFormat="1" ht="24.95" customHeight="1" spans="1:24">
      <c r="A155" s="20">
        <v>4758</v>
      </c>
      <c r="B155" s="21" t="s">
        <v>1978</v>
      </c>
      <c r="C155" s="20" t="s">
        <v>43</v>
      </c>
      <c r="D155" s="20"/>
      <c r="E155" s="20"/>
      <c r="F155" s="20" t="s">
        <v>35</v>
      </c>
      <c r="G155" s="20">
        <v>2018</v>
      </c>
      <c r="H155" s="20" t="s">
        <v>36</v>
      </c>
      <c r="I155" s="42">
        <v>64</v>
      </c>
      <c r="J155" s="43" t="s">
        <v>1979</v>
      </c>
      <c r="K155" s="20">
        <v>0.25</v>
      </c>
      <c r="L155" s="44">
        <f t="shared" ref="L155:L166" si="16">M155+N155+O155</f>
        <v>16</v>
      </c>
      <c r="M155" s="44">
        <v>16</v>
      </c>
      <c r="N155" s="44"/>
      <c r="O155" s="44"/>
      <c r="P155" s="20" t="s">
        <v>47</v>
      </c>
      <c r="Q155" s="20" t="s">
        <v>37</v>
      </c>
      <c r="R155" s="20">
        <v>64</v>
      </c>
      <c r="S155" s="20">
        <v>64</v>
      </c>
      <c r="T155" s="20"/>
      <c r="U155" s="20"/>
      <c r="V155" s="20" t="s">
        <v>875</v>
      </c>
      <c r="W155" s="20">
        <v>4758</v>
      </c>
      <c r="X155" s="51" t="s">
        <v>598</v>
      </c>
    </row>
    <row r="156" s="2" customFormat="1" ht="24.95" customHeight="1" spans="1:24">
      <c r="A156" s="20">
        <v>4767</v>
      </c>
      <c r="B156" s="21" t="s">
        <v>1980</v>
      </c>
      <c r="C156" s="20" t="s">
        <v>43</v>
      </c>
      <c r="D156" s="20"/>
      <c r="E156" s="20"/>
      <c r="F156" s="20" t="s">
        <v>35</v>
      </c>
      <c r="G156" s="20">
        <v>2018</v>
      </c>
      <c r="H156" s="20" t="s">
        <v>36</v>
      </c>
      <c r="I156" s="42">
        <v>64</v>
      </c>
      <c r="J156" s="43" t="s">
        <v>1981</v>
      </c>
      <c r="K156" s="20">
        <v>0.25</v>
      </c>
      <c r="L156" s="44">
        <f t="shared" si="16"/>
        <v>16</v>
      </c>
      <c r="M156" s="44">
        <v>16</v>
      </c>
      <c r="N156" s="44"/>
      <c r="O156" s="44"/>
      <c r="P156" s="20" t="s">
        <v>47</v>
      </c>
      <c r="Q156" s="20" t="s">
        <v>37</v>
      </c>
      <c r="R156" s="20">
        <v>64</v>
      </c>
      <c r="S156" s="20">
        <v>64</v>
      </c>
      <c r="T156" s="20"/>
      <c r="U156" s="20"/>
      <c r="V156" s="20" t="s">
        <v>875</v>
      </c>
      <c r="W156" s="20">
        <v>4767</v>
      </c>
      <c r="X156" s="51" t="s">
        <v>598</v>
      </c>
    </row>
    <row r="157" s="2" customFormat="1" ht="24.95" customHeight="1" spans="1:24">
      <c r="A157" s="20">
        <v>4776</v>
      </c>
      <c r="B157" s="21" t="s">
        <v>1982</v>
      </c>
      <c r="C157" s="20" t="s">
        <v>43</v>
      </c>
      <c r="D157" s="20"/>
      <c r="E157" s="20"/>
      <c r="F157" s="20" t="s">
        <v>35</v>
      </c>
      <c r="G157" s="20">
        <v>2018</v>
      </c>
      <c r="H157" s="20" t="s">
        <v>36</v>
      </c>
      <c r="I157" s="42">
        <v>64</v>
      </c>
      <c r="J157" s="43" t="s">
        <v>1983</v>
      </c>
      <c r="K157" s="20">
        <v>0.08</v>
      </c>
      <c r="L157" s="44">
        <f t="shared" si="16"/>
        <v>5.12</v>
      </c>
      <c r="M157" s="44">
        <v>5.12</v>
      </c>
      <c r="N157" s="44"/>
      <c r="O157" s="44"/>
      <c r="P157" s="20" t="s">
        <v>47</v>
      </c>
      <c r="Q157" s="20" t="s">
        <v>37</v>
      </c>
      <c r="R157" s="20">
        <v>64</v>
      </c>
      <c r="S157" s="20">
        <v>64</v>
      </c>
      <c r="T157" s="20"/>
      <c r="U157" s="20"/>
      <c r="V157" s="20" t="s">
        <v>875</v>
      </c>
      <c r="W157" s="20">
        <v>4776</v>
      </c>
      <c r="X157" s="51" t="s">
        <v>598</v>
      </c>
    </row>
    <row r="158" s="2" customFormat="1" ht="24.95" customHeight="1" spans="1:24">
      <c r="A158" s="20">
        <v>4785</v>
      </c>
      <c r="B158" s="21" t="s">
        <v>1984</v>
      </c>
      <c r="C158" s="20" t="s">
        <v>43</v>
      </c>
      <c r="D158" s="20"/>
      <c r="E158" s="20"/>
      <c r="F158" s="20" t="s">
        <v>35</v>
      </c>
      <c r="G158" s="20">
        <v>2018</v>
      </c>
      <c r="H158" s="20" t="s">
        <v>36</v>
      </c>
      <c r="I158" s="42">
        <v>51</v>
      </c>
      <c r="J158" s="43" t="s">
        <v>1985</v>
      </c>
      <c r="K158" s="20">
        <v>0.05</v>
      </c>
      <c r="L158" s="44">
        <f t="shared" si="16"/>
        <v>2.55</v>
      </c>
      <c r="M158" s="44">
        <v>2.55</v>
      </c>
      <c r="N158" s="44"/>
      <c r="O158" s="44"/>
      <c r="P158" s="20" t="s">
        <v>47</v>
      </c>
      <c r="Q158" s="20" t="s">
        <v>37</v>
      </c>
      <c r="R158" s="20">
        <v>51</v>
      </c>
      <c r="S158" s="20">
        <v>51</v>
      </c>
      <c r="T158" s="20"/>
      <c r="U158" s="20"/>
      <c r="V158" s="20" t="s">
        <v>875</v>
      </c>
      <c r="W158" s="20">
        <v>4785</v>
      </c>
      <c r="X158" s="51" t="s">
        <v>598</v>
      </c>
    </row>
    <row r="159" s="2" customFormat="1" ht="24.95" customHeight="1" spans="1:24">
      <c r="A159" s="20">
        <v>4794</v>
      </c>
      <c r="B159" s="21" t="s">
        <v>1978</v>
      </c>
      <c r="C159" s="20" t="s">
        <v>43</v>
      </c>
      <c r="D159" s="20"/>
      <c r="E159" s="20"/>
      <c r="F159" s="20" t="s">
        <v>35</v>
      </c>
      <c r="G159" s="20">
        <v>2019</v>
      </c>
      <c r="H159" s="20" t="s">
        <v>36</v>
      </c>
      <c r="I159" s="42">
        <v>64</v>
      </c>
      <c r="J159" s="43" t="s">
        <v>1979</v>
      </c>
      <c r="K159" s="20">
        <v>0.25</v>
      </c>
      <c r="L159" s="44">
        <f t="shared" si="16"/>
        <v>16</v>
      </c>
      <c r="M159" s="44"/>
      <c r="N159" s="44">
        <v>16</v>
      </c>
      <c r="O159" s="44"/>
      <c r="P159" s="20" t="s">
        <v>47</v>
      </c>
      <c r="Q159" s="20" t="s">
        <v>37</v>
      </c>
      <c r="R159" s="20">
        <v>64</v>
      </c>
      <c r="S159" s="20">
        <v>64</v>
      </c>
      <c r="T159" s="20"/>
      <c r="U159" s="20"/>
      <c r="V159" s="20" t="s">
        <v>875</v>
      </c>
      <c r="W159" s="20">
        <v>4794</v>
      </c>
      <c r="X159" s="51" t="s">
        <v>598</v>
      </c>
    </row>
    <row r="160" s="2" customFormat="1" ht="24.95" customHeight="1" spans="1:24">
      <c r="A160" s="20">
        <v>4803</v>
      </c>
      <c r="B160" s="21" t="s">
        <v>1980</v>
      </c>
      <c r="C160" s="20" t="s">
        <v>43</v>
      </c>
      <c r="D160" s="20"/>
      <c r="E160" s="20"/>
      <c r="F160" s="20" t="s">
        <v>35</v>
      </c>
      <c r="G160" s="20">
        <v>2019</v>
      </c>
      <c r="H160" s="20" t="s">
        <v>36</v>
      </c>
      <c r="I160" s="42">
        <v>64</v>
      </c>
      <c r="J160" s="43" t="s">
        <v>1981</v>
      </c>
      <c r="K160" s="20">
        <v>0.25</v>
      </c>
      <c r="L160" s="44">
        <f t="shared" si="16"/>
        <v>16</v>
      </c>
      <c r="M160" s="44"/>
      <c r="N160" s="44">
        <v>16</v>
      </c>
      <c r="O160" s="44"/>
      <c r="P160" s="20" t="s">
        <v>47</v>
      </c>
      <c r="Q160" s="20" t="s">
        <v>37</v>
      </c>
      <c r="R160" s="20">
        <v>64</v>
      </c>
      <c r="S160" s="20">
        <v>64</v>
      </c>
      <c r="T160" s="20"/>
      <c r="U160" s="20"/>
      <c r="V160" s="20" t="s">
        <v>875</v>
      </c>
      <c r="W160" s="20">
        <v>4803</v>
      </c>
      <c r="X160" s="51" t="s">
        <v>598</v>
      </c>
    </row>
    <row r="161" s="2" customFormat="1" ht="24.95" customHeight="1" spans="1:24">
      <c r="A161" s="20">
        <v>4812</v>
      </c>
      <c r="B161" s="21" t="s">
        <v>1982</v>
      </c>
      <c r="C161" s="20" t="s">
        <v>43</v>
      </c>
      <c r="D161" s="20"/>
      <c r="E161" s="20"/>
      <c r="F161" s="20" t="s">
        <v>35</v>
      </c>
      <c r="G161" s="20">
        <v>2019</v>
      </c>
      <c r="H161" s="20" t="s">
        <v>36</v>
      </c>
      <c r="I161" s="42">
        <v>64</v>
      </c>
      <c r="J161" s="43" t="s">
        <v>1983</v>
      </c>
      <c r="K161" s="20">
        <v>0.08</v>
      </c>
      <c r="L161" s="44">
        <f t="shared" si="16"/>
        <v>5.12</v>
      </c>
      <c r="M161" s="44"/>
      <c r="N161" s="44">
        <v>5.12</v>
      </c>
      <c r="O161" s="44"/>
      <c r="P161" s="20" t="s">
        <v>47</v>
      </c>
      <c r="Q161" s="20" t="s">
        <v>37</v>
      </c>
      <c r="R161" s="20">
        <v>64</v>
      </c>
      <c r="S161" s="20">
        <v>64</v>
      </c>
      <c r="T161" s="20"/>
      <c r="U161" s="20"/>
      <c r="V161" s="20" t="s">
        <v>875</v>
      </c>
      <c r="W161" s="20">
        <v>4812</v>
      </c>
      <c r="X161" s="51" t="s">
        <v>598</v>
      </c>
    </row>
    <row r="162" s="2" customFormat="1" ht="24.95" customHeight="1" spans="1:24">
      <c r="A162" s="20">
        <v>4821</v>
      </c>
      <c r="B162" s="21" t="s">
        <v>1986</v>
      </c>
      <c r="C162" s="20" t="s">
        <v>43</v>
      </c>
      <c r="D162" s="20"/>
      <c r="E162" s="20"/>
      <c r="F162" s="20" t="s">
        <v>35</v>
      </c>
      <c r="G162" s="20">
        <v>2019</v>
      </c>
      <c r="H162" s="20" t="s">
        <v>36</v>
      </c>
      <c r="I162" s="42">
        <v>51</v>
      </c>
      <c r="J162" s="43" t="s">
        <v>1985</v>
      </c>
      <c r="K162" s="20">
        <v>0.05</v>
      </c>
      <c r="L162" s="44">
        <f t="shared" si="16"/>
        <v>2.55</v>
      </c>
      <c r="M162" s="44"/>
      <c r="N162" s="44">
        <v>2.55</v>
      </c>
      <c r="O162" s="44"/>
      <c r="P162" s="20" t="s">
        <v>47</v>
      </c>
      <c r="Q162" s="20" t="s">
        <v>37</v>
      </c>
      <c r="R162" s="20">
        <v>51</v>
      </c>
      <c r="S162" s="20">
        <v>51</v>
      </c>
      <c r="T162" s="20"/>
      <c r="U162" s="20"/>
      <c r="V162" s="20" t="s">
        <v>875</v>
      </c>
      <c r="W162" s="20">
        <v>4821</v>
      </c>
      <c r="X162" s="51" t="s">
        <v>598</v>
      </c>
    </row>
    <row r="163" s="2" customFormat="1" ht="24.95" customHeight="1" spans="1:24">
      <c r="A163" s="20">
        <v>4830</v>
      </c>
      <c r="B163" s="21" t="s">
        <v>1978</v>
      </c>
      <c r="C163" s="20" t="s">
        <v>43</v>
      </c>
      <c r="D163" s="20"/>
      <c r="E163" s="20"/>
      <c r="F163" s="20" t="s">
        <v>35</v>
      </c>
      <c r="G163" s="20">
        <v>2020</v>
      </c>
      <c r="H163" s="20" t="s">
        <v>36</v>
      </c>
      <c r="I163" s="42">
        <v>64</v>
      </c>
      <c r="J163" s="43" t="s">
        <v>1979</v>
      </c>
      <c r="K163" s="20">
        <v>0.25</v>
      </c>
      <c r="L163" s="44">
        <f t="shared" si="16"/>
        <v>16</v>
      </c>
      <c r="M163" s="44"/>
      <c r="N163" s="44"/>
      <c r="O163" s="44">
        <v>16</v>
      </c>
      <c r="P163" s="20" t="s">
        <v>47</v>
      </c>
      <c r="Q163" s="20" t="s">
        <v>37</v>
      </c>
      <c r="R163" s="20">
        <v>64</v>
      </c>
      <c r="S163" s="20">
        <v>64</v>
      </c>
      <c r="T163" s="20"/>
      <c r="U163" s="20"/>
      <c r="V163" s="20" t="s">
        <v>875</v>
      </c>
      <c r="W163" s="20">
        <v>4830</v>
      </c>
      <c r="X163" s="51" t="s">
        <v>598</v>
      </c>
    </row>
    <row r="164" s="2" customFormat="1" ht="24.95" customHeight="1" spans="1:24">
      <c r="A164" s="20">
        <v>4839</v>
      </c>
      <c r="B164" s="21" t="s">
        <v>1980</v>
      </c>
      <c r="C164" s="20" t="s">
        <v>43</v>
      </c>
      <c r="D164" s="20"/>
      <c r="E164" s="20"/>
      <c r="F164" s="20" t="s">
        <v>35</v>
      </c>
      <c r="G164" s="20">
        <v>2020</v>
      </c>
      <c r="H164" s="20" t="s">
        <v>36</v>
      </c>
      <c r="I164" s="42">
        <v>64</v>
      </c>
      <c r="J164" s="43" t="s">
        <v>1981</v>
      </c>
      <c r="K164" s="20">
        <v>0.25</v>
      </c>
      <c r="L164" s="44">
        <f t="shared" si="16"/>
        <v>16</v>
      </c>
      <c r="M164" s="44"/>
      <c r="N164" s="44"/>
      <c r="O164" s="44">
        <v>16</v>
      </c>
      <c r="P164" s="20" t="s">
        <v>47</v>
      </c>
      <c r="Q164" s="20" t="s">
        <v>37</v>
      </c>
      <c r="R164" s="20">
        <v>64</v>
      </c>
      <c r="S164" s="20">
        <v>64</v>
      </c>
      <c r="T164" s="20"/>
      <c r="U164" s="20"/>
      <c r="V164" s="20" t="s">
        <v>875</v>
      </c>
      <c r="W164" s="20">
        <v>4839</v>
      </c>
      <c r="X164" s="51" t="s">
        <v>598</v>
      </c>
    </row>
    <row r="165" s="2" customFormat="1" ht="24.95" customHeight="1" spans="1:24">
      <c r="A165" s="20">
        <v>4848</v>
      </c>
      <c r="B165" s="21" t="s">
        <v>1982</v>
      </c>
      <c r="C165" s="20" t="s">
        <v>43</v>
      </c>
      <c r="D165" s="20"/>
      <c r="E165" s="20"/>
      <c r="F165" s="20" t="s">
        <v>35</v>
      </c>
      <c r="G165" s="20">
        <v>2020</v>
      </c>
      <c r="H165" s="20" t="s">
        <v>36</v>
      </c>
      <c r="I165" s="42">
        <v>64</v>
      </c>
      <c r="J165" s="43" t="s">
        <v>1983</v>
      </c>
      <c r="K165" s="20">
        <v>0.08</v>
      </c>
      <c r="L165" s="44">
        <f t="shared" si="16"/>
        <v>5.12</v>
      </c>
      <c r="M165" s="44"/>
      <c r="N165" s="44"/>
      <c r="O165" s="44">
        <v>5.12</v>
      </c>
      <c r="P165" s="20" t="s">
        <v>47</v>
      </c>
      <c r="Q165" s="20" t="s">
        <v>37</v>
      </c>
      <c r="R165" s="20">
        <v>64</v>
      </c>
      <c r="S165" s="20">
        <v>64</v>
      </c>
      <c r="T165" s="20"/>
      <c r="U165" s="20"/>
      <c r="V165" s="20" t="s">
        <v>875</v>
      </c>
      <c r="W165" s="20">
        <v>4848</v>
      </c>
      <c r="X165" s="51" t="s">
        <v>598</v>
      </c>
    </row>
    <row r="166" s="2" customFormat="1" ht="24.95" customHeight="1" spans="1:24">
      <c r="A166" s="20">
        <v>4857</v>
      </c>
      <c r="B166" s="21" t="s">
        <v>1986</v>
      </c>
      <c r="C166" s="20" t="s">
        <v>43</v>
      </c>
      <c r="D166" s="20"/>
      <c r="E166" s="20"/>
      <c r="F166" s="20" t="s">
        <v>35</v>
      </c>
      <c r="G166" s="20">
        <v>2020</v>
      </c>
      <c r="H166" s="20" t="s">
        <v>36</v>
      </c>
      <c r="I166" s="42">
        <v>51</v>
      </c>
      <c r="J166" s="43" t="s">
        <v>1985</v>
      </c>
      <c r="K166" s="20">
        <v>0.05</v>
      </c>
      <c r="L166" s="44">
        <f t="shared" si="16"/>
        <v>2.55</v>
      </c>
      <c r="M166" s="44"/>
      <c r="N166" s="44"/>
      <c r="O166" s="44">
        <v>2.55</v>
      </c>
      <c r="P166" s="20" t="s">
        <v>47</v>
      </c>
      <c r="Q166" s="20" t="s">
        <v>37</v>
      </c>
      <c r="R166" s="20">
        <v>51</v>
      </c>
      <c r="S166" s="20">
        <v>51</v>
      </c>
      <c r="T166" s="20"/>
      <c r="U166" s="20"/>
      <c r="V166" s="20" t="s">
        <v>875</v>
      </c>
      <c r="W166" s="20">
        <v>4857</v>
      </c>
      <c r="X166" s="51" t="s">
        <v>598</v>
      </c>
    </row>
    <row r="167" ht="24.95" customHeight="1" spans="1:24">
      <c r="A167" s="16">
        <v>4863</v>
      </c>
      <c r="B167" s="17" t="s">
        <v>914</v>
      </c>
      <c r="C167" s="16"/>
      <c r="D167" s="16"/>
      <c r="E167" s="16"/>
      <c r="F167" s="16" t="s">
        <v>35</v>
      </c>
      <c r="G167" s="16" t="s">
        <v>32</v>
      </c>
      <c r="H167" s="16" t="s">
        <v>36</v>
      </c>
      <c r="I167" s="33">
        <f>SUM(I168:I176)</f>
        <v>156</v>
      </c>
      <c r="J167" s="34"/>
      <c r="K167" s="16"/>
      <c r="L167" s="35">
        <f>SUM(L168:L176)</f>
        <v>15.9</v>
      </c>
      <c r="M167" s="35">
        <f>SUM(M168:M176)</f>
        <v>5.3</v>
      </c>
      <c r="N167" s="35">
        <f>SUM(N168:N176)</f>
        <v>5.3</v>
      </c>
      <c r="O167" s="35">
        <f>SUM(O168:O176)</f>
        <v>5.3</v>
      </c>
      <c r="P167" s="16"/>
      <c r="Q167" s="16" t="s">
        <v>37</v>
      </c>
      <c r="R167" s="47">
        <f>SUM(R168:R176)</f>
        <v>156</v>
      </c>
      <c r="S167" s="47">
        <f>SUM(S168:S176)</f>
        <v>156</v>
      </c>
      <c r="T167" s="47" t="s">
        <v>1987</v>
      </c>
      <c r="U167" s="47" t="s">
        <v>910</v>
      </c>
      <c r="V167" s="16" t="s">
        <v>32</v>
      </c>
      <c r="W167" s="16">
        <v>4863</v>
      </c>
      <c r="X167" s="48" t="s">
        <v>911</v>
      </c>
    </row>
    <row r="168" s="2" customFormat="1" ht="24.95" customHeight="1" spans="1:24">
      <c r="A168" s="20">
        <v>4867</v>
      </c>
      <c r="B168" s="21" t="s">
        <v>1988</v>
      </c>
      <c r="C168" s="20" t="s">
        <v>43</v>
      </c>
      <c r="D168" s="20"/>
      <c r="E168" s="20"/>
      <c r="F168" s="20" t="s">
        <v>35</v>
      </c>
      <c r="G168" s="20">
        <v>2018</v>
      </c>
      <c r="H168" s="20" t="s">
        <v>36</v>
      </c>
      <c r="I168" s="42">
        <v>5</v>
      </c>
      <c r="J168" s="43" t="s">
        <v>1989</v>
      </c>
      <c r="K168" s="20">
        <v>0.2</v>
      </c>
      <c r="L168" s="44">
        <f t="shared" ref="L168:L176" si="17">M168+N168+O168</f>
        <v>1</v>
      </c>
      <c r="M168" s="44">
        <v>1</v>
      </c>
      <c r="N168" s="44"/>
      <c r="O168" s="44"/>
      <c r="P168" s="20" t="s">
        <v>47</v>
      </c>
      <c r="Q168" s="20" t="s">
        <v>37</v>
      </c>
      <c r="R168" s="20">
        <v>5</v>
      </c>
      <c r="S168" s="20">
        <v>5</v>
      </c>
      <c r="T168" s="20"/>
      <c r="U168" s="20"/>
      <c r="V168" s="20" t="s">
        <v>875</v>
      </c>
      <c r="W168" s="20">
        <v>4867</v>
      </c>
      <c r="X168" s="51" t="s">
        <v>598</v>
      </c>
    </row>
    <row r="169" s="2" customFormat="1" ht="24.95" customHeight="1" spans="1:24">
      <c r="A169" s="20">
        <v>4875</v>
      </c>
      <c r="B169" s="21" t="s">
        <v>1990</v>
      </c>
      <c r="C169" s="20" t="s">
        <v>43</v>
      </c>
      <c r="D169" s="20"/>
      <c r="E169" s="20"/>
      <c r="F169" s="20" t="s">
        <v>35</v>
      </c>
      <c r="G169" s="20">
        <v>2018</v>
      </c>
      <c r="H169" s="20" t="s">
        <v>36</v>
      </c>
      <c r="I169" s="42">
        <v>13</v>
      </c>
      <c r="J169" s="43" t="s">
        <v>1991</v>
      </c>
      <c r="K169" s="20">
        <v>0.2</v>
      </c>
      <c r="L169" s="44">
        <f t="shared" si="17"/>
        <v>2.6</v>
      </c>
      <c r="M169" s="44">
        <v>2.6</v>
      </c>
      <c r="N169" s="44"/>
      <c r="O169" s="44"/>
      <c r="P169" s="20" t="s">
        <v>47</v>
      </c>
      <c r="Q169" s="20" t="s">
        <v>37</v>
      </c>
      <c r="R169" s="20">
        <v>13</v>
      </c>
      <c r="S169" s="20">
        <v>13</v>
      </c>
      <c r="T169" s="20"/>
      <c r="U169" s="20"/>
      <c r="V169" s="20" t="s">
        <v>875</v>
      </c>
      <c r="W169" s="20">
        <v>4875</v>
      </c>
      <c r="X169" s="51" t="s">
        <v>598</v>
      </c>
    </row>
    <row r="170" s="2" customFormat="1" ht="24.95" customHeight="1" spans="1:24">
      <c r="A170" s="20">
        <v>4883</v>
      </c>
      <c r="B170" s="21" t="s">
        <v>1992</v>
      </c>
      <c r="C170" s="20" t="s">
        <v>43</v>
      </c>
      <c r="D170" s="20"/>
      <c r="E170" s="20"/>
      <c r="F170" s="20" t="s">
        <v>35</v>
      </c>
      <c r="G170" s="20">
        <v>2018</v>
      </c>
      <c r="H170" s="20" t="s">
        <v>36</v>
      </c>
      <c r="I170" s="42">
        <v>34</v>
      </c>
      <c r="J170" s="43" t="s">
        <v>1993</v>
      </c>
      <c r="K170" s="20">
        <v>0.05</v>
      </c>
      <c r="L170" s="44">
        <f t="shared" si="17"/>
        <v>1.7</v>
      </c>
      <c r="M170" s="44">
        <v>1.7</v>
      </c>
      <c r="N170" s="44"/>
      <c r="O170" s="44"/>
      <c r="P170" s="20" t="s">
        <v>47</v>
      </c>
      <c r="Q170" s="20" t="s">
        <v>37</v>
      </c>
      <c r="R170" s="20">
        <v>34</v>
      </c>
      <c r="S170" s="20">
        <v>34</v>
      </c>
      <c r="T170" s="20"/>
      <c r="U170" s="20"/>
      <c r="V170" s="20" t="s">
        <v>875</v>
      </c>
      <c r="W170" s="20">
        <v>4883</v>
      </c>
      <c r="X170" s="51" t="s">
        <v>598</v>
      </c>
    </row>
    <row r="171" s="2" customFormat="1" ht="24.95" customHeight="1" spans="1:24">
      <c r="A171" s="20">
        <v>4892</v>
      </c>
      <c r="B171" s="21" t="s">
        <v>1988</v>
      </c>
      <c r="C171" s="20" t="s">
        <v>43</v>
      </c>
      <c r="D171" s="20"/>
      <c r="E171" s="20"/>
      <c r="F171" s="20" t="s">
        <v>35</v>
      </c>
      <c r="G171" s="20">
        <v>2019</v>
      </c>
      <c r="H171" s="20" t="s">
        <v>36</v>
      </c>
      <c r="I171" s="42">
        <v>5</v>
      </c>
      <c r="J171" s="43" t="s">
        <v>1989</v>
      </c>
      <c r="K171" s="20">
        <v>0.2</v>
      </c>
      <c r="L171" s="44">
        <f t="shared" si="17"/>
        <v>1</v>
      </c>
      <c r="M171" s="44"/>
      <c r="N171" s="44">
        <v>1</v>
      </c>
      <c r="O171" s="44"/>
      <c r="P171" s="20" t="s">
        <v>47</v>
      </c>
      <c r="Q171" s="20" t="s">
        <v>37</v>
      </c>
      <c r="R171" s="20">
        <v>5</v>
      </c>
      <c r="S171" s="20">
        <v>5</v>
      </c>
      <c r="T171" s="20"/>
      <c r="U171" s="20"/>
      <c r="V171" s="20" t="s">
        <v>875</v>
      </c>
      <c r="W171" s="20">
        <v>4892</v>
      </c>
      <c r="X171" s="51" t="s">
        <v>598</v>
      </c>
    </row>
    <row r="172" s="2" customFormat="1" ht="24.95" customHeight="1" spans="1:24">
      <c r="A172" s="20">
        <v>4900</v>
      </c>
      <c r="B172" s="21" t="s">
        <v>1990</v>
      </c>
      <c r="C172" s="20" t="s">
        <v>43</v>
      </c>
      <c r="D172" s="20"/>
      <c r="E172" s="20"/>
      <c r="F172" s="20" t="s">
        <v>35</v>
      </c>
      <c r="G172" s="20">
        <v>2019</v>
      </c>
      <c r="H172" s="20" t="s">
        <v>36</v>
      </c>
      <c r="I172" s="42">
        <v>13</v>
      </c>
      <c r="J172" s="43" t="s">
        <v>1991</v>
      </c>
      <c r="K172" s="20">
        <v>0.2</v>
      </c>
      <c r="L172" s="44">
        <f t="shared" si="17"/>
        <v>2.6</v>
      </c>
      <c r="M172" s="44"/>
      <c r="N172" s="44">
        <v>2.6</v>
      </c>
      <c r="O172" s="44"/>
      <c r="P172" s="20" t="s">
        <v>47</v>
      </c>
      <c r="Q172" s="20" t="s">
        <v>37</v>
      </c>
      <c r="R172" s="20">
        <v>13</v>
      </c>
      <c r="S172" s="20">
        <v>13</v>
      </c>
      <c r="T172" s="20"/>
      <c r="U172" s="20"/>
      <c r="V172" s="20" t="s">
        <v>875</v>
      </c>
      <c r="W172" s="20">
        <v>4900</v>
      </c>
      <c r="X172" s="51" t="s">
        <v>598</v>
      </c>
    </row>
    <row r="173" s="2" customFormat="1" ht="24.95" customHeight="1" spans="1:24">
      <c r="A173" s="20">
        <v>4908</v>
      </c>
      <c r="B173" s="21" t="s">
        <v>1994</v>
      </c>
      <c r="C173" s="20" t="s">
        <v>43</v>
      </c>
      <c r="D173" s="20"/>
      <c r="E173" s="20"/>
      <c r="F173" s="20" t="s">
        <v>35</v>
      </c>
      <c r="G173" s="20">
        <v>2019</v>
      </c>
      <c r="H173" s="20" t="s">
        <v>36</v>
      </c>
      <c r="I173" s="42">
        <v>34</v>
      </c>
      <c r="J173" s="43" t="s">
        <v>1995</v>
      </c>
      <c r="K173" s="20">
        <v>0.05</v>
      </c>
      <c r="L173" s="44">
        <f t="shared" si="17"/>
        <v>1.7</v>
      </c>
      <c r="M173" s="44"/>
      <c r="N173" s="44">
        <v>1.7</v>
      </c>
      <c r="O173" s="44"/>
      <c r="P173" s="20" t="s">
        <v>47</v>
      </c>
      <c r="Q173" s="20" t="s">
        <v>37</v>
      </c>
      <c r="R173" s="20">
        <v>34</v>
      </c>
      <c r="S173" s="20">
        <v>34</v>
      </c>
      <c r="T173" s="20"/>
      <c r="U173" s="20"/>
      <c r="V173" s="20" t="s">
        <v>875</v>
      </c>
      <c r="W173" s="20">
        <v>4908</v>
      </c>
      <c r="X173" s="51" t="s">
        <v>598</v>
      </c>
    </row>
    <row r="174" s="2" customFormat="1" ht="24.95" customHeight="1" spans="1:24">
      <c r="A174" s="20">
        <v>4917</v>
      </c>
      <c r="B174" s="21" t="s">
        <v>1988</v>
      </c>
      <c r="C174" s="20" t="s">
        <v>43</v>
      </c>
      <c r="D174" s="20"/>
      <c r="E174" s="20"/>
      <c r="F174" s="20" t="s">
        <v>35</v>
      </c>
      <c r="G174" s="20">
        <v>2020</v>
      </c>
      <c r="H174" s="20" t="s">
        <v>36</v>
      </c>
      <c r="I174" s="42">
        <v>5</v>
      </c>
      <c r="J174" s="43" t="s">
        <v>1989</v>
      </c>
      <c r="K174" s="20">
        <v>0.2</v>
      </c>
      <c r="L174" s="44">
        <f t="shared" si="17"/>
        <v>1</v>
      </c>
      <c r="M174" s="44"/>
      <c r="N174" s="44"/>
      <c r="O174" s="44">
        <v>1</v>
      </c>
      <c r="P174" s="20" t="s">
        <v>47</v>
      </c>
      <c r="Q174" s="20" t="s">
        <v>37</v>
      </c>
      <c r="R174" s="20">
        <v>5</v>
      </c>
      <c r="S174" s="20">
        <v>5</v>
      </c>
      <c r="T174" s="20"/>
      <c r="U174" s="20"/>
      <c r="V174" s="20" t="s">
        <v>875</v>
      </c>
      <c r="W174" s="20">
        <v>4917</v>
      </c>
      <c r="X174" s="51" t="s">
        <v>598</v>
      </c>
    </row>
    <row r="175" s="2" customFormat="1" ht="24.95" customHeight="1" spans="1:24">
      <c r="A175" s="20">
        <v>4925</v>
      </c>
      <c r="B175" s="21" t="s">
        <v>1990</v>
      </c>
      <c r="C175" s="20" t="s">
        <v>43</v>
      </c>
      <c r="D175" s="20"/>
      <c r="E175" s="20"/>
      <c r="F175" s="20" t="s">
        <v>35</v>
      </c>
      <c r="G175" s="20">
        <v>2020</v>
      </c>
      <c r="H175" s="20" t="s">
        <v>36</v>
      </c>
      <c r="I175" s="42">
        <v>13</v>
      </c>
      <c r="J175" s="43" t="s">
        <v>1991</v>
      </c>
      <c r="K175" s="20">
        <v>0.2</v>
      </c>
      <c r="L175" s="44">
        <f t="shared" si="17"/>
        <v>2.6</v>
      </c>
      <c r="M175" s="44"/>
      <c r="N175" s="44"/>
      <c r="O175" s="44">
        <v>2.6</v>
      </c>
      <c r="P175" s="20" t="s">
        <v>47</v>
      </c>
      <c r="Q175" s="20" t="s">
        <v>37</v>
      </c>
      <c r="R175" s="20">
        <v>13</v>
      </c>
      <c r="S175" s="20">
        <v>13</v>
      </c>
      <c r="T175" s="20"/>
      <c r="U175" s="20"/>
      <c r="V175" s="20" t="s">
        <v>875</v>
      </c>
      <c r="W175" s="20">
        <v>4925</v>
      </c>
      <c r="X175" s="51" t="s">
        <v>598</v>
      </c>
    </row>
    <row r="176" s="2" customFormat="1" ht="24.95" customHeight="1" spans="1:24">
      <c r="A176" s="20">
        <v>4933</v>
      </c>
      <c r="B176" s="21" t="s">
        <v>1994</v>
      </c>
      <c r="C176" s="20" t="s">
        <v>43</v>
      </c>
      <c r="D176" s="20"/>
      <c r="E176" s="20"/>
      <c r="F176" s="20" t="s">
        <v>35</v>
      </c>
      <c r="G176" s="20">
        <v>2020</v>
      </c>
      <c r="H176" s="20" t="s">
        <v>36</v>
      </c>
      <c r="I176" s="42">
        <v>34</v>
      </c>
      <c r="J176" s="43" t="s">
        <v>1995</v>
      </c>
      <c r="K176" s="20">
        <v>0.05</v>
      </c>
      <c r="L176" s="44">
        <f t="shared" si="17"/>
        <v>1.7</v>
      </c>
      <c r="M176" s="44"/>
      <c r="N176" s="44"/>
      <c r="O176" s="44">
        <v>1.7</v>
      </c>
      <c r="P176" s="20" t="s">
        <v>47</v>
      </c>
      <c r="Q176" s="20" t="s">
        <v>37</v>
      </c>
      <c r="R176" s="20">
        <v>34</v>
      </c>
      <c r="S176" s="20">
        <v>34</v>
      </c>
      <c r="T176" s="20"/>
      <c r="U176" s="20"/>
      <c r="V176" s="20" t="s">
        <v>875</v>
      </c>
      <c r="W176" s="20">
        <v>4933</v>
      </c>
      <c r="X176" s="51" t="s">
        <v>598</v>
      </c>
    </row>
    <row r="177" ht="24.95" customHeight="1" spans="1:24">
      <c r="A177" s="16">
        <v>4939</v>
      </c>
      <c r="B177" s="17" t="s">
        <v>915</v>
      </c>
      <c r="C177" s="16"/>
      <c r="D177" s="16"/>
      <c r="E177" s="16"/>
      <c r="F177" s="16" t="s">
        <v>35</v>
      </c>
      <c r="G177" s="16" t="s">
        <v>32</v>
      </c>
      <c r="H177" s="16" t="s">
        <v>36</v>
      </c>
      <c r="I177" s="33">
        <f>SUM(I178:I180)</f>
        <v>147</v>
      </c>
      <c r="J177" s="34"/>
      <c r="K177" s="16"/>
      <c r="L177" s="35">
        <f>SUM(L178:L180)</f>
        <v>73.5</v>
      </c>
      <c r="M177" s="35">
        <f>SUM(M178:M180)</f>
        <v>24.5</v>
      </c>
      <c r="N177" s="35">
        <f>SUM(N178:N180)</f>
        <v>24.5</v>
      </c>
      <c r="O177" s="35">
        <f>SUM(O178:O180)</f>
        <v>24.5</v>
      </c>
      <c r="P177" s="16"/>
      <c r="Q177" s="16" t="s">
        <v>37</v>
      </c>
      <c r="R177" s="47">
        <f>SUM(R178:R180)</f>
        <v>147</v>
      </c>
      <c r="S177" s="47">
        <f>SUM(S178:S180)</f>
        <v>147</v>
      </c>
      <c r="T177" s="47" t="s">
        <v>916</v>
      </c>
      <c r="U177" s="47" t="s">
        <v>910</v>
      </c>
      <c r="V177" s="16" t="s">
        <v>32</v>
      </c>
      <c r="W177" s="16">
        <v>4939</v>
      </c>
      <c r="X177" s="16"/>
    </row>
    <row r="178" s="2" customFormat="1" ht="24.95" customHeight="1" spans="1:24">
      <c r="A178" s="20">
        <v>4944</v>
      </c>
      <c r="B178" s="21" t="s">
        <v>1996</v>
      </c>
      <c r="C178" s="20" t="s">
        <v>43</v>
      </c>
      <c r="D178" s="20"/>
      <c r="E178" s="20"/>
      <c r="F178" s="20" t="s">
        <v>35</v>
      </c>
      <c r="G178" s="20">
        <v>2018</v>
      </c>
      <c r="H178" s="20" t="s">
        <v>36</v>
      </c>
      <c r="I178" s="42">
        <v>49</v>
      </c>
      <c r="J178" s="43" t="s">
        <v>1997</v>
      </c>
      <c r="K178" s="20">
        <v>0.5</v>
      </c>
      <c r="L178" s="44">
        <f>M178+N178+O178</f>
        <v>24.5</v>
      </c>
      <c r="M178" s="44">
        <v>24.5</v>
      </c>
      <c r="N178" s="44"/>
      <c r="O178" s="44"/>
      <c r="P178" s="20" t="s">
        <v>47</v>
      </c>
      <c r="Q178" s="20" t="s">
        <v>37</v>
      </c>
      <c r="R178" s="20">
        <v>49</v>
      </c>
      <c r="S178" s="20">
        <v>49</v>
      </c>
      <c r="T178" s="20"/>
      <c r="U178" s="20"/>
      <c r="V178" s="20" t="s">
        <v>875</v>
      </c>
      <c r="W178" s="20">
        <v>4944</v>
      </c>
      <c r="X178" s="51" t="s">
        <v>598</v>
      </c>
    </row>
    <row r="179" s="2" customFormat="1" ht="24.95" customHeight="1" spans="1:24">
      <c r="A179" s="20">
        <v>4953</v>
      </c>
      <c r="B179" s="21" t="s">
        <v>1996</v>
      </c>
      <c r="C179" s="20" t="s">
        <v>43</v>
      </c>
      <c r="D179" s="20"/>
      <c r="E179" s="20"/>
      <c r="F179" s="20" t="s">
        <v>35</v>
      </c>
      <c r="G179" s="20">
        <v>2019</v>
      </c>
      <c r="H179" s="20" t="s">
        <v>36</v>
      </c>
      <c r="I179" s="42">
        <v>49</v>
      </c>
      <c r="J179" s="43" t="s">
        <v>1997</v>
      </c>
      <c r="K179" s="20">
        <v>0.5</v>
      </c>
      <c r="L179" s="44">
        <f>M179+N179+O179</f>
        <v>24.5</v>
      </c>
      <c r="M179" s="44"/>
      <c r="N179" s="44">
        <v>24.5</v>
      </c>
      <c r="O179" s="44"/>
      <c r="P179" s="20" t="s">
        <v>47</v>
      </c>
      <c r="Q179" s="20" t="s">
        <v>37</v>
      </c>
      <c r="R179" s="20">
        <v>49</v>
      </c>
      <c r="S179" s="20">
        <v>49</v>
      </c>
      <c r="T179" s="20"/>
      <c r="U179" s="20"/>
      <c r="V179" s="20" t="s">
        <v>875</v>
      </c>
      <c r="W179" s="20">
        <v>4953</v>
      </c>
      <c r="X179" s="51" t="s">
        <v>598</v>
      </c>
    </row>
    <row r="180" s="2" customFormat="1" ht="24.95" customHeight="1" spans="1:24">
      <c r="A180" s="20">
        <v>4962</v>
      </c>
      <c r="B180" s="21" t="s">
        <v>1996</v>
      </c>
      <c r="C180" s="20" t="s">
        <v>43</v>
      </c>
      <c r="D180" s="20"/>
      <c r="E180" s="20"/>
      <c r="F180" s="20" t="s">
        <v>35</v>
      </c>
      <c r="G180" s="20">
        <v>2020</v>
      </c>
      <c r="H180" s="20" t="s">
        <v>36</v>
      </c>
      <c r="I180" s="42">
        <v>49</v>
      </c>
      <c r="J180" s="43" t="s">
        <v>1997</v>
      </c>
      <c r="K180" s="20">
        <v>0.5</v>
      </c>
      <c r="L180" s="44">
        <f>M180+N180+O180</f>
        <v>24.5</v>
      </c>
      <c r="M180" s="44"/>
      <c r="N180" s="44"/>
      <c r="O180" s="44">
        <v>24.5</v>
      </c>
      <c r="P180" s="20" t="s">
        <v>47</v>
      </c>
      <c r="Q180" s="20" t="s">
        <v>37</v>
      </c>
      <c r="R180" s="20">
        <v>49</v>
      </c>
      <c r="S180" s="20">
        <v>49</v>
      </c>
      <c r="T180" s="20"/>
      <c r="U180" s="20"/>
      <c r="V180" s="20" t="s">
        <v>875</v>
      </c>
      <c r="W180" s="20">
        <v>4962</v>
      </c>
      <c r="X180" s="51" t="s">
        <v>598</v>
      </c>
    </row>
    <row r="181" ht="24.95" customHeight="1" spans="1:24">
      <c r="A181" s="12">
        <v>4968</v>
      </c>
      <c r="B181" s="13" t="s">
        <v>917</v>
      </c>
      <c r="C181" s="12"/>
      <c r="D181" s="12"/>
      <c r="E181" s="12"/>
      <c r="F181" s="12" t="s">
        <v>32</v>
      </c>
      <c r="G181" s="12" t="s">
        <v>32</v>
      </c>
      <c r="H181" s="12" t="s">
        <v>32</v>
      </c>
      <c r="I181" s="12" t="s">
        <v>32</v>
      </c>
      <c r="J181" s="28"/>
      <c r="K181" s="12"/>
      <c r="L181" s="29" t="e">
        <f>L182+L183+L184+L185+L186+L187</f>
        <v>#REF!</v>
      </c>
      <c r="M181" s="29" t="e">
        <f>M182+M183+M184+M185+M186+M187</f>
        <v>#REF!</v>
      </c>
      <c r="N181" s="29" t="e">
        <f>N182+N183+N184+N185+N186+N187</f>
        <v>#REF!</v>
      </c>
      <c r="O181" s="29" t="e">
        <f>O182+O183+O184+O185+O186+O187</f>
        <v>#REF!</v>
      </c>
      <c r="P181" s="12"/>
      <c r="Q181" s="12" t="s">
        <v>32</v>
      </c>
      <c r="R181" s="45" t="e">
        <f>R182+R183+R184+R185+R186+R187</f>
        <v>#REF!</v>
      </c>
      <c r="S181" s="45" t="e">
        <f>S182+S183+S184+S185+S186+S187</f>
        <v>#REF!</v>
      </c>
      <c r="T181" s="45"/>
      <c r="U181" s="45"/>
      <c r="V181" s="12" t="s">
        <v>32</v>
      </c>
      <c r="W181" s="12">
        <v>4968</v>
      </c>
      <c r="X181" s="60"/>
    </row>
    <row r="182" ht="24.95" customHeight="1" spans="1:24">
      <c r="A182" s="14">
        <v>4969</v>
      </c>
      <c r="B182" s="15" t="s">
        <v>918</v>
      </c>
      <c r="C182" s="14"/>
      <c r="D182" s="14"/>
      <c r="E182" s="14"/>
      <c r="F182" s="14" t="s">
        <v>35</v>
      </c>
      <c r="G182" s="14" t="s">
        <v>32</v>
      </c>
      <c r="H182" s="14" t="s">
        <v>512</v>
      </c>
      <c r="I182" s="30" t="e">
        <f>SUM(#REF!)</f>
        <v>#REF!</v>
      </c>
      <c r="J182" s="31"/>
      <c r="K182" s="14"/>
      <c r="L182" s="32" t="e">
        <f>SUM(#REF!)</f>
        <v>#REF!</v>
      </c>
      <c r="M182" s="32" t="e">
        <f>SUM(#REF!)</f>
        <v>#REF!</v>
      </c>
      <c r="N182" s="32" t="e">
        <f>SUM(#REF!)</f>
        <v>#REF!</v>
      </c>
      <c r="O182" s="32" t="e">
        <f>SUM(#REF!)</f>
        <v>#REF!</v>
      </c>
      <c r="P182" s="14"/>
      <c r="Q182" s="14" t="s">
        <v>91</v>
      </c>
      <c r="R182" s="46" t="e">
        <f>SUM(#REF!)</f>
        <v>#REF!</v>
      </c>
      <c r="S182" s="46" t="e">
        <f>SUM(#REF!)</f>
        <v>#REF!</v>
      </c>
      <c r="T182" s="46"/>
      <c r="U182" s="46"/>
      <c r="V182" s="14"/>
      <c r="W182" s="14"/>
      <c r="X182" s="14"/>
    </row>
    <row r="183" ht="24.95" customHeight="1" spans="1:24">
      <c r="A183" s="14">
        <v>4978</v>
      </c>
      <c r="B183" s="15" t="s">
        <v>928</v>
      </c>
      <c r="C183" s="14"/>
      <c r="D183" s="14"/>
      <c r="E183" s="14"/>
      <c r="F183" s="14" t="s">
        <v>35</v>
      </c>
      <c r="G183" s="14" t="s">
        <v>32</v>
      </c>
      <c r="H183" s="14" t="s">
        <v>929</v>
      </c>
      <c r="I183" s="30" t="e">
        <f>SUM(#REF!)</f>
        <v>#REF!</v>
      </c>
      <c r="J183" s="31"/>
      <c r="K183" s="14"/>
      <c r="L183" s="32" t="e">
        <f>SUM(#REF!)</f>
        <v>#REF!</v>
      </c>
      <c r="M183" s="32" t="e">
        <f>SUM(#REF!)</f>
        <v>#REF!</v>
      </c>
      <c r="N183" s="32" t="e">
        <f>SUM(#REF!)</f>
        <v>#REF!</v>
      </c>
      <c r="O183" s="32" t="e">
        <f>SUM(#REF!)</f>
        <v>#REF!</v>
      </c>
      <c r="P183" s="14"/>
      <c r="Q183" s="14" t="s">
        <v>91</v>
      </c>
      <c r="R183" s="46" t="e">
        <f>SUM(#REF!)</f>
        <v>#REF!</v>
      </c>
      <c r="S183" s="46" t="e">
        <f>SUM(#REF!)</f>
        <v>#REF!</v>
      </c>
      <c r="T183" s="46"/>
      <c r="U183" s="46"/>
      <c r="V183" s="14"/>
      <c r="W183" s="14"/>
      <c r="X183" s="14"/>
    </row>
    <row r="184" ht="24.95" customHeight="1" spans="1:24">
      <c r="A184" s="14">
        <v>4981</v>
      </c>
      <c r="B184" s="15" t="s">
        <v>931</v>
      </c>
      <c r="C184" s="14"/>
      <c r="D184" s="14"/>
      <c r="E184" s="14"/>
      <c r="F184" s="14" t="s">
        <v>35</v>
      </c>
      <c r="G184" s="14" t="s">
        <v>32</v>
      </c>
      <c r="H184" s="14" t="s">
        <v>512</v>
      </c>
      <c r="I184" s="30" t="e">
        <f>SUM(#REF!)</f>
        <v>#REF!</v>
      </c>
      <c r="J184" s="31"/>
      <c r="K184" s="14"/>
      <c r="L184" s="32" t="e">
        <f>SUM(#REF!)</f>
        <v>#REF!</v>
      </c>
      <c r="M184" s="32" t="e">
        <f>SUM(#REF!)</f>
        <v>#REF!</v>
      </c>
      <c r="N184" s="32" t="e">
        <f>SUM(#REF!)</f>
        <v>#REF!</v>
      </c>
      <c r="O184" s="32" t="e">
        <f>SUM(#REF!)</f>
        <v>#REF!</v>
      </c>
      <c r="P184" s="14"/>
      <c r="Q184" s="14" t="s">
        <v>91</v>
      </c>
      <c r="R184" s="46" t="e">
        <f>SUM(#REF!)</f>
        <v>#REF!</v>
      </c>
      <c r="S184" s="46" t="e">
        <f>SUM(#REF!)</f>
        <v>#REF!</v>
      </c>
      <c r="T184" s="46"/>
      <c r="U184" s="46"/>
      <c r="V184" s="14"/>
      <c r="W184" s="14"/>
      <c r="X184" s="14"/>
    </row>
    <row r="185" ht="24.95" customHeight="1" spans="1:24">
      <c r="A185" s="14">
        <v>4983</v>
      </c>
      <c r="B185" s="15" t="s">
        <v>933</v>
      </c>
      <c r="C185" s="14"/>
      <c r="D185" s="14"/>
      <c r="E185" s="14"/>
      <c r="F185" s="14"/>
      <c r="G185" s="14"/>
      <c r="H185" s="14"/>
      <c r="I185" s="30"/>
      <c r="J185" s="31"/>
      <c r="K185" s="14"/>
      <c r="L185" s="32"/>
      <c r="M185" s="32"/>
      <c r="N185" s="32"/>
      <c r="O185" s="32"/>
      <c r="P185" s="14"/>
      <c r="Q185" s="14"/>
      <c r="R185" s="46"/>
      <c r="S185" s="46"/>
      <c r="T185" s="46"/>
      <c r="U185" s="46"/>
      <c r="V185" s="14"/>
      <c r="W185" s="14"/>
      <c r="X185" s="14"/>
    </row>
    <row r="186" ht="24.95" customHeight="1" spans="1:24">
      <c r="A186" s="14">
        <v>4984</v>
      </c>
      <c r="B186" s="15" t="s">
        <v>934</v>
      </c>
      <c r="C186" s="14"/>
      <c r="D186" s="14"/>
      <c r="E186" s="14"/>
      <c r="F186" s="14" t="s">
        <v>35</v>
      </c>
      <c r="G186" s="14" t="s">
        <v>32</v>
      </c>
      <c r="H186" s="14" t="s">
        <v>935</v>
      </c>
      <c r="I186" s="30" t="e">
        <f>SUM(#REF!)</f>
        <v>#REF!</v>
      </c>
      <c r="J186" s="31"/>
      <c r="K186" s="14"/>
      <c r="L186" s="32" t="e">
        <f>SUM(#REF!)</f>
        <v>#REF!</v>
      </c>
      <c r="M186" s="32" t="e">
        <f>SUM(#REF!)</f>
        <v>#REF!</v>
      </c>
      <c r="N186" s="32" t="e">
        <f>SUM(#REF!)</f>
        <v>#REF!</v>
      </c>
      <c r="O186" s="32" t="e">
        <f>SUM(#REF!)</f>
        <v>#REF!</v>
      </c>
      <c r="P186" s="14"/>
      <c r="Q186" s="14" t="s">
        <v>37</v>
      </c>
      <c r="R186" s="46" t="e">
        <f>SUM(#REF!)</f>
        <v>#REF!</v>
      </c>
      <c r="S186" s="46" t="e">
        <f>SUM(#REF!)</f>
        <v>#REF!</v>
      </c>
      <c r="T186" s="46"/>
      <c r="U186" s="46"/>
      <c r="V186" s="14"/>
      <c r="W186" s="14"/>
      <c r="X186" s="14"/>
    </row>
    <row r="187" ht="24.95" customHeight="1" spans="1:24">
      <c r="A187" s="14">
        <v>4988</v>
      </c>
      <c r="B187" s="15" t="s">
        <v>937</v>
      </c>
      <c r="C187" s="14"/>
      <c r="D187" s="14"/>
      <c r="E187" s="14"/>
      <c r="F187" s="14" t="s">
        <v>35</v>
      </c>
      <c r="G187" s="14" t="s">
        <v>32</v>
      </c>
      <c r="H187" s="14" t="s">
        <v>935</v>
      </c>
      <c r="I187" s="30" t="e">
        <f t="shared" ref="I187:O187" si="18">I188+I189+I190</f>
        <v>#REF!</v>
      </c>
      <c r="J187" s="31"/>
      <c r="K187" s="14"/>
      <c r="L187" s="32" t="e">
        <f t="shared" si="18"/>
        <v>#REF!</v>
      </c>
      <c r="M187" s="32" t="e">
        <f t="shared" si="18"/>
        <v>#REF!</v>
      </c>
      <c r="N187" s="32" t="e">
        <f t="shared" si="18"/>
        <v>#REF!</v>
      </c>
      <c r="O187" s="32" t="e">
        <f t="shared" si="18"/>
        <v>#REF!</v>
      </c>
      <c r="P187" s="14"/>
      <c r="Q187" s="14" t="s">
        <v>37</v>
      </c>
      <c r="R187" s="46">
        <f>R188+R189+R190</f>
        <v>0</v>
      </c>
      <c r="S187" s="46" t="e">
        <f>S188+S189+S190</f>
        <v>#REF!</v>
      </c>
      <c r="T187" s="46" t="s">
        <v>1998</v>
      </c>
      <c r="U187" s="46" t="s">
        <v>1999</v>
      </c>
      <c r="V187" s="14" t="s">
        <v>32</v>
      </c>
      <c r="W187" s="14">
        <v>4988</v>
      </c>
      <c r="X187" s="14"/>
    </row>
    <row r="188" ht="24.95" customHeight="1" spans="1:24">
      <c r="A188" s="16">
        <v>4989</v>
      </c>
      <c r="B188" s="17" t="s">
        <v>938</v>
      </c>
      <c r="C188" s="16"/>
      <c r="D188" s="16"/>
      <c r="E188" s="16"/>
      <c r="F188" s="16" t="s">
        <v>35</v>
      </c>
      <c r="G188" s="16" t="s">
        <v>32</v>
      </c>
      <c r="H188" s="16" t="s">
        <v>935</v>
      </c>
      <c r="I188" s="33" t="e">
        <f>SUM(#REF!)</f>
        <v>#REF!</v>
      </c>
      <c r="J188" s="34"/>
      <c r="K188" s="16"/>
      <c r="L188" s="35" t="e">
        <f>SUM(#REF!)</f>
        <v>#REF!</v>
      </c>
      <c r="M188" s="35" t="e">
        <f>SUM(#REF!)</f>
        <v>#REF!</v>
      </c>
      <c r="N188" s="35" t="e">
        <f>SUM(#REF!)</f>
        <v>#REF!</v>
      </c>
      <c r="O188" s="35" t="e">
        <f>SUM(#REF!)</f>
        <v>#REF!</v>
      </c>
      <c r="P188" s="16"/>
      <c r="Q188" s="16" t="s">
        <v>37</v>
      </c>
      <c r="R188" s="16"/>
      <c r="S188" s="47" t="e">
        <f>SUM(#REF!)</f>
        <v>#REF!</v>
      </c>
      <c r="T188" s="47" t="s">
        <v>2000</v>
      </c>
      <c r="U188" s="47" t="s">
        <v>1999</v>
      </c>
      <c r="V188" s="16" t="s">
        <v>32</v>
      </c>
      <c r="W188" s="16">
        <v>4989</v>
      </c>
      <c r="X188" s="48" t="s">
        <v>911</v>
      </c>
    </row>
    <row r="189" ht="24.95" customHeight="1" spans="1:24">
      <c r="A189" s="16">
        <v>4993</v>
      </c>
      <c r="B189" s="17" t="s">
        <v>939</v>
      </c>
      <c r="C189" s="16"/>
      <c r="D189" s="16"/>
      <c r="E189" s="16"/>
      <c r="F189" s="16" t="s">
        <v>35</v>
      </c>
      <c r="G189" s="16" t="s">
        <v>32</v>
      </c>
      <c r="H189" s="16" t="s">
        <v>935</v>
      </c>
      <c r="I189" s="33" t="e">
        <f>SUM(#REF!)</f>
        <v>#REF!</v>
      </c>
      <c r="J189" s="34"/>
      <c r="K189" s="16"/>
      <c r="L189" s="35" t="e">
        <f>SUM(#REF!)</f>
        <v>#REF!</v>
      </c>
      <c r="M189" s="35" t="e">
        <f>SUM(#REF!)</f>
        <v>#REF!</v>
      </c>
      <c r="N189" s="35" t="e">
        <f>SUM(#REF!)</f>
        <v>#REF!</v>
      </c>
      <c r="O189" s="35" t="e">
        <f>SUM(#REF!)</f>
        <v>#REF!</v>
      </c>
      <c r="P189" s="16"/>
      <c r="Q189" s="16" t="s">
        <v>37</v>
      </c>
      <c r="R189" s="16"/>
      <c r="S189" s="47" t="e">
        <f>SUM(#REF!)</f>
        <v>#REF!</v>
      </c>
      <c r="T189" s="47" t="s">
        <v>2001</v>
      </c>
      <c r="U189" s="47" t="s">
        <v>1999</v>
      </c>
      <c r="V189" s="16" t="s">
        <v>32</v>
      </c>
      <c r="W189" s="16">
        <v>4993</v>
      </c>
      <c r="X189" s="48" t="s">
        <v>911</v>
      </c>
    </row>
    <row r="190" ht="24.95" customHeight="1" spans="1:24">
      <c r="A190" s="16">
        <v>4997</v>
      </c>
      <c r="B190" s="17" t="s">
        <v>940</v>
      </c>
      <c r="C190" s="16"/>
      <c r="D190" s="16"/>
      <c r="E190" s="16"/>
      <c r="F190" s="16" t="s">
        <v>35</v>
      </c>
      <c r="G190" s="16" t="s">
        <v>32</v>
      </c>
      <c r="H190" s="16" t="s">
        <v>935</v>
      </c>
      <c r="I190" s="33">
        <f>SUM(I191:I194)</f>
        <v>3763</v>
      </c>
      <c r="J190" s="34"/>
      <c r="K190" s="16"/>
      <c r="L190" s="35">
        <f>SUM(L191:L194)</f>
        <v>81.207</v>
      </c>
      <c r="M190" s="35">
        <f>SUM(M191:M194)</f>
        <v>81.207</v>
      </c>
      <c r="N190" s="35">
        <f>SUM(N191:N194)</f>
        <v>0</v>
      </c>
      <c r="O190" s="35">
        <f>SUM(O191:O194)</f>
        <v>0</v>
      </c>
      <c r="P190" s="16"/>
      <c r="Q190" s="16" t="s">
        <v>37</v>
      </c>
      <c r="R190" s="47">
        <f>SUM(R191:R194)</f>
        <v>0</v>
      </c>
      <c r="S190" s="47">
        <f>SUM(S191:S194)</f>
        <v>3763</v>
      </c>
      <c r="T190" s="47" t="s">
        <v>2002</v>
      </c>
      <c r="U190" s="47" t="s">
        <v>1999</v>
      </c>
      <c r="V190" s="16" t="s">
        <v>32</v>
      </c>
      <c r="W190" s="16">
        <v>4997</v>
      </c>
      <c r="X190" s="48" t="s">
        <v>911</v>
      </c>
    </row>
    <row r="191" s="2" customFormat="1" ht="26.1" customHeight="1" spans="1:24">
      <c r="A191" s="20">
        <v>5005</v>
      </c>
      <c r="B191" s="21" t="s">
        <v>2003</v>
      </c>
      <c r="C191" s="20" t="s">
        <v>43</v>
      </c>
      <c r="D191" s="20"/>
      <c r="E191" s="20"/>
      <c r="F191" s="20" t="s">
        <v>35</v>
      </c>
      <c r="G191" s="20">
        <v>2018</v>
      </c>
      <c r="H191" s="20" t="s">
        <v>36</v>
      </c>
      <c r="I191" s="42">
        <v>3023</v>
      </c>
      <c r="J191" s="43" t="s">
        <v>2004</v>
      </c>
      <c r="K191" s="20">
        <v>0.003</v>
      </c>
      <c r="L191" s="44">
        <f>M191+N191+O191</f>
        <v>9.069</v>
      </c>
      <c r="M191" s="44">
        <v>9.069</v>
      </c>
      <c r="N191" s="44"/>
      <c r="O191" s="44"/>
      <c r="P191" s="20" t="s">
        <v>47</v>
      </c>
      <c r="Q191" s="20" t="s">
        <v>37</v>
      </c>
      <c r="R191" s="20"/>
      <c r="S191" s="42">
        <v>3023</v>
      </c>
      <c r="T191" s="42"/>
      <c r="U191" s="42"/>
      <c r="V191" s="20" t="s">
        <v>1260</v>
      </c>
      <c r="W191" s="20">
        <v>5005</v>
      </c>
      <c r="X191" s="51" t="s">
        <v>598</v>
      </c>
    </row>
    <row r="192" s="2" customFormat="1" ht="24.95" customHeight="1" spans="1:24">
      <c r="A192" s="20">
        <v>5014</v>
      </c>
      <c r="B192" s="21" t="s">
        <v>2005</v>
      </c>
      <c r="C192" s="20" t="s">
        <v>43</v>
      </c>
      <c r="D192" s="20"/>
      <c r="E192" s="20"/>
      <c r="F192" s="20" t="s">
        <v>35</v>
      </c>
      <c r="G192" s="20">
        <v>2018</v>
      </c>
      <c r="H192" s="20" t="s">
        <v>36</v>
      </c>
      <c r="I192" s="42">
        <v>31</v>
      </c>
      <c r="J192" s="43" t="s">
        <v>2005</v>
      </c>
      <c r="K192" s="20">
        <v>0.024</v>
      </c>
      <c r="L192" s="44">
        <f>M192+N192+O192</f>
        <v>0.744</v>
      </c>
      <c r="M192" s="44">
        <v>0.744</v>
      </c>
      <c r="N192" s="44"/>
      <c r="O192" s="44"/>
      <c r="P192" s="20" t="s">
        <v>47</v>
      </c>
      <c r="Q192" s="20" t="s">
        <v>37</v>
      </c>
      <c r="R192" s="20"/>
      <c r="S192" s="20">
        <v>31</v>
      </c>
      <c r="T192" s="20"/>
      <c r="U192" s="20"/>
      <c r="V192" s="20" t="s">
        <v>1260</v>
      </c>
      <c r="W192" s="20">
        <v>5014</v>
      </c>
      <c r="X192" s="51" t="s">
        <v>598</v>
      </c>
    </row>
    <row r="193" s="2" customFormat="1" ht="24.95" customHeight="1" spans="1:24">
      <c r="A193" s="20">
        <v>5023</v>
      </c>
      <c r="B193" s="21" t="s">
        <v>2006</v>
      </c>
      <c r="C193" s="20" t="s">
        <v>43</v>
      </c>
      <c r="D193" s="20"/>
      <c r="E193" s="20"/>
      <c r="F193" s="20" t="s">
        <v>35</v>
      </c>
      <c r="G193" s="20">
        <v>2018</v>
      </c>
      <c r="H193" s="20" t="s">
        <v>36</v>
      </c>
      <c r="I193" s="42">
        <v>687</v>
      </c>
      <c r="J193" s="43" t="s">
        <v>2006</v>
      </c>
      <c r="K193" s="20">
        <v>0.102</v>
      </c>
      <c r="L193" s="44">
        <f>M193+N193+O193</f>
        <v>70.074</v>
      </c>
      <c r="M193" s="44">
        <v>70.074</v>
      </c>
      <c r="N193" s="44"/>
      <c r="O193" s="44"/>
      <c r="P193" s="20" t="s">
        <v>47</v>
      </c>
      <c r="Q193" s="20" t="s">
        <v>37</v>
      </c>
      <c r="R193" s="20"/>
      <c r="S193" s="20">
        <v>687</v>
      </c>
      <c r="T193" s="20"/>
      <c r="U193" s="20"/>
      <c r="V193" s="20" t="s">
        <v>1260</v>
      </c>
      <c r="W193" s="20">
        <v>5023</v>
      </c>
      <c r="X193" s="51" t="s">
        <v>598</v>
      </c>
    </row>
    <row r="194" s="2" customFormat="1" ht="24.95" customHeight="1" spans="1:24">
      <c r="A194" s="20">
        <v>5032</v>
      </c>
      <c r="B194" s="21" t="s">
        <v>2007</v>
      </c>
      <c r="C194" s="20" t="s">
        <v>43</v>
      </c>
      <c r="D194" s="20"/>
      <c r="E194" s="20"/>
      <c r="F194" s="20" t="s">
        <v>35</v>
      </c>
      <c r="G194" s="20">
        <v>2018</v>
      </c>
      <c r="H194" s="20" t="s">
        <v>36</v>
      </c>
      <c r="I194" s="42">
        <v>22</v>
      </c>
      <c r="J194" s="43" t="s">
        <v>2007</v>
      </c>
      <c r="K194" s="20">
        <v>0.06</v>
      </c>
      <c r="L194" s="44">
        <f>M194+N194+O194</f>
        <v>1.32</v>
      </c>
      <c r="M194" s="44">
        <v>1.32</v>
      </c>
      <c r="N194" s="44"/>
      <c r="O194" s="44"/>
      <c r="P194" s="20" t="s">
        <v>47</v>
      </c>
      <c r="Q194" s="20" t="s">
        <v>37</v>
      </c>
      <c r="R194" s="20"/>
      <c r="S194" s="20">
        <v>22</v>
      </c>
      <c r="T194" s="20"/>
      <c r="U194" s="20"/>
      <c r="V194" s="20" t="s">
        <v>1260</v>
      </c>
      <c r="W194" s="20">
        <v>5032</v>
      </c>
      <c r="X194" s="51" t="s">
        <v>598</v>
      </c>
    </row>
    <row r="195" ht="24.95" customHeight="1" spans="1:24">
      <c r="A195" s="12">
        <v>5050</v>
      </c>
      <c r="B195" s="13" t="s">
        <v>941</v>
      </c>
      <c r="C195" s="12"/>
      <c r="D195" s="12"/>
      <c r="E195" s="12"/>
      <c r="F195" s="12" t="s">
        <v>32</v>
      </c>
      <c r="G195" s="12" t="s">
        <v>32</v>
      </c>
      <c r="H195" s="12" t="s">
        <v>32</v>
      </c>
      <c r="I195" s="12" t="s">
        <v>32</v>
      </c>
      <c r="J195" s="28"/>
      <c r="K195" s="12"/>
      <c r="L195" s="29" t="e">
        <f>L196+L199+L207</f>
        <v>#REF!</v>
      </c>
      <c r="M195" s="29" t="e">
        <f>M196+M199+M207</f>
        <v>#REF!</v>
      </c>
      <c r="N195" s="29" t="e">
        <f>N196+N199+N207</f>
        <v>#REF!</v>
      </c>
      <c r="O195" s="29" t="e">
        <f>O196+O199+O207</f>
        <v>#REF!</v>
      </c>
      <c r="P195" s="12"/>
      <c r="Q195" s="12" t="s">
        <v>32</v>
      </c>
      <c r="R195" s="45" t="e">
        <f>R196+R199+R207</f>
        <v>#REF!</v>
      </c>
      <c r="S195" s="45" t="e">
        <f>S196+S199+S207</f>
        <v>#REF!</v>
      </c>
      <c r="T195" s="45"/>
      <c r="U195" s="45"/>
      <c r="V195" s="12"/>
      <c r="W195" s="12"/>
      <c r="X195" s="12"/>
    </row>
    <row r="196" ht="24.95" customHeight="1" spans="1:24">
      <c r="A196" s="14">
        <v>5051</v>
      </c>
      <c r="B196" s="15" t="s">
        <v>942</v>
      </c>
      <c r="C196" s="14"/>
      <c r="D196" s="14"/>
      <c r="E196" s="14"/>
      <c r="F196" s="14" t="s">
        <v>244</v>
      </c>
      <c r="G196" s="14" t="s">
        <v>32</v>
      </c>
      <c r="H196" s="14" t="s">
        <v>512</v>
      </c>
      <c r="I196" s="30" t="e">
        <f t="shared" ref="I196:O196" si="19">I197+I198</f>
        <v>#REF!</v>
      </c>
      <c r="J196" s="31"/>
      <c r="K196" s="14"/>
      <c r="L196" s="32" t="e">
        <f t="shared" si="19"/>
        <v>#REF!</v>
      </c>
      <c r="M196" s="32" t="e">
        <f t="shared" si="19"/>
        <v>#REF!</v>
      </c>
      <c r="N196" s="32" t="e">
        <f t="shared" si="19"/>
        <v>#REF!</v>
      </c>
      <c r="O196" s="32" t="e">
        <f t="shared" si="19"/>
        <v>#REF!</v>
      </c>
      <c r="P196" s="14"/>
      <c r="Q196" s="14" t="s">
        <v>37</v>
      </c>
      <c r="R196" s="46"/>
      <c r="S196" s="46"/>
      <c r="T196" s="46"/>
      <c r="U196" s="46"/>
      <c r="V196" s="14"/>
      <c r="W196" s="14"/>
      <c r="X196" s="14"/>
    </row>
    <row r="197" ht="24.95" customHeight="1" spans="1:24">
      <c r="A197" s="16">
        <v>5052</v>
      </c>
      <c r="B197" s="17" t="s">
        <v>943</v>
      </c>
      <c r="C197" s="16"/>
      <c r="D197" s="16"/>
      <c r="E197" s="16"/>
      <c r="F197" s="16"/>
      <c r="G197" s="16"/>
      <c r="H197" s="16"/>
      <c r="I197" s="37"/>
      <c r="J197" s="34"/>
      <c r="K197" s="16"/>
      <c r="L197" s="35"/>
      <c r="M197" s="35"/>
      <c r="N197" s="35"/>
      <c r="O197" s="35"/>
      <c r="P197" s="16"/>
      <c r="Q197" s="16"/>
      <c r="R197" s="47"/>
      <c r="S197" s="47"/>
      <c r="T197" s="47"/>
      <c r="U197" s="47"/>
      <c r="V197" s="16"/>
      <c r="W197" s="16"/>
      <c r="X197" s="16"/>
    </row>
    <row r="198" ht="24.95" customHeight="1" spans="1:24">
      <c r="A198" s="16">
        <v>5053</v>
      </c>
      <c r="B198" s="17" t="s">
        <v>944</v>
      </c>
      <c r="C198" s="16"/>
      <c r="D198" s="16"/>
      <c r="E198" s="16"/>
      <c r="F198" s="16" t="s">
        <v>244</v>
      </c>
      <c r="G198" s="16" t="s">
        <v>32</v>
      </c>
      <c r="H198" s="16" t="s">
        <v>512</v>
      </c>
      <c r="I198" s="33" t="e">
        <f>SUM(#REF!)</f>
        <v>#REF!</v>
      </c>
      <c r="J198" s="34"/>
      <c r="K198" s="16"/>
      <c r="L198" s="35" t="e">
        <f>SUM(#REF!)</f>
        <v>#REF!</v>
      </c>
      <c r="M198" s="35" t="e">
        <f>SUM(#REF!)</f>
        <v>#REF!</v>
      </c>
      <c r="N198" s="35" t="e">
        <f>SUM(#REF!)</f>
        <v>#REF!</v>
      </c>
      <c r="O198" s="35" t="e">
        <f>SUM(#REF!)</f>
        <v>#REF!</v>
      </c>
      <c r="P198" s="16"/>
      <c r="Q198" s="16" t="s">
        <v>91</v>
      </c>
      <c r="R198" s="47"/>
      <c r="S198" s="47"/>
      <c r="T198" s="47"/>
      <c r="U198" s="47"/>
      <c r="V198" s="16"/>
      <c r="W198" s="16"/>
      <c r="X198" s="16"/>
    </row>
    <row r="199" ht="24.95" customHeight="1" spans="1:24">
      <c r="A199" s="14">
        <v>5055</v>
      </c>
      <c r="B199" s="15" t="s">
        <v>945</v>
      </c>
      <c r="C199" s="14"/>
      <c r="D199" s="14"/>
      <c r="E199" s="14"/>
      <c r="F199" s="14" t="s">
        <v>32</v>
      </c>
      <c r="G199" s="14" t="s">
        <v>32</v>
      </c>
      <c r="H199" s="14" t="s">
        <v>32</v>
      </c>
      <c r="I199" s="14" t="s">
        <v>32</v>
      </c>
      <c r="J199" s="31"/>
      <c r="K199" s="14"/>
      <c r="L199" s="32" t="e">
        <f>L200+L201+L206</f>
        <v>#REF!</v>
      </c>
      <c r="M199" s="32" t="e">
        <f>M200+M201+M206</f>
        <v>#REF!</v>
      </c>
      <c r="N199" s="32" t="e">
        <f>N200+N201+N206</f>
        <v>#REF!</v>
      </c>
      <c r="O199" s="32" t="e">
        <f>O200+O201+O206</f>
        <v>#REF!</v>
      </c>
      <c r="P199" s="14"/>
      <c r="Q199" s="14" t="s">
        <v>32</v>
      </c>
      <c r="R199" s="46" t="e">
        <f>R200+R201+R206</f>
        <v>#REF!</v>
      </c>
      <c r="S199" s="46" t="e">
        <f>S200+S201+S206</f>
        <v>#REF!</v>
      </c>
      <c r="T199" s="46"/>
      <c r="U199" s="46"/>
      <c r="V199" s="14"/>
      <c r="W199" s="14"/>
      <c r="X199" s="14"/>
    </row>
    <row r="200" ht="24.95" customHeight="1" spans="1:24">
      <c r="A200" s="16">
        <v>5056</v>
      </c>
      <c r="B200" s="17" t="s">
        <v>948</v>
      </c>
      <c r="C200" s="16"/>
      <c r="D200" s="16"/>
      <c r="E200" s="16"/>
      <c r="F200" s="16" t="s">
        <v>35</v>
      </c>
      <c r="G200" s="16" t="s">
        <v>32</v>
      </c>
      <c r="H200" s="16" t="s">
        <v>107</v>
      </c>
      <c r="I200" s="37"/>
      <c r="J200" s="34"/>
      <c r="K200" s="16"/>
      <c r="L200" s="35"/>
      <c r="M200" s="35"/>
      <c r="N200" s="35"/>
      <c r="O200" s="35"/>
      <c r="P200" s="16"/>
      <c r="Q200" s="16" t="s">
        <v>37</v>
      </c>
      <c r="R200" s="47"/>
      <c r="S200" s="47"/>
      <c r="T200" s="47"/>
      <c r="U200" s="47"/>
      <c r="V200" s="16"/>
      <c r="W200" s="16"/>
      <c r="X200" s="16"/>
    </row>
    <row r="201" ht="24.95" customHeight="1" spans="1:24">
      <c r="A201" s="16">
        <v>5057</v>
      </c>
      <c r="B201" s="17" t="s">
        <v>949</v>
      </c>
      <c r="C201" s="16"/>
      <c r="D201" s="16"/>
      <c r="E201" s="16"/>
      <c r="F201" s="16" t="s">
        <v>35</v>
      </c>
      <c r="G201" s="16" t="s">
        <v>32</v>
      </c>
      <c r="H201" s="16" t="s">
        <v>950</v>
      </c>
      <c r="I201" s="16" t="e">
        <f t="shared" ref="I201:O201" si="20">I202+I203+I204+I205</f>
        <v>#REF!</v>
      </c>
      <c r="J201" s="34"/>
      <c r="K201" s="16"/>
      <c r="L201" s="35" t="e">
        <f t="shared" si="20"/>
        <v>#REF!</v>
      </c>
      <c r="M201" s="35" t="e">
        <f t="shared" si="20"/>
        <v>#REF!</v>
      </c>
      <c r="N201" s="35" t="e">
        <f t="shared" si="20"/>
        <v>#REF!</v>
      </c>
      <c r="O201" s="35" t="e">
        <f t="shared" si="20"/>
        <v>#REF!</v>
      </c>
      <c r="P201" s="16"/>
      <c r="Q201" s="16" t="s">
        <v>37</v>
      </c>
      <c r="R201" s="47" t="e">
        <f>R202+R203+R204+R205</f>
        <v>#REF!</v>
      </c>
      <c r="S201" s="47" t="e">
        <f>S202+S203+S204+S205</f>
        <v>#REF!</v>
      </c>
      <c r="T201" s="47"/>
      <c r="U201" s="47"/>
      <c r="V201" s="16"/>
      <c r="W201" s="16"/>
      <c r="X201" s="48"/>
    </row>
    <row r="202" ht="24.95" customHeight="1" spans="1:24">
      <c r="A202" s="18">
        <v>5058</v>
      </c>
      <c r="B202" s="19" t="s">
        <v>951</v>
      </c>
      <c r="C202" s="18"/>
      <c r="D202" s="18"/>
      <c r="E202" s="18"/>
      <c r="F202" s="18" t="s">
        <v>35</v>
      </c>
      <c r="G202" s="18" t="s">
        <v>32</v>
      </c>
      <c r="H202" s="18" t="s">
        <v>952</v>
      </c>
      <c r="I202" s="41" t="e">
        <f>SUM(#REF!)</f>
        <v>#REF!</v>
      </c>
      <c r="J202" s="39"/>
      <c r="K202" s="18"/>
      <c r="L202" s="40" t="e">
        <f>SUM(#REF!)</f>
        <v>#REF!</v>
      </c>
      <c r="M202" s="40" t="e">
        <f>SUM(#REF!)</f>
        <v>#REF!</v>
      </c>
      <c r="N202" s="40" t="e">
        <f>SUM(#REF!)</f>
        <v>#REF!</v>
      </c>
      <c r="O202" s="40" t="e">
        <f>SUM(#REF!)</f>
        <v>#REF!</v>
      </c>
      <c r="P202" s="18"/>
      <c r="Q202" s="18" t="s">
        <v>37</v>
      </c>
      <c r="R202" s="18" t="e">
        <f>SUM(#REF!)</f>
        <v>#REF!</v>
      </c>
      <c r="S202" s="18" t="e">
        <f>SUM(#REF!)</f>
        <v>#REF!</v>
      </c>
      <c r="T202" s="18"/>
      <c r="U202" s="18"/>
      <c r="V202" s="18"/>
      <c r="W202" s="18"/>
      <c r="X202" s="18"/>
    </row>
    <row r="203" ht="24.95" customHeight="1" spans="1:24">
      <c r="A203" s="18">
        <v>5076</v>
      </c>
      <c r="B203" s="19" t="s">
        <v>953</v>
      </c>
      <c r="C203" s="18"/>
      <c r="D203" s="18"/>
      <c r="E203" s="18"/>
      <c r="F203" s="18" t="s">
        <v>35</v>
      </c>
      <c r="G203" s="18" t="s">
        <v>32</v>
      </c>
      <c r="H203" s="18" t="s">
        <v>88</v>
      </c>
      <c r="I203" s="41" t="e">
        <f>SUM(#REF!)</f>
        <v>#REF!</v>
      </c>
      <c r="J203" s="39"/>
      <c r="K203" s="18"/>
      <c r="L203" s="40" t="e">
        <f>SUM(#REF!)</f>
        <v>#REF!</v>
      </c>
      <c r="M203" s="40" t="e">
        <f>SUM(#REF!)</f>
        <v>#REF!</v>
      </c>
      <c r="N203" s="40" t="e">
        <f>SUM(#REF!)</f>
        <v>#REF!</v>
      </c>
      <c r="O203" s="40" t="e">
        <f>SUM(#REF!)</f>
        <v>#REF!</v>
      </c>
      <c r="P203" s="18"/>
      <c r="Q203" s="18" t="s">
        <v>37</v>
      </c>
      <c r="R203" s="18" t="e">
        <f>SUM(#REF!)</f>
        <v>#REF!</v>
      </c>
      <c r="S203" s="18" t="e">
        <f>SUM(#REF!)</f>
        <v>#REF!</v>
      </c>
      <c r="T203" s="18"/>
      <c r="U203" s="18"/>
      <c r="V203" s="18"/>
      <c r="W203" s="18"/>
      <c r="X203" s="18"/>
    </row>
    <row r="204" ht="24.95" customHeight="1" spans="1:24">
      <c r="A204" s="18">
        <v>5680</v>
      </c>
      <c r="B204" s="19" t="s">
        <v>1090</v>
      </c>
      <c r="C204" s="18"/>
      <c r="D204" s="18"/>
      <c r="E204" s="18"/>
      <c r="F204" s="18" t="s">
        <v>35</v>
      </c>
      <c r="G204" s="18" t="s">
        <v>32</v>
      </c>
      <c r="H204" s="18" t="s">
        <v>88</v>
      </c>
      <c r="I204" s="41" t="e">
        <f>SUM(#REF!)</f>
        <v>#REF!</v>
      </c>
      <c r="J204" s="39"/>
      <c r="K204" s="18"/>
      <c r="L204" s="40" t="e">
        <f>SUM(#REF!)</f>
        <v>#REF!</v>
      </c>
      <c r="M204" s="40" t="e">
        <f>SUM(#REF!)</f>
        <v>#REF!</v>
      </c>
      <c r="N204" s="40" t="e">
        <f>SUM(#REF!)</f>
        <v>#REF!</v>
      </c>
      <c r="O204" s="40" t="e">
        <f>SUM(#REF!)</f>
        <v>#REF!</v>
      </c>
      <c r="P204" s="18"/>
      <c r="Q204" s="18" t="s">
        <v>37</v>
      </c>
      <c r="R204" s="18" t="e">
        <f>SUM(#REF!)</f>
        <v>#REF!</v>
      </c>
      <c r="S204" s="18" t="e">
        <f>SUM(#REF!)</f>
        <v>#REF!</v>
      </c>
      <c r="T204" s="18"/>
      <c r="U204" s="18"/>
      <c r="V204" s="18"/>
      <c r="W204" s="18"/>
      <c r="X204" s="18"/>
    </row>
    <row r="205" ht="24.95" customHeight="1" spans="1:24">
      <c r="A205" s="18">
        <v>5682</v>
      </c>
      <c r="B205" s="19" t="s">
        <v>1091</v>
      </c>
      <c r="C205" s="18"/>
      <c r="D205" s="18"/>
      <c r="E205" s="18"/>
      <c r="F205" s="18" t="s">
        <v>35</v>
      </c>
      <c r="G205" s="18" t="s">
        <v>32</v>
      </c>
      <c r="H205" s="18" t="s">
        <v>952</v>
      </c>
      <c r="I205" s="41" t="e">
        <f>SUM(#REF!)</f>
        <v>#REF!</v>
      </c>
      <c r="J205" s="39"/>
      <c r="K205" s="18"/>
      <c r="L205" s="40" t="e">
        <f>SUM(#REF!)</f>
        <v>#REF!</v>
      </c>
      <c r="M205" s="40" t="e">
        <f>SUM(#REF!)</f>
        <v>#REF!</v>
      </c>
      <c r="N205" s="40" t="e">
        <f>SUM(#REF!)</f>
        <v>#REF!</v>
      </c>
      <c r="O205" s="40" t="e">
        <f>SUM(#REF!)</f>
        <v>#REF!</v>
      </c>
      <c r="P205" s="18"/>
      <c r="Q205" s="18" t="s">
        <v>37</v>
      </c>
      <c r="R205" s="18" t="e">
        <f>SUM(#REF!)</f>
        <v>#REF!</v>
      </c>
      <c r="S205" s="18" t="e">
        <f>SUM(#REF!)</f>
        <v>#REF!</v>
      </c>
      <c r="T205" s="18"/>
      <c r="U205" s="18"/>
      <c r="V205" s="18"/>
      <c r="W205" s="18"/>
      <c r="X205" s="18"/>
    </row>
    <row r="206" ht="24.95" customHeight="1" spans="1:24">
      <c r="A206" s="16">
        <v>6179</v>
      </c>
      <c r="B206" s="17" t="s">
        <v>1198</v>
      </c>
      <c r="C206" s="16"/>
      <c r="D206" s="16"/>
      <c r="E206" s="16"/>
      <c r="F206" s="16"/>
      <c r="G206" s="16"/>
      <c r="H206" s="16"/>
      <c r="I206" s="37"/>
      <c r="J206" s="34"/>
      <c r="K206" s="16"/>
      <c r="L206" s="35"/>
      <c r="M206" s="35"/>
      <c r="N206" s="35"/>
      <c r="O206" s="35"/>
      <c r="P206" s="16"/>
      <c r="Q206" s="16"/>
      <c r="R206" s="47"/>
      <c r="S206" s="47"/>
      <c r="T206" s="47"/>
      <c r="U206" s="47"/>
      <c r="V206" s="16"/>
      <c r="W206" s="16"/>
      <c r="X206" s="16"/>
    </row>
    <row r="207" ht="24.95" customHeight="1" spans="1:24">
      <c r="A207" s="14">
        <v>6180</v>
      </c>
      <c r="B207" s="15" t="s">
        <v>1199</v>
      </c>
      <c r="C207" s="14"/>
      <c r="D207" s="14"/>
      <c r="E207" s="14"/>
      <c r="F207" s="14" t="s">
        <v>32</v>
      </c>
      <c r="G207" s="14" t="s">
        <v>32</v>
      </c>
      <c r="H207" s="14" t="s">
        <v>32</v>
      </c>
      <c r="I207" s="30" t="e">
        <f t="shared" ref="I207:O207" si="21">I208+I209+I210+I211</f>
        <v>#REF!</v>
      </c>
      <c r="J207" s="31"/>
      <c r="K207" s="14"/>
      <c r="L207" s="32" t="e">
        <f t="shared" si="21"/>
        <v>#REF!</v>
      </c>
      <c r="M207" s="32" t="e">
        <f t="shared" si="21"/>
        <v>#REF!</v>
      </c>
      <c r="N207" s="32" t="e">
        <f t="shared" si="21"/>
        <v>#REF!</v>
      </c>
      <c r="O207" s="32" t="e">
        <f t="shared" si="21"/>
        <v>#REF!</v>
      </c>
      <c r="P207" s="14"/>
      <c r="Q207" s="14" t="s">
        <v>32</v>
      </c>
      <c r="R207" s="46" t="e">
        <f>R208+R209+R210+R211</f>
        <v>#REF!</v>
      </c>
      <c r="S207" s="46" t="e">
        <f>S208+S209+S210+S211</f>
        <v>#REF!</v>
      </c>
      <c r="T207" s="46"/>
      <c r="U207" s="46"/>
      <c r="V207" s="14"/>
      <c r="W207" s="14"/>
      <c r="X207" s="14"/>
    </row>
    <row r="208" ht="24.95" customHeight="1" spans="1:24">
      <c r="A208" s="16">
        <v>6181</v>
      </c>
      <c r="B208" s="17" t="s">
        <v>1201</v>
      </c>
      <c r="C208" s="16"/>
      <c r="D208" s="16"/>
      <c r="E208" s="16"/>
      <c r="F208" s="16" t="s">
        <v>35</v>
      </c>
      <c r="G208" s="16" t="s">
        <v>32</v>
      </c>
      <c r="H208" s="16" t="s">
        <v>36</v>
      </c>
      <c r="I208" s="33" t="e">
        <f>SUM(#REF!)</f>
        <v>#REF!</v>
      </c>
      <c r="J208" s="34"/>
      <c r="K208" s="16"/>
      <c r="L208" s="35" t="e">
        <f>SUM(#REF!)</f>
        <v>#REF!</v>
      </c>
      <c r="M208" s="35" t="e">
        <f>SUM(#REF!)</f>
        <v>#REF!</v>
      </c>
      <c r="N208" s="35" t="e">
        <f>SUM(#REF!)</f>
        <v>#REF!</v>
      </c>
      <c r="O208" s="35" t="e">
        <f>SUM(#REF!)</f>
        <v>#REF!</v>
      </c>
      <c r="P208" s="16"/>
      <c r="Q208" s="16" t="s">
        <v>37</v>
      </c>
      <c r="R208" s="47" t="e">
        <f>SUM(#REF!)</f>
        <v>#REF!</v>
      </c>
      <c r="S208" s="47" t="e">
        <f>SUM(#REF!)</f>
        <v>#REF!</v>
      </c>
      <c r="T208" s="47"/>
      <c r="U208" s="47"/>
      <c r="V208" s="16"/>
      <c r="W208" s="16"/>
      <c r="X208" s="48"/>
    </row>
    <row r="209" ht="24.95" customHeight="1" spans="1:24">
      <c r="A209" s="16">
        <v>6590</v>
      </c>
      <c r="B209" s="17" t="s">
        <v>1210</v>
      </c>
      <c r="C209" s="16"/>
      <c r="D209" s="16"/>
      <c r="E209" s="16"/>
      <c r="F209" s="16"/>
      <c r="G209" s="16"/>
      <c r="H209" s="16"/>
      <c r="I209" s="33"/>
      <c r="J209" s="34"/>
      <c r="K209" s="16"/>
      <c r="L209" s="35"/>
      <c r="M209" s="35"/>
      <c r="N209" s="35"/>
      <c r="O209" s="35"/>
      <c r="P209" s="16"/>
      <c r="Q209" s="16"/>
      <c r="R209" s="47"/>
      <c r="S209" s="47"/>
      <c r="T209" s="47"/>
      <c r="U209" s="47"/>
      <c r="V209" s="16"/>
      <c r="W209" s="16"/>
      <c r="X209" s="16"/>
    </row>
    <row r="210" ht="24.95" customHeight="1" spans="1:24">
      <c r="A210" s="16">
        <v>6591</v>
      </c>
      <c r="B210" s="17" t="s">
        <v>1211</v>
      </c>
      <c r="C210" s="16"/>
      <c r="D210" s="16"/>
      <c r="E210" s="16"/>
      <c r="F210" s="16" t="s">
        <v>35</v>
      </c>
      <c r="G210" s="16" t="s">
        <v>32</v>
      </c>
      <c r="H210" s="16" t="s">
        <v>36</v>
      </c>
      <c r="I210" s="33" t="e">
        <f>SUM(#REF!)</f>
        <v>#REF!</v>
      </c>
      <c r="J210" s="34"/>
      <c r="K210" s="16"/>
      <c r="L210" s="35" t="e">
        <f>SUM(#REF!)</f>
        <v>#REF!</v>
      </c>
      <c r="M210" s="35" t="e">
        <f>SUM(#REF!)</f>
        <v>#REF!</v>
      </c>
      <c r="N210" s="35" t="e">
        <f>SUM(#REF!)</f>
        <v>#REF!</v>
      </c>
      <c r="O210" s="35" t="e">
        <f>SUM(#REF!)</f>
        <v>#REF!</v>
      </c>
      <c r="P210" s="16"/>
      <c r="Q210" s="16" t="s">
        <v>37</v>
      </c>
      <c r="R210" s="47" t="e">
        <f>SUM(#REF!)</f>
        <v>#REF!</v>
      </c>
      <c r="S210" s="47" t="e">
        <f>SUM(#REF!)</f>
        <v>#REF!</v>
      </c>
      <c r="T210" s="47"/>
      <c r="U210" s="47"/>
      <c r="V210" s="16"/>
      <c r="W210" s="16"/>
      <c r="X210" s="48"/>
    </row>
    <row r="211" ht="24.95" customHeight="1" spans="1:24">
      <c r="A211" s="16">
        <v>7366</v>
      </c>
      <c r="B211" s="17" t="s">
        <v>1253</v>
      </c>
      <c r="C211" s="16"/>
      <c r="D211" s="16"/>
      <c r="E211" s="16"/>
      <c r="F211" s="16"/>
      <c r="G211" s="16"/>
      <c r="H211" s="16"/>
      <c r="I211" s="33"/>
      <c r="J211" s="34"/>
      <c r="K211" s="16"/>
      <c r="L211" s="35"/>
      <c r="M211" s="35"/>
      <c r="N211" s="35"/>
      <c r="O211" s="35"/>
      <c r="P211" s="16"/>
      <c r="Q211" s="16"/>
      <c r="R211" s="47"/>
      <c r="S211" s="47"/>
      <c r="T211" s="47"/>
      <c r="U211" s="47"/>
      <c r="V211" s="16"/>
      <c r="W211" s="16"/>
      <c r="X211" s="16"/>
    </row>
    <row r="212" ht="24.95" customHeight="1" spans="1:24">
      <c r="A212" s="12">
        <v>7367</v>
      </c>
      <c r="B212" s="13" t="s">
        <v>1254</v>
      </c>
      <c r="C212" s="12"/>
      <c r="D212" s="12"/>
      <c r="E212" s="12"/>
      <c r="F212" s="12" t="s">
        <v>32</v>
      </c>
      <c r="G212" s="12" t="s">
        <v>32</v>
      </c>
      <c r="H212" s="12" t="s">
        <v>935</v>
      </c>
      <c r="I212" s="12" t="e">
        <f t="shared" ref="I212:O212" si="22">I213+I214+I215+I216+I217+I218</f>
        <v>#REF!</v>
      </c>
      <c r="J212" s="28"/>
      <c r="K212" s="12"/>
      <c r="L212" s="29" t="e">
        <f t="shared" si="22"/>
        <v>#REF!</v>
      </c>
      <c r="M212" s="29" t="e">
        <f t="shared" si="22"/>
        <v>#REF!</v>
      </c>
      <c r="N212" s="29" t="e">
        <f t="shared" si="22"/>
        <v>#REF!</v>
      </c>
      <c r="O212" s="29" t="e">
        <f t="shared" si="22"/>
        <v>#REF!</v>
      </c>
      <c r="P212" s="12"/>
      <c r="Q212" s="12" t="s">
        <v>37</v>
      </c>
      <c r="R212" s="45" t="e">
        <f>R213+R214+R215+R216+R217+R218</f>
        <v>#REF!</v>
      </c>
      <c r="S212" s="45" t="e">
        <f>S213+S214+S215+S216+S217+S218</f>
        <v>#REF!</v>
      </c>
      <c r="T212" s="45"/>
      <c r="U212" s="45"/>
      <c r="V212" s="12"/>
      <c r="W212" s="12"/>
      <c r="X212" s="12"/>
    </row>
    <row r="213" ht="24.95" customHeight="1" spans="1:24">
      <c r="A213" s="14">
        <v>7368</v>
      </c>
      <c r="B213" s="15" t="s">
        <v>1255</v>
      </c>
      <c r="C213" s="14"/>
      <c r="D213" s="14"/>
      <c r="E213" s="14"/>
      <c r="F213" s="14" t="s">
        <v>35</v>
      </c>
      <c r="G213" s="14" t="s">
        <v>32</v>
      </c>
      <c r="H213" s="14" t="s">
        <v>935</v>
      </c>
      <c r="I213" s="30" t="e">
        <f>SUM(#REF!)</f>
        <v>#REF!</v>
      </c>
      <c r="J213" s="31"/>
      <c r="K213" s="14"/>
      <c r="L213" s="32" t="e">
        <f>SUM(#REF!)</f>
        <v>#REF!</v>
      </c>
      <c r="M213" s="32" t="e">
        <f>SUM(#REF!)</f>
        <v>#REF!</v>
      </c>
      <c r="N213" s="32" t="e">
        <f>SUM(#REF!)</f>
        <v>#REF!</v>
      </c>
      <c r="O213" s="32" t="e">
        <f>SUM(#REF!)</f>
        <v>#REF!</v>
      </c>
      <c r="P213" s="14"/>
      <c r="Q213" s="14" t="s">
        <v>37</v>
      </c>
      <c r="R213" s="46" t="e">
        <f>SUM(#REF!)</f>
        <v>#REF!</v>
      </c>
      <c r="S213" s="46" t="e">
        <f>SUM(#REF!)</f>
        <v>#REF!</v>
      </c>
      <c r="T213" s="46"/>
      <c r="U213" s="46"/>
      <c r="V213" s="14"/>
      <c r="W213" s="14"/>
      <c r="X213" s="49"/>
    </row>
    <row r="214" ht="24.95" customHeight="1" spans="1:24">
      <c r="A214" s="14">
        <v>7382</v>
      </c>
      <c r="B214" s="15" t="s">
        <v>1263</v>
      </c>
      <c r="C214" s="14"/>
      <c r="D214" s="14"/>
      <c r="E214" s="14"/>
      <c r="F214" s="14" t="s">
        <v>35</v>
      </c>
      <c r="G214" s="14" t="s">
        <v>32</v>
      </c>
      <c r="H214" s="14" t="s">
        <v>935</v>
      </c>
      <c r="I214" s="30" t="e">
        <f>SUM(#REF!)</f>
        <v>#REF!</v>
      </c>
      <c r="J214" s="31"/>
      <c r="K214" s="14"/>
      <c r="L214" s="32" t="e">
        <f>SUM(#REF!)</f>
        <v>#REF!</v>
      </c>
      <c r="M214" s="32" t="e">
        <f>SUM(#REF!)</f>
        <v>#REF!</v>
      </c>
      <c r="N214" s="32" t="e">
        <f>SUM(#REF!)</f>
        <v>#REF!</v>
      </c>
      <c r="O214" s="32" t="e">
        <f>SUM(#REF!)</f>
        <v>#REF!</v>
      </c>
      <c r="P214" s="14"/>
      <c r="Q214" s="14" t="s">
        <v>37</v>
      </c>
      <c r="R214" s="46" t="e">
        <f>SUM(#REF!)</f>
        <v>#REF!</v>
      </c>
      <c r="S214" s="46" t="e">
        <f>SUM(#REF!)</f>
        <v>#REF!</v>
      </c>
      <c r="T214" s="46"/>
      <c r="U214" s="46"/>
      <c r="V214" s="14"/>
      <c r="W214" s="14"/>
      <c r="X214" s="14"/>
    </row>
    <row r="215" ht="24.95" customHeight="1" spans="1:24">
      <c r="A215" s="14">
        <v>7389</v>
      </c>
      <c r="B215" s="15" t="s">
        <v>1265</v>
      </c>
      <c r="C215" s="14"/>
      <c r="D215" s="14"/>
      <c r="E215" s="14"/>
      <c r="F215" s="14" t="s">
        <v>35</v>
      </c>
      <c r="G215" s="14" t="s">
        <v>32</v>
      </c>
      <c r="H215" s="14" t="s">
        <v>935</v>
      </c>
      <c r="I215" s="30" t="e">
        <f>SUM(#REF!)</f>
        <v>#REF!</v>
      </c>
      <c r="J215" s="31"/>
      <c r="K215" s="14"/>
      <c r="L215" s="32" t="e">
        <f>SUM(#REF!)</f>
        <v>#REF!</v>
      </c>
      <c r="M215" s="32" t="e">
        <f>SUM(#REF!)</f>
        <v>#REF!</v>
      </c>
      <c r="N215" s="32" t="e">
        <f>SUM(#REF!)</f>
        <v>#REF!</v>
      </c>
      <c r="O215" s="32" t="e">
        <f>SUM(#REF!)</f>
        <v>#REF!</v>
      </c>
      <c r="P215" s="14"/>
      <c r="Q215" s="14" t="s">
        <v>37</v>
      </c>
      <c r="R215" s="46" t="e">
        <f>SUM(#REF!)</f>
        <v>#REF!</v>
      </c>
      <c r="S215" s="46" t="e">
        <f>SUM(#REF!)</f>
        <v>#REF!</v>
      </c>
      <c r="T215" s="46"/>
      <c r="U215" s="46"/>
      <c r="V215" s="14"/>
      <c r="W215" s="14"/>
      <c r="X215" s="14"/>
    </row>
    <row r="216" ht="24.95" customHeight="1" spans="1:24">
      <c r="A216" s="14">
        <v>7394</v>
      </c>
      <c r="B216" s="15" t="s">
        <v>1274</v>
      </c>
      <c r="C216" s="14"/>
      <c r="D216" s="14"/>
      <c r="E216" s="14"/>
      <c r="F216" s="14"/>
      <c r="G216" s="14"/>
      <c r="H216" s="14"/>
      <c r="I216" s="36"/>
      <c r="J216" s="31"/>
      <c r="K216" s="14"/>
      <c r="L216" s="32"/>
      <c r="M216" s="32"/>
      <c r="N216" s="32"/>
      <c r="O216" s="32"/>
      <c r="P216" s="14"/>
      <c r="Q216" s="14"/>
      <c r="R216" s="46"/>
      <c r="S216" s="46"/>
      <c r="T216" s="46"/>
      <c r="U216" s="46"/>
      <c r="V216" s="14"/>
      <c r="W216" s="14"/>
      <c r="X216" s="14"/>
    </row>
    <row r="217" ht="24.95" customHeight="1" spans="1:24">
      <c r="A217" s="14">
        <v>7395</v>
      </c>
      <c r="B217" s="15" t="s">
        <v>1275</v>
      </c>
      <c r="C217" s="14"/>
      <c r="D217" s="14"/>
      <c r="E217" s="14"/>
      <c r="F217" s="14"/>
      <c r="G217" s="14"/>
      <c r="H217" s="14"/>
      <c r="I217" s="36"/>
      <c r="J217" s="31"/>
      <c r="K217" s="14"/>
      <c r="L217" s="32"/>
      <c r="M217" s="32"/>
      <c r="N217" s="32"/>
      <c r="O217" s="32"/>
      <c r="P217" s="14"/>
      <c r="Q217" s="14"/>
      <c r="R217" s="46"/>
      <c r="S217" s="46"/>
      <c r="T217" s="46"/>
      <c r="U217" s="46"/>
      <c r="V217" s="14"/>
      <c r="W217" s="14"/>
      <c r="X217" s="14"/>
    </row>
    <row r="218" ht="24.95" customHeight="1" spans="1:24">
      <c r="A218" s="14">
        <v>7396</v>
      </c>
      <c r="B218" s="15" t="s">
        <v>1276</v>
      </c>
      <c r="C218" s="14"/>
      <c r="D218" s="14"/>
      <c r="E218" s="14"/>
      <c r="F218" s="14"/>
      <c r="G218" s="14"/>
      <c r="H218" s="14"/>
      <c r="I218" s="36"/>
      <c r="J218" s="31"/>
      <c r="K218" s="14"/>
      <c r="L218" s="32"/>
      <c r="M218" s="32"/>
      <c r="N218" s="32"/>
      <c r="O218" s="32"/>
      <c r="P218" s="14"/>
      <c r="Q218" s="14"/>
      <c r="R218" s="46"/>
      <c r="S218" s="46"/>
      <c r="T218" s="46"/>
      <c r="U218" s="46"/>
      <c r="V218" s="14"/>
      <c r="W218" s="14"/>
      <c r="X218" s="14"/>
    </row>
    <row r="219" ht="24.95" customHeight="1" spans="1:24">
      <c r="A219" s="12">
        <v>7397</v>
      </c>
      <c r="B219" s="13" t="s">
        <v>1277</v>
      </c>
      <c r="C219" s="12"/>
      <c r="D219" s="12"/>
      <c r="E219" s="12"/>
      <c r="F219" s="12" t="s">
        <v>32</v>
      </c>
      <c r="G219" s="12" t="s">
        <v>32</v>
      </c>
      <c r="H219" s="12" t="s">
        <v>32</v>
      </c>
      <c r="I219" s="27" t="s">
        <v>32</v>
      </c>
      <c r="J219" s="28"/>
      <c r="K219" s="12"/>
      <c r="L219" s="29" t="e">
        <f>L220+L221+L222+L223+L229+L230+L433+L434+L435</f>
        <v>#REF!</v>
      </c>
      <c r="M219" s="29" t="e">
        <f>M220+M221+M222+M223+M229+M230+M433+M434+M435</f>
        <v>#REF!</v>
      </c>
      <c r="N219" s="29" t="e">
        <f>N220+N221+N222+N223+N229+N230+N433+N434+N435</f>
        <v>#REF!</v>
      </c>
      <c r="O219" s="29" t="e">
        <f>O220+O221+O222+O223+O229+O230+O433+O434+O435</f>
        <v>#REF!</v>
      </c>
      <c r="P219" s="12"/>
      <c r="Q219" s="12" t="s">
        <v>32</v>
      </c>
      <c r="R219" s="45" t="e">
        <f>R220+R221+R222+R223+R229+R230+R433+R434+R435</f>
        <v>#REF!</v>
      </c>
      <c r="S219" s="45" t="e">
        <f>S220+S221+S222+S223+S229+S230+S433+S434+S435</f>
        <v>#REF!</v>
      </c>
      <c r="T219" s="45"/>
      <c r="U219" s="45"/>
      <c r="V219" s="12"/>
      <c r="W219" s="12"/>
      <c r="X219" s="12"/>
    </row>
    <row r="220" ht="24.95" customHeight="1" spans="1:24">
      <c r="A220" s="14">
        <v>7398</v>
      </c>
      <c r="B220" s="15" t="s">
        <v>1278</v>
      </c>
      <c r="C220" s="14"/>
      <c r="D220" s="14"/>
      <c r="E220" s="14"/>
      <c r="F220" s="14" t="s">
        <v>106</v>
      </c>
      <c r="G220" s="14" t="s">
        <v>32</v>
      </c>
      <c r="H220" s="14" t="s">
        <v>1279</v>
      </c>
      <c r="I220" s="36" t="e">
        <f>SUM(#REF!)</f>
        <v>#REF!</v>
      </c>
      <c r="J220" s="31"/>
      <c r="K220" s="14"/>
      <c r="L220" s="32" t="e">
        <f>SUM(#REF!)</f>
        <v>#REF!</v>
      </c>
      <c r="M220" s="32" t="e">
        <f>SUM(#REF!)</f>
        <v>#REF!</v>
      </c>
      <c r="N220" s="32" t="e">
        <f>SUM(#REF!)</f>
        <v>#REF!</v>
      </c>
      <c r="O220" s="32" t="e">
        <f>SUM(#REF!)</f>
        <v>#REF!</v>
      </c>
      <c r="P220" s="14"/>
      <c r="Q220" s="14" t="s">
        <v>91</v>
      </c>
      <c r="R220" s="46" t="e">
        <f>SUM(#REF!)</f>
        <v>#REF!</v>
      </c>
      <c r="S220" s="46" t="e">
        <f>SUM(#REF!)</f>
        <v>#REF!</v>
      </c>
      <c r="T220" s="46"/>
      <c r="U220" s="46"/>
      <c r="V220" s="14"/>
      <c r="W220" s="14"/>
      <c r="X220" s="49"/>
    </row>
    <row r="221" ht="24.95" customHeight="1" spans="1:24">
      <c r="A221" s="14">
        <v>7563</v>
      </c>
      <c r="B221" s="15" t="s">
        <v>1335</v>
      </c>
      <c r="C221" s="14"/>
      <c r="D221" s="14"/>
      <c r="E221" s="14"/>
      <c r="F221" s="14"/>
      <c r="G221" s="14"/>
      <c r="H221" s="14"/>
      <c r="I221" s="36"/>
      <c r="J221" s="31"/>
      <c r="K221" s="14"/>
      <c r="L221" s="32"/>
      <c r="M221" s="32"/>
      <c r="N221" s="32"/>
      <c r="O221" s="32"/>
      <c r="P221" s="14"/>
      <c r="Q221" s="14"/>
      <c r="R221" s="46"/>
      <c r="S221" s="46"/>
      <c r="T221" s="46"/>
      <c r="U221" s="46"/>
      <c r="V221" s="14"/>
      <c r="W221" s="14"/>
      <c r="X221" s="14"/>
    </row>
    <row r="222" ht="24.95" customHeight="1" spans="1:24">
      <c r="A222" s="14">
        <v>7564</v>
      </c>
      <c r="B222" s="15" t="s">
        <v>1336</v>
      </c>
      <c r="C222" s="14"/>
      <c r="D222" s="14"/>
      <c r="E222" s="14"/>
      <c r="F222" s="14" t="s">
        <v>106</v>
      </c>
      <c r="G222" s="14" t="s">
        <v>32</v>
      </c>
      <c r="H222" s="14" t="s">
        <v>36</v>
      </c>
      <c r="I222" s="30" t="e">
        <f>SUM(#REF!)</f>
        <v>#REF!</v>
      </c>
      <c r="J222" s="31"/>
      <c r="K222" s="14"/>
      <c r="L222" s="32" t="e">
        <f>SUM(#REF!)</f>
        <v>#REF!</v>
      </c>
      <c r="M222" s="32" t="e">
        <f>SUM(#REF!)</f>
        <v>#REF!</v>
      </c>
      <c r="N222" s="32" t="e">
        <f>SUM(#REF!)</f>
        <v>#REF!</v>
      </c>
      <c r="O222" s="32" t="e">
        <f>SUM(#REF!)</f>
        <v>#REF!</v>
      </c>
      <c r="P222" s="14"/>
      <c r="Q222" s="14" t="s">
        <v>91</v>
      </c>
      <c r="R222" s="46" t="e">
        <f>SUM(#REF!)</f>
        <v>#REF!</v>
      </c>
      <c r="S222" s="46" t="e">
        <f>SUM(#REF!)</f>
        <v>#REF!</v>
      </c>
      <c r="T222" s="46"/>
      <c r="U222" s="46"/>
      <c r="V222" s="14"/>
      <c r="W222" s="14"/>
      <c r="X222" s="49"/>
    </row>
    <row r="223" ht="24.95" customHeight="1" spans="1:24">
      <c r="A223" s="14">
        <v>7832</v>
      </c>
      <c r="B223" s="15" t="s">
        <v>1418</v>
      </c>
      <c r="C223" s="14"/>
      <c r="D223" s="14"/>
      <c r="E223" s="14"/>
      <c r="F223" s="14" t="s">
        <v>32</v>
      </c>
      <c r="G223" s="14" t="s">
        <v>32</v>
      </c>
      <c r="H223" s="14" t="s">
        <v>32</v>
      </c>
      <c r="I223" s="14" t="s">
        <v>32</v>
      </c>
      <c r="J223" s="31"/>
      <c r="K223" s="14"/>
      <c r="L223" s="32" t="e">
        <f>L224+L225</f>
        <v>#REF!</v>
      </c>
      <c r="M223" s="32" t="e">
        <f>M224+M225</f>
        <v>#REF!</v>
      </c>
      <c r="N223" s="32" t="e">
        <f>N224+N225</f>
        <v>#REF!</v>
      </c>
      <c r="O223" s="32" t="e">
        <f>O224+O225</f>
        <v>#REF!</v>
      </c>
      <c r="P223" s="14"/>
      <c r="Q223" s="14" t="s">
        <v>91</v>
      </c>
      <c r="R223" s="46" t="e">
        <f>R224+R225</f>
        <v>#REF!</v>
      </c>
      <c r="S223" s="46" t="e">
        <f>S224+S225</f>
        <v>#REF!</v>
      </c>
      <c r="T223" s="46"/>
      <c r="U223" s="46"/>
      <c r="V223" s="14"/>
      <c r="W223" s="14"/>
      <c r="X223" s="14"/>
    </row>
    <row r="224" ht="24.95" customHeight="1" spans="1:24">
      <c r="A224" s="16">
        <v>7833</v>
      </c>
      <c r="B224" s="17" t="s">
        <v>1419</v>
      </c>
      <c r="C224" s="16"/>
      <c r="D224" s="16"/>
      <c r="E224" s="16"/>
      <c r="F224" s="16" t="s">
        <v>244</v>
      </c>
      <c r="G224" s="16" t="s">
        <v>32</v>
      </c>
      <c r="H224" s="16" t="s">
        <v>90</v>
      </c>
      <c r="I224" s="33" t="e">
        <f>SUM(#REF!)</f>
        <v>#REF!</v>
      </c>
      <c r="J224" s="34"/>
      <c r="K224" s="16"/>
      <c r="L224" s="35" t="e">
        <f>SUM(#REF!)</f>
        <v>#REF!</v>
      </c>
      <c r="M224" s="35" t="e">
        <f>SUM(#REF!)</f>
        <v>#REF!</v>
      </c>
      <c r="N224" s="35" t="e">
        <f>SUM(#REF!)</f>
        <v>#REF!</v>
      </c>
      <c r="O224" s="35" t="e">
        <f>SUM(#REF!)</f>
        <v>#REF!</v>
      </c>
      <c r="P224" s="16"/>
      <c r="Q224" s="16" t="s">
        <v>91</v>
      </c>
      <c r="R224" s="47" t="e">
        <f>SUM(#REF!)</f>
        <v>#REF!</v>
      </c>
      <c r="S224" s="47" t="e">
        <f>SUM(#REF!)</f>
        <v>#REF!</v>
      </c>
      <c r="T224" s="47"/>
      <c r="U224" s="47"/>
      <c r="V224" s="16"/>
      <c r="W224" s="16"/>
      <c r="X224" s="48"/>
    </row>
    <row r="225" ht="24.95" customHeight="1" spans="1:24">
      <c r="A225" s="16">
        <v>7840</v>
      </c>
      <c r="B225" s="17" t="s">
        <v>1427</v>
      </c>
      <c r="C225" s="16"/>
      <c r="D225" s="16"/>
      <c r="E225" s="16"/>
      <c r="F225" s="16" t="s">
        <v>106</v>
      </c>
      <c r="G225" s="16" t="s">
        <v>32</v>
      </c>
      <c r="H225" s="16" t="s">
        <v>1428</v>
      </c>
      <c r="I225" s="33" t="e">
        <f t="shared" ref="I225:O225" si="23">I226+I227+I228</f>
        <v>#REF!</v>
      </c>
      <c r="J225" s="34"/>
      <c r="K225" s="16"/>
      <c r="L225" s="35" t="e">
        <f t="shared" si="23"/>
        <v>#REF!</v>
      </c>
      <c r="M225" s="35" t="e">
        <f t="shared" si="23"/>
        <v>#REF!</v>
      </c>
      <c r="N225" s="35" t="e">
        <f t="shared" si="23"/>
        <v>#REF!</v>
      </c>
      <c r="O225" s="35" t="e">
        <f t="shared" si="23"/>
        <v>#REF!</v>
      </c>
      <c r="P225" s="16"/>
      <c r="Q225" s="16" t="s">
        <v>91</v>
      </c>
      <c r="R225" s="47" t="e">
        <f>R226+R227+R228</f>
        <v>#REF!</v>
      </c>
      <c r="S225" s="47" t="e">
        <f>S226+S227+S228</f>
        <v>#REF!</v>
      </c>
      <c r="T225" s="47"/>
      <c r="U225" s="47"/>
      <c r="V225" s="16"/>
      <c r="W225" s="16"/>
      <c r="X225" s="48"/>
    </row>
    <row r="226" ht="24.95" customHeight="1" spans="1:24">
      <c r="A226" s="18">
        <v>7841</v>
      </c>
      <c r="B226" s="19" t="s">
        <v>1430</v>
      </c>
      <c r="C226" s="18"/>
      <c r="D226" s="18"/>
      <c r="E226" s="18"/>
      <c r="F226" s="18" t="s">
        <v>106</v>
      </c>
      <c r="G226" s="18" t="s">
        <v>32</v>
      </c>
      <c r="H226" s="18" t="s">
        <v>1428</v>
      </c>
      <c r="I226" s="41" t="e">
        <f>SUM(#REF!)</f>
        <v>#REF!</v>
      </c>
      <c r="J226" s="39"/>
      <c r="K226" s="18"/>
      <c r="L226" s="40" t="e">
        <f>SUM(#REF!)</f>
        <v>#REF!</v>
      </c>
      <c r="M226" s="40" t="e">
        <f>SUM(#REF!)</f>
        <v>#REF!</v>
      </c>
      <c r="N226" s="40" t="e">
        <f>SUM(#REF!)</f>
        <v>#REF!</v>
      </c>
      <c r="O226" s="40" t="e">
        <f>SUM(#REF!)</f>
        <v>#REF!</v>
      </c>
      <c r="P226" s="18"/>
      <c r="Q226" s="18" t="s">
        <v>91</v>
      </c>
      <c r="R226" s="50" t="e">
        <f>SUM(#REF!)</f>
        <v>#REF!</v>
      </c>
      <c r="S226" s="50" t="e">
        <f>SUM(#REF!)</f>
        <v>#REF!</v>
      </c>
      <c r="T226" s="50"/>
      <c r="U226" s="50"/>
      <c r="V226" s="18"/>
      <c r="W226" s="18"/>
      <c r="X226" s="18"/>
    </row>
    <row r="227" ht="24.95" customHeight="1" spans="1:24">
      <c r="A227" s="18">
        <v>7875</v>
      </c>
      <c r="B227" s="19" t="s">
        <v>1448</v>
      </c>
      <c r="C227" s="18"/>
      <c r="D227" s="18"/>
      <c r="E227" s="18"/>
      <c r="F227" s="18" t="s">
        <v>106</v>
      </c>
      <c r="G227" s="18" t="s">
        <v>32</v>
      </c>
      <c r="H227" s="18" t="s">
        <v>1428</v>
      </c>
      <c r="I227" s="41" t="e">
        <f>SUM(#REF!)</f>
        <v>#REF!</v>
      </c>
      <c r="J227" s="39"/>
      <c r="K227" s="18"/>
      <c r="L227" s="40" t="e">
        <f>SUM(#REF!)</f>
        <v>#REF!</v>
      </c>
      <c r="M227" s="40" t="e">
        <f>SUM(#REF!)</f>
        <v>#REF!</v>
      </c>
      <c r="N227" s="40" t="e">
        <f>SUM(#REF!)</f>
        <v>#REF!</v>
      </c>
      <c r="O227" s="40" t="e">
        <f>SUM(#REF!)</f>
        <v>#REF!</v>
      </c>
      <c r="P227" s="18"/>
      <c r="Q227" s="18" t="s">
        <v>91</v>
      </c>
      <c r="R227" s="50" t="e">
        <f>SUM(#REF!)</f>
        <v>#REF!</v>
      </c>
      <c r="S227" s="50" t="e">
        <f>SUM(#REF!)</f>
        <v>#REF!</v>
      </c>
      <c r="T227" s="50"/>
      <c r="U227" s="50"/>
      <c r="V227" s="18"/>
      <c r="W227" s="18"/>
      <c r="X227" s="18"/>
    </row>
    <row r="228" ht="24.95" customHeight="1" spans="1:24">
      <c r="A228" s="18">
        <v>7885</v>
      </c>
      <c r="B228" s="19" t="s">
        <v>1453</v>
      </c>
      <c r="C228" s="18"/>
      <c r="D228" s="18"/>
      <c r="E228" s="18"/>
      <c r="F228" s="18" t="s">
        <v>35</v>
      </c>
      <c r="G228" s="18" t="s">
        <v>32</v>
      </c>
      <c r="H228" s="18" t="s">
        <v>1428</v>
      </c>
      <c r="I228" s="41" t="e">
        <f>SUM(#REF!)</f>
        <v>#REF!</v>
      </c>
      <c r="J228" s="39"/>
      <c r="K228" s="18"/>
      <c r="L228" s="40" t="e">
        <f>SUM(#REF!)</f>
        <v>#REF!</v>
      </c>
      <c r="M228" s="40" t="e">
        <f>SUM(#REF!)</f>
        <v>#REF!</v>
      </c>
      <c r="N228" s="40" t="e">
        <f>SUM(#REF!)</f>
        <v>#REF!</v>
      </c>
      <c r="O228" s="40" t="e">
        <f>SUM(#REF!)</f>
        <v>#REF!</v>
      </c>
      <c r="P228" s="18"/>
      <c r="Q228" s="18" t="s">
        <v>91</v>
      </c>
      <c r="R228" s="50"/>
      <c r="S228" s="50"/>
      <c r="T228" s="50"/>
      <c r="U228" s="50"/>
      <c r="V228" s="18"/>
      <c r="W228" s="18"/>
      <c r="X228" s="18"/>
    </row>
    <row r="229" ht="24.95" customHeight="1" spans="1:24">
      <c r="A229" s="14">
        <v>7888</v>
      </c>
      <c r="B229" s="15" t="s">
        <v>1454</v>
      </c>
      <c r="C229" s="14"/>
      <c r="D229" s="14"/>
      <c r="E229" s="14"/>
      <c r="F229" s="14"/>
      <c r="G229" s="14"/>
      <c r="H229" s="14"/>
      <c r="I229" s="36"/>
      <c r="J229" s="31"/>
      <c r="K229" s="14"/>
      <c r="L229" s="32"/>
      <c r="M229" s="32"/>
      <c r="N229" s="32"/>
      <c r="O229" s="32"/>
      <c r="P229" s="14"/>
      <c r="Q229" s="14"/>
      <c r="R229" s="46"/>
      <c r="S229" s="46"/>
      <c r="T229" s="46"/>
      <c r="U229" s="46"/>
      <c r="V229" s="14"/>
      <c r="W229" s="14"/>
      <c r="X229" s="14"/>
    </row>
    <row r="230" ht="24.95" customHeight="1" spans="1:24">
      <c r="A230" s="14">
        <v>7889</v>
      </c>
      <c r="B230" s="15" t="s">
        <v>1455</v>
      </c>
      <c r="C230" s="14"/>
      <c r="D230" s="14"/>
      <c r="E230" s="14"/>
      <c r="F230" s="14" t="s">
        <v>32</v>
      </c>
      <c r="G230" s="14" t="s">
        <v>32</v>
      </c>
      <c r="H230" s="14" t="s">
        <v>32</v>
      </c>
      <c r="I230" s="36" t="s">
        <v>32</v>
      </c>
      <c r="J230" s="31"/>
      <c r="K230" s="14"/>
      <c r="L230" s="32" t="e">
        <f>L231+L232+L233+L234+L235+L236</f>
        <v>#REF!</v>
      </c>
      <c r="M230" s="32" t="e">
        <f>M231+M232+M233+M234+M235+M236</f>
        <v>#REF!</v>
      </c>
      <c r="N230" s="32" t="e">
        <f>N231+N232+N233+N234+N235+N236</f>
        <v>#REF!</v>
      </c>
      <c r="O230" s="32" t="e">
        <f>O231+O232+O233+O234+O235+O236</f>
        <v>#REF!</v>
      </c>
      <c r="P230" s="14"/>
      <c r="Q230" s="14" t="s">
        <v>91</v>
      </c>
      <c r="R230" s="46" t="e">
        <f>R231+R232+R233+R234+R235+R236</f>
        <v>#REF!</v>
      </c>
      <c r="S230" s="46" t="e">
        <f>S231+S232+S233+S234+S235+S236</f>
        <v>#REF!</v>
      </c>
      <c r="T230" s="46"/>
      <c r="U230" s="46"/>
      <c r="V230" s="14"/>
      <c r="W230" s="14"/>
      <c r="X230" s="14"/>
    </row>
    <row r="231" ht="24.95" customHeight="1" spans="1:24">
      <c r="A231" s="16">
        <v>7890</v>
      </c>
      <c r="B231" s="17" t="s">
        <v>1456</v>
      </c>
      <c r="C231" s="16"/>
      <c r="D231" s="16"/>
      <c r="E231" s="16"/>
      <c r="F231" s="16" t="s">
        <v>35</v>
      </c>
      <c r="G231" s="16" t="s">
        <v>32</v>
      </c>
      <c r="H231" s="16" t="s">
        <v>1428</v>
      </c>
      <c r="I231" s="33" t="e">
        <f>SUM(#REF!)</f>
        <v>#REF!</v>
      </c>
      <c r="J231" s="34"/>
      <c r="K231" s="16"/>
      <c r="L231" s="35" t="e">
        <f>SUM(#REF!)</f>
        <v>#REF!</v>
      </c>
      <c r="M231" s="35" t="e">
        <f>SUM(#REF!)</f>
        <v>#REF!</v>
      </c>
      <c r="N231" s="35" t="e">
        <f>SUM(#REF!)</f>
        <v>#REF!</v>
      </c>
      <c r="O231" s="35" t="e">
        <f>SUM(#REF!)</f>
        <v>#REF!</v>
      </c>
      <c r="P231" s="16"/>
      <c r="Q231" s="16" t="s">
        <v>91</v>
      </c>
      <c r="R231" s="47" t="e">
        <f>SUM(#REF!)</f>
        <v>#REF!</v>
      </c>
      <c r="S231" s="47" t="e">
        <f>SUM(#REF!)</f>
        <v>#REF!</v>
      </c>
      <c r="T231" s="47"/>
      <c r="U231" s="47"/>
      <c r="V231" s="16"/>
      <c r="W231" s="16"/>
      <c r="X231" s="48"/>
    </row>
    <row r="232" ht="24.95" customHeight="1" spans="1:24">
      <c r="A232" s="16">
        <v>8123</v>
      </c>
      <c r="B232" s="17" t="s">
        <v>1597</v>
      </c>
      <c r="C232" s="16"/>
      <c r="D232" s="16"/>
      <c r="E232" s="16"/>
      <c r="F232" s="16" t="s">
        <v>35</v>
      </c>
      <c r="G232" s="16" t="s">
        <v>32</v>
      </c>
      <c r="H232" s="16" t="s">
        <v>1428</v>
      </c>
      <c r="I232" s="33" t="e">
        <f>SUM(#REF!)</f>
        <v>#REF!</v>
      </c>
      <c r="J232" s="34"/>
      <c r="K232" s="16"/>
      <c r="L232" s="35" t="e">
        <f>SUM(#REF!)</f>
        <v>#REF!</v>
      </c>
      <c r="M232" s="35" t="e">
        <f>SUM(#REF!)</f>
        <v>#REF!</v>
      </c>
      <c r="N232" s="35" t="e">
        <f>SUM(#REF!)</f>
        <v>#REF!</v>
      </c>
      <c r="O232" s="35" t="e">
        <f>SUM(#REF!)</f>
        <v>#REF!</v>
      </c>
      <c r="P232" s="16"/>
      <c r="Q232" s="16" t="s">
        <v>91</v>
      </c>
      <c r="R232" s="47" t="e">
        <f>SUM(#REF!)</f>
        <v>#REF!</v>
      </c>
      <c r="S232" s="47" t="e">
        <f>SUM(#REF!)</f>
        <v>#REF!</v>
      </c>
      <c r="T232" s="47"/>
      <c r="U232" s="47"/>
      <c r="V232" s="16"/>
      <c r="W232" s="16"/>
      <c r="X232" s="48"/>
    </row>
    <row r="233" ht="24.95" customHeight="1" spans="1:24">
      <c r="A233" s="16">
        <v>8193</v>
      </c>
      <c r="B233" s="17" t="s">
        <v>1599</v>
      </c>
      <c r="C233" s="16"/>
      <c r="D233" s="16"/>
      <c r="E233" s="16"/>
      <c r="F233" s="16" t="s">
        <v>35</v>
      </c>
      <c r="G233" s="16" t="s">
        <v>32</v>
      </c>
      <c r="H233" s="16" t="s">
        <v>1428</v>
      </c>
      <c r="I233" s="47" t="e">
        <f>SUM(#REF!)</f>
        <v>#REF!</v>
      </c>
      <c r="J233" s="34"/>
      <c r="K233" s="16"/>
      <c r="L233" s="35" t="e">
        <f>SUM(#REF!)</f>
        <v>#REF!</v>
      </c>
      <c r="M233" s="35" t="e">
        <f>SUM(#REF!)</f>
        <v>#REF!</v>
      </c>
      <c r="N233" s="35" t="e">
        <f>SUM(#REF!)</f>
        <v>#REF!</v>
      </c>
      <c r="O233" s="35" t="e">
        <f>SUM(#REF!)</f>
        <v>#REF!</v>
      </c>
      <c r="P233" s="16"/>
      <c r="Q233" s="16" t="s">
        <v>91</v>
      </c>
      <c r="R233" s="47" t="e">
        <f>SUM(#REF!)</f>
        <v>#REF!</v>
      </c>
      <c r="S233" s="47" t="e">
        <f>SUM(#REF!)</f>
        <v>#REF!</v>
      </c>
      <c r="T233" s="47"/>
      <c r="U233" s="47"/>
      <c r="V233" s="16"/>
      <c r="W233" s="16"/>
      <c r="X233" s="48"/>
    </row>
    <row r="234" ht="24.95" customHeight="1" spans="1:24">
      <c r="A234" s="16">
        <v>8255</v>
      </c>
      <c r="B234" s="17" t="s">
        <v>1600</v>
      </c>
      <c r="C234" s="16"/>
      <c r="D234" s="16"/>
      <c r="E234" s="16"/>
      <c r="F234" s="16" t="s">
        <v>35</v>
      </c>
      <c r="G234" s="16" t="s">
        <v>32</v>
      </c>
      <c r="H234" s="16" t="s">
        <v>512</v>
      </c>
      <c r="I234" s="33" t="e">
        <f>SUM(#REF!)</f>
        <v>#REF!</v>
      </c>
      <c r="J234" s="34"/>
      <c r="K234" s="16"/>
      <c r="L234" s="35" t="e">
        <f>SUM(#REF!)</f>
        <v>#REF!</v>
      </c>
      <c r="M234" s="35" t="e">
        <f>SUM(#REF!)</f>
        <v>#REF!</v>
      </c>
      <c r="N234" s="35" t="e">
        <f>SUM(#REF!)</f>
        <v>#REF!</v>
      </c>
      <c r="O234" s="35" t="e">
        <f>SUM(#REF!)</f>
        <v>#REF!</v>
      </c>
      <c r="P234" s="16"/>
      <c r="Q234" s="16" t="s">
        <v>91</v>
      </c>
      <c r="R234" s="47" t="e">
        <f>SUM(#REF!)</f>
        <v>#REF!</v>
      </c>
      <c r="S234" s="47" t="e">
        <f>SUM(#REF!)</f>
        <v>#REF!</v>
      </c>
      <c r="T234" s="47"/>
      <c r="U234" s="47"/>
      <c r="V234" s="16"/>
      <c r="W234" s="16"/>
      <c r="X234" s="48"/>
    </row>
    <row r="235" ht="24.95" customHeight="1" spans="1:24">
      <c r="A235" s="16">
        <v>8283</v>
      </c>
      <c r="B235" s="17" t="s">
        <v>1608</v>
      </c>
      <c r="C235" s="16"/>
      <c r="D235" s="16"/>
      <c r="E235" s="16"/>
      <c r="F235" s="16" t="s">
        <v>35</v>
      </c>
      <c r="G235" s="16" t="s">
        <v>32</v>
      </c>
      <c r="H235" s="16" t="s">
        <v>1609</v>
      </c>
      <c r="I235" s="33" t="e">
        <f>SUM(#REF!)</f>
        <v>#REF!</v>
      </c>
      <c r="J235" s="34"/>
      <c r="K235" s="16"/>
      <c r="L235" s="35" t="e">
        <f>SUM(#REF!)</f>
        <v>#REF!</v>
      </c>
      <c r="M235" s="35" t="e">
        <f>SUM(#REF!)</f>
        <v>#REF!</v>
      </c>
      <c r="N235" s="35" t="e">
        <f>SUM(#REF!)</f>
        <v>#REF!</v>
      </c>
      <c r="O235" s="35" t="e">
        <f>SUM(#REF!)</f>
        <v>#REF!</v>
      </c>
      <c r="P235" s="16"/>
      <c r="Q235" s="16" t="s">
        <v>91</v>
      </c>
      <c r="R235" s="47" t="e">
        <f>SUM(#REF!)</f>
        <v>#REF!</v>
      </c>
      <c r="S235" s="47" t="e">
        <f>SUM(#REF!)</f>
        <v>#REF!</v>
      </c>
      <c r="T235" s="47"/>
      <c r="U235" s="47"/>
      <c r="V235" s="16"/>
      <c r="W235" s="16"/>
      <c r="X235" s="48"/>
    </row>
    <row r="236" ht="24.95" customHeight="1" spans="1:24">
      <c r="A236" s="16">
        <v>8294</v>
      </c>
      <c r="B236" s="17" t="s">
        <v>2008</v>
      </c>
      <c r="C236" s="16"/>
      <c r="D236" s="16"/>
      <c r="E236" s="16"/>
      <c r="F236" s="16" t="s">
        <v>106</v>
      </c>
      <c r="G236" s="16" t="s">
        <v>32</v>
      </c>
      <c r="H236" s="16" t="s">
        <v>88</v>
      </c>
      <c r="I236" s="33" t="e">
        <f t="shared" ref="I236:O236" si="24">I237+I279+I342+I343</f>
        <v>#REF!</v>
      </c>
      <c r="J236" s="63"/>
      <c r="K236" s="48"/>
      <c r="L236" s="35" t="e">
        <f t="shared" si="24"/>
        <v>#REF!</v>
      </c>
      <c r="M236" s="35" t="e">
        <f t="shared" si="24"/>
        <v>#REF!</v>
      </c>
      <c r="N236" s="35" t="e">
        <f t="shared" si="24"/>
        <v>#REF!</v>
      </c>
      <c r="O236" s="35" t="e">
        <f t="shared" si="24"/>
        <v>#REF!</v>
      </c>
      <c r="P236" s="16"/>
      <c r="Q236" s="16" t="s">
        <v>37</v>
      </c>
      <c r="R236" s="47" t="e">
        <f>R237+R279+R342+R343</f>
        <v>#REF!</v>
      </c>
      <c r="S236" s="47" t="e">
        <f>S237+S279+S342+S343</f>
        <v>#REF!</v>
      </c>
      <c r="T236" s="47" t="s">
        <v>2009</v>
      </c>
      <c r="U236" s="47" t="s">
        <v>1281</v>
      </c>
      <c r="V236" s="16" t="s">
        <v>32</v>
      </c>
      <c r="W236" s="16">
        <v>8294</v>
      </c>
      <c r="X236" s="48" t="s">
        <v>1614</v>
      </c>
    </row>
    <row r="237" s="2" customFormat="1" ht="24.95" customHeight="1" spans="1:24">
      <c r="A237" s="20">
        <v>8295</v>
      </c>
      <c r="B237" s="61" t="s">
        <v>2010</v>
      </c>
      <c r="C237" s="20"/>
      <c r="D237" s="20"/>
      <c r="E237" s="20"/>
      <c r="F237" s="20" t="s">
        <v>106</v>
      </c>
      <c r="G237" s="20" t="s">
        <v>32</v>
      </c>
      <c r="H237" s="20" t="s">
        <v>88</v>
      </c>
      <c r="I237" s="42">
        <f>SUM(I238:I278)</f>
        <v>212</v>
      </c>
      <c r="J237" s="43"/>
      <c r="K237" s="20"/>
      <c r="L237" s="44">
        <f>SUM(L238:L278)</f>
        <v>105</v>
      </c>
      <c r="M237" s="44">
        <f>SUM(M238:M278)</f>
        <v>0</v>
      </c>
      <c r="N237" s="44">
        <f>SUM(N238:N278)</f>
        <v>105</v>
      </c>
      <c r="O237" s="44">
        <f>SUM(O238:O278)</f>
        <v>0</v>
      </c>
      <c r="P237" s="20"/>
      <c r="Q237" s="20" t="s">
        <v>37</v>
      </c>
      <c r="R237" s="64">
        <f>SUM(R238:R278)</f>
        <v>212</v>
      </c>
      <c r="S237" s="64">
        <f>SUM(S238:S278)</f>
        <v>909</v>
      </c>
      <c r="T237" s="64" t="s">
        <v>2011</v>
      </c>
      <c r="U237" s="64" t="s">
        <v>1281</v>
      </c>
      <c r="V237" s="20" t="s">
        <v>32</v>
      </c>
      <c r="W237" s="20">
        <v>8295</v>
      </c>
      <c r="X237" s="51" t="s">
        <v>2012</v>
      </c>
    </row>
    <row r="238" s="2" customFormat="1" ht="24.95" customHeight="1" spans="1:24">
      <c r="A238" s="20">
        <v>8616</v>
      </c>
      <c r="B238" s="21" t="s">
        <v>2013</v>
      </c>
      <c r="C238" s="20" t="s">
        <v>43</v>
      </c>
      <c r="D238" s="62" t="s">
        <v>49</v>
      </c>
      <c r="E238" s="20" t="s">
        <v>74</v>
      </c>
      <c r="F238" s="20" t="s">
        <v>106</v>
      </c>
      <c r="G238" s="20">
        <v>2019</v>
      </c>
      <c r="H238" s="20" t="s">
        <v>88</v>
      </c>
      <c r="I238" s="42">
        <v>21</v>
      </c>
      <c r="J238" s="43" t="s">
        <v>2014</v>
      </c>
      <c r="K238" s="20">
        <v>0.5</v>
      </c>
      <c r="L238" s="44">
        <f t="shared" ref="L238:L278" si="25">M238+N238+O238</f>
        <v>10.5</v>
      </c>
      <c r="M238" s="44"/>
      <c r="N238" s="44">
        <v>10.5</v>
      </c>
      <c r="O238" s="44"/>
      <c r="P238" s="20" t="s">
        <v>117</v>
      </c>
      <c r="Q238" s="20" t="s">
        <v>37</v>
      </c>
      <c r="R238" s="20">
        <v>21</v>
      </c>
      <c r="S238" s="20">
        <v>76</v>
      </c>
      <c r="T238" s="20"/>
      <c r="U238" s="20"/>
      <c r="V238" s="20" t="s">
        <v>5</v>
      </c>
      <c r="W238" s="20">
        <v>8616</v>
      </c>
      <c r="X238" s="65" t="s">
        <v>2012</v>
      </c>
    </row>
    <row r="239" s="2" customFormat="1" ht="24.95" customHeight="1" spans="1:24">
      <c r="A239" s="20">
        <v>8617</v>
      </c>
      <c r="B239" s="21" t="s">
        <v>2015</v>
      </c>
      <c r="C239" s="20" t="s">
        <v>43</v>
      </c>
      <c r="D239" s="62" t="s">
        <v>49</v>
      </c>
      <c r="E239" s="20" t="s">
        <v>75</v>
      </c>
      <c r="F239" s="20" t="s">
        <v>106</v>
      </c>
      <c r="G239" s="20">
        <v>2019</v>
      </c>
      <c r="H239" s="20" t="s">
        <v>88</v>
      </c>
      <c r="I239" s="42">
        <v>17</v>
      </c>
      <c r="J239" s="43" t="s">
        <v>2014</v>
      </c>
      <c r="K239" s="20">
        <v>0.5</v>
      </c>
      <c r="L239" s="44">
        <f t="shared" si="25"/>
        <v>8.5</v>
      </c>
      <c r="M239" s="44"/>
      <c r="N239" s="44">
        <v>8.5</v>
      </c>
      <c r="O239" s="44"/>
      <c r="P239" s="20" t="s">
        <v>117</v>
      </c>
      <c r="Q239" s="20" t="s">
        <v>37</v>
      </c>
      <c r="R239" s="20">
        <v>17</v>
      </c>
      <c r="S239" s="20">
        <v>67</v>
      </c>
      <c r="T239" s="20"/>
      <c r="U239" s="20"/>
      <c r="V239" s="20" t="s">
        <v>5</v>
      </c>
      <c r="W239" s="20">
        <v>8617</v>
      </c>
      <c r="X239" s="65" t="s">
        <v>2012</v>
      </c>
    </row>
    <row r="240" s="2" customFormat="1" ht="24.95" customHeight="1" spans="1:24">
      <c r="A240" s="20">
        <v>8618</v>
      </c>
      <c r="B240" s="21" t="s">
        <v>2016</v>
      </c>
      <c r="C240" s="20" t="s">
        <v>43</v>
      </c>
      <c r="D240" s="62" t="s">
        <v>49</v>
      </c>
      <c r="E240" s="20" t="s">
        <v>84</v>
      </c>
      <c r="F240" s="20" t="s">
        <v>106</v>
      </c>
      <c r="G240" s="20">
        <v>2019</v>
      </c>
      <c r="H240" s="20" t="s">
        <v>88</v>
      </c>
      <c r="I240" s="42">
        <v>15</v>
      </c>
      <c r="J240" s="43" t="s">
        <v>2014</v>
      </c>
      <c r="K240" s="20">
        <v>0.5</v>
      </c>
      <c r="L240" s="44">
        <f t="shared" si="25"/>
        <v>7.5</v>
      </c>
      <c r="M240" s="44"/>
      <c r="N240" s="44">
        <v>7.5</v>
      </c>
      <c r="O240" s="44"/>
      <c r="P240" s="20" t="s">
        <v>117</v>
      </c>
      <c r="Q240" s="20" t="s">
        <v>37</v>
      </c>
      <c r="R240" s="20">
        <v>15</v>
      </c>
      <c r="S240" s="20">
        <v>58</v>
      </c>
      <c r="T240" s="20"/>
      <c r="U240" s="20"/>
      <c r="V240" s="20" t="s">
        <v>5</v>
      </c>
      <c r="W240" s="20">
        <v>8618</v>
      </c>
      <c r="X240" s="65" t="s">
        <v>2012</v>
      </c>
    </row>
    <row r="241" s="2" customFormat="1" ht="24.95" customHeight="1" spans="1:24">
      <c r="A241" s="20">
        <v>8619</v>
      </c>
      <c r="B241" s="21" t="s">
        <v>2017</v>
      </c>
      <c r="C241" s="20" t="s">
        <v>43</v>
      </c>
      <c r="D241" s="62" t="s">
        <v>49</v>
      </c>
      <c r="E241" s="20" t="s">
        <v>77</v>
      </c>
      <c r="F241" s="20" t="s">
        <v>106</v>
      </c>
      <c r="G241" s="20">
        <v>2019</v>
      </c>
      <c r="H241" s="20" t="s">
        <v>88</v>
      </c>
      <c r="I241" s="42">
        <v>17</v>
      </c>
      <c r="J241" s="43" t="s">
        <v>2014</v>
      </c>
      <c r="K241" s="20">
        <v>0.5</v>
      </c>
      <c r="L241" s="44">
        <f t="shared" si="25"/>
        <v>8.5</v>
      </c>
      <c r="M241" s="44"/>
      <c r="N241" s="44">
        <v>8.5</v>
      </c>
      <c r="O241" s="44"/>
      <c r="P241" s="20" t="s">
        <v>117</v>
      </c>
      <c r="Q241" s="20" t="s">
        <v>37</v>
      </c>
      <c r="R241" s="20">
        <v>17</v>
      </c>
      <c r="S241" s="20">
        <v>70</v>
      </c>
      <c r="T241" s="20"/>
      <c r="U241" s="20"/>
      <c r="V241" s="20" t="s">
        <v>5</v>
      </c>
      <c r="W241" s="20">
        <v>8619</v>
      </c>
      <c r="X241" s="65" t="s">
        <v>2012</v>
      </c>
    </row>
    <row r="242" s="2" customFormat="1" ht="24.95" customHeight="1" spans="1:24">
      <c r="A242" s="20">
        <v>8620</v>
      </c>
      <c r="B242" s="21" t="s">
        <v>2018</v>
      </c>
      <c r="C242" s="20" t="s">
        <v>43</v>
      </c>
      <c r="D242" s="62" t="s">
        <v>49</v>
      </c>
      <c r="E242" s="20" t="s">
        <v>76</v>
      </c>
      <c r="F242" s="20" t="s">
        <v>106</v>
      </c>
      <c r="G242" s="20">
        <v>2019</v>
      </c>
      <c r="H242" s="20" t="s">
        <v>88</v>
      </c>
      <c r="I242" s="42">
        <v>28</v>
      </c>
      <c r="J242" s="43" t="s">
        <v>2014</v>
      </c>
      <c r="K242" s="20">
        <v>0.5</v>
      </c>
      <c r="L242" s="44">
        <f t="shared" si="25"/>
        <v>14</v>
      </c>
      <c r="M242" s="44"/>
      <c r="N242" s="44">
        <v>14</v>
      </c>
      <c r="O242" s="44"/>
      <c r="P242" s="20" t="s">
        <v>117</v>
      </c>
      <c r="Q242" s="20" t="s">
        <v>37</v>
      </c>
      <c r="R242" s="20">
        <v>28</v>
      </c>
      <c r="S242" s="20">
        <v>118</v>
      </c>
      <c r="T242" s="20"/>
      <c r="U242" s="20"/>
      <c r="V242" s="20" t="s">
        <v>5</v>
      </c>
      <c r="W242" s="20">
        <v>8620</v>
      </c>
      <c r="X242" s="65" t="s">
        <v>2012</v>
      </c>
    </row>
    <row r="243" s="2" customFormat="1" ht="24.95" customHeight="1" spans="1:24">
      <c r="A243" s="20">
        <v>8621</v>
      </c>
      <c r="B243" s="21" t="s">
        <v>2019</v>
      </c>
      <c r="C243" s="20" t="s">
        <v>43</v>
      </c>
      <c r="D243" s="62" t="s">
        <v>49</v>
      </c>
      <c r="E243" s="20" t="s">
        <v>50</v>
      </c>
      <c r="F243" s="20" t="s">
        <v>106</v>
      </c>
      <c r="G243" s="20">
        <v>2019</v>
      </c>
      <c r="H243" s="20" t="s">
        <v>88</v>
      </c>
      <c r="I243" s="42">
        <v>10</v>
      </c>
      <c r="J243" s="43" t="s">
        <v>2014</v>
      </c>
      <c r="K243" s="20">
        <v>0.5</v>
      </c>
      <c r="L243" s="44">
        <f t="shared" si="25"/>
        <v>5</v>
      </c>
      <c r="M243" s="44"/>
      <c r="N243" s="44">
        <v>5</v>
      </c>
      <c r="O243" s="44"/>
      <c r="P243" s="20" t="s">
        <v>117</v>
      </c>
      <c r="Q243" s="20" t="s">
        <v>37</v>
      </c>
      <c r="R243" s="20">
        <v>10</v>
      </c>
      <c r="S243" s="20">
        <v>42</v>
      </c>
      <c r="T243" s="20"/>
      <c r="U243" s="20"/>
      <c r="V243" s="20" t="s">
        <v>5</v>
      </c>
      <c r="W243" s="20">
        <v>8621</v>
      </c>
      <c r="X243" s="65" t="s">
        <v>2012</v>
      </c>
    </row>
    <row r="244" s="2" customFormat="1" ht="24.95" customHeight="1" spans="1:24">
      <c r="A244" s="20">
        <v>8622</v>
      </c>
      <c r="B244" s="21" t="s">
        <v>2020</v>
      </c>
      <c r="C244" s="20" t="s">
        <v>43</v>
      </c>
      <c r="D244" s="62" t="s">
        <v>101</v>
      </c>
      <c r="E244" s="20" t="s">
        <v>1035</v>
      </c>
      <c r="F244" s="20" t="s">
        <v>106</v>
      </c>
      <c r="G244" s="20">
        <v>2019</v>
      </c>
      <c r="H244" s="20" t="s">
        <v>88</v>
      </c>
      <c r="I244" s="42">
        <v>2</v>
      </c>
      <c r="J244" s="43" t="s">
        <v>2014</v>
      </c>
      <c r="K244" s="20">
        <v>0.5</v>
      </c>
      <c r="L244" s="44">
        <f t="shared" si="25"/>
        <v>1</v>
      </c>
      <c r="M244" s="44"/>
      <c r="N244" s="44">
        <v>1</v>
      </c>
      <c r="O244" s="44"/>
      <c r="P244" s="20" t="s">
        <v>117</v>
      </c>
      <c r="Q244" s="20" t="s">
        <v>37</v>
      </c>
      <c r="R244" s="20">
        <v>2</v>
      </c>
      <c r="S244" s="20">
        <v>9</v>
      </c>
      <c r="T244" s="20"/>
      <c r="U244" s="20"/>
      <c r="V244" s="20" t="s">
        <v>5</v>
      </c>
      <c r="W244" s="20">
        <v>8622</v>
      </c>
      <c r="X244" s="65" t="s">
        <v>2012</v>
      </c>
    </row>
    <row r="245" s="2" customFormat="1" ht="24.95" customHeight="1" spans="1:24">
      <c r="A245" s="20">
        <v>8623</v>
      </c>
      <c r="B245" s="21" t="s">
        <v>2021</v>
      </c>
      <c r="C245" s="20" t="s">
        <v>43</v>
      </c>
      <c r="D245" s="62" t="s">
        <v>101</v>
      </c>
      <c r="E245" s="20" t="s">
        <v>1148</v>
      </c>
      <c r="F245" s="20" t="s">
        <v>106</v>
      </c>
      <c r="G245" s="20">
        <v>2019</v>
      </c>
      <c r="H245" s="20" t="s">
        <v>88</v>
      </c>
      <c r="I245" s="42">
        <v>1</v>
      </c>
      <c r="J245" s="43" t="s">
        <v>2014</v>
      </c>
      <c r="K245" s="20">
        <v>0.5</v>
      </c>
      <c r="L245" s="44">
        <f t="shared" si="25"/>
        <v>0.5</v>
      </c>
      <c r="M245" s="44"/>
      <c r="N245" s="44">
        <v>0.5</v>
      </c>
      <c r="O245" s="44"/>
      <c r="P245" s="20" t="s">
        <v>117</v>
      </c>
      <c r="Q245" s="20" t="s">
        <v>37</v>
      </c>
      <c r="R245" s="20">
        <v>1</v>
      </c>
      <c r="S245" s="20">
        <v>4</v>
      </c>
      <c r="T245" s="20"/>
      <c r="U245" s="20"/>
      <c r="V245" s="20" t="s">
        <v>5</v>
      </c>
      <c r="W245" s="20">
        <v>8623</v>
      </c>
      <c r="X245" s="65" t="s">
        <v>2012</v>
      </c>
    </row>
    <row r="246" s="2" customFormat="1" ht="24.95" customHeight="1" spans="1:24">
      <c r="A246" s="20">
        <v>8624</v>
      </c>
      <c r="B246" s="21" t="s">
        <v>2022</v>
      </c>
      <c r="C246" s="20" t="s">
        <v>43</v>
      </c>
      <c r="D246" s="62" t="s">
        <v>299</v>
      </c>
      <c r="E246" s="20" t="s">
        <v>2023</v>
      </c>
      <c r="F246" s="20" t="s">
        <v>106</v>
      </c>
      <c r="G246" s="20">
        <v>2019</v>
      </c>
      <c r="H246" s="20" t="s">
        <v>88</v>
      </c>
      <c r="I246" s="42">
        <v>1</v>
      </c>
      <c r="J246" s="43" t="s">
        <v>2014</v>
      </c>
      <c r="K246" s="20">
        <v>0.5</v>
      </c>
      <c r="L246" s="44">
        <f t="shared" si="25"/>
        <v>0.5</v>
      </c>
      <c r="M246" s="44"/>
      <c r="N246" s="44">
        <v>0.5</v>
      </c>
      <c r="O246" s="44"/>
      <c r="P246" s="20" t="s">
        <v>117</v>
      </c>
      <c r="Q246" s="20" t="s">
        <v>37</v>
      </c>
      <c r="R246" s="20">
        <v>1</v>
      </c>
      <c r="S246" s="20">
        <v>6</v>
      </c>
      <c r="T246" s="20"/>
      <c r="U246" s="20"/>
      <c r="V246" s="20" t="s">
        <v>5</v>
      </c>
      <c r="W246" s="20">
        <v>8624</v>
      </c>
      <c r="X246" s="65" t="s">
        <v>2012</v>
      </c>
    </row>
    <row r="247" s="2" customFormat="1" ht="24.95" customHeight="1" spans="1:24">
      <c r="A247" s="20">
        <v>8625</v>
      </c>
      <c r="B247" s="21" t="s">
        <v>2024</v>
      </c>
      <c r="C247" s="20" t="s">
        <v>43</v>
      </c>
      <c r="D247" s="62" t="s">
        <v>299</v>
      </c>
      <c r="E247" s="20" t="s">
        <v>2025</v>
      </c>
      <c r="F247" s="20" t="s">
        <v>106</v>
      </c>
      <c r="G247" s="20">
        <v>2019</v>
      </c>
      <c r="H247" s="20" t="s">
        <v>88</v>
      </c>
      <c r="I247" s="42">
        <v>1</v>
      </c>
      <c r="J247" s="43" t="s">
        <v>2014</v>
      </c>
      <c r="K247" s="20">
        <v>0.5</v>
      </c>
      <c r="L247" s="44">
        <f t="shared" si="25"/>
        <v>0.5</v>
      </c>
      <c r="M247" s="44"/>
      <c r="N247" s="44">
        <v>0.5</v>
      </c>
      <c r="O247" s="44"/>
      <c r="P247" s="20" t="s">
        <v>117</v>
      </c>
      <c r="Q247" s="20" t="s">
        <v>37</v>
      </c>
      <c r="R247" s="20">
        <v>1</v>
      </c>
      <c r="S247" s="20">
        <v>6</v>
      </c>
      <c r="T247" s="20"/>
      <c r="U247" s="20"/>
      <c r="V247" s="20" t="s">
        <v>5</v>
      </c>
      <c r="W247" s="20">
        <v>8625</v>
      </c>
      <c r="X247" s="65" t="s">
        <v>2012</v>
      </c>
    </row>
    <row r="248" s="2" customFormat="1" ht="24.95" customHeight="1" spans="1:24">
      <c r="A248" s="20">
        <v>8626</v>
      </c>
      <c r="B248" s="21" t="s">
        <v>2026</v>
      </c>
      <c r="C248" s="20" t="s">
        <v>43</v>
      </c>
      <c r="D248" s="62" t="s">
        <v>93</v>
      </c>
      <c r="E248" s="20" t="s">
        <v>190</v>
      </c>
      <c r="F248" s="20" t="s">
        <v>106</v>
      </c>
      <c r="G248" s="20">
        <v>2019</v>
      </c>
      <c r="H248" s="20" t="s">
        <v>88</v>
      </c>
      <c r="I248" s="42">
        <v>2</v>
      </c>
      <c r="J248" s="43" t="s">
        <v>2014</v>
      </c>
      <c r="K248" s="20">
        <v>0.5</v>
      </c>
      <c r="L248" s="44">
        <f t="shared" si="25"/>
        <v>1</v>
      </c>
      <c r="M248" s="44"/>
      <c r="N248" s="44">
        <v>1</v>
      </c>
      <c r="O248" s="44"/>
      <c r="P248" s="20" t="s">
        <v>117</v>
      </c>
      <c r="Q248" s="20" t="s">
        <v>37</v>
      </c>
      <c r="R248" s="20">
        <v>2</v>
      </c>
      <c r="S248" s="20">
        <v>5</v>
      </c>
      <c r="T248" s="20"/>
      <c r="U248" s="20"/>
      <c r="V248" s="20" t="s">
        <v>5</v>
      </c>
      <c r="W248" s="20">
        <v>8626</v>
      </c>
      <c r="X248" s="65" t="s">
        <v>2012</v>
      </c>
    </row>
    <row r="249" s="2" customFormat="1" ht="24.95" customHeight="1" spans="1:24">
      <c r="A249" s="20">
        <v>8627</v>
      </c>
      <c r="B249" s="21" t="s">
        <v>2027</v>
      </c>
      <c r="C249" s="20" t="s">
        <v>43</v>
      </c>
      <c r="D249" s="62" t="s">
        <v>93</v>
      </c>
      <c r="E249" s="20" t="s">
        <v>188</v>
      </c>
      <c r="F249" s="20" t="s">
        <v>106</v>
      </c>
      <c r="G249" s="20">
        <v>2019</v>
      </c>
      <c r="H249" s="20" t="s">
        <v>88</v>
      </c>
      <c r="I249" s="42">
        <v>1</v>
      </c>
      <c r="J249" s="43" t="s">
        <v>2014</v>
      </c>
      <c r="K249" s="20">
        <v>0.5</v>
      </c>
      <c r="L249" s="44">
        <f t="shared" si="25"/>
        <v>0.5</v>
      </c>
      <c r="M249" s="44"/>
      <c r="N249" s="44">
        <v>0.5</v>
      </c>
      <c r="O249" s="44"/>
      <c r="P249" s="20" t="s">
        <v>117</v>
      </c>
      <c r="Q249" s="20" t="s">
        <v>37</v>
      </c>
      <c r="R249" s="20">
        <v>1</v>
      </c>
      <c r="S249" s="20">
        <v>6</v>
      </c>
      <c r="T249" s="20"/>
      <c r="U249" s="20"/>
      <c r="V249" s="20" t="s">
        <v>5</v>
      </c>
      <c r="W249" s="20">
        <v>8627</v>
      </c>
      <c r="X249" s="65" t="s">
        <v>2012</v>
      </c>
    </row>
    <row r="250" s="2" customFormat="1" ht="24.95" customHeight="1" spans="1:24">
      <c r="A250" s="20">
        <v>8628</v>
      </c>
      <c r="B250" s="21" t="s">
        <v>2028</v>
      </c>
      <c r="C250" s="20" t="s">
        <v>43</v>
      </c>
      <c r="D250" s="62" t="s">
        <v>146</v>
      </c>
      <c r="E250" s="20" t="s">
        <v>1061</v>
      </c>
      <c r="F250" s="20" t="s">
        <v>106</v>
      </c>
      <c r="G250" s="20">
        <v>2019</v>
      </c>
      <c r="H250" s="20" t="s">
        <v>88</v>
      </c>
      <c r="I250" s="42">
        <v>18</v>
      </c>
      <c r="J250" s="43" t="s">
        <v>2014</v>
      </c>
      <c r="K250" s="20">
        <v>0.5</v>
      </c>
      <c r="L250" s="44">
        <f t="shared" si="25"/>
        <v>9</v>
      </c>
      <c r="M250" s="44"/>
      <c r="N250" s="44">
        <v>9</v>
      </c>
      <c r="O250" s="44"/>
      <c r="P250" s="20" t="s">
        <v>117</v>
      </c>
      <c r="Q250" s="20" t="s">
        <v>37</v>
      </c>
      <c r="R250" s="20">
        <v>18</v>
      </c>
      <c r="S250" s="20">
        <v>75</v>
      </c>
      <c r="T250" s="20"/>
      <c r="U250" s="20"/>
      <c r="V250" s="20" t="s">
        <v>5</v>
      </c>
      <c r="W250" s="20">
        <v>8628</v>
      </c>
      <c r="X250" s="65" t="s">
        <v>2012</v>
      </c>
    </row>
    <row r="251" s="2" customFormat="1" ht="24.95" customHeight="1" spans="1:24">
      <c r="A251" s="20">
        <v>8629</v>
      </c>
      <c r="B251" s="21" t="s">
        <v>2029</v>
      </c>
      <c r="C251" s="20" t="s">
        <v>43</v>
      </c>
      <c r="D251" s="62" t="s">
        <v>146</v>
      </c>
      <c r="E251" s="20" t="s">
        <v>1074</v>
      </c>
      <c r="F251" s="20" t="s">
        <v>106</v>
      </c>
      <c r="G251" s="20">
        <v>2019</v>
      </c>
      <c r="H251" s="20" t="s">
        <v>88</v>
      </c>
      <c r="I251" s="42">
        <v>5</v>
      </c>
      <c r="J251" s="43" t="s">
        <v>2014</v>
      </c>
      <c r="K251" s="20">
        <v>0.5</v>
      </c>
      <c r="L251" s="44">
        <f t="shared" si="25"/>
        <v>2.5</v>
      </c>
      <c r="M251" s="44"/>
      <c r="N251" s="44">
        <v>2.5</v>
      </c>
      <c r="O251" s="44"/>
      <c r="P251" s="20" t="s">
        <v>117</v>
      </c>
      <c r="Q251" s="20" t="s">
        <v>37</v>
      </c>
      <c r="R251" s="20">
        <v>5</v>
      </c>
      <c r="S251" s="20">
        <v>33</v>
      </c>
      <c r="T251" s="20"/>
      <c r="U251" s="20"/>
      <c r="V251" s="20" t="s">
        <v>5</v>
      </c>
      <c r="W251" s="20">
        <v>8629</v>
      </c>
      <c r="X251" s="65" t="s">
        <v>2012</v>
      </c>
    </row>
    <row r="252" s="2" customFormat="1" ht="24.95" customHeight="1" spans="1:24">
      <c r="A252" s="20">
        <v>8630</v>
      </c>
      <c r="B252" s="21" t="s">
        <v>2030</v>
      </c>
      <c r="C252" s="20" t="s">
        <v>43</v>
      </c>
      <c r="D252" s="62" t="s">
        <v>146</v>
      </c>
      <c r="E252" s="20" t="s">
        <v>151</v>
      </c>
      <c r="F252" s="20" t="s">
        <v>106</v>
      </c>
      <c r="G252" s="20">
        <v>2019</v>
      </c>
      <c r="H252" s="20" t="s">
        <v>88</v>
      </c>
      <c r="I252" s="42">
        <v>11</v>
      </c>
      <c r="J252" s="43" t="s">
        <v>2014</v>
      </c>
      <c r="K252" s="20">
        <v>0.5</v>
      </c>
      <c r="L252" s="44">
        <f t="shared" si="25"/>
        <v>5.5</v>
      </c>
      <c r="M252" s="44"/>
      <c r="N252" s="44">
        <v>5.5</v>
      </c>
      <c r="O252" s="44"/>
      <c r="P252" s="20" t="s">
        <v>117</v>
      </c>
      <c r="Q252" s="20" t="s">
        <v>37</v>
      </c>
      <c r="R252" s="20">
        <v>11</v>
      </c>
      <c r="S252" s="20">
        <v>46</v>
      </c>
      <c r="T252" s="20"/>
      <c r="U252" s="20"/>
      <c r="V252" s="20" t="s">
        <v>5</v>
      </c>
      <c r="W252" s="20">
        <v>8630</v>
      </c>
      <c r="X252" s="65" t="s">
        <v>2012</v>
      </c>
    </row>
    <row r="253" s="2" customFormat="1" ht="24.95" customHeight="1" spans="1:24">
      <c r="A253" s="20">
        <v>8631</v>
      </c>
      <c r="B253" s="21" t="s">
        <v>2031</v>
      </c>
      <c r="C253" s="20" t="s">
        <v>43</v>
      </c>
      <c r="D253" s="62" t="s">
        <v>146</v>
      </c>
      <c r="E253" s="20" t="s">
        <v>149</v>
      </c>
      <c r="F253" s="20" t="s">
        <v>106</v>
      </c>
      <c r="G253" s="20">
        <v>2019</v>
      </c>
      <c r="H253" s="20" t="s">
        <v>88</v>
      </c>
      <c r="I253" s="42">
        <v>4</v>
      </c>
      <c r="J253" s="43" t="s">
        <v>2014</v>
      </c>
      <c r="K253" s="20">
        <v>0.5</v>
      </c>
      <c r="L253" s="44">
        <f t="shared" si="25"/>
        <v>2</v>
      </c>
      <c r="M253" s="44"/>
      <c r="N253" s="44">
        <v>2</v>
      </c>
      <c r="O253" s="44"/>
      <c r="P253" s="20" t="s">
        <v>117</v>
      </c>
      <c r="Q253" s="20" t="s">
        <v>37</v>
      </c>
      <c r="R253" s="20">
        <v>4</v>
      </c>
      <c r="S253" s="20">
        <v>21</v>
      </c>
      <c r="T253" s="20"/>
      <c r="U253" s="20"/>
      <c r="V253" s="20" t="s">
        <v>5</v>
      </c>
      <c r="W253" s="20">
        <v>8631</v>
      </c>
      <c r="X253" s="65" t="s">
        <v>2012</v>
      </c>
    </row>
    <row r="254" s="2" customFormat="1" ht="24.95" customHeight="1" spans="1:24">
      <c r="A254" s="20">
        <v>8632</v>
      </c>
      <c r="B254" s="21" t="s">
        <v>2032</v>
      </c>
      <c r="C254" s="20" t="s">
        <v>43</v>
      </c>
      <c r="D254" s="62" t="s">
        <v>146</v>
      </c>
      <c r="E254" s="20" t="s">
        <v>344</v>
      </c>
      <c r="F254" s="20" t="s">
        <v>106</v>
      </c>
      <c r="G254" s="20">
        <v>2019</v>
      </c>
      <c r="H254" s="20" t="s">
        <v>88</v>
      </c>
      <c r="I254" s="42">
        <v>3</v>
      </c>
      <c r="J254" s="43" t="s">
        <v>2014</v>
      </c>
      <c r="K254" s="20">
        <v>0.5</v>
      </c>
      <c r="L254" s="44">
        <f t="shared" si="25"/>
        <v>1.5</v>
      </c>
      <c r="M254" s="44"/>
      <c r="N254" s="44">
        <v>1.5</v>
      </c>
      <c r="O254" s="44"/>
      <c r="P254" s="20" t="s">
        <v>117</v>
      </c>
      <c r="Q254" s="20" t="s">
        <v>37</v>
      </c>
      <c r="R254" s="20">
        <v>3</v>
      </c>
      <c r="S254" s="20">
        <v>14</v>
      </c>
      <c r="T254" s="20"/>
      <c r="U254" s="20"/>
      <c r="V254" s="20" t="s">
        <v>5</v>
      </c>
      <c r="W254" s="20">
        <v>8632</v>
      </c>
      <c r="X254" s="65" t="s">
        <v>2012</v>
      </c>
    </row>
    <row r="255" s="2" customFormat="1" ht="24.95" customHeight="1" spans="1:24">
      <c r="A255" s="20">
        <v>8633</v>
      </c>
      <c r="B255" s="21" t="s">
        <v>2033</v>
      </c>
      <c r="C255" s="20" t="s">
        <v>43</v>
      </c>
      <c r="D255" s="62" t="s">
        <v>146</v>
      </c>
      <c r="E255" s="20" t="s">
        <v>200</v>
      </c>
      <c r="F255" s="20" t="s">
        <v>106</v>
      </c>
      <c r="G255" s="20">
        <v>2019</v>
      </c>
      <c r="H255" s="20" t="s">
        <v>88</v>
      </c>
      <c r="I255" s="42">
        <v>1</v>
      </c>
      <c r="J255" s="43" t="s">
        <v>2014</v>
      </c>
      <c r="K255" s="20">
        <v>0.5</v>
      </c>
      <c r="L255" s="44">
        <f t="shared" si="25"/>
        <v>0.5</v>
      </c>
      <c r="M255" s="44"/>
      <c r="N255" s="44">
        <v>0.5</v>
      </c>
      <c r="O255" s="44"/>
      <c r="P255" s="20" t="s">
        <v>117</v>
      </c>
      <c r="Q255" s="20" t="s">
        <v>37</v>
      </c>
      <c r="R255" s="20">
        <v>1</v>
      </c>
      <c r="S255" s="20">
        <v>8</v>
      </c>
      <c r="T255" s="20"/>
      <c r="U255" s="20"/>
      <c r="V255" s="20" t="s">
        <v>5</v>
      </c>
      <c r="W255" s="20">
        <v>8633</v>
      </c>
      <c r="X255" s="65" t="s">
        <v>2012</v>
      </c>
    </row>
    <row r="256" s="2" customFormat="1" ht="24.95" customHeight="1" spans="1:24">
      <c r="A256" s="20">
        <v>8634</v>
      </c>
      <c r="B256" s="21" t="s">
        <v>2034</v>
      </c>
      <c r="C256" s="20" t="s">
        <v>43</v>
      </c>
      <c r="D256" s="62" t="s">
        <v>146</v>
      </c>
      <c r="E256" s="20" t="s">
        <v>202</v>
      </c>
      <c r="F256" s="20" t="s">
        <v>106</v>
      </c>
      <c r="G256" s="20">
        <v>2019</v>
      </c>
      <c r="H256" s="20" t="s">
        <v>88</v>
      </c>
      <c r="I256" s="42">
        <v>1</v>
      </c>
      <c r="J256" s="43" t="s">
        <v>2014</v>
      </c>
      <c r="K256" s="20">
        <v>0.5</v>
      </c>
      <c r="L256" s="44">
        <f t="shared" si="25"/>
        <v>0.5</v>
      </c>
      <c r="M256" s="44"/>
      <c r="N256" s="44">
        <v>0.5</v>
      </c>
      <c r="O256" s="44"/>
      <c r="P256" s="20" t="s">
        <v>117</v>
      </c>
      <c r="Q256" s="20" t="s">
        <v>37</v>
      </c>
      <c r="R256" s="20">
        <v>1</v>
      </c>
      <c r="S256" s="20">
        <v>3</v>
      </c>
      <c r="T256" s="20"/>
      <c r="U256" s="20"/>
      <c r="V256" s="20" t="s">
        <v>5</v>
      </c>
      <c r="W256" s="20">
        <v>8634</v>
      </c>
      <c r="X256" s="65" t="s">
        <v>2012</v>
      </c>
    </row>
    <row r="257" s="2" customFormat="1" ht="24.95" customHeight="1" spans="1:24">
      <c r="A257" s="20">
        <v>8635</v>
      </c>
      <c r="B257" s="21" t="s">
        <v>2035</v>
      </c>
      <c r="C257" s="20" t="s">
        <v>43</v>
      </c>
      <c r="D257" s="62" t="s">
        <v>146</v>
      </c>
      <c r="E257" s="20" t="s">
        <v>266</v>
      </c>
      <c r="F257" s="20" t="s">
        <v>106</v>
      </c>
      <c r="G257" s="20">
        <v>2019</v>
      </c>
      <c r="H257" s="20" t="s">
        <v>88</v>
      </c>
      <c r="I257" s="42">
        <v>2</v>
      </c>
      <c r="J257" s="43" t="s">
        <v>2014</v>
      </c>
      <c r="K257" s="20">
        <v>0.5</v>
      </c>
      <c r="L257" s="44">
        <f t="shared" si="25"/>
        <v>1</v>
      </c>
      <c r="M257" s="44"/>
      <c r="N257" s="44">
        <v>1</v>
      </c>
      <c r="O257" s="44"/>
      <c r="P257" s="20" t="s">
        <v>117</v>
      </c>
      <c r="Q257" s="20" t="s">
        <v>37</v>
      </c>
      <c r="R257" s="20">
        <v>2</v>
      </c>
      <c r="S257" s="20">
        <v>8</v>
      </c>
      <c r="T257" s="20"/>
      <c r="U257" s="20"/>
      <c r="V257" s="20" t="s">
        <v>5</v>
      </c>
      <c r="W257" s="20">
        <v>8635</v>
      </c>
      <c r="X257" s="65" t="s">
        <v>2012</v>
      </c>
    </row>
    <row r="258" s="2" customFormat="1" ht="24.95" customHeight="1" spans="1:24">
      <c r="A258" s="20">
        <v>8636</v>
      </c>
      <c r="B258" s="21" t="s">
        <v>2036</v>
      </c>
      <c r="C258" s="20" t="s">
        <v>43</v>
      </c>
      <c r="D258" s="62" t="s">
        <v>146</v>
      </c>
      <c r="E258" s="20" t="s">
        <v>196</v>
      </c>
      <c r="F258" s="20" t="s">
        <v>106</v>
      </c>
      <c r="G258" s="20">
        <v>2019</v>
      </c>
      <c r="H258" s="20" t="s">
        <v>88</v>
      </c>
      <c r="I258" s="42">
        <v>1</v>
      </c>
      <c r="J258" s="43" t="s">
        <v>2014</v>
      </c>
      <c r="K258" s="20">
        <v>0.5</v>
      </c>
      <c r="L258" s="44">
        <f t="shared" si="25"/>
        <v>0.5</v>
      </c>
      <c r="M258" s="44"/>
      <c r="N258" s="44">
        <v>0.5</v>
      </c>
      <c r="O258" s="44"/>
      <c r="P258" s="20" t="s">
        <v>117</v>
      </c>
      <c r="Q258" s="20" t="s">
        <v>37</v>
      </c>
      <c r="R258" s="20">
        <v>1</v>
      </c>
      <c r="S258" s="20">
        <v>5</v>
      </c>
      <c r="T258" s="20"/>
      <c r="U258" s="20"/>
      <c r="V258" s="20" t="s">
        <v>5</v>
      </c>
      <c r="W258" s="20">
        <v>8636</v>
      </c>
      <c r="X258" s="65" t="s">
        <v>2012</v>
      </c>
    </row>
    <row r="259" s="2" customFormat="1" ht="24.95" customHeight="1" spans="1:24">
      <c r="A259" s="20">
        <v>8637</v>
      </c>
      <c r="B259" s="21" t="s">
        <v>2037</v>
      </c>
      <c r="C259" s="20" t="s">
        <v>43</v>
      </c>
      <c r="D259" s="62" t="s">
        <v>146</v>
      </c>
      <c r="E259" s="20" t="s">
        <v>160</v>
      </c>
      <c r="F259" s="20" t="s">
        <v>106</v>
      </c>
      <c r="G259" s="20">
        <v>2019</v>
      </c>
      <c r="H259" s="20" t="s">
        <v>88</v>
      </c>
      <c r="I259" s="42">
        <v>4</v>
      </c>
      <c r="J259" s="43" t="s">
        <v>2014</v>
      </c>
      <c r="K259" s="20">
        <v>0.5</v>
      </c>
      <c r="L259" s="44">
        <f t="shared" si="25"/>
        <v>2</v>
      </c>
      <c r="M259" s="44"/>
      <c r="N259" s="44">
        <v>2</v>
      </c>
      <c r="O259" s="44"/>
      <c r="P259" s="20" t="s">
        <v>117</v>
      </c>
      <c r="Q259" s="20" t="s">
        <v>37</v>
      </c>
      <c r="R259" s="20">
        <v>4</v>
      </c>
      <c r="S259" s="20">
        <v>15</v>
      </c>
      <c r="T259" s="20"/>
      <c r="U259" s="20"/>
      <c r="V259" s="20" t="s">
        <v>5</v>
      </c>
      <c r="W259" s="20">
        <v>8637</v>
      </c>
      <c r="X259" s="65" t="s">
        <v>2012</v>
      </c>
    </row>
    <row r="260" s="2" customFormat="1" ht="24.95" customHeight="1" spans="1:24">
      <c r="A260" s="20">
        <v>8638</v>
      </c>
      <c r="B260" s="21" t="s">
        <v>2038</v>
      </c>
      <c r="C260" s="20" t="s">
        <v>43</v>
      </c>
      <c r="D260" s="62" t="s">
        <v>146</v>
      </c>
      <c r="E260" s="20" t="s">
        <v>205</v>
      </c>
      <c r="F260" s="20" t="s">
        <v>106</v>
      </c>
      <c r="G260" s="20">
        <v>2019</v>
      </c>
      <c r="H260" s="20" t="s">
        <v>88</v>
      </c>
      <c r="I260" s="42">
        <v>4</v>
      </c>
      <c r="J260" s="43" t="s">
        <v>2014</v>
      </c>
      <c r="K260" s="20">
        <v>0.5</v>
      </c>
      <c r="L260" s="44">
        <f t="shared" si="25"/>
        <v>2</v>
      </c>
      <c r="M260" s="44"/>
      <c r="N260" s="44">
        <v>2</v>
      </c>
      <c r="O260" s="44"/>
      <c r="P260" s="20" t="s">
        <v>117</v>
      </c>
      <c r="Q260" s="20" t="s">
        <v>37</v>
      </c>
      <c r="R260" s="20">
        <v>4</v>
      </c>
      <c r="S260" s="20">
        <v>26</v>
      </c>
      <c r="T260" s="20"/>
      <c r="U260" s="20"/>
      <c r="V260" s="20" t="s">
        <v>5</v>
      </c>
      <c r="W260" s="20">
        <v>8638</v>
      </c>
      <c r="X260" s="65" t="s">
        <v>2012</v>
      </c>
    </row>
    <row r="261" s="2" customFormat="1" ht="24.95" customHeight="1" spans="1:24">
      <c r="A261" s="20">
        <v>8639</v>
      </c>
      <c r="B261" s="21" t="s">
        <v>2039</v>
      </c>
      <c r="C261" s="20" t="s">
        <v>43</v>
      </c>
      <c r="D261" s="62" t="s">
        <v>124</v>
      </c>
      <c r="E261" s="20" t="s">
        <v>1777</v>
      </c>
      <c r="F261" s="20" t="s">
        <v>106</v>
      </c>
      <c r="G261" s="20">
        <v>2019</v>
      </c>
      <c r="H261" s="20" t="s">
        <v>88</v>
      </c>
      <c r="I261" s="42">
        <v>2</v>
      </c>
      <c r="J261" s="43" t="s">
        <v>2014</v>
      </c>
      <c r="K261" s="20">
        <v>0.5</v>
      </c>
      <c r="L261" s="44">
        <f t="shared" si="25"/>
        <v>1</v>
      </c>
      <c r="M261" s="44"/>
      <c r="N261" s="44">
        <v>1</v>
      </c>
      <c r="O261" s="44"/>
      <c r="P261" s="20" t="s">
        <v>117</v>
      </c>
      <c r="Q261" s="20" t="s">
        <v>37</v>
      </c>
      <c r="R261" s="20">
        <v>2</v>
      </c>
      <c r="S261" s="20">
        <v>13</v>
      </c>
      <c r="T261" s="20"/>
      <c r="U261" s="20"/>
      <c r="V261" s="20" t="s">
        <v>5</v>
      </c>
      <c r="W261" s="20">
        <v>8639</v>
      </c>
      <c r="X261" s="65" t="s">
        <v>2012</v>
      </c>
    </row>
    <row r="262" s="2" customFormat="1" ht="24.95" customHeight="1" spans="1:24">
      <c r="A262" s="20">
        <v>8640</v>
      </c>
      <c r="B262" s="21" t="s">
        <v>2040</v>
      </c>
      <c r="C262" s="20" t="s">
        <v>43</v>
      </c>
      <c r="D262" s="62" t="s">
        <v>124</v>
      </c>
      <c r="E262" s="20" t="s">
        <v>125</v>
      </c>
      <c r="F262" s="20" t="s">
        <v>106</v>
      </c>
      <c r="G262" s="20">
        <v>2019</v>
      </c>
      <c r="H262" s="20" t="s">
        <v>88</v>
      </c>
      <c r="I262" s="42">
        <v>1</v>
      </c>
      <c r="J262" s="43" t="s">
        <v>2014</v>
      </c>
      <c r="K262" s="20">
        <v>0.5</v>
      </c>
      <c r="L262" s="44">
        <f t="shared" si="25"/>
        <v>0.5</v>
      </c>
      <c r="M262" s="44"/>
      <c r="N262" s="44">
        <v>0.5</v>
      </c>
      <c r="O262" s="44"/>
      <c r="P262" s="20" t="s">
        <v>117</v>
      </c>
      <c r="Q262" s="20" t="s">
        <v>37</v>
      </c>
      <c r="R262" s="20">
        <v>1</v>
      </c>
      <c r="S262" s="20">
        <v>6</v>
      </c>
      <c r="T262" s="20"/>
      <c r="U262" s="20"/>
      <c r="V262" s="20" t="s">
        <v>5</v>
      </c>
      <c r="W262" s="20">
        <v>8640</v>
      </c>
      <c r="X262" s="65" t="s">
        <v>2012</v>
      </c>
    </row>
    <row r="263" s="2" customFormat="1" ht="24.95" customHeight="1" spans="1:24">
      <c r="A263" s="20">
        <v>8641</v>
      </c>
      <c r="B263" s="21" t="s">
        <v>2041</v>
      </c>
      <c r="C263" s="20" t="s">
        <v>43</v>
      </c>
      <c r="D263" s="62" t="s">
        <v>124</v>
      </c>
      <c r="E263" s="20" t="s">
        <v>728</v>
      </c>
      <c r="F263" s="20" t="s">
        <v>106</v>
      </c>
      <c r="G263" s="20">
        <v>2019</v>
      </c>
      <c r="H263" s="20" t="s">
        <v>88</v>
      </c>
      <c r="I263" s="42">
        <v>1</v>
      </c>
      <c r="J263" s="43" t="s">
        <v>2014</v>
      </c>
      <c r="K263" s="20">
        <v>0.5</v>
      </c>
      <c r="L263" s="44">
        <f t="shared" si="25"/>
        <v>0.5</v>
      </c>
      <c r="M263" s="44"/>
      <c r="N263" s="44">
        <v>0.5</v>
      </c>
      <c r="O263" s="44"/>
      <c r="P263" s="20" t="s">
        <v>117</v>
      </c>
      <c r="Q263" s="20" t="s">
        <v>37</v>
      </c>
      <c r="R263" s="20">
        <v>1</v>
      </c>
      <c r="S263" s="20">
        <v>5</v>
      </c>
      <c r="T263" s="20"/>
      <c r="U263" s="20"/>
      <c r="V263" s="20" t="s">
        <v>5</v>
      </c>
      <c r="W263" s="20">
        <v>8641</v>
      </c>
      <c r="X263" s="65" t="s">
        <v>2012</v>
      </c>
    </row>
    <row r="264" s="2" customFormat="1" ht="24.95" customHeight="1" spans="1:24">
      <c r="A264" s="20">
        <v>8642</v>
      </c>
      <c r="B264" s="21" t="s">
        <v>2042</v>
      </c>
      <c r="C264" s="20" t="s">
        <v>43</v>
      </c>
      <c r="D264" s="62" t="s">
        <v>124</v>
      </c>
      <c r="E264" s="20" t="s">
        <v>169</v>
      </c>
      <c r="F264" s="20" t="s">
        <v>106</v>
      </c>
      <c r="G264" s="20">
        <v>2019</v>
      </c>
      <c r="H264" s="20" t="s">
        <v>88</v>
      </c>
      <c r="I264" s="42">
        <v>1</v>
      </c>
      <c r="J264" s="43" t="s">
        <v>2014</v>
      </c>
      <c r="K264" s="20">
        <v>0.5</v>
      </c>
      <c r="L264" s="44">
        <f t="shared" si="25"/>
        <v>0.5</v>
      </c>
      <c r="M264" s="44"/>
      <c r="N264" s="44">
        <v>0.5</v>
      </c>
      <c r="O264" s="44"/>
      <c r="P264" s="20" t="s">
        <v>117</v>
      </c>
      <c r="Q264" s="20" t="s">
        <v>37</v>
      </c>
      <c r="R264" s="20">
        <v>1</v>
      </c>
      <c r="S264" s="20">
        <v>4</v>
      </c>
      <c r="T264" s="20"/>
      <c r="U264" s="20"/>
      <c r="V264" s="20" t="s">
        <v>5</v>
      </c>
      <c r="W264" s="20">
        <v>8642</v>
      </c>
      <c r="X264" s="65" t="s">
        <v>2012</v>
      </c>
    </row>
    <row r="265" s="2" customFormat="1" ht="24.95" customHeight="1" spans="1:24">
      <c r="A265" s="20">
        <v>8643</v>
      </c>
      <c r="B265" s="21" t="s">
        <v>2043</v>
      </c>
      <c r="C265" s="20" t="s">
        <v>43</v>
      </c>
      <c r="D265" s="62" t="s">
        <v>124</v>
      </c>
      <c r="E265" s="20" t="s">
        <v>970</v>
      </c>
      <c r="F265" s="20" t="s">
        <v>106</v>
      </c>
      <c r="G265" s="20">
        <v>2019</v>
      </c>
      <c r="H265" s="20" t="s">
        <v>88</v>
      </c>
      <c r="I265" s="42">
        <v>3</v>
      </c>
      <c r="J265" s="43" t="s">
        <v>2014</v>
      </c>
      <c r="K265" s="20">
        <v>0.5</v>
      </c>
      <c r="L265" s="44">
        <f t="shared" si="25"/>
        <v>1.5</v>
      </c>
      <c r="M265" s="44"/>
      <c r="N265" s="44">
        <v>1.5</v>
      </c>
      <c r="O265" s="44"/>
      <c r="P265" s="20" t="s">
        <v>117</v>
      </c>
      <c r="Q265" s="20" t="s">
        <v>37</v>
      </c>
      <c r="R265" s="20">
        <v>3</v>
      </c>
      <c r="S265" s="20">
        <v>12</v>
      </c>
      <c r="T265" s="20"/>
      <c r="U265" s="20"/>
      <c r="V265" s="20" t="s">
        <v>5</v>
      </c>
      <c r="W265" s="20">
        <v>8643</v>
      </c>
      <c r="X265" s="65" t="s">
        <v>2012</v>
      </c>
    </row>
    <row r="266" s="2" customFormat="1" ht="24.95" customHeight="1" spans="1:24">
      <c r="A266" s="20">
        <v>8644</v>
      </c>
      <c r="B266" s="21" t="s">
        <v>2044</v>
      </c>
      <c r="C266" s="20" t="s">
        <v>43</v>
      </c>
      <c r="D266" s="62" t="s">
        <v>124</v>
      </c>
      <c r="E266" s="20" t="s">
        <v>967</v>
      </c>
      <c r="F266" s="20" t="s">
        <v>106</v>
      </c>
      <c r="G266" s="20">
        <v>2019</v>
      </c>
      <c r="H266" s="20" t="s">
        <v>88</v>
      </c>
      <c r="I266" s="42">
        <v>11</v>
      </c>
      <c r="J266" s="43" t="s">
        <v>2014</v>
      </c>
      <c r="K266" s="20">
        <v>0.5</v>
      </c>
      <c r="L266" s="44">
        <f t="shared" si="25"/>
        <v>5.5</v>
      </c>
      <c r="M266" s="44"/>
      <c r="N266" s="44">
        <v>5.5</v>
      </c>
      <c r="O266" s="44"/>
      <c r="P266" s="20" t="s">
        <v>117</v>
      </c>
      <c r="Q266" s="20" t="s">
        <v>37</v>
      </c>
      <c r="R266" s="20">
        <v>11</v>
      </c>
      <c r="S266" s="20">
        <v>43</v>
      </c>
      <c r="T266" s="20"/>
      <c r="U266" s="20"/>
      <c r="V266" s="20" t="s">
        <v>5</v>
      </c>
      <c r="W266" s="20">
        <v>8644</v>
      </c>
      <c r="X266" s="65" t="s">
        <v>2012</v>
      </c>
    </row>
    <row r="267" s="2" customFormat="1" ht="24.95" customHeight="1" spans="1:24">
      <c r="A267" s="20">
        <v>8645</v>
      </c>
      <c r="B267" s="21" t="s">
        <v>2045</v>
      </c>
      <c r="C267" s="20" t="s">
        <v>43</v>
      </c>
      <c r="D267" s="62" t="s">
        <v>51</v>
      </c>
      <c r="E267" s="20" t="s">
        <v>791</v>
      </c>
      <c r="F267" s="20" t="s">
        <v>106</v>
      </c>
      <c r="G267" s="20">
        <v>2019</v>
      </c>
      <c r="H267" s="20" t="s">
        <v>88</v>
      </c>
      <c r="I267" s="42">
        <v>2</v>
      </c>
      <c r="J267" s="43" t="s">
        <v>2014</v>
      </c>
      <c r="K267" s="20">
        <v>0.5</v>
      </c>
      <c r="L267" s="44">
        <f t="shared" si="25"/>
        <v>1</v>
      </c>
      <c r="M267" s="44"/>
      <c r="N267" s="44">
        <v>1</v>
      </c>
      <c r="O267" s="44"/>
      <c r="P267" s="20" t="s">
        <v>117</v>
      </c>
      <c r="Q267" s="20" t="s">
        <v>37</v>
      </c>
      <c r="R267" s="20">
        <v>2</v>
      </c>
      <c r="S267" s="20">
        <v>11</v>
      </c>
      <c r="T267" s="20"/>
      <c r="U267" s="20"/>
      <c r="V267" s="20" t="s">
        <v>5</v>
      </c>
      <c r="W267" s="20">
        <v>8645</v>
      </c>
      <c r="X267" s="65" t="s">
        <v>2012</v>
      </c>
    </row>
    <row r="268" s="2" customFormat="1" ht="24.95" customHeight="1" spans="1:24">
      <c r="A268" s="20">
        <v>8646</v>
      </c>
      <c r="B268" s="21" t="s">
        <v>2046</v>
      </c>
      <c r="C268" s="20" t="s">
        <v>43</v>
      </c>
      <c r="D268" s="62" t="s">
        <v>51</v>
      </c>
      <c r="E268" s="20" t="s">
        <v>789</v>
      </c>
      <c r="F268" s="20" t="s">
        <v>106</v>
      </c>
      <c r="G268" s="20">
        <v>2019</v>
      </c>
      <c r="H268" s="20" t="s">
        <v>88</v>
      </c>
      <c r="I268" s="42">
        <v>1</v>
      </c>
      <c r="J268" s="43" t="s">
        <v>2014</v>
      </c>
      <c r="K268" s="20">
        <v>0.5</v>
      </c>
      <c r="L268" s="44">
        <f t="shared" si="25"/>
        <v>0.5</v>
      </c>
      <c r="M268" s="44"/>
      <c r="N268" s="44">
        <v>0.5</v>
      </c>
      <c r="O268" s="44"/>
      <c r="P268" s="20" t="s">
        <v>117</v>
      </c>
      <c r="Q268" s="20" t="s">
        <v>37</v>
      </c>
      <c r="R268" s="20">
        <v>1</v>
      </c>
      <c r="S268" s="20">
        <v>6</v>
      </c>
      <c r="T268" s="20"/>
      <c r="U268" s="20"/>
      <c r="V268" s="20" t="s">
        <v>5</v>
      </c>
      <c r="W268" s="20">
        <v>8646</v>
      </c>
      <c r="X268" s="65" t="s">
        <v>2012</v>
      </c>
    </row>
    <row r="269" s="2" customFormat="1" ht="24.95" customHeight="1" spans="1:24">
      <c r="A269" s="20">
        <v>8647</v>
      </c>
      <c r="B269" s="21" t="s">
        <v>2047</v>
      </c>
      <c r="C269" s="20" t="s">
        <v>43</v>
      </c>
      <c r="D269" s="62" t="s">
        <v>155</v>
      </c>
      <c r="E269" s="20" t="s">
        <v>233</v>
      </c>
      <c r="F269" s="20" t="s">
        <v>106</v>
      </c>
      <c r="G269" s="20">
        <v>2019</v>
      </c>
      <c r="H269" s="20" t="s">
        <v>88</v>
      </c>
      <c r="I269" s="42">
        <v>1</v>
      </c>
      <c r="J269" s="43" t="s">
        <v>2014</v>
      </c>
      <c r="K269" s="20">
        <v>0.5</v>
      </c>
      <c r="L269" s="44">
        <f t="shared" si="25"/>
        <v>0.5</v>
      </c>
      <c r="M269" s="44"/>
      <c r="N269" s="44">
        <v>0.5</v>
      </c>
      <c r="O269" s="44"/>
      <c r="P269" s="20" t="s">
        <v>117</v>
      </c>
      <c r="Q269" s="20" t="s">
        <v>37</v>
      </c>
      <c r="R269" s="20">
        <v>1</v>
      </c>
      <c r="S269" s="20">
        <v>5</v>
      </c>
      <c r="T269" s="20"/>
      <c r="U269" s="20"/>
      <c r="V269" s="20" t="s">
        <v>5</v>
      </c>
      <c r="W269" s="20">
        <v>8647</v>
      </c>
      <c r="X269" s="65" t="s">
        <v>2012</v>
      </c>
    </row>
    <row r="270" s="2" customFormat="1" ht="24.95" customHeight="1" spans="1:24">
      <c r="A270" s="20">
        <v>8648</v>
      </c>
      <c r="B270" s="21" t="s">
        <v>2048</v>
      </c>
      <c r="C270" s="20" t="s">
        <v>43</v>
      </c>
      <c r="D270" s="62" t="s">
        <v>155</v>
      </c>
      <c r="E270" s="20" t="s">
        <v>156</v>
      </c>
      <c r="F270" s="20" t="s">
        <v>106</v>
      </c>
      <c r="G270" s="20">
        <v>2019</v>
      </c>
      <c r="H270" s="20" t="s">
        <v>88</v>
      </c>
      <c r="I270" s="42">
        <v>3</v>
      </c>
      <c r="J270" s="43" t="s">
        <v>2014</v>
      </c>
      <c r="K270" s="20">
        <v>0.5</v>
      </c>
      <c r="L270" s="44">
        <f t="shared" si="25"/>
        <v>1.5</v>
      </c>
      <c r="M270" s="44"/>
      <c r="N270" s="44">
        <v>1.5</v>
      </c>
      <c r="O270" s="44"/>
      <c r="P270" s="20" t="s">
        <v>117</v>
      </c>
      <c r="Q270" s="20" t="s">
        <v>37</v>
      </c>
      <c r="R270" s="20">
        <v>3</v>
      </c>
      <c r="S270" s="20">
        <v>15</v>
      </c>
      <c r="T270" s="20"/>
      <c r="U270" s="20"/>
      <c r="V270" s="20" t="s">
        <v>5</v>
      </c>
      <c r="W270" s="20">
        <v>8648</v>
      </c>
      <c r="X270" s="65" t="s">
        <v>2012</v>
      </c>
    </row>
    <row r="271" s="2" customFormat="1" ht="24.95" customHeight="1" spans="1:24">
      <c r="A271" s="20">
        <v>8649</v>
      </c>
      <c r="B271" s="21" t="s">
        <v>2049</v>
      </c>
      <c r="C271" s="20" t="s">
        <v>43</v>
      </c>
      <c r="D271" s="62" t="s">
        <v>155</v>
      </c>
      <c r="E271" s="20" t="s">
        <v>643</v>
      </c>
      <c r="F271" s="20" t="s">
        <v>106</v>
      </c>
      <c r="G271" s="20">
        <v>2019</v>
      </c>
      <c r="H271" s="20" t="s">
        <v>88</v>
      </c>
      <c r="I271" s="42">
        <v>1</v>
      </c>
      <c r="J271" s="43" t="s">
        <v>2014</v>
      </c>
      <c r="K271" s="20">
        <v>0.5</v>
      </c>
      <c r="L271" s="44">
        <f t="shared" si="25"/>
        <v>0.5</v>
      </c>
      <c r="M271" s="44"/>
      <c r="N271" s="44">
        <v>0.5</v>
      </c>
      <c r="O271" s="44"/>
      <c r="P271" s="20" t="s">
        <v>117</v>
      </c>
      <c r="Q271" s="20" t="s">
        <v>37</v>
      </c>
      <c r="R271" s="20">
        <v>1</v>
      </c>
      <c r="S271" s="20">
        <v>4</v>
      </c>
      <c r="T271" s="20"/>
      <c r="U271" s="20"/>
      <c r="V271" s="20" t="s">
        <v>5</v>
      </c>
      <c r="W271" s="20">
        <v>8649</v>
      </c>
      <c r="X271" s="65" t="s">
        <v>2012</v>
      </c>
    </row>
    <row r="272" s="2" customFormat="1" ht="24.95" customHeight="1" spans="1:24">
      <c r="A272" s="20">
        <v>8650</v>
      </c>
      <c r="B272" s="21" t="s">
        <v>2050</v>
      </c>
      <c r="C272" s="20" t="s">
        <v>43</v>
      </c>
      <c r="D272" s="62" t="s">
        <v>155</v>
      </c>
      <c r="E272" s="20" t="s">
        <v>235</v>
      </c>
      <c r="F272" s="20" t="s">
        <v>106</v>
      </c>
      <c r="G272" s="20">
        <v>2019</v>
      </c>
      <c r="H272" s="20" t="s">
        <v>88</v>
      </c>
      <c r="I272" s="42">
        <v>3</v>
      </c>
      <c r="J272" s="43" t="s">
        <v>2014</v>
      </c>
      <c r="K272" s="20">
        <v>0.5</v>
      </c>
      <c r="L272" s="44">
        <f t="shared" si="25"/>
        <v>1.5</v>
      </c>
      <c r="M272" s="44"/>
      <c r="N272" s="44">
        <v>1.5</v>
      </c>
      <c r="O272" s="44"/>
      <c r="P272" s="20" t="s">
        <v>117</v>
      </c>
      <c r="Q272" s="20" t="s">
        <v>37</v>
      </c>
      <c r="R272" s="20">
        <v>3</v>
      </c>
      <c r="S272" s="20">
        <v>14</v>
      </c>
      <c r="T272" s="20"/>
      <c r="U272" s="20"/>
      <c r="V272" s="20" t="s">
        <v>5</v>
      </c>
      <c r="W272" s="20">
        <v>8650</v>
      </c>
      <c r="X272" s="65" t="s">
        <v>2012</v>
      </c>
    </row>
    <row r="273" s="2" customFormat="1" ht="24.95" customHeight="1" spans="1:24">
      <c r="A273" s="20">
        <v>8651</v>
      </c>
      <c r="B273" s="21" t="s">
        <v>2051</v>
      </c>
      <c r="C273" s="20" t="s">
        <v>43</v>
      </c>
      <c r="D273" s="62" t="s">
        <v>155</v>
      </c>
      <c r="E273" s="20" t="s">
        <v>231</v>
      </c>
      <c r="F273" s="20" t="s">
        <v>106</v>
      </c>
      <c r="G273" s="20">
        <v>2019</v>
      </c>
      <c r="H273" s="20" t="s">
        <v>88</v>
      </c>
      <c r="I273" s="42">
        <v>2</v>
      </c>
      <c r="J273" s="43" t="s">
        <v>2014</v>
      </c>
      <c r="K273" s="20">
        <v>0.5</v>
      </c>
      <c r="L273" s="44">
        <f t="shared" si="25"/>
        <v>1</v>
      </c>
      <c r="M273" s="44"/>
      <c r="N273" s="44">
        <v>1</v>
      </c>
      <c r="O273" s="44"/>
      <c r="P273" s="20" t="s">
        <v>117</v>
      </c>
      <c r="Q273" s="20" t="s">
        <v>37</v>
      </c>
      <c r="R273" s="20">
        <v>2</v>
      </c>
      <c r="S273" s="20">
        <v>8</v>
      </c>
      <c r="T273" s="20"/>
      <c r="U273" s="20"/>
      <c r="V273" s="20" t="s">
        <v>5</v>
      </c>
      <c r="W273" s="20">
        <v>8651</v>
      </c>
      <c r="X273" s="65" t="s">
        <v>2012</v>
      </c>
    </row>
    <row r="274" s="2" customFormat="1" ht="24.95" customHeight="1" spans="1:24">
      <c r="A274" s="20">
        <v>8652</v>
      </c>
      <c r="B274" s="21" t="s">
        <v>2052</v>
      </c>
      <c r="C274" s="20" t="s">
        <v>43</v>
      </c>
      <c r="D274" s="62" t="s">
        <v>155</v>
      </c>
      <c r="E274" s="20" t="s">
        <v>641</v>
      </c>
      <c r="F274" s="20" t="s">
        <v>106</v>
      </c>
      <c r="G274" s="20">
        <v>2019</v>
      </c>
      <c r="H274" s="20" t="s">
        <v>88</v>
      </c>
      <c r="I274" s="42">
        <v>3</v>
      </c>
      <c r="J274" s="43" t="s">
        <v>2014</v>
      </c>
      <c r="K274" s="20">
        <v>0.5</v>
      </c>
      <c r="L274" s="44">
        <f t="shared" si="25"/>
        <v>1.5</v>
      </c>
      <c r="M274" s="44"/>
      <c r="N274" s="44">
        <v>1.5</v>
      </c>
      <c r="O274" s="44"/>
      <c r="P274" s="20" t="s">
        <v>117</v>
      </c>
      <c r="Q274" s="20" t="s">
        <v>37</v>
      </c>
      <c r="R274" s="20">
        <v>3</v>
      </c>
      <c r="S274" s="20">
        <v>14</v>
      </c>
      <c r="T274" s="20"/>
      <c r="U274" s="20"/>
      <c r="V274" s="20" t="s">
        <v>5</v>
      </c>
      <c r="W274" s="20">
        <v>8652</v>
      </c>
      <c r="X274" s="65" t="s">
        <v>2012</v>
      </c>
    </row>
    <row r="275" s="2" customFormat="1" ht="24.95" customHeight="1" spans="1:24">
      <c r="A275" s="20">
        <v>8653</v>
      </c>
      <c r="B275" s="21" t="s">
        <v>2053</v>
      </c>
      <c r="C275" s="20" t="s">
        <v>43</v>
      </c>
      <c r="D275" s="62" t="s">
        <v>44</v>
      </c>
      <c r="E275" s="20" t="s">
        <v>45</v>
      </c>
      <c r="F275" s="20" t="s">
        <v>106</v>
      </c>
      <c r="G275" s="20">
        <v>2019</v>
      </c>
      <c r="H275" s="20" t="s">
        <v>88</v>
      </c>
      <c r="I275" s="42">
        <v>2</v>
      </c>
      <c r="J275" s="43" t="s">
        <v>2014</v>
      </c>
      <c r="K275" s="20">
        <v>0.5</v>
      </c>
      <c r="L275" s="44">
        <f t="shared" si="25"/>
        <v>1</v>
      </c>
      <c r="M275" s="44"/>
      <c r="N275" s="44">
        <v>1</v>
      </c>
      <c r="O275" s="44"/>
      <c r="P275" s="20" t="s">
        <v>117</v>
      </c>
      <c r="Q275" s="20" t="s">
        <v>37</v>
      </c>
      <c r="R275" s="20">
        <v>2</v>
      </c>
      <c r="S275" s="20">
        <v>10</v>
      </c>
      <c r="T275" s="20"/>
      <c r="U275" s="20"/>
      <c r="V275" s="20" t="s">
        <v>5</v>
      </c>
      <c r="W275" s="20">
        <v>8653</v>
      </c>
      <c r="X275" s="65" t="s">
        <v>2012</v>
      </c>
    </row>
    <row r="276" s="2" customFormat="1" ht="24.95" customHeight="1" spans="1:24">
      <c r="A276" s="20">
        <v>8654</v>
      </c>
      <c r="B276" s="21" t="s">
        <v>2054</v>
      </c>
      <c r="C276" s="20" t="s">
        <v>43</v>
      </c>
      <c r="D276" s="62" t="s">
        <v>44</v>
      </c>
      <c r="E276" s="20" t="s">
        <v>674</v>
      </c>
      <c r="F276" s="20" t="s">
        <v>106</v>
      </c>
      <c r="G276" s="20">
        <v>2019</v>
      </c>
      <c r="H276" s="20" t="s">
        <v>88</v>
      </c>
      <c r="I276" s="42">
        <v>1</v>
      </c>
      <c r="J276" s="43" t="s">
        <v>2014</v>
      </c>
      <c r="K276" s="20">
        <v>0.5</v>
      </c>
      <c r="L276" s="44">
        <f t="shared" si="25"/>
        <v>0.5</v>
      </c>
      <c r="M276" s="44"/>
      <c r="N276" s="44">
        <v>0.5</v>
      </c>
      <c r="O276" s="44"/>
      <c r="P276" s="20" t="s">
        <v>117</v>
      </c>
      <c r="Q276" s="20" t="s">
        <v>37</v>
      </c>
      <c r="R276" s="20">
        <v>1</v>
      </c>
      <c r="S276" s="20">
        <v>3</v>
      </c>
      <c r="T276" s="20"/>
      <c r="U276" s="20"/>
      <c r="V276" s="20" t="s">
        <v>5</v>
      </c>
      <c r="W276" s="20">
        <v>8654</v>
      </c>
      <c r="X276" s="65" t="s">
        <v>2012</v>
      </c>
    </row>
    <row r="277" s="2" customFormat="1" ht="24.95" customHeight="1" spans="1:24">
      <c r="A277" s="20">
        <v>8655</v>
      </c>
      <c r="B277" s="21" t="s">
        <v>2055</v>
      </c>
      <c r="C277" s="20" t="s">
        <v>43</v>
      </c>
      <c r="D277" s="62" t="s">
        <v>44</v>
      </c>
      <c r="E277" s="20" t="s">
        <v>65</v>
      </c>
      <c r="F277" s="20" t="s">
        <v>106</v>
      </c>
      <c r="G277" s="20">
        <v>2019</v>
      </c>
      <c r="H277" s="20" t="s">
        <v>88</v>
      </c>
      <c r="I277" s="42">
        <v>1</v>
      </c>
      <c r="J277" s="43" t="s">
        <v>2014</v>
      </c>
      <c r="K277" s="20">
        <v>0.5</v>
      </c>
      <c r="L277" s="44">
        <f t="shared" si="25"/>
        <v>0.5</v>
      </c>
      <c r="M277" s="44"/>
      <c r="N277" s="44">
        <v>0.5</v>
      </c>
      <c r="O277" s="44"/>
      <c r="P277" s="20" t="s">
        <v>117</v>
      </c>
      <c r="Q277" s="20" t="s">
        <v>37</v>
      </c>
      <c r="R277" s="20">
        <v>1</v>
      </c>
      <c r="S277" s="20">
        <v>6</v>
      </c>
      <c r="T277" s="20"/>
      <c r="U277" s="20"/>
      <c r="V277" s="20" t="s">
        <v>5</v>
      </c>
      <c r="W277" s="20">
        <v>8655</v>
      </c>
      <c r="X277" s="65" t="s">
        <v>2012</v>
      </c>
    </row>
    <row r="278" s="2" customFormat="1" ht="24.95" customHeight="1" spans="1:24">
      <c r="A278" s="20">
        <v>8656</v>
      </c>
      <c r="B278" s="21" t="s">
        <v>2056</v>
      </c>
      <c r="C278" s="20" t="s">
        <v>43</v>
      </c>
      <c r="D278" s="62" t="s">
        <v>44</v>
      </c>
      <c r="E278" s="20" t="s">
        <v>68</v>
      </c>
      <c r="F278" s="20" t="s">
        <v>106</v>
      </c>
      <c r="G278" s="20">
        <v>2019</v>
      </c>
      <c r="H278" s="20" t="s">
        <v>88</v>
      </c>
      <c r="I278" s="42">
        <v>3</v>
      </c>
      <c r="J278" s="43" t="s">
        <v>2014</v>
      </c>
      <c r="K278" s="20">
        <v>0.5</v>
      </c>
      <c r="L278" s="44">
        <f t="shared" si="25"/>
        <v>0.5</v>
      </c>
      <c r="M278" s="44"/>
      <c r="N278" s="44">
        <v>0.5</v>
      </c>
      <c r="O278" s="44"/>
      <c r="P278" s="20" t="s">
        <v>117</v>
      </c>
      <c r="Q278" s="20" t="s">
        <v>37</v>
      </c>
      <c r="R278" s="20">
        <v>3</v>
      </c>
      <c r="S278" s="20">
        <v>9</v>
      </c>
      <c r="T278" s="20"/>
      <c r="U278" s="20"/>
      <c r="V278" s="20" t="s">
        <v>5</v>
      </c>
      <c r="W278" s="20">
        <v>8656</v>
      </c>
      <c r="X278" s="65" t="s">
        <v>2012</v>
      </c>
    </row>
    <row r="279" s="2" customFormat="1" ht="24.95" customHeight="1" spans="1:24">
      <c r="A279" s="20">
        <v>8793</v>
      </c>
      <c r="B279" s="61" t="s">
        <v>2057</v>
      </c>
      <c r="C279" s="20"/>
      <c r="D279" s="20"/>
      <c r="E279" s="20"/>
      <c r="F279" s="20" t="s">
        <v>106</v>
      </c>
      <c r="G279" s="20" t="s">
        <v>32</v>
      </c>
      <c r="H279" s="20" t="s">
        <v>88</v>
      </c>
      <c r="I279" s="42">
        <f>SUM(I280:I341)</f>
        <v>232</v>
      </c>
      <c r="J279" s="43"/>
      <c r="K279" s="20"/>
      <c r="L279" s="44">
        <f>SUM(L280:L341)</f>
        <v>72.6</v>
      </c>
      <c r="M279" s="44">
        <f>SUM(M280:M341)</f>
        <v>0</v>
      </c>
      <c r="N279" s="44">
        <f>SUM(N280:N341)</f>
        <v>72.6</v>
      </c>
      <c r="O279" s="44">
        <f>SUM(O280:O341)</f>
        <v>0</v>
      </c>
      <c r="P279" s="20"/>
      <c r="Q279" s="20" t="s">
        <v>37</v>
      </c>
      <c r="R279" s="64">
        <f>SUM(R280:R341)</f>
        <v>232</v>
      </c>
      <c r="S279" s="64">
        <f>SUM(S280:S341)</f>
        <v>938</v>
      </c>
      <c r="T279" s="64" t="s">
        <v>2058</v>
      </c>
      <c r="U279" s="64" t="s">
        <v>1281</v>
      </c>
      <c r="V279" s="20" t="s">
        <v>32</v>
      </c>
      <c r="W279" s="20">
        <v>8793</v>
      </c>
      <c r="X279" s="51" t="s">
        <v>2012</v>
      </c>
    </row>
    <row r="280" s="2" customFormat="1" ht="24.95" customHeight="1" spans="1:24">
      <c r="A280" s="20">
        <v>9092</v>
      </c>
      <c r="B280" s="21" t="s">
        <v>2059</v>
      </c>
      <c r="C280" s="20" t="s">
        <v>43</v>
      </c>
      <c r="D280" s="62" t="s">
        <v>49</v>
      </c>
      <c r="E280" s="20" t="s">
        <v>74</v>
      </c>
      <c r="F280" s="20" t="s">
        <v>106</v>
      </c>
      <c r="G280" s="20">
        <v>2019</v>
      </c>
      <c r="H280" s="20" t="s">
        <v>88</v>
      </c>
      <c r="I280" s="42">
        <v>21</v>
      </c>
      <c r="J280" s="43" t="s">
        <v>2060</v>
      </c>
      <c r="K280" s="20">
        <v>0.3</v>
      </c>
      <c r="L280" s="44">
        <f t="shared" ref="L280:L301" si="26">M280+N280+O280</f>
        <v>6.3</v>
      </c>
      <c r="M280" s="44"/>
      <c r="N280" s="44">
        <v>6.3</v>
      </c>
      <c r="O280" s="44"/>
      <c r="P280" s="20" t="s">
        <v>117</v>
      </c>
      <c r="Q280" s="20" t="s">
        <v>37</v>
      </c>
      <c r="R280" s="20">
        <v>21</v>
      </c>
      <c r="S280" s="20">
        <v>76</v>
      </c>
      <c r="T280" s="20"/>
      <c r="U280" s="20"/>
      <c r="V280" s="20" t="s">
        <v>5</v>
      </c>
      <c r="W280" s="20">
        <v>9092</v>
      </c>
      <c r="X280" s="65" t="s">
        <v>2012</v>
      </c>
    </row>
    <row r="281" s="2" customFormat="1" ht="24.95" customHeight="1" spans="1:24">
      <c r="A281" s="20">
        <v>9093</v>
      </c>
      <c r="B281" s="21" t="s">
        <v>2061</v>
      </c>
      <c r="C281" s="20" t="s">
        <v>43</v>
      </c>
      <c r="D281" s="62" t="s">
        <v>49</v>
      </c>
      <c r="E281" s="20" t="s">
        <v>75</v>
      </c>
      <c r="F281" s="20" t="s">
        <v>106</v>
      </c>
      <c r="G281" s="20">
        <v>2019</v>
      </c>
      <c r="H281" s="20" t="s">
        <v>88</v>
      </c>
      <c r="I281" s="42">
        <v>13</v>
      </c>
      <c r="J281" s="43" t="s">
        <v>2060</v>
      </c>
      <c r="K281" s="20">
        <v>0.3</v>
      </c>
      <c r="L281" s="44">
        <f t="shared" si="26"/>
        <v>3.9</v>
      </c>
      <c r="M281" s="44"/>
      <c r="N281" s="44">
        <v>3.9</v>
      </c>
      <c r="O281" s="44"/>
      <c r="P281" s="20" t="s">
        <v>117</v>
      </c>
      <c r="Q281" s="20" t="s">
        <v>37</v>
      </c>
      <c r="R281" s="20">
        <v>13</v>
      </c>
      <c r="S281" s="20">
        <v>54</v>
      </c>
      <c r="T281" s="20"/>
      <c r="U281" s="20"/>
      <c r="V281" s="20" t="s">
        <v>5</v>
      </c>
      <c r="W281" s="20">
        <v>9093</v>
      </c>
      <c r="X281" s="65" t="s">
        <v>2012</v>
      </c>
    </row>
    <row r="282" s="2" customFormat="1" ht="24.95" customHeight="1" spans="1:24">
      <c r="A282" s="20">
        <v>9094</v>
      </c>
      <c r="B282" s="21" t="s">
        <v>2062</v>
      </c>
      <c r="C282" s="20" t="s">
        <v>43</v>
      </c>
      <c r="D282" s="62" t="s">
        <v>49</v>
      </c>
      <c r="E282" s="20" t="s">
        <v>84</v>
      </c>
      <c r="F282" s="20" t="s">
        <v>106</v>
      </c>
      <c r="G282" s="20">
        <v>2019</v>
      </c>
      <c r="H282" s="20" t="s">
        <v>88</v>
      </c>
      <c r="I282" s="42">
        <v>15</v>
      </c>
      <c r="J282" s="43" t="s">
        <v>2060</v>
      </c>
      <c r="K282" s="20">
        <v>0.3</v>
      </c>
      <c r="L282" s="44">
        <f t="shared" si="26"/>
        <v>7.5</v>
      </c>
      <c r="M282" s="44"/>
      <c r="N282" s="44">
        <v>7.5</v>
      </c>
      <c r="O282" s="44"/>
      <c r="P282" s="20" t="s">
        <v>117</v>
      </c>
      <c r="Q282" s="20" t="s">
        <v>37</v>
      </c>
      <c r="R282" s="20">
        <v>15</v>
      </c>
      <c r="S282" s="20">
        <v>58</v>
      </c>
      <c r="T282" s="20"/>
      <c r="U282" s="20"/>
      <c r="V282" s="20" t="s">
        <v>5</v>
      </c>
      <c r="W282" s="20">
        <v>9094</v>
      </c>
      <c r="X282" s="65" t="s">
        <v>2012</v>
      </c>
    </row>
    <row r="283" s="2" customFormat="1" ht="24.95" customHeight="1" spans="1:24">
      <c r="A283" s="20">
        <v>9095</v>
      </c>
      <c r="B283" s="21" t="s">
        <v>2063</v>
      </c>
      <c r="C283" s="20" t="s">
        <v>43</v>
      </c>
      <c r="D283" s="62" t="s">
        <v>49</v>
      </c>
      <c r="E283" s="20" t="s">
        <v>77</v>
      </c>
      <c r="F283" s="20" t="s">
        <v>106</v>
      </c>
      <c r="G283" s="20">
        <v>2019</v>
      </c>
      <c r="H283" s="20" t="s">
        <v>88</v>
      </c>
      <c r="I283" s="42">
        <v>18</v>
      </c>
      <c r="J283" s="43" t="s">
        <v>2060</v>
      </c>
      <c r="K283" s="20">
        <v>0.3</v>
      </c>
      <c r="L283" s="44">
        <f t="shared" si="26"/>
        <v>5.4</v>
      </c>
      <c r="M283" s="44"/>
      <c r="N283" s="44">
        <v>5.4</v>
      </c>
      <c r="O283" s="44"/>
      <c r="P283" s="20" t="s">
        <v>117</v>
      </c>
      <c r="Q283" s="20" t="s">
        <v>37</v>
      </c>
      <c r="R283" s="20">
        <v>18</v>
      </c>
      <c r="S283" s="20">
        <v>75</v>
      </c>
      <c r="T283" s="20"/>
      <c r="U283" s="20"/>
      <c r="V283" s="20" t="s">
        <v>5</v>
      </c>
      <c r="W283" s="20">
        <v>9095</v>
      </c>
      <c r="X283" s="65" t="s">
        <v>2012</v>
      </c>
    </row>
    <row r="284" s="2" customFormat="1" ht="24.95" customHeight="1" spans="1:24">
      <c r="A284" s="20">
        <v>9096</v>
      </c>
      <c r="B284" s="21" t="s">
        <v>2064</v>
      </c>
      <c r="C284" s="20" t="s">
        <v>43</v>
      </c>
      <c r="D284" s="62" t="s">
        <v>49</v>
      </c>
      <c r="E284" s="20" t="s">
        <v>76</v>
      </c>
      <c r="F284" s="20" t="s">
        <v>106</v>
      </c>
      <c r="G284" s="20">
        <v>2019</v>
      </c>
      <c r="H284" s="20" t="s">
        <v>88</v>
      </c>
      <c r="I284" s="42">
        <v>27</v>
      </c>
      <c r="J284" s="43" t="s">
        <v>2060</v>
      </c>
      <c r="K284" s="20">
        <v>0.3</v>
      </c>
      <c r="L284" s="44">
        <f t="shared" si="26"/>
        <v>8.1</v>
      </c>
      <c r="M284" s="44"/>
      <c r="N284" s="44">
        <v>8.1</v>
      </c>
      <c r="O284" s="44"/>
      <c r="P284" s="20" t="s">
        <v>117</v>
      </c>
      <c r="Q284" s="20" t="s">
        <v>37</v>
      </c>
      <c r="R284" s="20">
        <v>27</v>
      </c>
      <c r="S284" s="20">
        <v>115</v>
      </c>
      <c r="T284" s="20"/>
      <c r="U284" s="20"/>
      <c r="V284" s="20" t="s">
        <v>5</v>
      </c>
      <c r="W284" s="20">
        <v>9096</v>
      </c>
      <c r="X284" s="65" t="s">
        <v>2012</v>
      </c>
    </row>
    <row r="285" s="2" customFormat="1" ht="24.95" customHeight="1" spans="1:24">
      <c r="A285" s="20">
        <v>9097</v>
      </c>
      <c r="B285" s="21" t="s">
        <v>2065</v>
      </c>
      <c r="C285" s="20" t="s">
        <v>43</v>
      </c>
      <c r="D285" s="62" t="s">
        <v>49</v>
      </c>
      <c r="E285" s="20" t="s">
        <v>50</v>
      </c>
      <c r="F285" s="20" t="s">
        <v>106</v>
      </c>
      <c r="G285" s="20">
        <v>2019</v>
      </c>
      <c r="H285" s="20" t="s">
        <v>88</v>
      </c>
      <c r="I285" s="42">
        <v>8</v>
      </c>
      <c r="J285" s="43" t="s">
        <v>2060</v>
      </c>
      <c r="K285" s="20">
        <v>0.3</v>
      </c>
      <c r="L285" s="44">
        <f t="shared" si="26"/>
        <v>2.4</v>
      </c>
      <c r="M285" s="44"/>
      <c r="N285" s="44">
        <v>2.4</v>
      </c>
      <c r="O285" s="44"/>
      <c r="P285" s="20" t="s">
        <v>117</v>
      </c>
      <c r="Q285" s="20" t="s">
        <v>37</v>
      </c>
      <c r="R285" s="20">
        <v>8</v>
      </c>
      <c r="S285" s="20">
        <v>33</v>
      </c>
      <c r="T285" s="20"/>
      <c r="U285" s="20"/>
      <c r="V285" s="20" t="s">
        <v>5</v>
      </c>
      <c r="W285" s="20">
        <v>9097</v>
      </c>
      <c r="X285" s="65" t="s">
        <v>2012</v>
      </c>
    </row>
    <row r="286" s="2" customFormat="1" ht="24.95" customHeight="1" spans="1:24">
      <c r="A286" s="20">
        <v>9098</v>
      </c>
      <c r="B286" s="21" t="s">
        <v>2066</v>
      </c>
      <c r="C286" s="20" t="s">
        <v>43</v>
      </c>
      <c r="D286" s="62" t="s">
        <v>101</v>
      </c>
      <c r="E286" s="20" t="s">
        <v>102</v>
      </c>
      <c r="F286" s="20" t="s">
        <v>106</v>
      </c>
      <c r="G286" s="20">
        <v>2019</v>
      </c>
      <c r="H286" s="20" t="s">
        <v>88</v>
      </c>
      <c r="I286" s="42">
        <v>1</v>
      </c>
      <c r="J286" s="43" t="s">
        <v>2060</v>
      </c>
      <c r="K286" s="20">
        <v>0.3</v>
      </c>
      <c r="L286" s="44">
        <f t="shared" si="26"/>
        <v>0.3</v>
      </c>
      <c r="M286" s="44"/>
      <c r="N286" s="44">
        <v>0.3</v>
      </c>
      <c r="O286" s="44"/>
      <c r="P286" s="20" t="s">
        <v>117</v>
      </c>
      <c r="Q286" s="20" t="s">
        <v>37</v>
      </c>
      <c r="R286" s="20">
        <v>1</v>
      </c>
      <c r="S286" s="20">
        <v>3</v>
      </c>
      <c r="T286" s="20"/>
      <c r="U286" s="20"/>
      <c r="V286" s="20" t="s">
        <v>5</v>
      </c>
      <c r="W286" s="20">
        <v>9098</v>
      </c>
      <c r="X286" s="65" t="s">
        <v>2012</v>
      </c>
    </row>
    <row r="287" s="2" customFormat="1" ht="24.95" customHeight="1" spans="1:24">
      <c r="A287" s="20">
        <v>9099</v>
      </c>
      <c r="B287" s="21" t="s">
        <v>2067</v>
      </c>
      <c r="C287" s="20" t="s">
        <v>43</v>
      </c>
      <c r="D287" s="62" t="s">
        <v>101</v>
      </c>
      <c r="E287" s="20" t="s">
        <v>1148</v>
      </c>
      <c r="F287" s="20" t="s">
        <v>106</v>
      </c>
      <c r="G287" s="20">
        <v>2019</v>
      </c>
      <c r="H287" s="20" t="s">
        <v>88</v>
      </c>
      <c r="I287" s="42">
        <v>2</v>
      </c>
      <c r="J287" s="43" t="s">
        <v>2060</v>
      </c>
      <c r="K287" s="20">
        <v>0.3</v>
      </c>
      <c r="L287" s="44">
        <f t="shared" si="26"/>
        <v>0.6</v>
      </c>
      <c r="M287" s="44"/>
      <c r="N287" s="44">
        <v>0.6</v>
      </c>
      <c r="O287" s="44"/>
      <c r="P287" s="20" t="s">
        <v>117</v>
      </c>
      <c r="Q287" s="20" t="s">
        <v>37</v>
      </c>
      <c r="R287" s="20">
        <v>2</v>
      </c>
      <c r="S287" s="20">
        <v>7</v>
      </c>
      <c r="T287" s="20"/>
      <c r="U287" s="20"/>
      <c r="V287" s="20" t="s">
        <v>5</v>
      </c>
      <c r="W287" s="20">
        <v>9099</v>
      </c>
      <c r="X287" s="65" t="s">
        <v>2012</v>
      </c>
    </row>
    <row r="288" s="2" customFormat="1" ht="24.95" customHeight="1" spans="1:24">
      <c r="A288" s="20">
        <v>9100</v>
      </c>
      <c r="B288" s="21" t="s">
        <v>2068</v>
      </c>
      <c r="C288" s="20" t="s">
        <v>43</v>
      </c>
      <c r="D288" s="62" t="s">
        <v>101</v>
      </c>
      <c r="E288" s="20" t="s">
        <v>428</v>
      </c>
      <c r="F288" s="20" t="s">
        <v>106</v>
      </c>
      <c r="G288" s="20">
        <v>2019</v>
      </c>
      <c r="H288" s="20" t="s">
        <v>88</v>
      </c>
      <c r="I288" s="42">
        <v>3</v>
      </c>
      <c r="J288" s="43" t="s">
        <v>2060</v>
      </c>
      <c r="K288" s="20">
        <v>0.3</v>
      </c>
      <c r="L288" s="44">
        <f t="shared" si="26"/>
        <v>0.9</v>
      </c>
      <c r="M288" s="44"/>
      <c r="N288" s="44">
        <v>0.9</v>
      </c>
      <c r="O288" s="44"/>
      <c r="P288" s="20" t="s">
        <v>117</v>
      </c>
      <c r="Q288" s="20" t="s">
        <v>37</v>
      </c>
      <c r="R288" s="20">
        <v>3</v>
      </c>
      <c r="S288" s="20">
        <v>14</v>
      </c>
      <c r="T288" s="20"/>
      <c r="U288" s="20"/>
      <c r="V288" s="20" t="s">
        <v>5</v>
      </c>
      <c r="W288" s="20">
        <v>9100</v>
      </c>
      <c r="X288" s="65" t="s">
        <v>2012</v>
      </c>
    </row>
    <row r="289" s="2" customFormat="1" ht="24.95" customHeight="1" spans="1:24">
      <c r="A289" s="20">
        <v>9101</v>
      </c>
      <c r="B289" s="21" t="s">
        <v>2069</v>
      </c>
      <c r="C289" s="20" t="s">
        <v>43</v>
      </c>
      <c r="D289" s="62" t="s">
        <v>101</v>
      </c>
      <c r="E289" s="20" t="s">
        <v>335</v>
      </c>
      <c r="F289" s="20" t="s">
        <v>106</v>
      </c>
      <c r="G289" s="20">
        <v>2019</v>
      </c>
      <c r="H289" s="20" t="s">
        <v>88</v>
      </c>
      <c r="I289" s="42">
        <v>1</v>
      </c>
      <c r="J289" s="43" t="s">
        <v>2060</v>
      </c>
      <c r="K289" s="20">
        <v>0.3</v>
      </c>
      <c r="L289" s="44">
        <f t="shared" si="26"/>
        <v>0.3</v>
      </c>
      <c r="M289" s="44"/>
      <c r="N289" s="44">
        <v>0.3</v>
      </c>
      <c r="O289" s="44"/>
      <c r="P289" s="20" t="s">
        <v>117</v>
      </c>
      <c r="Q289" s="20" t="s">
        <v>37</v>
      </c>
      <c r="R289" s="20">
        <v>1</v>
      </c>
      <c r="S289" s="20">
        <v>7</v>
      </c>
      <c r="T289" s="20"/>
      <c r="U289" s="20"/>
      <c r="V289" s="20" t="s">
        <v>5</v>
      </c>
      <c r="W289" s="20">
        <v>9101</v>
      </c>
      <c r="X289" s="65" t="s">
        <v>2012</v>
      </c>
    </row>
    <row r="290" s="2" customFormat="1" ht="24.95" customHeight="1" spans="1:24">
      <c r="A290" s="20">
        <v>9102</v>
      </c>
      <c r="B290" s="21" t="s">
        <v>2070</v>
      </c>
      <c r="C290" s="20" t="s">
        <v>43</v>
      </c>
      <c r="D290" s="62" t="s">
        <v>101</v>
      </c>
      <c r="E290" s="20" t="s">
        <v>748</v>
      </c>
      <c r="F290" s="20" t="s">
        <v>106</v>
      </c>
      <c r="G290" s="20">
        <v>2019</v>
      </c>
      <c r="H290" s="20" t="s">
        <v>88</v>
      </c>
      <c r="I290" s="42">
        <v>1</v>
      </c>
      <c r="J290" s="43" t="s">
        <v>2060</v>
      </c>
      <c r="K290" s="20">
        <v>0.3</v>
      </c>
      <c r="L290" s="44">
        <f t="shared" si="26"/>
        <v>0.3</v>
      </c>
      <c r="M290" s="44"/>
      <c r="N290" s="44">
        <v>0.3</v>
      </c>
      <c r="O290" s="44"/>
      <c r="P290" s="20" t="s">
        <v>117</v>
      </c>
      <c r="Q290" s="20" t="s">
        <v>37</v>
      </c>
      <c r="R290" s="20">
        <v>1</v>
      </c>
      <c r="S290" s="20">
        <v>5</v>
      </c>
      <c r="T290" s="20"/>
      <c r="U290" s="20"/>
      <c r="V290" s="20" t="s">
        <v>5</v>
      </c>
      <c r="W290" s="20">
        <v>9102</v>
      </c>
      <c r="X290" s="65" t="s">
        <v>2012</v>
      </c>
    </row>
    <row r="291" s="2" customFormat="1" ht="24.95" customHeight="1" spans="1:24">
      <c r="A291" s="20">
        <v>9103</v>
      </c>
      <c r="B291" s="21" t="s">
        <v>2071</v>
      </c>
      <c r="C291" s="20" t="s">
        <v>43</v>
      </c>
      <c r="D291" s="62" t="s">
        <v>299</v>
      </c>
      <c r="E291" s="20" t="s">
        <v>2023</v>
      </c>
      <c r="F291" s="20" t="s">
        <v>106</v>
      </c>
      <c r="G291" s="20">
        <v>2019</v>
      </c>
      <c r="H291" s="20" t="s">
        <v>88</v>
      </c>
      <c r="I291" s="42">
        <v>1</v>
      </c>
      <c r="J291" s="43" t="s">
        <v>2060</v>
      </c>
      <c r="K291" s="20">
        <v>0.3</v>
      </c>
      <c r="L291" s="44">
        <f t="shared" si="26"/>
        <v>0.3</v>
      </c>
      <c r="M291" s="44"/>
      <c r="N291" s="44">
        <v>0.3</v>
      </c>
      <c r="O291" s="44"/>
      <c r="P291" s="20" t="s">
        <v>117</v>
      </c>
      <c r="Q291" s="20" t="s">
        <v>37</v>
      </c>
      <c r="R291" s="20">
        <v>1</v>
      </c>
      <c r="S291" s="20">
        <v>2</v>
      </c>
      <c r="T291" s="20"/>
      <c r="U291" s="20"/>
      <c r="V291" s="20" t="s">
        <v>5</v>
      </c>
      <c r="W291" s="20">
        <v>9103</v>
      </c>
      <c r="X291" s="65" t="s">
        <v>2012</v>
      </c>
    </row>
    <row r="292" s="2" customFormat="1" ht="24.95" customHeight="1" spans="1:24">
      <c r="A292" s="20">
        <v>9104</v>
      </c>
      <c r="B292" s="21" t="s">
        <v>2072</v>
      </c>
      <c r="C292" s="20" t="s">
        <v>43</v>
      </c>
      <c r="D292" s="62" t="s">
        <v>299</v>
      </c>
      <c r="E292" s="20" t="s">
        <v>2073</v>
      </c>
      <c r="F292" s="20" t="s">
        <v>106</v>
      </c>
      <c r="G292" s="20">
        <v>2019</v>
      </c>
      <c r="H292" s="20" t="s">
        <v>88</v>
      </c>
      <c r="I292" s="42">
        <v>2</v>
      </c>
      <c r="J292" s="43" t="s">
        <v>2060</v>
      </c>
      <c r="K292" s="20">
        <v>0.3</v>
      </c>
      <c r="L292" s="44">
        <f t="shared" si="26"/>
        <v>0.6</v>
      </c>
      <c r="M292" s="44"/>
      <c r="N292" s="44">
        <v>0.6</v>
      </c>
      <c r="O292" s="44"/>
      <c r="P292" s="20" t="s">
        <v>117</v>
      </c>
      <c r="Q292" s="20" t="s">
        <v>37</v>
      </c>
      <c r="R292" s="20">
        <v>2</v>
      </c>
      <c r="S292" s="20">
        <v>6</v>
      </c>
      <c r="T292" s="20"/>
      <c r="U292" s="20"/>
      <c r="V292" s="20" t="s">
        <v>5</v>
      </c>
      <c r="W292" s="20">
        <v>9104</v>
      </c>
      <c r="X292" s="65" t="s">
        <v>2012</v>
      </c>
    </row>
    <row r="293" s="2" customFormat="1" ht="24.95" customHeight="1" spans="1:24">
      <c r="A293" s="20">
        <v>9105</v>
      </c>
      <c r="B293" s="21" t="s">
        <v>2074</v>
      </c>
      <c r="C293" s="20" t="s">
        <v>43</v>
      </c>
      <c r="D293" s="62" t="s">
        <v>299</v>
      </c>
      <c r="E293" s="20" t="s">
        <v>2075</v>
      </c>
      <c r="F293" s="20" t="s">
        <v>106</v>
      </c>
      <c r="G293" s="20">
        <v>2019</v>
      </c>
      <c r="H293" s="20" t="s">
        <v>88</v>
      </c>
      <c r="I293" s="42">
        <v>2</v>
      </c>
      <c r="J293" s="43" t="s">
        <v>2060</v>
      </c>
      <c r="K293" s="20">
        <v>0.3</v>
      </c>
      <c r="L293" s="44">
        <f t="shared" si="26"/>
        <v>0.6</v>
      </c>
      <c r="M293" s="44"/>
      <c r="N293" s="44">
        <v>0.6</v>
      </c>
      <c r="O293" s="44"/>
      <c r="P293" s="20" t="s">
        <v>117</v>
      </c>
      <c r="Q293" s="20" t="s">
        <v>37</v>
      </c>
      <c r="R293" s="20">
        <v>2</v>
      </c>
      <c r="S293" s="20">
        <v>5</v>
      </c>
      <c r="T293" s="20"/>
      <c r="U293" s="20"/>
      <c r="V293" s="20" t="s">
        <v>5</v>
      </c>
      <c r="W293" s="20">
        <v>9105</v>
      </c>
      <c r="X293" s="65" t="s">
        <v>2012</v>
      </c>
    </row>
    <row r="294" s="2" customFormat="1" ht="24.95" customHeight="1" spans="1:24">
      <c r="A294" s="20">
        <v>9106</v>
      </c>
      <c r="B294" s="21" t="s">
        <v>2076</v>
      </c>
      <c r="C294" s="20" t="s">
        <v>43</v>
      </c>
      <c r="D294" s="62" t="s">
        <v>299</v>
      </c>
      <c r="E294" s="20" t="s">
        <v>2077</v>
      </c>
      <c r="F294" s="20" t="s">
        <v>106</v>
      </c>
      <c r="G294" s="20">
        <v>2019</v>
      </c>
      <c r="H294" s="20" t="s">
        <v>88</v>
      </c>
      <c r="I294" s="42">
        <v>3</v>
      </c>
      <c r="J294" s="43" t="s">
        <v>2060</v>
      </c>
      <c r="K294" s="20">
        <v>0.3</v>
      </c>
      <c r="L294" s="44">
        <f t="shared" si="26"/>
        <v>0.9</v>
      </c>
      <c r="M294" s="44"/>
      <c r="N294" s="44">
        <v>0.9</v>
      </c>
      <c r="O294" s="44"/>
      <c r="P294" s="20" t="s">
        <v>117</v>
      </c>
      <c r="Q294" s="20" t="s">
        <v>37</v>
      </c>
      <c r="R294" s="20">
        <v>3</v>
      </c>
      <c r="S294" s="20">
        <v>7</v>
      </c>
      <c r="T294" s="20"/>
      <c r="U294" s="20"/>
      <c r="V294" s="20" t="s">
        <v>5</v>
      </c>
      <c r="W294" s="20">
        <v>9106</v>
      </c>
      <c r="X294" s="65" t="s">
        <v>2012</v>
      </c>
    </row>
    <row r="295" s="2" customFormat="1" ht="24.95" customHeight="1" spans="1:24">
      <c r="A295" s="20">
        <v>9107</v>
      </c>
      <c r="B295" s="21" t="s">
        <v>2078</v>
      </c>
      <c r="C295" s="20" t="s">
        <v>43</v>
      </c>
      <c r="D295" s="62" t="s">
        <v>299</v>
      </c>
      <c r="E295" s="20" t="s">
        <v>2079</v>
      </c>
      <c r="F295" s="20" t="s">
        <v>106</v>
      </c>
      <c r="G295" s="20">
        <v>2019</v>
      </c>
      <c r="H295" s="20" t="s">
        <v>88</v>
      </c>
      <c r="I295" s="42">
        <v>1</v>
      </c>
      <c r="J295" s="43" t="s">
        <v>2060</v>
      </c>
      <c r="K295" s="20">
        <v>0.3</v>
      </c>
      <c r="L295" s="44">
        <f t="shared" si="26"/>
        <v>0.3</v>
      </c>
      <c r="M295" s="44"/>
      <c r="N295" s="44">
        <v>0.3</v>
      </c>
      <c r="O295" s="44"/>
      <c r="P295" s="20" t="s">
        <v>117</v>
      </c>
      <c r="Q295" s="20" t="s">
        <v>37</v>
      </c>
      <c r="R295" s="20">
        <v>1</v>
      </c>
      <c r="S295" s="20">
        <v>4</v>
      </c>
      <c r="T295" s="20"/>
      <c r="U295" s="20"/>
      <c r="V295" s="20" t="s">
        <v>5</v>
      </c>
      <c r="W295" s="20">
        <v>9107</v>
      </c>
      <c r="X295" s="65" t="s">
        <v>2012</v>
      </c>
    </row>
    <row r="296" s="2" customFormat="1" ht="24.95" customHeight="1" spans="1:24">
      <c r="A296" s="20">
        <v>9108</v>
      </c>
      <c r="B296" s="21" t="s">
        <v>2080</v>
      </c>
      <c r="C296" s="20" t="s">
        <v>43</v>
      </c>
      <c r="D296" s="62" t="s">
        <v>299</v>
      </c>
      <c r="E296" s="20" t="s">
        <v>2081</v>
      </c>
      <c r="F296" s="20" t="s">
        <v>106</v>
      </c>
      <c r="G296" s="20">
        <v>2019</v>
      </c>
      <c r="H296" s="20" t="s">
        <v>88</v>
      </c>
      <c r="I296" s="42">
        <v>1</v>
      </c>
      <c r="J296" s="43" t="s">
        <v>2060</v>
      </c>
      <c r="K296" s="20">
        <v>0.3</v>
      </c>
      <c r="L296" s="44">
        <f t="shared" si="26"/>
        <v>0.3</v>
      </c>
      <c r="M296" s="44"/>
      <c r="N296" s="44">
        <v>0.3</v>
      </c>
      <c r="O296" s="44"/>
      <c r="P296" s="20" t="s">
        <v>117</v>
      </c>
      <c r="Q296" s="20" t="s">
        <v>37</v>
      </c>
      <c r="R296" s="20">
        <v>1</v>
      </c>
      <c r="S296" s="20">
        <v>3</v>
      </c>
      <c r="T296" s="20"/>
      <c r="U296" s="20"/>
      <c r="V296" s="20" t="s">
        <v>5</v>
      </c>
      <c r="W296" s="20">
        <v>9108</v>
      </c>
      <c r="X296" s="65" t="s">
        <v>2012</v>
      </c>
    </row>
    <row r="297" s="2" customFormat="1" ht="24.95" customHeight="1" spans="1:24">
      <c r="A297" s="20">
        <v>9109</v>
      </c>
      <c r="B297" s="21" t="s">
        <v>2082</v>
      </c>
      <c r="C297" s="20" t="s">
        <v>43</v>
      </c>
      <c r="D297" s="62" t="s">
        <v>299</v>
      </c>
      <c r="E297" s="20" t="s">
        <v>2083</v>
      </c>
      <c r="F297" s="20" t="s">
        <v>106</v>
      </c>
      <c r="G297" s="20">
        <v>2019</v>
      </c>
      <c r="H297" s="20" t="s">
        <v>88</v>
      </c>
      <c r="I297" s="42">
        <v>1</v>
      </c>
      <c r="J297" s="43" t="s">
        <v>2060</v>
      </c>
      <c r="K297" s="20">
        <v>0.3</v>
      </c>
      <c r="L297" s="44">
        <f t="shared" si="26"/>
        <v>0.3</v>
      </c>
      <c r="M297" s="44"/>
      <c r="N297" s="44">
        <v>0.3</v>
      </c>
      <c r="O297" s="44"/>
      <c r="P297" s="20" t="s">
        <v>117</v>
      </c>
      <c r="Q297" s="20" t="s">
        <v>37</v>
      </c>
      <c r="R297" s="20">
        <v>1</v>
      </c>
      <c r="S297" s="20">
        <v>3</v>
      </c>
      <c r="T297" s="20"/>
      <c r="U297" s="20"/>
      <c r="V297" s="20" t="s">
        <v>5</v>
      </c>
      <c r="W297" s="20">
        <v>9109</v>
      </c>
      <c r="X297" s="65" t="s">
        <v>2012</v>
      </c>
    </row>
    <row r="298" s="2" customFormat="1" ht="24.95" customHeight="1" spans="1:24">
      <c r="A298" s="20">
        <v>9110</v>
      </c>
      <c r="B298" s="21" t="s">
        <v>2084</v>
      </c>
      <c r="C298" s="20" t="s">
        <v>43</v>
      </c>
      <c r="D298" s="62" t="s">
        <v>299</v>
      </c>
      <c r="E298" s="20" t="s">
        <v>2085</v>
      </c>
      <c r="F298" s="20" t="s">
        <v>106</v>
      </c>
      <c r="G298" s="20">
        <v>2019</v>
      </c>
      <c r="H298" s="20" t="s">
        <v>88</v>
      </c>
      <c r="I298" s="42">
        <v>2</v>
      </c>
      <c r="J298" s="43" t="s">
        <v>2060</v>
      </c>
      <c r="K298" s="20">
        <v>0.3</v>
      </c>
      <c r="L298" s="44">
        <f t="shared" si="26"/>
        <v>0.6</v>
      </c>
      <c r="M298" s="44"/>
      <c r="N298" s="44">
        <v>0.6</v>
      </c>
      <c r="O298" s="44"/>
      <c r="P298" s="20" t="s">
        <v>117</v>
      </c>
      <c r="Q298" s="20" t="s">
        <v>37</v>
      </c>
      <c r="R298" s="20">
        <v>2</v>
      </c>
      <c r="S298" s="20">
        <v>7</v>
      </c>
      <c r="T298" s="20"/>
      <c r="U298" s="20"/>
      <c r="V298" s="20" t="s">
        <v>5</v>
      </c>
      <c r="W298" s="20">
        <v>9110</v>
      </c>
      <c r="X298" s="65" t="s">
        <v>2012</v>
      </c>
    </row>
    <row r="299" s="2" customFormat="1" ht="24.95" customHeight="1" spans="1:24">
      <c r="A299" s="20">
        <v>9111</v>
      </c>
      <c r="B299" s="21" t="s">
        <v>2086</v>
      </c>
      <c r="C299" s="20" t="s">
        <v>43</v>
      </c>
      <c r="D299" s="62" t="s">
        <v>299</v>
      </c>
      <c r="E299" s="20" t="s">
        <v>2087</v>
      </c>
      <c r="F299" s="20" t="s">
        <v>106</v>
      </c>
      <c r="G299" s="20">
        <v>2019</v>
      </c>
      <c r="H299" s="20" t="s">
        <v>88</v>
      </c>
      <c r="I299" s="42">
        <v>2</v>
      </c>
      <c r="J299" s="43" t="s">
        <v>2060</v>
      </c>
      <c r="K299" s="20">
        <v>0.3</v>
      </c>
      <c r="L299" s="44">
        <f t="shared" si="26"/>
        <v>0.6</v>
      </c>
      <c r="M299" s="44"/>
      <c r="N299" s="44">
        <v>0.6</v>
      </c>
      <c r="O299" s="44"/>
      <c r="P299" s="20" t="s">
        <v>117</v>
      </c>
      <c r="Q299" s="20" t="s">
        <v>37</v>
      </c>
      <c r="R299" s="20">
        <v>2</v>
      </c>
      <c r="S299" s="20">
        <v>7</v>
      </c>
      <c r="T299" s="20"/>
      <c r="U299" s="20"/>
      <c r="V299" s="20" t="s">
        <v>5</v>
      </c>
      <c r="W299" s="20">
        <v>9111</v>
      </c>
      <c r="X299" s="65" t="s">
        <v>2012</v>
      </c>
    </row>
    <row r="300" s="2" customFormat="1" ht="24.95" customHeight="1" spans="1:24">
      <c r="A300" s="20">
        <v>9112</v>
      </c>
      <c r="B300" s="21" t="s">
        <v>2088</v>
      </c>
      <c r="C300" s="20" t="s">
        <v>43</v>
      </c>
      <c r="D300" s="62" t="s">
        <v>299</v>
      </c>
      <c r="E300" s="20" t="s">
        <v>2025</v>
      </c>
      <c r="F300" s="20" t="s">
        <v>106</v>
      </c>
      <c r="G300" s="20">
        <v>2019</v>
      </c>
      <c r="H300" s="20" t="s">
        <v>88</v>
      </c>
      <c r="I300" s="42">
        <v>1</v>
      </c>
      <c r="J300" s="43" t="s">
        <v>2060</v>
      </c>
      <c r="K300" s="20">
        <v>0.3</v>
      </c>
      <c r="L300" s="44">
        <f t="shared" si="26"/>
        <v>0.3</v>
      </c>
      <c r="M300" s="44"/>
      <c r="N300" s="44">
        <v>0.3</v>
      </c>
      <c r="O300" s="44"/>
      <c r="P300" s="20" t="s">
        <v>117</v>
      </c>
      <c r="Q300" s="20" t="s">
        <v>37</v>
      </c>
      <c r="R300" s="20">
        <v>1</v>
      </c>
      <c r="S300" s="20">
        <v>2</v>
      </c>
      <c r="T300" s="20"/>
      <c r="U300" s="20"/>
      <c r="V300" s="20" t="s">
        <v>5</v>
      </c>
      <c r="W300" s="20">
        <v>9112</v>
      </c>
      <c r="X300" s="65" t="s">
        <v>2012</v>
      </c>
    </row>
    <row r="301" s="2" customFormat="1" ht="24.95" customHeight="1" spans="1:24">
      <c r="A301" s="20">
        <v>9113</v>
      </c>
      <c r="B301" s="21" t="s">
        <v>2089</v>
      </c>
      <c r="C301" s="20" t="s">
        <v>43</v>
      </c>
      <c r="D301" s="62" t="s">
        <v>93</v>
      </c>
      <c r="E301" s="20" t="s">
        <v>188</v>
      </c>
      <c r="F301" s="20" t="s">
        <v>106</v>
      </c>
      <c r="G301" s="20">
        <v>2019</v>
      </c>
      <c r="H301" s="20" t="s">
        <v>88</v>
      </c>
      <c r="I301" s="42">
        <v>3</v>
      </c>
      <c r="J301" s="43" t="s">
        <v>2060</v>
      </c>
      <c r="K301" s="20">
        <v>0.3</v>
      </c>
      <c r="L301" s="44">
        <f t="shared" si="26"/>
        <v>0.9</v>
      </c>
      <c r="M301" s="44"/>
      <c r="N301" s="44">
        <v>0.9</v>
      </c>
      <c r="O301" s="44"/>
      <c r="P301" s="20" t="s">
        <v>117</v>
      </c>
      <c r="Q301" s="20" t="s">
        <v>37</v>
      </c>
      <c r="R301" s="20">
        <v>3</v>
      </c>
      <c r="S301" s="20">
        <v>13</v>
      </c>
      <c r="T301" s="20"/>
      <c r="U301" s="20"/>
      <c r="V301" s="20" t="s">
        <v>5</v>
      </c>
      <c r="W301" s="20">
        <v>9113</v>
      </c>
      <c r="X301" s="65" t="s">
        <v>2012</v>
      </c>
    </row>
    <row r="302" s="2" customFormat="1" ht="24.95" customHeight="1" spans="1:24">
      <c r="A302" s="20">
        <v>9114</v>
      </c>
      <c r="B302" s="21" t="s">
        <v>2090</v>
      </c>
      <c r="C302" s="20" t="s">
        <v>43</v>
      </c>
      <c r="D302" s="62" t="s">
        <v>93</v>
      </c>
      <c r="E302" s="20" t="s">
        <v>190</v>
      </c>
      <c r="F302" s="20" t="s">
        <v>106</v>
      </c>
      <c r="G302" s="20">
        <v>2019</v>
      </c>
      <c r="H302" s="20" t="s">
        <v>88</v>
      </c>
      <c r="I302" s="42">
        <v>2</v>
      </c>
      <c r="J302" s="43" t="s">
        <v>2060</v>
      </c>
      <c r="K302" s="20">
        <v>0.3</v>
      </c>
      <c r="L302" s="44">
        <f t="shared" ref="L302:L341" si="27">M302+N302+O302</f>
        <v>0.6</v>
      </c>
      <c r="M302" s="44"/>
      <c r="N302" s="44">
        <v>0.6</v>
      </c>
      <c r="O302" s="44"/>
      <c r="P302" s="20" t="s">
        <v>117</v>
      </c>
      <c r="Q302" s="20" t="s">
        <v>37</v>
      </c>
      <c r="R302" s="20">
        <v>2</v>
      </c>
      <c r="S302" s="20">
        <v>5</v>
      </c>
      <c r="T302" s="20"/>
      <c r="U302" s="20"/>
      <c r="V302" s="20" t="s">
        <v>5</v>
      </c>
      <c r="W302" s="20">
        <v>9114</v>
      </c>
      <c r="X302" s="65" t="s">
        <v>2012</v>
      </c>
    </row>
    <row r="303" s="2" customFormat="1" ht="24.95" customHeight="1" spans="1:24">
      <c r="A303" s="20">
        <v>9115</v>
      </c>
      <c r="B303" s="21" t="s">
        <v>2091</v>
      </c>
      <c r="C303" s="20" t="s">
        <v>43</v>
      </c>
      <c r="D303" s="62" t="s">
        <v>93</v>
      </c>
      <c r="E303" s="20" t="s">
        <v>423</v>
      </c>
      <c r="F303" s="20" t="s">
        <v>106</v>
      </c>
      <c r="G303" s="20">
        <v>2019</v>
      </c>
      <c r="H303" s="20" t="s">
        <v>88</v>
      </c>
      <c r="I303" s="42">
        <v>4</v>
      </c>
      <c r="J303" s="43" t="s">
        <v>2060</v>
      </c>
      <c r="K303" s="20">
        <v>0.3</v>
      </c>
      <c r="L303" s="44">
        <f t="shared" si="27"/>
        <v>1.2</v>
      </c>
      <c r="M303" s="44"/>
      <c r="N303" s="44">
        <v>1.2</v>
      </c>
      <c r="O303" s="44"/>
      <c r="P303" s="20" t="s">
        <v>117</v>
      </c>
      <c r="Q303" s="20" t="s">
        <v>37</v>
      </c>
      <c r="R303" s="20">
        <v>4</v>
      </c>
      <c r="S303" s="20">
        <v>16</v>
      </c>
      <c r="T303" s="20"/>
      <c r="U303" s="20"/>
      <c r="V303" s="20" t="s">
        <v>5</v>
      </c>
      <c r="W303" s="20">
        <v>9115</v>
      </c>
      <c r="X303" s="65" t="s">
        <v>2012</v>
      </c>
    </row>
    <row r="304" s="2" customFormat="1" ht="24.95" customHeight="1" spans="1:24">
      <c r="A304" s="20">
        <v>9116</v>
      </c>
      <c r="B304" s="21" t="s">
        <v>2092</v>
      </c>
      <c r="C304" s="20" t="s">
        <v>43</v>
      </c>
      <c r="D304" s="62" t="s">
        <v>93</v>
      </c>
      <c r="E304" s="20" t="s">
        <v>741</v>
      </c>
      <c r="F304" s="20" t="s">
        <v>106</v>
      </c>
      <c r="G304" s="20">
        <v>2019</v>
      </c>
      <c r="H304" s="20" t="s">
        <v>88</v>
      </c>
      <c r="I304" s="42">
        <v>2</v>
      </c>
      <c r="J304" s="43" t="s">
        <v>2060</v>
      </c>
      <c r="K304" s="20">
        <v>0.3</v>
      </c>
      <c r="L304" s="44">
        <f t="shared" si="27"/>
        <v>0.6</v>
      </c>
      <c r="M304" s="44"/>
      <c r="N304" s="44">
        <v>0.6</v>
      </c>
      <c r="O304" s="44"/>
      <c r="P304" s="20" t="s">
        <v>117</v>
      </c>
      <c r="Q304" s="20" t="s">
        <v>37</v>
      </c>
      <c r="R304" s="20">
        <v>2</v>
      </c>
      <c r="S304" s="20">
        <v>12</v>
      </c>
      <c r="T304" s="20"/>
      <c r="U304" s="20"/>
      <c r="V304" s="20" t="s">
        <v>5</v>
      </c>
      <c r="W304" s="20">
        <v>9116</v>
      </c>
      <c r="X304" s="65" t="s">
        <v>2012</v>
      </c>
    </row>
    <row r="305" s="2" customFormat="1" ht="24.95" customHeight="1" spans="1:24">
      <c r="A305" s="20">
        <v>9117</v>
      </c>
      <c r="B305" s="21" t="s">
        <v>2093</v>
      </c>
      <c r="C305" s="20" t="s">
        <v>43</v>
      </c>
      <c r="D305" s="62" t="s">
        <v>93</v>
      </c>
      <c r="E305" s="20" t="s">
        <v>421</v>
      </c>
      <c r="F305" s="20" t="s">
        <v>106</v>
      </c>
      <c r="G305" s="20">
        <v>2019</v>
      </c>
      <c r="H305" s="20" t="s">
        <v>88</v>
      </c>
      <c r="I305" s="42">
        <v>1</v>
      </c>
      <c r="J305" s="43" t="s">
        <v>2060</v>
      </c>
      <c r="K305" s="20">
        <v>0.3</v>
      </c>
      <c r="L305" s="44">
        <f t="shared" si="27"/>
        <v>0.3</v>
      </c>
      <c r="M305" s="44"/>
      <c r="N305" s="44">
        <v>0.3</v>
      </c>
      <c r="O305" s="44"/>
      <c r="P305" s="20" t="s">
        <v>117</v>
      </c>
      <c r="Q305" s="20" t="s">
        <v>37</v>
      </c>
      <c r="R305" s="20">
        <v>1</v>
      </c>
      <c r="S305" s="20">
        <v>2</v>
      </c>
      <c r="T305" s="20"/>
      <c r="U305" s="20"/>
      <c r="V305" s="20" t="s">
        <v>5</v>
      </c>
      <c r="W305" s="20">
        <v>9117</v>
      </c>
      <c r="X305" s="65" t="s">
        <v>2012</v>
      </c>
    </row>
    <row r="306" s="2" customFormat="1" ht="24.95" customHeight="1" spans="1:24">
      <c r="A306" s="20">
        <v>9118</v>
      </c>
      <c r="B306" s="21" t="s">
        <v>2094</v>
      </c>
      <c r="C306" s="20" t="s">
        <v>43</v>
      </c>
      <c r="D306" s="62" t="s">
        <v>93</v>
      </c>
      <c r="E306" s="20" t="s">
        <v>180</v>
      </c>
      <c r="F306" s="20" t="s">
        <v>106</v>
      </c>
      <c r="G306" s="20">
        <v>2019</v>
      </c>
      <c r="H306" s="20" t="s">
        <v>88</v>
      </c>
      <c r="I306" s="42">
        <v>1</v>
      </c>
      <c r="J306" s="43" t="s">
        <v>2060</v>
      </c>
      <c r="K306" s="20">
        <v>0.3</v>
      </c>
      <c r="L306" s="44">
        <f t="shared" si="27"/>
        <v>0.3</v>
      </c>
      <c r="M306" s="44"/>
      <c r="N306" s="44">
        <v>0.3</v>
      </c>
      <c r="O306" s="44"/>
      <c r="P306" s="20" t="s">
        <v>117</v>
      </c>
      <c r="Q306" s="20" t="s">
        <v>37</v>
      </c>
      <c r="R306" s="20">
        <v>1</v>
      </c>
      <c r="S306" s="20">
        <v>4</v>
      </c>
      <c r="T306" s="20"/>
      <c r="U306" s="20"/>
      <c r="V306" s="20" t="s">
        <v>5</v>
      </c>
      <c r="W306" s="20">
        <v>9118</v>
      </c>
      <c r="X306" s="65" t="s">
        <v>2012</v>
      </c>
    </row>
    <row r="307" s="2" customFormat="1" ht="24.95" customHeight="1" spans="1:24">
      <c r="A307" s="20">
        <v>9119</v>
      </c>
      <c r="B307" s="21" t="s">
        <v>2095</v>
      </c>
      <c r="C307" s="20" t="s">
        <v>43</v>
      </c>
      <c r="D307" s="62" t="s">
        <v>93</v>
      </c>
      <c r="E307" s="20" t="s">
        <v>323</v>
      </c>
      <c r="F307" s="20" t="s">
        <v>106</v>
      </c>
      <c r="G307" s="20">
        <v>2019</v>
      </c>
      <c r="H307" s="20" t="s">
        <v>88</v>
      </c>
      <c r="I307" s="42">
        <v>2</v>
      </c>
      <c r="J307" s="43" t="s">
        <v>2060</v>
      </c>
      <c r="K307" s="20">
        <v>0.3</v>
      </c>
      <c r="L307" s="44">
        <f t="shared" si="27"/>
        <v>0.6</v>
      </c>
      <c r="M307" s="44"/>
      <c r="N307" s="44">
        <v>0.6</v>
      </c>
      <c r="O307" s="44"/>
      <c r="P307" s="20" t="s">
        <v>117</v>
      </c>
      <c r="Q307" s="20" t="s">
        <v>37</v>
      </c>
      <c r="R307" s="20">
        <v>2</v>
      </c>
      <c r="S307" s="20">
        <v>10</v>
      </c>
      <c r="T307" s="20"/>
      <c r="U307" s="20"/>
      <c r="V307" s="20" t="s">
        <v>5</v>
      </c>
      <c r="W307" s="20">
        <v>9119</v>
      </c>
      <c r="X307" s="65" t="s">
        <v>2012</v>
      </c>
    </row>
    <row r="308" s="2" customFormat="1" ht="24.95" customHeight="1" spans="1:24">
      <c r="A308" s="20">
        <v>9120</v>
      </c>
      <c r="B308" s="21" t="s">
        <v>2096</v>
      </c>
      <c r="C308" s="20" t="s">
        <v>43</v>
      </c>
      <c r="D308" s="62" t="s">
        <v>146</v>
      </c>
      <c r="E308" s="20" t="s">
        <v>1061</v>
      </c>
      <c r="F308" s="20" t="s">
        <v>106</v>
      </c>
      <c r="G308" s="20">
        <v>2019</v>
      </c>
      <c r="H308" s="20" t="s">
        <v>88</v>
      </c>
      <c r="I308" s="42">
        <v>8</v>
      </c>
      <c r="J308" s="43" t="s">
        <v>2060</v>
      </c>
      <c r="K308" s="20">
        <v>0.3</v>
      </c>
      <c r="L308" s="44">
        <f t="shared" si="27"/>
        <v>2.4</v>
      </c>
      <c r="M308" s="44"/>
      <c r="N308" s="44">
        <v>2.4</v>
      </c>
      <c r="O308" s="44"/>
      <c r="P308" s="20" t="s">
        <v>117</v>
      </c>
      <c r="Q308" s="20" t="s">
        <v>37</v>
      </c>
      <c r="R308" s="20">
        <v>8</v>
      </c>
      <c r="S308" s="20">
        <v>30</v>
      </c>
      <c r="T308" s="20"/>
      <c r="U308" s="20"/>
      <c r="V308" s="20" t="s">
        <v>5</v>
      </c>
      <c r="W308" s="20">
        <v>9120</v>
      </c>
      <c r="X308" s="65" t="s">
        <v>2012</v>
      </c>
    </row>
    <row r="309" s="2" customFormat="1" ht="24.95" customHeight="1" spans="1:24">
      <c r="A309" s="20">
        <v>9121</v>
      </c>
      <c r="B309" s="21" t="s">
        <v>2097</v>
      </c>
      <c r="C309" s="20" t="s">
        <v>43</v>
      </c>
      <c r="D309" s="62" t="s">
        <v>146</v>
      </c>
      <c r="E309" s="20" t="s">
        <v>1074</v>
      </c>
      <c r="F309" s="20" t="s">
        <v>106</v>
      </c>
      <c r="G309" s="20">
        <v>2019</v>
      </c>
      <c r="H309" s="20" t="s">
        <v>88</v>
      </c>
      <c r="I309" s="42">
        <v>1</v>
      </c>
      <c r="J309" s="43" t="s">
        <v>2060</v>
      </c>
      <c r="K309" s="20">
        <v>0.3</v>
      </c>
      <c r="L309" s="44">
        <f t="shared" si="27"/>
        <v>0.3</v>
      </c>
      <c r="M309" s="44"/>
      <c r="N309" s="44">
        <v>0.3</v>
      </c>
      <c r="O309" s="44"/>
      <c r="P309" s="20" t="s">
        <v>117</v>
      </c>
      <c r="Q309" s="20" t="s">
        <v>37</v>
      </c>
      <c r="R309" s="20">
        <v>1</v>
      </c>
      <c r="S309" s="20">
        <v>8</v>
      </c>
      <c r="T309" s="20"/>
      <c r="U309" s="20"/>
      <c r="V309" s="20" t="s">
        <v>5</v>
      </c>
      <c r="W309" s="20">
        <v>9121</v>
      </c>
      <c r="X309" s="65" t="s">
        <v>2012</v>
      </c>
    </row>
    <row r="310" s="2" customFormat="1" ht="24.95" customHeight="1" spans="1:24">
      <c r="A310" s="20">
        <v>9122</v>
      </c>
      <c r="B310" s="21" t="s">
        <v>2098</v>
      </c>
      <c r="C310" s="20" t="s">
        <v>43</v>
      </c>
      <c r="D310" s="62" t="s">
        <v>146</v>
      </c>
      <c r="E310" s="20" t="s">
        <v>151</v>
      </c>
      <c r="F310" s="20" t="s">
        <v>106</v>
      </c>
      <c r="G310" s="20">
        <v>2019</v>
      </c>
      <c r="H310" s="20" t="s">
        <v>88</v>
      </c>
      <c r="I310" s="42">
        <v>3</v>
      </c>
      <c r="J310" s="43" t="s">
        <v>2060</v>
      </c>
      <c r="K310" s="20">
        <v>0.3</v>
      </c>
      <c r="L310" s="44">
        <f t="shared" si="27"/>
        <v>0.9</v>
      </c>
      <c r="M310" s="44"/>
      <c r="N310" s="44">
        <v>0.9</v>
      </c>
      <c r="O310" s="44"/>
      <c r="P310" s="20" t="s">
        <v>117</v>
      </c>
      <c r="Q310" s="20" t="s">
        <v>37</v>
      </c>
      <c r="R310" s="20">
        <v>3</v>
      </c>
      <c r="S310" s="20">
        <v>16</v>
      </c>
      <c r="T310" s="20"/>
      <c r="U310" s="20"/>
      <c r="V310" s="20" t="s">
        <v>5</v>
      </c>
      <c r="W310" s="20">
        <v>9122</v>
      </c>
      <c r="X310" s="65" t="s">
        <v>2012</v>
      </c>
    </row>
    <row r="311" s="2" customFormat="1" ht="24.95" customHeight="1" spans="1:24">
      <c r="A311" s="20">
        <v>9123</v>
      </c>
      <c r="B311" s="21" t="s">
        <v>2099</v>
      </c>
      <c r="C311" s="20" t="s">
        <v>43</v>
      </c>
      <c r="D311" s="62" t="s">
        <v>146</v>
      </c>
      <c r="E311" s="20" t="s">
        <v>149</v>
      </c>
      <c r="F311" s="20" t="s">
        <v>106</v>
      </c>
      <c r="G311" s="20">
        <v>2019</v>
      </c>
      <c r="H311" s="20" t="s">
        <v>88</v>
      </c>
      <c r="I311" s="42">
        <v>2</v>
      </c>
      <c r="J311" s="43" t="s">
        <v>2060</v>
      </c>
      <c r="K311" s="20">
        <v>0.3</v>
      </c>
      <c r="L311" s="44">
        <f t="shared" si="27"/>
        <v>0.6</v>
      </c>
      <c r="M311" s="44"/>
      <c r="N311" s="44">
        <v>0.6</v>
      </c>
      <c r="O311" s="44"/>
      <c r="P311" s="20" t="s">
        <v>117</v>
      </c>
      <c r="Q311" s="20" t="s">
        <v>37</v>
      </c>
      <c r="R311" s="20">
        <v>2</v>
      </c>
      <c r="S311" s="20">
        <v>7</v>
      </c>
      <c r="T311" s="20"/>
      <c r="U311" s="20"/>
      <c r="V311" s="20" t="s">
        <v>5</v>
      </c>
      <c r="W311" s="20">
        <v>9123</v>
      </c>
      <c r="X311" s="65" t="s">
        <v>2012</v>
      </c>
    </row>
    <row r="312" s="2" customFormat="1" ht="24.95" customHeight="1" spans="1:24">
      <c r="A312" s="20">
        <v>9124</v>
      </c>
      <c r="B312" s="21" t="s">
        <v>2100</v>
      </c>
      <c r="C312" s="20" t="s">
        <v>43</v>
      </c>
      <c r="D312" s="62" t="s">
        <v>146</v>
      </c>
      <c r="E312" s="20" t="s">
        <v>344</v>
      </c>
      <c r="F312" s="20" t="s">
        <v>106</v>
      </c>
      <c r="G312" s="20">
        <v>2019</v>
      </c>
      <c r="H312" s="20" t="s">
        <v>88</v>
      </c>
      <c r="I312" s="42">
        <v>1</v>
      </c>
      <c r="J312" s="43" t="s">
        <v>2060</v>
      </c>
      <c r="K312" s="20">
        <v>0.3</v>
      </c>
      <c r="L312" s="44">
        <f t="shared" si="27"/>
        <v>0.3</v>
      </c>
      <c r="M312" s="44"/>
      <c r="N312" s="44">
        <v>0.3</v>
      </c>
      <c r="O312" s="44"/>
      <c r="P312" s="20" t="s">
        <v>117</v>
      </c>
      <c r="Q312" s="20" t="s">
        <v>37</v>
      </c>
      <c r="R312" s="20">
        <v>1</v>
      </c>
      <c r="S312" s="20">
        <v>9</v>
      </c>
      <c r="T312" s="20"/>
      <c r="U312" s="20"/>
      <c r="V312" s="20" t="s">
        <v>5</v>
      </c>
      <c r="W312" s="20">
        <v>9124</v>
      </c>
      <c r="X312" s="65" t="s">
        <v>2012</v>
      </c>
    </row>
    <row r="313" s="2" customFormat="1" ht="24.95" customHeight="1" spans="1:24">
      <c r="A313" s="20">
        <v>9125</v>
      </c>
      <c r="B313" s="21" t="s">
        <v>2101</v>
      </c>
      <c r="C313" s="20" t="s">
        <v>43</v>
      </c>
      <c r="D313" s="62" t="s">
        <v>146</v>
      </c>
      <c r="E313" s="20" t="s">
        <v>200</v>
      </c>
      <c r="F313" s="20" t="s">
        <v>106</v>
      </c>
      <c r="G313" s="20">
        <v>2019</v>
      </c>
      <c r="H313" s="20" t="s">
        <v>88</v>
      </c>
      <c r="I313" s="42">
        <v>2</v>
      </c>
      <c r="J313" s="43" t="s">
        <v>2060</v>
      </c>
      <c r="K313" s="20">
        <v>0.3</v>
      </c>
      <c r="L313" s="44">
        <f t="shared" si="27"/>
        <v>0.6</v>
      </c>
      <c r="M313" s="44"/>
      <c r="N313" s="44">
        <v>0.6</v>
      </c>
      <c r="O313" s="44"/>
      <c r="P313" s="20" t="s">
        <v>117</v>
      </c>
      <c r="Q313" s="20" t="s">
        <v>37</v>
      </c>
      <c r="R313" s="20">
        <v>2</v>
      </c>
      <c r="S313" s="20">
        <v>9</v>
      </c>
      <c r="T313" s="20"/>
      <c r="U313" s="20"/>
      <c r="V313" s="20" t="s">
        <v>5</v>
      </c>
      <c r="W313" s="20">
        <v>9125</v>
      </c>
      <c r="X313" s="65" t="s">
        <v>2012</v>
      </c>
    </row>
    <row r="314" s="2" customFormat="1" ht="24.95" customHeight="1" spans="1:24">
      <c r="A314" s="20">
        <v>9126</v>
      </c>
      <c r="B314" s="21" t="s">
        <v>2102</v>
      </c>
      <c r="C314" s="20" t="s">
        <v>43</v>
      </c>
      <c r="D314" s="62" t="s">
        <v>146</v>
      </c>
      <c r="E314" s="20" t="s">
        <v>348</v>
      </c>
      <c r="F314" s="20" t="s">
        <v>106</v>
      </c>
      <c r="G314" s="20">
        <v>2019</v>
      </c>
      <c r="H314" s="20" t="s">
        <v>88</v>
      </c>
      <c r="I314" s="42">
        <v>2</v>
      </c>
      <c r="J314" s="43" t="s">
        <v>2060</v>
      </c>
      <c r="K314" s="20">
        <v>0.3</v>
      </c>
      <c r="L314" s="44">
        <f t="shared" si="27"/>
        <v>0.6</v>
      </c>
      <c r="M314" s="44"/>
      <c r="N314" s="44">
        <v>0.6</v>
      </c>
      <c r="O314" s="44"/>
      <c r="P314" s="20" t="s">
        <v>117</v>
      </c>
      <c r="Q314" s="20" t="s">
        <v>37</v>
      </c>
      <c r="R314" s="20">
        <v>2</v>
      </c>
      <c r="S314" s="20">
        <v>6</v>
      </c>
      <c r="T314" s="20"/>
      <c r="U314" s="20"/>
      <c r="V314" s="20" t="s">
        <v>5</v>
      </c>
      <c r="W314" s="20">
        <v>9126</v>
      </c>
      <c r="X314" s="65" t="s">
        <v>2012</v>
      </c>
    </row>
    <row r="315" s="2" customFormat="1" ht="24.95" customHeight="1" spans="1:24">
      <c r="A315" s="20">
        <v>9127</v>
      </c>
      <c r="B315" s="21" t="s">
        <v>2103</v>
      </c>
      <c r="C315" s="20" t="s">
        <v>43</v>
      </c>
      <c r="D315" s="62" t="s">
        <v>146</v>
      </c>
      <c r="E315" s="20" t="s">
        <v>346</v>
      </c>
      <c r="F315" s="20" t="s">
        <v>106</v>
      </c>
      <c r="G315" s="20">
        <v>2019</v>
      </c>
      <c r="H315" s="20" t="s">
        <v>88</v>
      </c>
      <c r="I315" s="42">
        <v>1</v>
      </c>
      <c r="J315" s="43" t="s">
        <v>2060</v>
      </c>
      <c r="K315" s="20">
        <v>0.3</v>
      </c>
      <c r="L315" s="44">
        <f t="shared" si="27"/>
        <v>0.3</v>
      </c>
      <c r="M315" s="44"/>
      <c r="N315" s="44">
        <v>0.3</v>
      </c>
      <c r="O315" s="44"/>
      <c r="P315" s="20" t="s">
        <v>117</v>
      </c>
      <c r="Q315" s="20" t="s">
        <v>37</v>
      </c>
      <c r="R315" s="20">
        <v>1</v>
      </c>
      <c r="S315" s="20">
        <v>2</v>
      </c>
      <c r="T315" s="20"/>
      <c r="U315" s="20"/>
      <c r="V315" s="20" t="s">
        <v>5</v>
      </c>
      <c r="W315" s="20">
        <v>9127</v>
      </c>
      <c r="X315" s="65" t="s">
        <v>2012</v>
      </c>
    </row>
    <row r="316" s="2" customFormat="1" ht="24.95" customHeight="1" spans="1:24">
      <c r="A316" s="20">
        <v>9128</v>
      </c>
      <c r="B316" s="21" t="s">
        <v>2104</v>
      </c>
      <c r="C316" s="20" t="s">
        <v>43</v>
      </c>
      <c r="D316" s="62" t="s">
        <v>146</v>
      </c>
      <c r="E316" s="20" t="s">
        <v>196</v>
      </c>
      <c r="F316" s="20" t="s">
        <v>106</v>
      </c>
      <c r="G316" s="20">
        <v>2019</v>
      </c>
      <c r="H316" s="20" t="s">
        <v>88</v>
      </c>
      <c r="I316" s="42">
        <v>1</v>
      </c>
      <c r="J316" s="43" t="s">
        <v>2060</v>
      </c>
      <c r="K316" s="20">
        <v>0.3</v>
      </c>
      <c r="L316" s="44">
        <f t="shared" si="27"/>
        <v>0.3</v>
      </c>
      <c r="M316" s="44"/>
      <c r="N316" s="44">
        <v>0.3</v>
      </c>
      <c r="O316" s="44"/>
      <c r="P316" s="20" t="s">
        <v>117</v>
      </c>
      <c r="Q316" s="20" t="s">
        <v>37</v>
      </c>
      <c r="R316" s="20">
        <v>1</v>
      </c>
      <c r="S316" s="20">
        <v>5</v>
      </c>
      <c r="T316" s="20"/>
      <c r="U316" s="20"/>
      <c r="V316" s="20" t="s">
        <v>5</v>
      </c>
      <c r="W316" s="20">
        <v>9128</v>
      </c>
      <c r="X316" s="65" t="s">
        <v>2012</v>
      </c>
    </row>
    <row r="317" s="2" customFormat="1" ht="24.95" customHeight="1" spans="1:24">
      <c r="A317" s="20">
        <v>9129</v>
      </c>
      <c r="B317" s="21" t="s">
        <v>2105</v>
      </c>
      <c r="C317" s="20" t="s">
        <v>43</v>
      </c>
      <c r="D317" s="62" t="s">
        <v>146</v>
      </c>
      <c r="E317" s="20" t="s">
        <v>160</v>
      </c>
      <c r="F317" s="20" t="s">
        <v>106</v>
      </c>
      <c r="G317" s="20">
        <v>2019</v>
      </c>
      <c r="H317" s="20" t="s">
        <v>88</v>
      </c>
      <c r="I317" s="42">
        <v>2</v>
      </c>
      <c r="J317" s="43" t="s">
        <v>2060</v>
      </c>
      <c r="K317" s="20">
        <v>0.3</v>
      </c>
      <c r="L317" s="44">
        <f t="shared" si="27"/>
        <v>0.6</v>
      </c>
      <c r="M317" s="44"/>
      <c r="N317" s="44">
        <v>0.6</v>
      </c>
      <c r="O317" s="44"/>
      <c r="P317" s="20" t="s">
        <v>117</v>
      </c>
      <c r="Q317" s="20" t="s">
        <v>37</v>
      </c>
      <c r="R317" s="20">
        <v>2</v>
      </c>
      <c r="S317" s="20">
        <v>9</v>
      </c>
      <c r="T317" s="20"/>
      <c r="U317" s="20"/>
      <c r="V317" s="20" t="s">
        <v>5</v>
      </c>
      <c r="W317" s="20">
        <v>9129</v>
      </c>
      <c r="X317" s="65" t="s">
        <v>2012</v>
      </c>
    </row>
    <row r="318" s="2" customFormat="1" ht="24.95" customHeight="1" spans="1:24">
      <c r="A318" s="20">
        <v>9130</v>
      </c>
      <c r="B318" s="21" t="s">
        <v>2106</v>
      </c>
      <c r="C318" s="20" t="s">
        <v>43</v>
      </c>
      <c r="D318" s="62" t="s">
        <v>124</v>
      </c>
      <c r="E318" s="20" t="s">
        <v>1777</v>
      </c>
      <c r="F318" s="20" t="s">
        <v>106</v>
      </c>
      <c r="G318" s="20">
        <v>2019</v>
      </c>
      <c r="H318" s="20" t="s">
        <v>88</v>
      </c>
      <c r="I318" s="42">
        <v>5</v>
      </c>
      <c r="J318" s="43" t="s">
        <v>2060</v>
      </c>
      <c r="K318" s="20">
        <v>0.3</v>
      </c>
      <c r="L318" s="44">
        <f t="shared" si="27"/>
        <v>1.5</v>
      </c>
      <c r="M318" s="44"/>
      <c r="N318" s="44">
        <v>1.5</v>
      </c>
      <c r="O318" s="44"/>
      <c r="P318" s="20" t="s">
        <v>117</v>
      </c>
      <c r="Q318" s="20" t="s">
        <v>37</v>
      </c>
      <c r="R318" s="20">
        <v>5</v>
      </c>
      <c r="S318" s="20">
        <v>24</v>
      </c>
      <c r="T318" s="20"/>
      <c r="U318" s="20"/>
      <c r="V318" s="20" t="s">
        <v>5</v>
      </c>
      <c r="W318" s="20">
        <v>9130</v>
      </c>
      <c r="X318" s="65" t="s">
        <v>2012</v>
      </c>
    </row>
    <row r="319" s="2" customFormat="1" ht="24.95" customHeight="1" spans="1:24">
      <c r="A319" s="20">
        <v>9131</v>
      </c>
      <c r="B319" s="21" t="s">
        <v>2107</v>
      </c>
      <c r="C319" s="20" t="s">
        <v>43</v>
      </c>
      <c r="D319" s="62" t="s">
        <v>124</v>
      </c>
      <c r="E319" s="20" t="s">
        <v>125</v>
      </c>
      <c r="F319" s="20" t="s">
        <v>106</v>
      </c>
      <c r="G319" s="20">
        <v>2019</v>
      </c>
      <c r="H319" s="20" t="s">
        <v>88</v>
      </c>
      <c r="I319" s="42">
        <v>2</v>
      </c>
      <c r="J319" s="43" t="s">
        <v>2060</v>
      </c>
      <c r="K319" s="20">
        <v>0.3</v>
      </c>
      <c r="L319" s="44">
        <f t="shared" si="27"/>
        <v>0.6</v>
      </c>
      <c r="M319" s="44"/>
      <c r="N319" s="44">
        <v>0.6</v>
      </c>
      <c r="O319" s="44"/>
      <c r="P319" s="20" t="s">
        <v>117</v>
      </c>
      <c r="Q319" s="20" t="s">
        <v>37</v>
      </c>
      <c r="R319" s="20">
        <v>2</v>
      </c>
      <c r="S319" s="20">
        <v>10</v>
      </c>
      <c r="T319" s="20"/>
      <c r="U319" s="20"/>
      <c r="V319" s="20" t="s">
        <v>5</v>
      </c>
      <c r="W319" s="20">
        <v>9131</v>
      </c>
      <c r="X319" s="65" t="s">
        <v>2012</v>
      </c>
    </row>
    <row r="320" s="2" customFormat="1" ht="24.95" customHeight="1" spans="1:24">
      <c r="A320" s="20">
        <v>9132</v>
      </c>
      <c r="B320" s="21" t="s">
        <v>2108</v>
      </c>
      <c r="C320" s="20" t="s">
        <v>43</v>
      </c>
      <c r="D320" s="62" t="s">
        <v>124</v>
      </c>
      <c r="E320" s="20" t="s">
        <v>259</v>
      </c>
      <c r="F320" s="20" t="s">
        <v>106</v>
      </c>
      <c r="G320" s="20">
        <v>2019</v>
      </c>
      <c r="H320" s="20" t="s">
        <v>88</v>
      </c>
      <c r="I320" s="42">
        <v>1</v>
      </c>
      <c r="J320" s="43" t="s">
        <v>2060</v>
      </c>
      <c r="K320" s="20">
        <v>0.3</v>
      </c>
      <c r="L320" s="44">
        <f t="shared" si="27"/>
        <v>0.3</v>
      </c>
      <c r="M320" s="44"/>
      <c r="N320" s="44">
        <v>0.3</v>
      </c>
      <c r="O320" s="44"/>
      <c r="P320" s="20" t="s">
        <v>117</v>
      </c>
      <c r="Q320" s="20" t="s">
        <v>37</v>
      </c>
      <c r="R320" s="20">
        <v>1</v>
      </c>
      <c r="S320" s="20">
        <v>3</v>
      </c>
      <c r="T320" s="20"/>
      <c r="U320" s="20"/>
      <c r="V320" s="20" t="s">
        <v>5</v>
      </c>
      <c r="W320" s="20">
        <v>9132</v>
      </c>
      <c r="X320" s="65" t="s">
        <v>2012</v>
      </c>
    </row>
    <row r="321" s="2" customFormat="1" ht="24.95" customHeight="1" spans="1:24">
      <c r="A321" s="20">
        <v>9133</v>
      </c>
      <c r="B321" s="21" t="s">
        <v>2109</v>
      </c>
      <c r="C321" s="20" t="s">
        <v>43</v>
      </c>
      <c r="D321" s="62" t="s">
        <v>124</v>
      </c>
      <c r="E321" s="20" t="s">
        <v>169</v>
      </c>
      <c r="F321" s="20" t="s">
        <v>106</v>
      </c>
      <c r="G321" s="20">
        <v>2019</v>
      </c>
      <c r="H321" s="20" t="s">
        <v>88</v>
      </c>
      <c r="I321" s="42">
        <v>5</v>
      </c>
      <c r="J321" s="43" t="s">
        <v>2060</v>
      </c>
      <c r="K321" s="20">
        <v>0.3</v>
      </c>
      <c r="L321" s="44">
        <f t="shared" si="27"/>
        <v>1.5</v>
      </c>
      <c r="M321" s="44"/>
      <c r="N321" s="44">
        <v>1.5</v>
      </c>
      <c r="O321" s="44"/>
      <c r="P321" s="20" t="s">
        <v>117</v>
      </c>
      <c r="Q321" s="20" t="s">
        <v>37</v>
      </c>
      <c r="R321" s="20">
        <v>5</v>
      </c>
      <c r="S321" s="20">
        <v>16</v>
      </c>
      <c r="T321" s="20"/>
      <c r="U321" s="20"/>
      <c r="V321" s="20" t="s">
        <v>5</v>
      </c>
      <c r="W321" s="20">
        <v>9133</v>
      </c>
      <c r="X321" s="65" t="s">
        <v>2012</v>
      </c>
    </row>
    <row r="322" s="2" customFormat="1" ht="24.95" customHeight="1" spans="1:24">
      <c r="A322" s="20">
        <v>9134</v>
      </c>
      <c r="B322" s="21" t="s">
        <v>2110</v>
      </c>
      <c r="C322" s="20" t="s">
        <v>43</v>
      </c>
      <c r="D322" s="62" t="s">
        <v>124</v>
      </c>
      <c r="E322" s="20" t="s">
        <v>397</v>
      </c>
      <c r="F322" s="20" t="s">
        <v>106</v>
      </c>
      <c r="G322" s="20">
        <v>2019</v>
      </c>
      <c r="H322" s="20" t="s">
        <v>88</v>
      </c>
      <c r="I322" s="42">
        <v>2</v>
      </c>
      <c r="J322" s="43" t="s">
        <v>2060</v>
      </c>
      <c r="K322" s="20">
        <v>0.3</v>
      </c>
      <c r="L322" s="44">
        <f t="shared" si="27"/>
        <v>0.6</v>
      </c>
      <c r="M322" s="44"/>
      <c r="N322" s="44">
        <v>0.6</v>
      </c>
      <c r="O322" s="44"/>
      <c r="P322" s="20" t="s">
        <v>117</v>
      </c>
      <c r="Q322" s="20" t="s">
        <v>37</v>
      </c>
      <c r="R322" s="20">
        <v>2</v>
      </c>
      <c r="S322" s="20">
        <v>10</v>
      </c>
      <c r="T322" s="20"/>
      <c r="U322" s="20"/>
      <c r="V322" s="20" t="s">
        <v>5</v>
      </c>
      <c r="W322" s="20">
        <v>9134</v>
      </c>
      <c r="X322" s="65" t="s">
        <v>2012</v>
      </c>
    </row>
    <row r="323" s="2" customFormat="1" ht="24.95" customHeight="1" spans="1:24">
      <c r="A323" s="20">
        <v>9135</v>
      </c>
      <c r="B323" s="21" t="s">
        <v>2111</v>
      </c>
      <c r="C323" s="20" t="s">
        <v>43</v>
      </c>
      <c r="D323" s="62" t="s">
        <v>124</v>
      </c>
      <c r="E323" s="20" t="s">
        <v>970</v>
      </c>
      <c r="F323" s="20" t="s">
        <v>106</v>
      </c>
      <c r="G323" s="20">
        <v>2019</v>
      </c>
      <c r="H323" s="20" t="s">
        <v>88</v>
      </c>
      <c r="I323" s="42">
        <v>3</v>
      </c>
      <c r="J323" s="43" t="s">
        <v>2060</v>
      </c>
      <c r="K323" s="20">
        <v>0.3</v>
      </c>
      <c r="L323" s="44">
        <f t="shared" si="27"/>
        <v>0.9</v>
      </c>
      <c r="M323" s="44"/>
      <c r="N323" s="44">
        <v>0.9</v>
      </c>
      <c r="O323" s="44"/>
      <c r="P323" s="20" t="s">
        <v>117</v>
      </c>
      <c r="Q323" s="20" t="s">
        <v>37</v>
      </c>
      <c r="R323" s="20">
        <v>3</v>
      </c>
      <c r="S323" s="20">
        <v>11</v>
      </c>
      <c r="T323" s="20"/>
      <c r="U323" s="20"/>
      <c r="V323" s="20" t="s">
        <v>5</v>
      </c>
      <c r="W323" s="20">
        <v>9135</v>
      </c>
      <c r="X323" s="65" t="s">
        <v>2012</v>
      </c>
    </row>
    <row r="324" s="2" customFormat="1" ht="24.95" customHeight="1" spans="1:24">
      <c r="A324" s="20">
        <v>9136</v>
      </c>
      <c r="B324" s="21" t="s">
        <v>2112</v>
      </c>
      <c r="C324" s="20" t="s">
        <v>43</v>
      </c>
      <c r="D324" s="62" t="s">
        <v>124</v>
      </c>
      <c r="E324" s="20" t="s">
        <v>967</v>
      </c>
      <c r="F324" s="20" t="s">
        <v>106</v>
      </c>
      <c r="G324" s="20">
        <v>2019</v>
      </c>
      <c r="H324" s="20" t="s">
        <v>88</v>
      </c>
      <c r="I324" s="42">
        <v>9</v>
      </c>
      <c r="J324" s="43" t="s">
        <v>2060</v>
      </c>
      <c r="K324" s="20">
        <v>0.3</v>
      </c>
      <c r="L324" s="44">
        <f t="shared" si="27"/>
        <v>2.7</v>
      </c>
      <c r="M324" s="44"/>
      <c r="N324" s="44">
        <v>2.7</v>
      </c>
      <c r="O324" s="44"/>
      <c r="P324" s="20" t="s">
        <v>117</v>
      </c>
      <c r="Q324" s="20" t="s">
        <v>37</v>
      </c>
      <c r="R324" s="20">
        <v>9</v>
      </c>
      <c r="S324" s="20">
        <v>31</v>
      </c>
      <c r="T324" s="20"/>
      <c r="U324" s="20"/>
      <c r="V324" s="20" t="s">
        <v>5</v>
      </c>
      <c r="W324" s="20">
        <v>9136</v>
      </c>
      <c r="X324" s="65" t="s">
        <v>2012</v>
      </c>
    </row>
    <row r="325" s="2" customFormat="1" ht="24.95" customHeight="1" spans="1:24">
      <c r="A325" s="20">
        <v>9137</v>
      </c>
      <c r="B325" s="21" t="s">
        <v>2113</v>
      </c>
      <c r="C325" s="20" t="s">
        <v>43</v>
      </c>
      <c r="D325" s="62" t="s">
        <v>51</v>
      </c>
      <c r="E325" s="20" t="s">
        <v>996</v>
      </c>
      <c r="F325" s="20" t="s">
        <v>106</v>
      </c>
      <c r="G325" s="20">
        <v>2019</v>
      </c>
      <c r="H325" s="20" t="s">
        <v>88</v>
      </c>
      <c r="I325" s="42">
        <v>1</v>
      </c>
      <c r="J325" s="43" t="s">
        <v>2060</v>
      </c>
      <c r="K325" s="20">
        <v>0.3</v>
      </c>
      <c r="L325" s="44">
        <f t="shared" si="27"/>
        <v>0.3</v>
      </c>
      <c r="M325" s="44"/>
      <c r="N325" s="44">
        <v>0.3</v>
      </c>
      <c r="O325" s="44"/>
      <c r="P325" s="20" t="s">
        <v>117</v>
      </c>
      <c r="Q325" s="20" t="s">
        <v>37</v>
      </c>
      <c r="R325" s="20">
        <v>1</v>
      </c>
      <c r="S325" s="20">
        <v>4</v>
      </c>
      <c r="T325" s="20"/>
      <c r="U325" s="20"/>
      <c r="V325" s="20" t="s">
        <v>5</v>
      </c>
      <c r="W325" s="20">
        <v>9137</v>
      </c>
      <c r="X325" s="65" t="s">
        <v>2012</v>
      </c>
    </row>
    <row r="326" s="2" customFormat="1" ht="24.95" customHeight="1" spans="1:24">
      <c r="A326" s="20">
        <v>9138</v>
      </c>
      <c r="B326" s="21" t="s">
        <v>2114</v>
      </c>
      <c r="C326" s="20" t="s">
        <v>43</v>
      </c>
      <c r="D326" s="62" t="s">
        <v>155</v>
      </c>
      <c r="E326" s="20" t="s">
        <v>233</v>
      </c>
      <c r="F326" s="20" t="s">
        <v>106</v>
      </c>
      <c r="G326" s="20">
        <v>2019</v>
      </c>
      <c r="H326" s="20" t="s">
        <v>88</v>
      </c>
      <c r="I326" s="42">
        <v>1</v>
      </c>
      <c r="J326" s="43" t="s">
        <v>2060</v>
      </c>
      <c r="K326" s="20">
        <v>0.3</v>
      </c>
      <c r="L326" s="44">
        <f t="shared" si="27"/>
        <v>0.3</v>
      </c>
      <c r="M326" s="44"/>
      <c r="N326" s="44">
        <v>0.3</v>
      </c>
      <c r="O326" s="44"/>
      <c r="P326" s="20" t="s">
        <v>117</v>
      </c>
      <c r="Q326" s="20" t="s">
        <v>37</v>
      </c>
      <c r="R326" s="20">
        <v>1</v>
      </c>
      <c r="S326" s="20">
        <v>4</v>
      </c>
      <c r="T326" s="20"/>
      <c r="U326" s="20"/>
      <c r="V326" s="20" t="s">
        <v>5</v>
      </c>
      <c r="W326" s="20">
        <v>9138</v>
      </c>
      <c r="X326" s="65" t="s">
        <v>2012</v>
      </c>
    </row>
    <row r="327" s="2" customFormat="1" ht="24.95" customHeight="1" spans="1:24">
      <c r="A327" s="20">
        <v>9139</v>
      </c>
      <c r="B327" s="21" t="s">
        <v>2115</v>
      </c>
      <c r="C327" s="20" t="s">
        <v>43</v>
      </c>
      <c r="D327" s="62" t="s">
        <v>155</v>
      </c>
      <c r="E327" s="20" t="s">
        <v>637</v>
      </c>
      <c r="F327" s="20" t="s">
        <v>106</v>
      </c>
      <c r="G327" s="20">
        <v>2019</v>
      </c>
      <c r="H327" s="20" t="s">
        <v>88</v>
      </c>
      <c r="I327" s="42">
        <v>2</v>
      </c>
      <c r="J327" s="43" t="s">
        <v>2060</v>
      </c>
      <c r="K327" s="20">
        <v>0.3</v>
      </c>
      <c r="L327" s="44">
        <f t="shared" si="27"/>
        <v>0.6</v>
      </c>
      <c r="M327" s="44"/>
      <c r="N327" s="44">
        <v>0.6</v>
      </c>
      <c r="O327" s="44"/>
      <c r="P327" s="20" t="s">
        <v>117</v>
      </c>
      <c r="Q327" s="20" t="s">
        <v>37</v>
      </c>
      <c r="R327" s="20">
        <v>2</v>
      </c>
      <c r="S327" s="20">
        <v>9</v>
      </c>
      <c r="T327" s="20"/>
      <c r="U327" s="20"/>
      <c r="V327" s="20" t="s">
        <v>5</v>
      </c>
      <c r="W327" s="20">
        <v>9139</v>
      </c>
      <c r="X327" s="65" t="s">
        <v>2012</v>
      </c>
    </row>
    <row r="328" s="2" customFormat="1" ht="24.95" customHeight="1" spans="1:24">
      <c r="A328" s="20">
        <v>9140</v>
      </c>
      <c r="B328" s="21" t="s">
        <v>2116</v>
      </c>
      <c r="C328" s="20" t="s">
        <v>43</v>
      </c>
      <c r="D328" s="62" t="s">
        <v>155</v>
      </c>
      <c r="E328" s="20" t="s">
        <v>156</v>
      </c>
      <c r="F328" s="20" t="s">
        <v>106</v>
      </c>
      <c r="G328" s="20">
        <v>2019</v>
      </c>
      <c r="H328" s="20" t="s">
        <v>88</v>
      </c>
      <c r="I328" s="42">
        <v>3</v>
      </c>
      <c r="J328" s="43" t="s">
        <v>2060</v>
      </c>
      <c r="K328" s="20">
        <v>0.3</v>
      </c>
      <c r="L328" s="44">
        <f t="shared" si="27"/>
        <v>0.9</v>
      </c>
      <c r="M328" s="44"/>
      <c r="N328" s="44">
        <v>0.9</v>
      </c>
      <c r="O328" s="44"/>
      <c r="P328" s="20" t="s">
        <v>117</v>
      </c>
      <c r="Q328" s="20" t="s">
        <v>37</v>
      </c>
      <c r="R328" s="20">
        <v>3</v>
      </c>
      <c r="S328" s="20">
        <v>15</v>
      </c>
      <c r="T328" s="20"/>
      <c r="U328" s="20"/>
      <c r="V328" s="20" t="s">
        <v>5</v>
      </c>
      <c r="W328" s="20">
        <v>9140</v>
      </c>
      <c r="X328" s="65" t="s">
        <v>2012</v>
      </c>
    </row>
    <row r="329" s="2" customFormat="1" ht="24.95" customHeight="1" spans="1:24">
      <c r="A329" s="20">
        <v>9141</v>
      </c>
      <c r="B329" s="21" t="s">
        <v>2117</v>
      </c>
      <c r="C329" s="20" t="s">
        <v>43</v>
      </c>
      <c r="D329" s="62" t="s">
        <v>155</v>
      </c>
      <c r="E329" s="20" t="s">
        <v>645</v>
      </c>
      <c r="F329" s="20" t="s">
        <v>106</v>
      </c>
      <c r="G329" s="20">
        <v>2019</v>
      </c>
      <c r="H329" s="20" t="s">
        <v>88</v>
      </c>
      <c r="I329" s="42">
        <v>2</v>
      </c>
      <c r="J329" s="43" t="s">
        <v>2060</v>
      </c>
      <c r="K329" s="20">
        <v>0.3</v>
      </c>
      <c r="L329" s="44">
        <f t="shared" si="27"/>
        <v>0.6</v>
      </c>
      <c r="M329" s="44"/>
      <c r="N329" s="44">
        <v>0.6</v>
      </c>
      <c r="O329" s="44"/>
      <c r="P329" s="20" t="s">
        <v>117</v>
      </c>
      <c r="Q329" s="20" t="s">
        <v>37</v>
      </c>
      <c r="R329" s="20">
        <v>2</v>
      </c>
      <c r="S329" s="20">
        <v>8</v>
      </c>
      <c r="T329" s="20"/>
      <c r="U329" s="20"/>
      <c r="V329" s="20" t="s">
        <v>5</v>
      </c>
      <c r="W329" s="20">
        <v>9141</v>
      </c>
      <c r="X329" s="65" t="s">
        <v>2012</v>
      </c>
    </row>
    <row r="330" s="2" customFormat="1" ht="24.95" customHeight="1" spans="1:24">
      <c r="A330" s="20">
        <v>9142</v>
      </c>
      <c r="B330" s="21" t="s">
        <v>2118</v>
      </c>
      <c r="C330" s="20" t="s">
        <v>43</v>
      </c>
      <c r="D330" s="62" t="s">
        <v>155</v>
      </c>
      <c r="E330" s="20" t="s">
        <v>634</v>
      </c>
      <c r="F330" s="20" t="s">
        <v>106</v>
      </c>
      <c r="G330" s="20">
        <v>2019</v>
      </c>
      <c r="H330" s="20" t="s">
        <v>88</v>
      </c>
      <c r="I330" s="42">
        <v>2</v>
      </c>
      <c r="J330" s="43" t="s">
        <v>2060</v>
      </c>
      <c r="K330" s="20">
        <v>0.3</v>
      </c>
      <c r="L330" s="44">
        <f t="shared" si="27"/>
        <v>0.6</v>
      </c>
      <c r="M330" s="44"/>
      <c r="N330" s="44">
        <v>0.6</v>
      </c>
      <c r="O330" s="44"/>
      <c r="P330" s="20" t="s">
        <v>117</v>
      </c>
      <c r="Q330" s="20" t="s">
        <v>37</v>
      </c>
      <c r="R330" s="20">
        <v>2</v>
      </c>
      <c r="S330" s="20">
        <v>8</v>
      </c>
      <c r="T330" s="20"/>
      <c r="U330" s="20"/>
      <c r="V330" s="20" t="s">
        <v>5</v>
      </c>
      <c r="W330" s="20">
        <v>9142</v>
      </c>
      <c r="X330" s="65" t="s">
        <v>2012</v>
      </c>
    </row>
    <row r="331" s="2" customFormat="1" ht="24.95" customHeight="1" spans="1:24">
      <c r="A331" s="20">
        <v>9143</v>
      </c>
      <c r="B331" s="21" t="s">
        <v>2119</v>
      </c>
      <c r="C331" s="20" t="s">
        <v>43</v>
      </c>
      <c r="D331" s="62" t="s">
        <v>155</v>
      </c>
      <c r="E331" s="20" t="s">
        <v>235</v>
      </c>
      <c r="F331" s="20" t="s">
        <v>106</v>
      </c>
      <c r="G331" s="20">
        <v>2019</v>
      </c>
      <c r="H331" s="20" t="s">
        <v>88</v>
      </c>
      <c r="I331" s="42">
        <v>3</v>
      </c>
      <c r="J331" s="43" t="s">
        <v>2060</v>
      </c>
      <c r="K331" s="20">
        <v>0.3</v>
      </c>
      <c r="L331" s="44">
        <f t="shared" si="27"/>
        <v>0.9</v>
      </c>
      <c r="M331" s="44"/>
      <c r="N331" s="44">
        <v>0.9</v>
      </c>
      <c r="O331" s="44"/>
      <c r="P331" s="20" t="s">
        <v>117</v>
      </c>
      <c r="Q331" s="20" t="s">
        <v>37</v>
      </c>
      <c r="R331" s="20">
        <v>3</v>
      </c>
      <c r="S331" s="20">
        <v>14</v>
      </c>
      <c r="T331" s="20"/>
      <c r="U331" s="20"/>
      <c r="V331" s="20" t="s">
        <v>5</v>
      </c>
      <c r="W331" s="20">
        <v>9143</v>
      </c>
      <c r="X331" s="65" t="s">
        <v>2012</v>
      </c>
    </row>
    <row r="332" s="2" customFormat="1" ht="24.95" customHeight="1" spans="1:24">
      <c r="A332" s="20">
        <v>9144</v>
      </c>
      <c r="B332" s="21" t="s">
        <v>2120</v>
      </c>
      <c r="C332" s="20" t="s">
        <v>43</v>
      </c>
      <c r="D332" s="62" t="s">
        <v>155</v>
      </c>
      <c r="E332" s="20" t="s">
        <v>229</v>
      </c>
      <c r="F332" s="20" t="s">
        <v>106</v>
      </c>
      <c r="G332" s="20">
        <v>2019</v>
      </c>
      <c r="H332" s="20" t="s">
        <v>88</v>
      </c>
      <c r="I332" s="42">
        <v>2</v>
      </c>
      <c r="J332" s="43" t="s">
        <v>2060</v>
      </c>
      <c r="K332" s="20">
        <v>0.3</v>
      </c>
      <c r="L332" s="44">
        <f t="shared" si="27"/>
        <v>0.6</v>
      </c>
      <c r="M332" s="44"/>
      <c r="N332" s="44">
        <v>0.6</v>
      </c>
      <c r="O332" s="44"/>
      <c r="P332" s="20" t="s">
        <v>117</v>
      </c>
      <c r="Q332" s="20" t="s">
        <v>37</v>
      </c>
      <c r="R332" s="20">
        <v>2</v>
      </c>
      <c r="S332" s="20">
        <v>9</v>
      </c>
      <c r="T332" s="20"/>
      <c r="U332" s="20"/>
      <c r="V332" s="20" t="s">
        <v>5</v>
      </c>
      <c r="W332" s="20">
        <v>9144</v>
      </c>
      <c r="X332" s="65" t="s">
        <v>2012</v>
      </c>
    </row>
    <row r="333" s="2" customFormat="1" ht="24.95" customHeight="1" spans="1:24">
      <c r="A333" s="20">
        <v>9145</v>
      </c>
      <c r="B333" s="21" t="s">
        <v>2121</v>
      </c>
      <c r="C333" s="20" t="s">
        <v>43</v>
      </c>
      <c r="D333" s="62" t="s">
        <v>155</v>
      </c>
      <c r="E333" s="20" t="s">
        <v>388</v>
      </c>
      <c r="F333" s="20" t="s">
        <v>106</v>
      </c>
      <c r="G333" s="20">
        <v>2019</v>
      </c>
      <c r="H333" s="20" t="s">
        <v>88</v>
      </c>
      <c r="I333" s="42">
        <v>2</v>
      </c>
      <c r="J333" s="43" t="s">
        <v>2060</v>
      </c>
      <c r="K333" s="20">
        <v>0.3</v>
      </c>
      <c r="L333" s="44">
        <f t="shared" si="27"/>
        <v>0.6</v>
      </c>
      <c r="M333" s="44"/>
      <c r="N333" s="44">
        <v>0.6</v>
      </c>
      <c r="O333" s="44"/>
      <c r="P333" s="20" t="s">
        <v>117</v>
      </c>
      <c r="Q333" s="20" t="s">
        <v>37</v>
      </c>
      <c r="R333" s="20">
        <v>2</v>
      </c>
      <c r="S333" s="20">
        <v>7</v>
      </c>
      <c r="T333" s="20"/>
      <c r="U333" s="20"/>
      <c r="V333" s="20" t="s">
        <v>5</v>
      </c>
      <c r="W333" s="20">
        <v>9145</v>
      </c>
      <c r="X333" s="65" t="s">
        <v>2012</v>
      </c>
    </row>
    <row r="334" s="2" customFormat="1" ht="24.95" customHeight="1" spans="1:24">
      <c r="A334" s="20">
        <v>9146</v>
      </c>
      <c r="B334" s="21" t="s">
        <v>2122</v>
      </c>
      <c r="C334" s="20" t="s">
        <v>43</v>
      </c>
      <c r="D334" s="62" t="s">
        <v>155</v>
      </c>
      <c r="E334" s="20" t="s">
        <v>231</v>
      </c>
      <c r="F334" s="20" t="s">
        <v>106</v>
      </c>
      <c r="G334" s="20">
        <v>2019</v>
      </c>
      <c r="H334" s="20" t="s">
        <v>88</v>
      </c>
      <c r="I334" s="42">
        <v>3</v>
      </c>
      <c r="J334" s="43" t="s">
        <v>2060</v>
      </c>
      <c r="K334" s="20">
        <v>0.3</v>
      </c>
      <c r="L334" s="44">
        <f t="shared" si="27"/>
        <v>0.9</v>
      </c>
      <c r="M334" s="44"/>
      <c r="N334" s="44">
        <v>0.9</v>
      </c>
      <c r="O334" s="44"/>
      <c r="P334" s="20" t="s">
        <v>117</v>
      </c>
      <c r="Q334" s="20" t="s">
        <v>37</v>
      </c>
      <c r="R334" s="20">
        <v>3</v>
      </c>
      <c r="S334" s="20">
        <v>11</v>
      </c>
      <c r="T334" s="20"/>
      <c r="U334" s="20"/>
      <c r="V334" s="20" t="s">
        <v>5</v>
      </c>
      <c r="W334" s="20">
        <v>9146</v>
      </c>
      <c r="X334" s="65" t="s">
        <v>2012</v>
      </c>
    </row>
    <row r="335" s="2" customFormat="1" ht="24.95" customHeight="1" spans="1:24">
      <c r="A335" s="20">
        <v>9147</v>
      </c>
      <c r="B335" s="21" t="s">
        <v>2123</v>
      </c>
      <c r="C335" s="20" t="s">
        <v>43</v>
      </c>
      <c r="D335" s="62" t="s">
        <v>155</v>
      </c>
      <c r="E335" s="20" t="s">
        <v>641</v>
      </c>
      <c r="F335" s="20" t="s">
        <v>106</v>
      </c>
      <c r="G335" s="20">
        <v>2019</v>
      </c>
      <c r="H335" s="20" t="s">
        <v>88</v>
      </c>
      <c r="I335" s="42">
        <v>6</v>
      </c>
      <c r="J335" s="43" t="s">
        <v>2060</v>
      </c>
      <c r="K335" s="20">
        <v>0.3</v>
      </c>
      <c r="L335" s="44">
        <f t="shared" si="27"/>
        <v>1.8</v>
      </c>
      <c r="M335" s="44"/>
      <c r="N335" s="44">
        <v>1.8</v>
      </c>
      <c r="O335" s="44"/>
      <c r="P335" s="20" t="s">
        <v>117</v>
      </c>
      <c r="Q335" s="20" t="s">
        <v>37</v>
      </c>
      <c r="R335" s="20">
        <v>6</v>
      </c>
      <c r="S335" s="20">
        <v>26</v>
      </c>
      <c r="T335" s="20"/>
      <c r="U335" s="20"/>
      <c r="V335" s="20" t="s">
        <v>5</v>
      </c>
      <c r="W335" s="20">
        <v>9147</v>
      </c>
      <c r="X335" s="65" t="s">
        <v>2012</v>
      </c>
    </row>
    <row r="336" s="2" customFormat="1" ht="24.95" customHeight="1" spans="1:24">
      <c r="A336" s="20">
        <v>9148</v>
      </c>
      <c r="B336" s="21" t="s">
        <v>2124</v>
      </c>
      <c r="C336" s="20" t="s">
        <v>43</v>
      </c>
      <c r="D336" s="62" t="s">
        <v>155</v>
      </c>
      <c r="E336" s="20" t="s">
        <v>648</v>
      </c>
      <c r="F336" s="20" t="s">
        <v>106</v>
      </c>
      <c r="G336" s="20">
        <v>2019</v>
      </c>
      <c r="H336" s="20" t="s">
        <v>88</v>
      </c>
      <c r="I336" s="42">
        <v>2</v>
      </c>
      <c r="J336" s="43" t="s">
        <v>2060</v>
      </c>
      <c r="K336" s="20">
        <v>0.3</v>
      </c>
      <c r="L336" s="44">
        <f t="shared" si="27"/>
        <v>0.6</v>
      </c>
      <c r="M336" s="44"/>
      <c r="N336" s="44">
        <v>0.6</v>
      </c>
      <c r="O336" s="44"/>
      <c r="P336" s="20" t="s">
        <v>117</v>
      </c>
      <c r="Q336" s="20" t="s">
        <v>37</v>
      </c>
      <c r="R336" s="20">
        <v>2</v>
      </c>
      <c r="S336" s="20">
        <v>8</v>
      </c>
      <c r="T336" s="20"/>
      <c r="U336" s="20"/>
      <c r="V336" s="20" t="s">
        <v>5</v>
      </c>
      <c r="W336" s="20">
        <v>9148</v>
      </c>
      <c r="X336" s="65" t="s">
        <v>2012</v>
      </c>
    </row>
    <row r="337" s="2" customFormat="1" ht="24.95" customHeight="1" spans="1:24">
      <c r="A337" s="20">
        <v>9149</v>
      </c>
      <c r="B337" s="21" t="s">
        <v>2125</v>
      </c>
      <c r="C337" s="20" t="s">
        <v>43</v>
      </c>
      <c r="D337" s="62" t="s">
        <v>44</v>
      </c>
      <c r="E337" s="20" t="s">
        <v>45</v>
      </c>
      <c r="F337" s="20" t="s">
        <v>106</v>
      </c>
      <c r="G337" s="20">
        <v>2019</v>
      </c>
      <c r="H337" s="20" t="s">
        <v>88</v>
      </c>
      <c r="I337" s="42">
        <v>3</v>
      </c>
      <c r="J337" s="43" t="s">
        <v>2060</v>
      </c>
      <c r="K337" s="20">
        <v>0.3</v>
      </c>
      <c r="L337" s="44">
        <f t="shared" si="27"/>
        <v>0.9</v>
      </c>
      <c r="M337" s="44"/>
      <c r="N337" s="44">
        <v>0.9</v>
      </c>
      <c r="O337" s="44"/>
      <c r="P337" s="20" t="s">
        <v>117</v>
      </c>
      <c r="Q337" s="20" t="s">
        <v>37</v>
      </c>
      <c r="R337" s="20">
        <v>3</v>
      </c>
      <c r="S337" s="20">
        <v>16</v>
      </c>
      <c r="T337" s="20"/>
      <c r="U337" s="20"/>
      <c r="V337" s="20" t="s">
        <v>5</v>
      </c>
      <c r="W337" s="20">
        <v>9149</v>
      </c>
      <c r="X337" s="65" t="s">
        <v>2012</v>
      </c>
    </row>
    <row r="338" s="2" customFormat="1" ht="24.95" customHeight="1" spans="1:24">
      <c r="A338" s="20">
        <v>9150</v>
      </c>
      <c r="B338" s="21" t="s">
        <v>2126</v>
      </c>
      <c r="C338" s="20" t="s">
        <v>43</v>
      </c>
      <c r="D338" s="62" t="s">
        <v>44</v>
      </c>
      <c r="E338" s="20" t="s">
        <v>69</v>
      </c>
      <c r="F338" s="20" t="s">
        <v>106</v>
      </c>
      <c r="G338" s="20">
        <v>2019</v>
      </c>
      <c r="H338" s="20" t="s">
        <v>88</v>
      </c>
      <c r="I338" s="42">
        <v>3</v>
      </c>
      <c r="J338" s="43" t="s">
        <v>2060</v>
      </c>
      <c r="K338" s="20">
        <v>0.3</v>
      </c>
      <c r="L338" s="44">
        <f t="shared" si="27"/>
        <v>0.9</v>
      </c>
      <c r="M338" s="44"/>
      <c r="N338" s="44">
        <v>0.9</v>
      </c>
      <c r="O338" s="44"/>
      <c r="P338" s="20" t="s">
        <v>117</v>
      </c>
      <c r="Q338" s="20" t="s">
        <v>37</v>
      </c>
      <c r="R338" s="20">
        <v>3</v>
      </c>
      <c r="S338" s="20">
        <v>15</v>
      </c>
      <c r="T338" s="20"/>
      <c r="U338" s="20"/>
      <c r="V338" s="20" t="s">
        <v>5</v>
      </c>
      <c r="W338" s="20">
        <v>9150</v>
      </c>
      <c r="X338" s="65" t="s">
        <v>2012</v>
      </c>
    </row>
    <row r="339" s="2" customFormat="1" ht="24.95" customHeight="1" spans="1:24">
      <c r="A339" s="20">
        <v>9151</v>
      </c>
      <c r="B339" s="21" t="s">
        <v>2127</v>
      </c>
      <c r="C339" s="20" t="s">
        <v>43</v>
      </c>
      <c r="D339" s="62" t="s">
        <v>44</v>
      </c>
      <c r="E339" s="20" t="s">
        <v>674</v>
      </c>
      <c r="F339" s="20" t="s">
        <v>106</v>
      </c>
      <c r="G339" s="20">
        <v>2019</v>
      </c>
      <c r="H339" s="20" t="s">
        <v>88</v>
      </c>
      <c r="I339" s="42">
        <v>1</v>
      </c>
      <c r="J339" s="43" t="s">
        <v>2060</v>
      </c>
      <c r="K339" s="20">
        <v>0.3</v>
      </c>
      <c r="L339" s="44">
        <f t="shared" si="27"/>
        <v>0.3</v>
      </c>
      <c r="M339" s="44"/>
      <c r="N339" s="44">
        <v>0.3</v>
      </c>
      <c r="O339" s="44"/>
      <c r="P339" s="20" t="s">
        <v>117</v>
      </c>
      <c r="Q339" s="20" t="s">
        <v>37</v>
      </c>
      <c r="R339" s="20">
        <v>1</v>
      </c>
      <c r="S339" s="20">
        <v>3</v>
      </c>
      <c r="T339" s="20"/>
      <c r="U339" s="20"/>
      <c r="V339" s="20" t="s">
        <v>5</v>
      </c>
      <c r="W339" s="20">
        <v>9151</v>
      </c>
      <c r="X339" s="65" t="s">
        <v>2012</v>
      </c>
    </row>
    <row r="340" s="2" customFormat="1" ht="24.95" customHeight="1" spans="1:24">
      <c r="A340" s="20">
        <v>9152</v>
      </c>
      <c r="B340" s="21" t="s">
        <v>2125</v>
      </c>
      <c r="C340" s="20" t="s">
        <v>43</v>
      </c>
      <c r="D340" s="62" t="s">
        <v>44</v>
      </c>
      <c r="E340" s="20" t="s">
        <v>65</v>
      </c>
      <c r="F340" s="20" t="s">
        <v>106</v>
      </c>
      <c r="G340" s="20">
        <v>2019</v>
      </c>
      <c r="H340" s="20" t="s">
        <v>88</v>
      </c>
      <c r="I340" s="42">
        <v>2</v>
      </c>
      <c r="J340" s="43" t="s">
        <v>2060</v>
      </c>
      <c r="K340" s="20">
        <v>0.3</v>
      </c>
      <c r="L340" s="44">
        <f t="shared" si="27"/>
        <v>0.6</v>
      </c>
      <c r="M340" s="44"/>
      <c r="N340" s="44">
        <v>0.6</v>
      </c>
      <c r="O340" s="44"/>
      <c r="P340" s="20" t="s">
        <v>117</v>
      </c>
      <c r="Q340" s="20" t="s">
        <v>37</v>
      </c>
      <c r="R340" s="20">
        <v>2</v>
      </c>
      <c r="S340" s="20">
        <v>11</v>
      </c>
      <c r="T340" s="20"/>
      <c r="U340" s="20"/>
      <c r="V340" s="20" t="s">
        <v>5</v>
      </c>
      <c r="W340" s="20">
        <v>9152</v>
      </c>
      <c r="X340" s="65" t="s">
        <v>2012</v>
      </c>
    </row>
    <row r="341" s="2" customFormat="1" ht="24.95" customHeight="1" spans="1:24">
      <c r="A341" s="20">
        <v>9153</v>
      </c>
      <c r="B341" s="21" t="s">
        <v>2125</v>
      </c>
      <c r="C341" s="20" t="s">
        <v>43</v>
      </c>
      <c r="D341" s="62" t="s">
        <v>44</v>
      </c>
      <c r="E341" s="20" t="s">
        <v>68</v>
      </c>
      <c r="F341" s="20" t="s">
        <v>106</v>
      </c>
      <c r="G341" s="20">
        <v>2019</v>
      </c>
      <c r="H341" s="20" t="s">
        <v>88</v>
      </c>
      <c r="I341" s="42">
        <v>3</v>
      </c>
      <c r="J341" s="43" t="s">
        <v>2060</v>
      </c>
      <c r="K341" s="20">
        <v>0.3</v>
      </c>
      <c r="L341" s="44">
        <f t="shared" si="27"/>
        <v>0.9</v>
      </c>
      <c r="M341" s="44"/>
      <c r="N341" s="44">
        <v>0.9</v>
      </c>
      <c r="O341" s="44"/>
      <c r="P341" s="20" t="s">
        <v>117</v>
      </c>
      <c r="Q341" s="20" t="s">
        <v>37</v>
      </c>
      <c r="R341" s="20">
        <v>3</v>
      </c>
      <c r="S341" s="20">
        <v>9</v>
      </c>
      <c r="T341" s="20"/>
      <c r="U341" s="20"/>
      <c r="V341" s="20" t="s">
        <v>5</v>
      </c>
      <c r="W341" s="20">
        <v>9153</v>
      </c>
      <c r="X341" s="65" t="s">
        <v>2012</v>
      </c>
    </row>
    <row r="342" s="2" customFormat="1" ht="24.95" customHeight="1" spans="1:24">
      <c r="A342" s="20">
        <v>9273</v>
      </c>
      <c r="B342" s="61" t="s">
        <v>2128</v>
      </c>
      <c r="C342" s="20"/>
      <c r="D342" s="20"/>
      <c r="E342" s="20"/>
      <c r="F342" s="20" t="s">
        <v>106</v>
      </c>
      <c r="G342" s="20" t="s">
        <v>32</v>
      </c>
      <c r="H342" s="20" t="s">
        <v>88</v>
      </c>
      <c r="I342" s="42" t="e">
        <f>SUM(#REF!)</f>
        <v>#REF!</v>
      </c>
      <c r="J342" s="43"/>
      <c r="K342" s="20"/>
      <c r="L342" s="44" t="e">
        <f>SUM(#REF!)</f>
        <v>#REF!</v>
      </c>
      <c r="M342" s="44" t="e">
        <f>SUM(#REF!)</f>
        <v>#REF!</v>
      </c>
      <c r="N342" s="44" t="e">
        <f>SUM(#REF!)</f>
        <v>#REF!</v>
      </c>
      <c r="O342" s="44" t="e">
        <f>SUM(#REF!)</f>
        <v>#REF!</v>
      </c>
      <c r="P342" s="20"/>
      <c r="Q342" s="20" t="s">
        <v>37</v>
      </c>
      <c r="R342" s="64" t="e">
        <f>SUM(#REF!)</f>
        <v>#REF!</v>
      </c>
      <c r="S342" s="64" t="e">
        <f>SUM(#REF!)</f>
        <v>#REF!</v>
      </c>
      <c r="T342" s="64" t="s">
        <v>2129</v>
      </c>
      <c r="U342" s="64" t="s">
        <v>110</v>
      </c>
      <c r="V342" s="20" t="s">
        <v>32</v>
      </c>
      <c r="W342" s="20">
        <v>9273</v>
      </c>
      <c r="X342" s="51" t="s">
        <v>2012</v>
      </c>
    </row>
    <row r="343" s="2" customFormat="1" ht="24.95" customHeight="1" spans="1:24">
      <c r="A343" s="20">
        <v>9320</v>
      </c>
      <c r="B343" s="61" t="s">
        <v>2130</v>
      </c>
      <c r="C343" s="20"/>
      <c r="D343" s="20"/>
      <c r="E343" s="20"/>
      <c r="F343" s="20" t="s">
        <v>106</v>
      </c>
      <c r="G343" s="20" t="s">
        <v>32</v>
      </c>
      <c r="H343" s="20" t="s">
        <v>88</v>
      </c>
      <c r="I343" s="42">
        <f>SUM(I344:I432)</f>
        <v>349</v>
      </c>
      <c r="J343" s="43"/>
      <c r="K343" s="20"/>
      <c r="L343" s="44">
        <f>SUM(L344:L432)</f>
        <v>104.7</v>
      </c>
      <c r="M343" s="44">
        <f>SUM(M344:M432)</f>
        <v>0</v>
      </c>
      <c r="N343" s="44">
        <f>SUM(N344:N432)</f>
        <v>104.7</v>
      </c>
      <c r="O343" s="44">
        <f>SUM(O344:O432)</f>
        <v>0</v>
      </c>
      <c r="P343" s="20"/>
      <c r="Q343" s="20" t="s">
        <v>37</v>
      </c>
      <c r="R343" s="64">
        <f>SUM(R344:R432)</f>
        <v>349</v>
      </c>
      <c r="S343" s="64">
        <f>SUM(S344:S432)</f>
        <v>2203</v>
      </c>
      <c r="T343" s="64" t="s">
        <v>2131</v>
      </c>
      <c r="U343" s="64" t="s">
        <v>1281</v>
      </c>
      <c r="V343" s="20" t="s">
        <v>32</v>
      </c>
      <c r="W343" s="20">
        <v>9320</v>
      </c>
      <c r="X343" s="51" t="s">
        <v>2012</v>
      </c>
    </row>
    <row r="344" s="2" customFormat="1" ht="24.95" customHeight="1" spans="1:24">
      <c r="A344" s="20">
        <v>9394</v>
      </c>
      <c r="B344" s="21" t="s">
        <v>2132</v>
      </c>
      <c r="C344" s="20" t="s">
        <v>43</v>
      </c>
      <c r="D344" s="20" t="s">
        <v>299</v>
      </c>
      <c r="E344" s="20" t="s">
        <v>959</v>
      </c>
      <c r="F344" s="20" t="s">
        <v>106</v>
      </c>
      <c r="G344" s="20">
        <v>2019</v>
      </c>
      <c r="H344" s="20" t="s">
        <v>88</v>
      </c>
      <c r="I344" s="42">
        <v>14</v>
      </c>
      <c r="J344" s="43" t="s">
        <v>2133</v>
      </c>
      <c r="K344" s="20">
        <v>0.3</v>
      </c>
      <c r="L344" s="44">
        <f t="shared" ref="L344:L398" si="28">M344+N344+O344</f>
        <v>4.2</v>
      </c>
      <c r="M344" s="44"/>
      <c r="N344" s="44">
        <v>4.2</v>
      </c>
      <c r="O344" s="44"/>
      <c r="P344" s="20" t="s">
        <v>117</v>
      </c>
      <c r="Q344" s="20" t="s">
        <v>37</v>
      </c>
      <c r="R344" s="20">
        <v>14</v>
      </c>
      <c r="S344" s="20">
        <v>196</v>
      </c>
      <c r="T344" s="20"/>
      <c r="U344" s="20"/>
      <c r="V344" s="20" t="s">
        <v>5</v>
      </c>
      <c r="W344" s="20">
        <v>9394</v>
      </c>
      <c r="X344" s="51" t="s">
        <v>2012</v>
      </c>
    </row>
    <row r="345" s="2" customFormat="1" ht="24.95" customHeight="1" spans="1:24">
      <c r="A345" s="20">
        <v>9395</v>
      </c>
      <c r="B345" s="21" t="s">
        <v>2134</v>
      </c>
      <c r="C345" s="20" t="s">
        <v>43</v>
      </c>
      <c r="D345" s="20" t="s">
        <v>299</v>
      </c>
      <c r="E345" s="20" t="s">
        <v>961</v>
      </c>
      <c r="F345" s="20" t="s">
        <v>106</v>
      </c>
      <c r="G345" s="20">
        <v>2019</v>
      </c>
      <c r="H345" s="20" t="s">
        <v>88</v>
      </c>
      <c r="I345" s="42">
        <v>17</v>
      </c>
      <c r="J345" s="43" t="s">
        <v>2133</v>
      </c>
      <c r="K345" s="20">
        <v>0.3</v>
      </c>
      <c r="L345" s="44">
        <f t="shared" si="28"/>
        <v>5.1</v>
      </c>
      <c r="M345" s="44"/>
      <c r="N345" s="44">
        <v>5.1</v>
      </c>
      <c r="O345" s="44"/>
      <c r="P345" s="20" t="s">
        <v>117</v>
      </c>
      <c r="Q345" s="20" t="s">
        <v>37</v>
      </c>
      <c r="R345" s="20">
        <v>17</v>
      </c>
      <c r="S345" s="20">
        <v>289</v>
      </c>
      <c r="T345" s="20"/>
      <c r="U345" s="20"/>
      <c r="V345" s="20" t="s">
        <v>5</v>
      </c>
      <c r="W345" s="20">
        <v>9395</v>
      </c>
      <c r="X345" s="51" t="s">
        <v>2012</v>
      </c>
    </row>
    <row r="346" s="2" customFormat="1" ht="24.95" customHeight="1" spans="1:24">
      <c r="A346" s="20">
        <v>9396</v>
      </c>
      <c r="B346" s="21" t="s">
        <v>2135</v>
      </c>
      <c r="C346" s="20" t="s">
        <v>43</v>
      </c>
      <c r="D346" s="20" t="s">
        <v>299</v>
      </c>
      <c r="E346" s="20" t="s">
        <v>963</v>
      </c>
      <c r="F346" s="20" t="s">
        <v>106</v>
      </c>
      <c r="G346" s="20">
        <v>2019</v>
      </c>
      <c r="H346" s="20" t="s">
        <v>88</v>
      </c>
      <c r="I346" s="42">
        <v>14</v>
      </c>
      <c r="J346" s="43" t="s">
        <v>2133</v>
      </c>
      <c r="K346" s="20">
        <v>0.3</v>
      </c>
      <c r="L346" s="44">
        <f t="shared" si="28"/>
        <v>4.2</v>
      </c>
      <c r="M346" s="44"/>
      <c r="N346" s="44">
        <v>4.2</v>
      </c>
      <c r="O346" s="44"/>
      <c r="P346" s="20" t="s">
        <v>117</v>
      </c>
      <c r="Q346" s="20" t="s">
        <v>37</v>
      </c>
      <c r="R346" s="20">
        <v>14</v>
      </c>
      <c r="S346" s="20">
        <v>196</v>
      </c>
      <c r="T346" s="20"/>
      <c r="U346" s="20"/>
      <c r="V346" s="20" t="s">
        <v>5</v>
      </c>
      <c r="W346" s="20">
        <v>9396</v>
      </c>
      <c r="X346" s="51" t="s">
        <v>2012</v>
      </c>
    </row>
    <row r="347" s="2" customFormat="1" ht="24.95" customHeight="1" spans="1:24">
      <c r="A347" s="20">
        <v>9397</v>
      </c>
      <c r="B347" s="21" t="s">
        <v>2136</v>
      </c>
      <c r="C347" s="20" t="s">
        <v>43</v>
      </c>
      <c r="D347" s="20" t="s">
        <v>124</v>
      </c>
      <c r="E347" s="20" t="s">
        <v>965</v>
      </c>
      <c r="F347" s="20" t="s">
        <v>106</v>
      </c>
      <c r="G347" s="20">
        <v>2019</v>
      </c>
      <c r="H347" s="20" t="s">
        <v>88</v>
      </c>
      <c r="I347" s="42">
        <v>14</v>
      </c>
      <c r="J347" s="43" t="s">
        <v>2133</v>
      </c>
      <c r="K347" s="20">
        <v>0.3</v>
      </c>
      <c r="L347" s="44">
        <f t="shared" si="28"/>
        <v>4.2</v>
      </c>
      <c r="M347" s="44"/>
      <c r="N347" s="44">
        <v>4.2</v>
      </c>
      <c r="O347" s="44"/>
      <c r="P347" s="20" t="s">
        <v>117</v>
      </c>
      <c r="Q347" s="20" t="s">
        <v>37</v>
      </c>
      <c r="R347" s="20">
        <v>14</v>
      </c>
      <c r="S347" s="20">
        <v>193</v>
      </c>
      <c r="T347" s="20"/>
      <c r="U347" s="20"/>
      <c r="V347" s="20" t="s">
        <v>5</v>
      </c>
      <c r="W347" s="20">
        <v>9397</v>
      </c>
      <c r="X347" s="51" t="s">
        <v>2012</v>
      </c>
    </row>
    <row r="348" s="2" customFormat="1" ht="24.95" customHeight="1" spans="1:24">
      <c r="A348" s="20">
        <v>9398</v>
      </c>
      <c r="B348" s="21" t="s">
        <v>2137</v>
      </c>
      <c r="C348" s="20" t="s">
        <v>43</v>
      </c>
      <c r="D348" s="20" t="s">
        <v>124</v>
      </c>
      <c r="E348" s="20" t="s">
        <v>967</v>
      </c>
      <c r="F348" s="20" t="s">
        <v>106</v>
      </c>
      <c r="G348" s="20">
        <v>2019</v>
      </c>
      <c r="H348" s="20" t="s">
        <v>88</v>
      </c>
      <c r="I348" s="42">
        <v>8</v>
      </c>
      <c r="J348" s="43" t="s">
        <v>2133</v>
      </c>
      <c r="K348" s="20">
        <v>0.3</v>
      </c>
      <c r="L348" s="44">
        <f t="shared" si="28"/>
        <v>2.4</v>
      </c>
      <c r="M348" s="44"/>
      <c r="N348" s="44">
        <v>2.4</v>
      </c>
      <c r="O348" s="44"/>
      <c r="P348" s="20" t="s">
        <v>117</v>
      </c>
      <c r="Q348" s="20" t="s">
        <v>37</v>
      </c>
      <c r="R348" s="20">
        <v>8</v>
      </c>
      <c r="S348" s="20">
        <v>64</v>
      </c>
      <c r="T348" s="20"/>
      <c r="U348" s="20"/>
      <c r="V348" s="20" t="s">
        <v>5</v>
      </c>
      <c r="W348" s="20">
        <v>9398</v>
      </c>
      <c r="X348" s="51" t="s">
        <v>2012</v>
      </c>
    </row>
    <row r="349" s="2" customFormat="1" ht="24.95" customHeight="1" spans="1:24">
      <c r="A349" s="20">
        <v>9399</v>
      </c>
      <c r="B349" s="21" t="s">
        <v>2138</v>
      </c>
      <c r="C349" s="20" t="s">
        <v>43</v>
      </c>
      <c r="D349" s="20" t="s">
        <v>124</v>
      </c>
      <c r="E349" s="20" t="s">
        <v>399</v>
      </c>
      <c r="F349" s="20" t="s">
        <v>106</v>
      </c>
      <c r="G349" s="20">
        <v>2019</v>
      </c>
      <c r="H349" s="20" t="s">
        <v>88</v>
      </c>
      <c r="I349" s="42">
        <v>3</v>
      </c>
      <c r="J349" s="43" t="s">
        <v>2133</v>
      </c>
      <c r="K349" s="20">
        <v>0.3</v>
      </c>
      <c r="L349" s="44">
        <f t="shared" si="28"/>
        <v>0.9</v>
      </c>
      <c r="M349" s="44"/>
      <c r="N349" s="44">
        <v>0.9</v>
      </c>
      <c r="O349" s="44"/>
      <c r="P349" s="20" t="s">
        <v>117</v>
      </c>
      <c r="Q349" s="20" t="s">
        <v>37</v>
      </c>
      <c r="R349" s="20">
        <v>3</v>
      </c>
      <c r="S349" s="20">
        <v>9</v>
      </c>
      <c r="T349" s="20"/>
      <c r="U349" s="20"/>
      <c r="V349" s="20" t="s">
        <v>5</v>
      </c>
      <c r="W349" s="20">
        <v>9399</v>
      </c>
      <c r="X349" s="51" t="s">
        <v>2012</v>
      </c>
    </row>
    <row r="350" s="2" customFormat="1" ht="24.95" customHeight="1" spans="1:24">
      <c r="A350" s="20">
        <v>9400</v>
      </c>
      <c r="B350" s="21" t="s">
        <v>2139</v>
      </c>
      <c r="C350" s="20" t="s">
        <v>43</v>
      </c>
      <c r="D350" s="20" t="s">
        <v>124</v>
      </c>
      <c r="E350" s="20" t="s">
        <v>970</v>
      </c>
      <c r="F350" s="20" t="s">
        <v>106</v>
      </c>
      <c r="G350" s="20">
        <v>2019</v>
      </c>
      <c r="H350" s="20" t="s">
        <v>88</v>
      </c>
      <c r="I350" s="42">
        <v>2</v>
      </c>
      <c r="J350" s="43" t="s">
        <v>2133</v>
      </c>
      <c r="K350" s="20">
        <v>0.3</v>
      </c>
      <c r="L350" s="44">
        <f t="shared" si="28"/>
        <v>0.6</v>
      </c>
      <c r="M350" s="44"/>
      <c r="N350" s="44">
        <v>0.6</v>
      </c>
      <c r="O350" s="44"/>
      <c r="P350" s="20" t="s">
        <v>117</v>
      </c>
      <c r="Q350" s="20" t="s">
        <v>37</v>
      </c>
      <c r="R350" s="20">
        <v>2</v>
      </c>
      <c r="S350" s="20">
        <v>4</v>
      </c>
      <c r="T350" s="20"/>
      <c r="U350" s="20"/>
      <c r="V350" s="20" t="s">
        <v>5</v>
      </c>
      <c r="W350" s="20">
        <v>9400</v>
      </c>
      <c r="X350" s="51" t="s">
        <v>2012</v>
      </c>
    </row>
    <row r="351" s="2" customFormat="1" ht="24.95" customHeight="1" spans="1:24">
      <c r="A351" s="20">
        <v>9401</v>
      </c>
      <c r="B351" s="21" t="s">
        <v>2140</v>
      </c>
      <c r="C351" s="20" t="s">
        <v>43</v>
      </c>
      <c r="D351" s="20" t="s">
        <v>124</v>
      </c>
      <c r="E351" s="20" t="s">
        <v>259</v>
      </c>
      <c r="F351" s="20" t="s">
        <v>106</v>
      </c>
      <c r="G351" s="20">
        <v>2019</v>
      </c>
      <c r="H351" s="20" t="s">
        <v>88</v>
      </c>
      <c r="I351" s="42">
        <v>3</v>
      </c>
      <c r="J351" s="43" t="s">
        <v>2133</v>
      </c>
      <c r="K351" s="20">
        <v>0.3</v>
      </c>
      <c r="L351" s="44">
        <f t="shared" si="28"/>
        <v>0.9</v>
      </c>
      <c r="M351" s="44"/>
      <c r="N351" s="44">
        <v>0.9</v>
      </c>
      <c r="O351" s="44"/>
      <c r="P351" s="20" t="s">
        <v>117</v>
      </c>
      <c r="Q351" s="20" t="s">
        <v>37</v>
      </c>
      <c r="R351" s="20">
        <v>3</v>
      </c>
      <c r="S351" s="20">
        <v>12</v>
      </c>
      <c r="T351" s="20"/>
      <c r="U351" s="20"/>
      <c r="V351" s="20" t="s">
        <v>5</v>
      </c>
      <c r="W351" s="20">
        <v>9401</v>
      </c>
      <c r="X351" s="51" t="s">
        <v>2012</v>
      </c>
    </row>
    <row r="352" s="2" customFormat="1" ht="24.95" customHeight="1" spans="1:24">
      <c r="A352" s="20">
        <v>9402</v>
      </c>
      <c r="B352" s="21" t="s">
        <v>2141</v>
      </c>
      <c r="C352" s="20" t="s">
        <v>43</v>
      </c>
      <c r="D352" s="20" t="s">
        <v>124</v>
      </c>
      <c r="E352" s="20" t="s">
        <v>973</v>
      </c>
      <c r="F352" s="20" t="s">
        <v>106</v>
      </c>
      <c r="G352" s="20">
        <v>2019</v>
      </c>
      <c r="H352" s="20" t="s">
        <v>88</v>
      </c>
      <c r="I352" s="42">
        <v>7</v>
      </c>
      <c r="J352" s="43" t="s">
        <v>2133</v>
      </c>
      <c r="K352" s="20">
        <v>0.3</v>
      </c>
      <c r="L352" s="44">
        <f t="shared" si="28"/>
        <v>2.1</v>
      </c>
      <c r="M352" s="44"/>
      <c r="N352" s="44">
        <v>2.1</v>
      </c>
      <c r="O352" s="44"/>
      <c r="P352" s="20" t="s">
        <v>117</v>
      </c>
      <c r="Q352" s="20" t="s">
        <v>37</v>
      </c>
      <c r="R352" s="20">
        <v>7</v>
      </c>
      <c r="S352" s="20">
        <v>49</v>
      </c>
      <c r="T352" s="20"/>
      <c r="U352" s="20"/>
      <c r="V352" s="20" t="s">
        <v>5</v>
      </c>
      <c r="W352" s="20">
        <v>9402</v>
      </c>
      <c r="X352" s="51" t="s">
        <v>2012</v>
      </c>
    </row>
    <row r="353" s="2" customFormat="1" ht="24.95" customHeight="1" spans="1:24">
      <c r="A353" s="20">
        <v>9403</v>
      </c>
      <c r="B353" s="21" t="s">
        <v>2142</v>
      </c>
      <c r="C353" s="20" t="s">
        <v>43</v>
      </c>
      <c r="D353" s="20" t="s">
        <v>124</v>
      </c>
      <c r="E353" s="20" t="s">
        <v>975</v>
      </c>
      <c r="F353" s="20" t="s">
        <v>106</v>
      </c>
      <c r="G353" s="20">
        <v>2019</v>
      </c>
      <c r="H353" s="20" t="s">
        <v>88</v>
      </c>
      <c r="I353" s="42">
        <v>8</v>
      </c>
      <c r="J353" s="43" t="s">
        <v>2133</v>
      </c>
      <c r="K353" s="20">
        <v>0.3</v>
      </c>
      <c r="L353" s="44">
        <f t="shared" si="28"/>
        <v>2.4</v>
      </c>
      <c r="M353" s="44"/>
      <c r="N353" s="44">
        <v>2.4</v>
      </c>
      <c r="O353" s="44"/>
      <c r="P353" s="20" t="s">
        <v>117</v>
      </c>
      <c r="Q353" s="20" t="s">
        <v>37</v>
      </c>
      <c r="R353" s="20">
        <v>8</v>
      </c>
      <c r="S353" s="20">
        <v>55</v>
      </c>
      <c r="T353" s="20"/>
      <c r="U353" s="20"/>
      <c r="V353" s="20" t="s">
        <v>5</v>
      </c>
      <c r="W353" s="20">
        <v>9403</v>
      </c>
      <c r="X353" s="51" t="s">
        <v>2012</v>
      </c>
    </row>
    <row r="354" s="2" customFormat="1" ht="24.95" customHeight="1" spans="1:24">
      <c r="A354" s="20">
        <v>9404</v>
      </c>
      <c r="B354" s="21" t="s">
        <v>2143</v>
      </c>
      <c r="C354" s="20" t="s">
        <v>43</v>
      </c>
      <c r="D354" s="20" t="s">
        <v>124</v>
      </c>
      <c r="E354" s="20" t="s">
        <v>138</v>
      </c>
      <c r="F354" s="20" t="s">
        <v>106</v>
      </c>
      <c r="G354" s="20">
        <v>2019</v>
      </c>
      <c r="H354" s="20" t="s">
        <v>88</v>
      </c>
      <c r="I354" s="42">
        <v>2</v>
      </c>
      <c r="J354" s="43" t="s">
        <v>2133</v>
      </c>
      <c r="K354" s="20">
        <v>0.3</v>
      </c>
      <c r="L354" s="44">
        <f t="shared" si="28"/>
        <v>0.6</v>
      </c>
      <c r="M354" s="44"/>
      <c r="N354" s="44">
        <v>0.6</v>
      </c>
      <c r="O354" s="44"/>
      <c r="P354" s="20" t="s">
        <v>117</v>
      </c>
      <c r="Q354" s="20" t="s">
        <v>37</v>
      </c>
      <c r="R354" s="20">
        <v>2</v>
      </c>
      <c r="S354" s="20">
        <v>9</v>
      </c>
      <c r="T354" s="20"/>
      <c r="U354" s="20"/>
      <c r="V354" s="20" t="s">
        <v>5</v>
      </c>
      <c r="W354" s="20">
        <v>9404</v>
      </c>
      <c r="X354" s="51" t="s">
        <v>2012</v>
      </c>
    </row>
    <row r="355" s="2" customFormat="1" ht="24.95" customHeight="1" spans="1:24">
      <c r="A355" s="20">
        <v>9405</v>
      </c>
      <c r="B355" s="21" t="s">
        <v>2144</v>
      </c>
      <c r="C355" s="20" t="s">
        <v>43</v>
      </c>
      <c r="D355" s="20" t="s">
        <v>124</v>
      </c>
      <c r="E355" s="20" t="s">
        <v>728</v>
      </c>
      <c r="F355" s="20" t="s">
        <v>106</v>
      </c>
      <c r="G355" s="20">
        <v>2019</v>
      </c>
      <c r="H355" s="20" t="s">
        <v>88</v>
      </c>
      <c r="I355" s="42">
        <v>4</v>
      </c>
      <c r="J355" s="43" t="s">
        <v>2133</v>
      </c>
      <c r="K355" s="20">
        <v>0.3</v>
      </c>
      <c r="L355" s="44">
        <f t="shared" si="28"/>
        <v>1.2</v>
      </c>
      <c r="M355" s="44"/>
      <c r="N355" s="44">
        <v>1.2</v>
      </c>
      <c r="O355" s="44"/>
      <c r="P355" s="20" t="s">
        <v>117</v>
      </c>
      <c r="Q355" s="20" t="s">
        <v>37</v>
      </c>
      <c r="R355" s="20">
        <v>4</v>
      </c>
      <c r="S355" s="20">
        <v>17</v>
      </c>
      <c r="T355" s="20"/>
      <c r="U355" s="20"/>
      <c r="V355" s="20" t="s">
        <v>5</v>
      </c>
      <c r="W355" s="20">
        <v>9405</v>
      </c>
      <c r="X355" s="51" t="s">
        <v>2012</v>
      </c>
    </row>
    <row r="356" s="2" customFormat="1" ht="24.95" customHeight="1" spans="1:24">
      <c r="A356" s="20">
        <v>9406</v>
      </c>
      <c r="B356" s="21" t="s">
        <v>2145</v>
      </c>
      <c r="C356" s="20" t="s">
        <v>43</v>
      </c>
      <c r="D356" s="20" t="s">
        <v>49</v>
      </c>
      <c r="E356" s="20" t="s">
        <v>74</v>
      </c>
      <c r="F356" s="20" t="s">
        <v>106</v>
      </c>
      <c r="G356" s="20">
        <v>2019</v>
      </c>
      <c r="H356" s="20" t="s">
        <v>88</v>
      </c>
      <c r="I356" s="42">
        <v>1</v>
      </c>
      <c r="J356" s="43" t="s">
        <v>2133</v>
      </c>
      <c r="K356" s="20">
        <v>0.3</v>
      </c>
      <c r="L356" s="44">
        <f t="shared" si="28"/>
        <v>0.3</v>
      </c>
      <c r="M356" s="44"/>
      <c r="N356" s="44">
        <v>0.3</v>
      </c>
      <c r="O356" s="44"/>
      <c r="P356" s="20" t="s">
        <v>117</v>
      </c>
      <c r="Q356" s="20" t="s">
        <v>37</v>
      </c>
      <c r="R356" s="20">
        <v>1</v>
      </c>
      <c r="S356" s="20">
        <v>4</v>
      </c>
      <c r="T356" s="20"/>
      <c r="U356" s="20"/>
      <c r="V356" s="20" t="s">
        <v>5</v>
      </c>
      <c r="W356" s="20">
        <v>9406</v>
      </c>
      <c r="X356" s="51" t="s">
        <v>2012</v>
      </c>
    </row>
    <row r="357" s="2" customFormat="1" ht="24.95" customHeight="1" spans="1:24">
      <c r="A357" s="20">
        <v>9407</v>
      </c>
      <c r="B357" s="21" t="s">
        <v>2146</v>
      </c>
      <c r="C357" s="20" t="s">
        <v>43</v>
      </c>
      <c r="D357" s="20" t="s">
        <v>49</v>
      </c>
      <c r="E357" s="20" t="s">
        <v>75</v>
      </c>
      <c r="F357" s="20" t="s">
        <v>106</v>
      </c>
      <c r="G357" s="20">
        <v>2019</v>
      </c>
      <c r="H357" s="20" t="s">
        <v>88</v>
      </c>
      <c r="I357" s="42">
        <v>2</v>
      </c>
      <c r="J357" s="43" t="s">
        <v>2133</v>
      </c>
      <c r="K357" s="20">
        <v>0.3</v>
      </c>
      <c r="L357" s="44">
        <f t="shared" si="28"/>
        <v>0.6</v>
      </c>
      <c r="M357" s="44"/>
      <c r="N357" s="44">
        <v>0.6</v>
      </c>
      <c r="O357" s="44"/>
      <c r="P357" s="20" t="s">
        <v>117</v>
      </c>
      <c r="Q357" s="20" t="s">
        <v>37</v>
      </c>
      <c r="R357" s="20">
        <v>2</v>
      </c>
      <c r="S357" s="20">
        <v>9</v>
      </c>
      <c r="T357" s="20"/>
      <c r="U357" s="20"/>
      <c r="V357" s="20" t="s">
        <v>5</v>
      </c>
      <c r="W357" s="20">
        <v>9407</v>
      </c>
      <c r="X357" s="51" t="s">
        <v>2012</v>
      </c>
    </row>
    <row r="358" s="2" customFormat="1" ht="24.95" customHeight="1" spans="1:24">
      <c r="A358" s="20">
        <v>9408</v>
      </c>
      <c r="B358" s="21" t="s">
        <v>2147</v>
      </c>
      <c r="C358" s="20" t="s">
        <v>43</v>
      </c>
      <c r="D358" s="20" t="s">
        <v>49</v>
      </c>
      <c r="E358" s="20" t="s">
        <v>84</v>
      </c>
      <c r="F358" s="20" t="s">
        <v>106</v>
      </c>
      <c r="G358" s="20">
        <v>2019</v>
      </c>
      <c r="H358" s="20" t="s">
        <v>88</v>
      </c>
      <c r="I358" s="42">
        <v>8</v>
      </c>
      <c r="J358" s="43" t="s">
        <v>2133</v>
      </c>
      <c r="K358" s="20">
        <v>0.3</v>
      </c>
      <c r="L358" s="44">
        <f t="shared" si="28"/>
        <v>2.4</v>
      </c>
      <c r="M358" s="44"/>
      <c r="N358" s="44">
        <v>2.4</v>
      </c>
      <c r="O358" s="44"/>
      <c r="P358" s="20" t="s">
        <v>117</v>
      </c>
      <c r="Q358" s="20" t="s">
        <v>37</v>
      </c>
      <c r="R358" s="20">
        <v>8</v>
      </c>
      <c r="S358" s="20">
        <v>35</v>
      </c>
      <c r="T358" s="20"/>
      <c r="U358" s="20"/>
      <c r="V358" s="20" t="s">
        <v>5</v>
      </c>
      <c r="W358" s="20">
        <v>9408</v>
      </c>
      <c r="X358" s="51" t="s">
        <v>2012</v>
      </c>
    </row>
    <row r="359" s="2" customFormat="1" ht="24.95" customHeight="1" spans="1:24">
      <c r="A359" s="20">
        <v>9409</v>
      </c>
      <c r="B359" s="21" t="s">
        <v>2148</v>
      </c>
      <c r="C359" s="20" t="s">
        <v>43</v>
      </c>
      <c r="D359" s="20" t="s">
        <v>49</v>
      </c>
      <c r="E359" s="20" t="s">
        <v>77</v>
      </c>
      <c r="F359" s="20" t="s">
        <v>106</v>
      </c>
      <c r="G359" s="20">
        <v>2019</v>
      </c>
      <c r="H359" s="20" t="s">
        <v>88</v>
      </c>
      <c r="I359" s="42">
        <v>5</v>
      </c>
      <c r="J359" s="43" t="s">
        <v>2133</v>
      </c>
      <c r="K359" s="20">
        <v>0.3</v>
      </c>
      <c r="L359" s="44">
        <f t="shared" si="28"/>
        <v>1.5</v>
      </c>
      <c r="M359" s="44"/>
      <c r="N359" s="44">
        <v>1.5</v>
      </c>
      <c r="O359" s="44"/>
      <c r="P359" s="20" t="s">
        <v>117</v>
      </c>
      <c r="Q359" s="20" t="s">
        <v>37</v>
      </c>
      <c r="R359" s="20">
        <v>5</v>
      </c>
      <c r="S359" s="20">
        <v>22</v>
      </c>
      <c r="T359" s="20"/>
      <c r="U359" s="20"/>
      <c r="V359" s="20" t="s">
        <v>5</v>
      </c>
      <c r="W359" s="20">
        <v>9409</v>
      </c>
      <c r="X359" s="51" t="s">
        <v>2012</v>
      </c>
    </row>
    <row r="360" s="2" customFormat="1" ht="24.95" customHeight="1" spans="1:24">
      <c r="A360" s="20">
        <v>9410</v>
      </c>
      <c r="B360" s="21" t="s">
        <v>2149</v>
      </c>
      <c r="C360" s="20" t="s">
        <v>43</v>
      </c>
      <c r="D360" s="20" t="s">
        <v>49</v>
      </c>
      <c r="E360" s="20" t="s">
        <v>76</v>
      </c>
      <c r="F360" s="20" t="s">
        <v>106</v>
      </c>
      <c r="G360" s="20">
        <v>2019</v>
      </c>
      <c r="H360" s="20" t="s">
        <v>88</v>
      </c>
      <c r="I360" s="42">
        <v>2</v>
      </c>
      <c r="J360" s="43" t="s">
        <v>2133</v>
      </c>
      <c r="K360" s="20">
        <v>0.3</v>
      </c>
      <c r="L360" s="44">
        <f t="shared" si="28"/>
        <v>0.6</v>
      </c>
      <c r="M360" s="44"/>
      <c r="N360" s="44">
        <v>0.6</v>
      </c>
      <c r="O360" s="44"/>
      <c r="P360" s="20" t="s">
        <v>117</v>
      </c>
      <c r="Q360" s="20" t="s">
        <v>37</v>
      </c>
      <c r="R360" s="20">
        <v>2</v>
      </c>
      <c r="S360" s="20">
        <v>11</v>
      </c>
      <c r="T360" s="20"/>
      <c r="U360" s="20"/>
      <c r="V360" s="20" t="s">
        <v>5</v>
      </c>
      <c r="W360" s="20">
        <v>9410</v>
      </c>
      <c r="X360" s="51" t="s">
        <v>2012</v>
      </c>
    </row>
    <row r="361" s="2" customFormat="1" ht="24.95" customHeight="1" spans="1:24">
      <c r="A361" s="20">
        <v>9411</v>
      </c>
      <c r="B361" s="21" t="s">
        <v>2150</v>
      </c>
      <c r="C361" s="20" t="s">
        <v>43</v>
      </c>
      <c r="D361" s="20" t="s">
        <v>49</v>
      </c>
      <c r="E361" s="20" t="s">
        <v>50</v>
      </c>
      <c r="F361" s="20" t="s">
        <v>106</v>
      </c>
      <c r="G361" s="20">
        <v>2019</v>
      </c>
      <c r="H361" s="20" t="s">
        <v>88</v>
      </c>
      <c r="I361" s="42">
        <v>8</v>
      </c>
      <c r="J361" s="43" t="s">
        <v>2133</v>
      </c>
      <c r="K361" s="20">
        <v>0.3</v>
      </c>
      <c r="L361" s="44">
        <f t="shared" si="28"/>
        <v>2.4</v>
      </c>
      <c r="M361" s="44"/>
      <c r="N361" s="44">
        <v>2.4</v>
      </c>
      <c r="O361" s="44"/>
      <c r="P361" s="20" t="s">
        <v>117</v>
      </c>
      <c r="Q361" s="20" t="s">
        <v>37</v>
      </c>
      <c r="R361" s="20">
        <v>8</v>
      </c>
      <c r="S361" s="20">
        <v>35</v>
      </c>
      <c r="T361" s="20"/>
      <c r="U361" s="20"/>
      <c r="V361" s="20" t="s">
        <v>5</v>
      </c>
      <c r="W361" s="20">
        <v>9411</v>
      </c>
      <c r="X361" s="51" t="s">
        <v>2012</v>
      </c>
    </row>
    <row r="362" s="2" customFormat="1" ht="24.95" customHeight="1" spans="1:24">
      <c r="A362" s="20">
        <v>9412</v>
      </c>
      <c r="B362" s="21" t="s">
        <v>2151</v>
      </c>
      <c r="C362" s="20" t="s">
        <v>43</v>
      </c>
      <c r="D362" s="20" t="s">
        <v>250</v>
      </c>
      <c r="E362" s="20" t="s">
        <v>682</v>
      </c>
      <c r="F362" s="20" t="s">
        <v>106</v>
      </c>
      <c r="G362" s="20">
        <v>2019</v>
      </c>
      <c r="H362" s="20" t="s">
        <v>88</v>
      </c>
      <c r="I362" s="42">
        <v>6</v>
      </c>
      <c r="J362" s="43" t="s">
        <v>2133</v>
      </c>
      <c r="K362" s="20">
        <v>0.3</v>
      </c>
      <c r="L362" s="44">
        <f t="shared" si="28"/>
        <v>1.8</v>
      </c>
      <c r="M362" s="44"/>
      <c r="N362" s="44">
        <v>1.8</v>
      </c>
      <c r="O362" s="44"/>
      <c r="P362" s="20" t="s">
        <v>117</v>
      </c>
      <c r="Q362" s="20" t="s">
        <v>37</v>
      </c>
      <c r="R362" s="20">
        <v>6</v>
      </c>
      <c r="S362" s="20">
        <v>26</v>
      </c>
      <c r="T362" s="20"/>
      <c r="U362" s="20"/>
      <c r="V362" s="20" t="s">
        <v>5</v>
      </c>
      <c r="W362" s="20">
        <v>9412</v>
      </c>
      <c r="X362" s="51" t="s">
        <v>2012</v>
      </c>
    </row>
    <row r="363" s="2" customFormat="1" ht="24.95" customHeight="1" spans="1:24">
      <c r="A363" s="20">
        <v>9413</v>
      </c>
      <c r="B363" s="21" t="s">
        <v>2152</v>
      </c>
      <c r="C363" s="20" t="s">
        <v>43</v>
      </c>
      <c r="D363" s="20" t="s">
        <v>250</v>
      </c>
      <c r="E363" s="20" t="s">
        <v>684</v>
      </c>
      <c r="F363" s="20" t="s">
        <v>106</v>
      </c>
      <c r="G363" s="20">
        <v>2019</v>
      </c>
      <c r="H363" s="20" t="s">
        <v>88</v>
      </c>
      <c r="I363" s="42">
        <v>4</v>
      </c>
      <c r="J363" s="43" t="s">
        <v>2133</v>
      </c>
      <c r="K363" s="20">
        <v>0.3</v>
      </c>
      <c r="L363" s="44">
        <f t="shared" si="28"/>
        <v>1.2</v>
      </c>
      <c r="M363" s="44"/>
      <c r="N363" s="44">
        <v>1.2</v>
      </c>
      <c r="O363" s="44"/>
      <c r="P363" s="20" t="s">
        <v>117</v>
      </c>
      <c r="Q363" s="20" t="s">
        <v>37</v>
      </c>
      <c r="R363" s="20">
        <v>4</v>
      </c>
      <c r="S363" s="20">
        <v>17</v>
      </c>
      <c r="T363" s="20"/>
      <c r="U363" s="20"/>
      <c r="V363" s="20" t="s">
        <v>5</v>
      </c>
      <c r="W363" s="20">
        <v>9413</v>
      </c>
      <c r="X363" s="51" t="s">
        <v>2012</v>
      </c>
    </row>
    <row r="364" s="2" customFormat="1" ht="24.95" customHeight="1" spans="1:24">
      <c r="A364" s="20">
        <v>9414</v>
      </c>
      <c r="B364" s="21" t="s">
        <v>2153</v>
      </c>
      <c r="C364" s="20" t="s">
        <v>43</v>
      </c>
      <c r="D364" s="20" t="s">
        <v>250</v>
      </c>
      <c r="E364" s="20" t="s">
        <v>686</v>
      </c>
      <c r="F364" s="20" t="s">
        <v>106</v>
      </c>
      <c r="G364" s="20">
        <v>2019</v>
      </c>
      <c r="H364" s="20" t="s">
        <v>88</v>
      </c>
      <c r="I364" s="42">
        <v>4</v>
      </c>
      <c r="J364" s="43" t="s">
        <v>2133</v>
      </c>
      <c r="K364" s="20">
        <v>0.3</v>
      </c>
      <c r="L364" s="44">
        <f t="shared" si="28"/>
        <v>1.2</v>
      </c>
      <c r="M364" s="44"/>
      <c r="N364" s="44">
        <v>1.2</v>
      </c>
      <c r="O364" s="44"/>
      <c r="P364" s="20" t="s">
        <v>117</v>
      </c>
      <c r="Q364" s="20" t="s">
        <v>37</v>
      </c>
      <c r="R364" s="20">
        <v>4</v>
      </c>
      <c r="S364" s="20">
        <v>15</v>
      </c>
      <c r="T364" s="20"/>
      <c r="U364" s="20"/>
      <c r="V364" s="20" t="s">
        <v>5</v>
      </c>
      <c r="W364" s="20">
        <v>9414</v>
      </c>
      <c r="X364" s="51" t="s">
        <v>2012</v>
      </c>
    </row>
    <row r="365" s="2" customFormat="1" ht="24.95" customHeight="1" spans="1:24">
      <c r="A365" s="20">
        <v>9415</v>
      </c>
      <c r="B365" s="21" t="s">
        <v>2154</v>
      </c>
      <c r="C365" s="20" t="s">
        <v>43</v>
      </c>
      <c r="D365" s="20" t="s">
        <v>250</v>
      </c>
      <c r="E365" s="20" t="s">
        <v>466</v>
      </c>
      <c r="F365" s="20" t="s">
        <v>106</v>
      </c>
      <c r="G365" s="20">
        <v>2019</v>
      </c>
      <c r="H365" s="20" t="s">
        <v>88</v>
      </c>
      <c r="I365" s="42">
        <v>11</v>
      </c>
      <c r="J365" s="43" t="s">
        <v>2133</v>
      </c>
      <c r="K365" s="20">
        <v>0.3</v>
      </c>
      <c r="L365" s="44">
        <f t="shared" si="28"/>
        <v>3.3</v>
      </c>
      <c r="M365" s="44"/>
      <c r="N365" s="44">
        <v>3.3</v>
      </c>
      <c r="O365" s="44"/>
      <c r="P365" s="20" t="s">
        <v>117</v>
      </c>
      <c r="Q365" s="20" t="s">
        <v>37</v>
      </c>
      <c r="R365" s="20">
        <v>11</v>
      </c>
      <c r="S365" s="20">
        <v>48</v>
      </c>
      <c r="T365" s="20"/>
      <c r="U365" s="20"/>
      <c r="V365" s="20" t="s">
        <v>5</v>
      </c>
      <c r="W365" s="20">
        <v>9415</v>
      </c>
      <c r="X365" s="51" t="s">
        <v>2012</v>
      </c>
    </row>
    <row r="366" s="2" customFormat="1" ht="24.95" customHeight="1" spans="1:24">
      <c r="A366" s="20">
        <v>9416</v>
      </c>
      <c r="B366" s="21" t="s">
        <v>2155</v>
      </c>
      <c r="C366" s="20" t="s">
        <v>43</v>
      </c>
      <c r="D366" s="20" t="s">
        <v>250</v>
      </c>
      <c r="E366" s="20" t="s">
        <v>468</v>
      </c>
      <c r="F366" s="20" t="s">
        <v>106</v>
      </c>
      <c r="G366" s="20">
        <v>2019</v>
      </c>
      <c r="H366" s="20" t="s">
        <v>88</v>
      </c>
      <c r="I366" s="42">
        <v>11</v>
      </c>
      <c r="J366" s="43" t="s">
        <v>2133</v>
      </c>
      <c r="K366" s="20">
        <v>0.3</v>
      </c>
      <c r="L366" s="44">
        <f t="shared" si="28"/>
        <v>3.3</v>
      </c>
      <c r="M366" s="44"/>
      <c r="N366" s="44">
        <v>3.3</v>
      </c>
      <c r="O366" s="44"/>
      <c r="P366" s="20" t="s">
        <v>117</v>
      </c>
      <c r="Q366" s="20" t="s">
        <v>37</v>
      </c>
      <c r="R366" s="20">
        <v>11</v>
      </c>
      <c r="S366" s="20">
        <v>51</v>
      </c>
      <c r="T366" s="20"/>
      <c r="U366" s="20"/>
      <c r="V366" s="20" t="s">
        <v>5</v>
      </c>
      <c r="W366" s="20">
        <v>9416</v>
      </c>
      <c r="X366" s="51" t="s">
        <v>2012</v>
      </c>
    </row>
    <row r="367" s="2" customFormat="1" ht="24.95" customHeight="1" spans="1:24">
      <c r="A367" s="20">
        <v>9417</v>
      </c>
      <c r="B367" s="21" t="s">
        <v>2156</v>
      </c>
      <c r="C367" s="20" t="s">
        <v>43</v>
      </c>
      <c r="D367" s="20" t="s">
        <v>250</v>
      </c>
      <c r="E367" s="20" t="s">
        <v>472</v>
      </c>
      <c r="F367" s="20" t="s">
        <v>106</v>
      </c>
      <c r="G367" s="20">
        <v>2019</v>
      </c>
      <c r="H367" s="20" t="s">
        <v>88</v>
      </c>
      <c r="I367" s="42">
        <v>10</v>
      </c>
      <c r="J367" s="43" t="s">
        <v>2133</v>
      </c>
      <c r="K367" s="20">
        <v>0.3</v>
      </c>
      <c r="L367" s="44">
        <f t="shared" si="28"/>
        <v>3</v>
      </c>
      <c r="M367" s="44"/>
      <c r="N367" s="44">
        <v>3</v>
      </c>
      <c r="O367" s="44"/>
      <c r="P367" s="20" t="s">
        <v>117</v>
      </c>
      <c r="Q367" s="20" t="s">
        <v>37</v>
      </c>
      <c r="R367" s="20">
        <v>10</v>
      </c>
      <c r="S367" s="20">
        <v>45</v>
      </c>
      <c r="T367" s="20"/>
      <c r="U367" s="20"/>
      <c r="V367" s="20" t="s">
        <v>5</v>
      </c>
      <c r="W367" s="20">
        <v>9417</v>
      </c>
      <c r="X367" s="51" t="s">
        <v>2012</v>
      </c>
    </row>
    <row r="368" s="2" customFormat="1" ht="24.95" customHeight="1" spans="1:24">
      <c r="A368" s="20">
        <v>9418</v>
      </c>
      <c r="B368" s="21" t="s">
        <v>2157</v>
      </c>
      <c r="C368" s="20" t="s">
        <v>43</v>
      </c>
      <c r="D368" s="20" t="s">
        <v>250</v>
      </c>
      <c r="E368" s="20" t="s">
        <v>691</v>
      </c>
      <c r="F368" s="20" t="s">
        <v>106</v>
      </c>
      <c r="G368" s="20">
        <v>2019</v>
      </c>
      <c r="H368" s="20" t="s">
        <v>88</v>
      </c>
      <c r="I368" s="42">
        <v>11</v>
      </c>
      <c r="J368" s="43" t="s">
        <v>2133</v>
      </c>
      <c r="K368" s="20">
        <v>0.3</v>
      </c>
      <c r="L368" s="44">
        <f t="shared" si="28"/>
        <v>3.3</v>
      </c>
      <c r="M368" s="44"/>
      <c r="N368" s="44">
        <v>3.3</v>
      </c>
      <c r="O368" s="44"/>
      <c r="P368" s="20" t="s">
        <v>117</v>
      </c>
      <c r="Q368" s="20" t="s">
        <v>37</v>
      </c>
      <c r="R368" s="20">
        <v>11</v>
      </c>
      <c r="S368" s="20">
        <v>46</v>
      </c>
      <c r="T368" s="20"/>
      <c r="U368" s="20"/>
      <c r="V368" s="20" t="s">
        <v>5</v>
      </c>
      <c r="W368" s="20">
        <v>9418</v>
      </c>
      <c r="X368" s="51" t="s">
        <v>2012</v>
      </c>
    </row>
    <row r="369" s="2" customFormat="1" ht="24.95" customHeight="1" spans="1:24">
      <c r="A369" s="20">
        <v>9419</v>
      </c>
      <c r="B369" s="21" t="s">
        <v>2158</v>
      </c>
      <c r="C369" s="20" t="s">
        <v>43</v>
      </c>
      <c r="D369" s="20" t="s">
        <v>250</v>
      </c>
      <c r="E369" s="20" t="s">
        <v>1306</v>
      </c>
      <c r="F369" s="20" t="s">
        <v>106</v>
      </c>
      <c r="G369" s="20">
        <v>2019</v>
      </c>
      <c r="H369" s="20" t="s">
        <v>88</v>
      </c>
      <c r="I369" s="42">
        <v>1</v>
      </c>
      <c r="J369" s="43" t="s">
        <v>2133</v>
      </c>
      <c r="K369" s="20">
        <v>0.3</v>
      </c>
      <c r="L369" s="44">
        <f t="shared" si="28"/>
        <v>0.3</v>
      </c>
      <c r="M369" s="44"/>
      <c r="N369" s="44">
        <v>0.3</v>
      </c>
      <c r="O369" s="44"/>
      <c r="P369" s="20" t="s">
        <v>117</v>
      </c>
      <c r="Q369" s="20" t="s">
        <v>37</v>
      </c>
      <c r="R369" s="20">
        <v>1</v>
      </c>
      <c r="S369" s="20">
        <v>5</v>
      </c>
      <c r="T369" s="20"/>
      <c r="U369" s="20"/>
      <c r="V369" s="20" t="s">
        <v>5</v>
      </c>
      <c r="W369" s="20">
        <v>9419</v>
      </c>
      <c r="X369" s="51" t="s">
        <v>2012</v>
      </c>
    </row>
    <row r="370" s="2" customFormat="1" ht="24.95" customHeight="1" spans="1:24">
      <c r="A370" s="20">
        <v>9420</v>
      </c>
      <c r="B370" s="21" t="s">
        <v>2159</v>
      </c>
      <c r="C370" s="20" t="s">
        <v>43</v>
      </c>
      <c r="D370" s="20" t="s">
        <v>44</v>
      </c>
      <c r="E370" s="20" t="s">
        <v>270</v>
      </c>
      <c r="F370" s="20" t="s">
        <v>106</v>
      </c>
      <c r="G370" s="20">
        <v>2019</v>
      </c>
      <c r="H370" s="20" t="s">
        <v>88</v>
      </c>
      <c r="I370" s="42">
        <v>5</v>
      </c>
      <c r="J370" s="43" t="s">
        <v>2133</v>
      </c>
      <c r="K370" s="20">
        <v>0.3</v>
      </c>
      <c r="L370" s="44">
        <f t="shared" si="28"/>
        <v>1.5</v>
      </c>
      <c r="M370" s="44"/>
      <c r="N370" s="44">
        <v>1.5</v>
      </c>
      <c r="O370" s="44"/>
      <c r="P370" s="20" t="s">
        <v>117</v>
      </c>
      <c r="Q370" s="20" t="s">
        <v>37</v>
      </c>
      <c r="R370" s="20">
        <v>5</v>
      </c>
      <c r="S370" s="20">
        <v>23</v>
      </c>
      <c r="T370" s="20"/>
      <c r="U370" s="20"/>
      <c r="V370" s="20" t="s">
        <v>5</v>
      </c>
      <c r="W370" s="20">
        <v>9420</v>
      </c>
      <c r="X370" s="51" t="s">
        <v>2012</v>
      </c>
    </row>
    <row r="371" s="2" customFormat="1" ht="24.95" customHeight="1" spans="1:24">
      <c r="A371" s="20">
        <v>9421</v>
      </c>
      <c r="B371" s="21" t="s">
        <v>2160</v>
      </c>
      <c r="C371" s="20" t="s">
        <v>43</v>
      </c>
      <c r="D371" s="20" t="s">
        <v>44</v>
      </c>
      <c r="E371" s="20" t="s">
        <v>994</v>
      </c>
      <c r="F371" s="20" t="s">
        <v>106</v>
      </c>
      <c r="G371" s="20">
        <v>2019</v>
      </c>
      <c r="H371" s="20" t="s">
        <v>88</v>
      </c>
      <c r="I371" s="42">
        <v>7</v>
      </c>
      <c r="J371" s="43" t="s">
        <v>2133</v>
      </c>
      <c r="K371" s="20">
        <v>0.3</v>
      </c>
      <c r="L371" s="44">
        <f t="shared" si="28"/>
        <v>2.1</v>
      </c>
      <c r="M371" s="44"/>
      <c r="N371" s="44">
        <v>2.1</v>
      </c>
      <c r="O371" s="44"/>
      <c r="P371" s="20" t="s">
        <v>117</v>
      </c>
      <c r="Q371" s="20" t="s">
        <v>37</v>
      </c>
      <c r="R371" s="20">
        <v>7</v>
      </c>
      <c r="S371" s="20">
        <v>32</v>
      </c>
      <c r="T371" s="20"/>
      <c r="U371" s="20"/>
      <c r="V371" s="20" t="s">
        <v>5</v>
      </c>
      <c r="W371" s="20">
        <v>9421</v>
      </c>
      <c r="X371" s="51" t="s">
        <v>2012</v>
      </c>
    </row>
    <row r="372" s="2" customFormat="1" ht="24.95" customHeight="1" spans="1:24">
      <c r="A372" s="20">
        <v>9422</v>
      </c>
      <c r="B372" s="21" t="s">
        <v>2161</v>
      </c>
      <c r="C372" s="20" t="s">
        <v>43</v>
      </c>
      <c r="D372" s="20" t="s">
        <v>44</v>
      </c>
      <c r="E372" s="20" t="s">
        <v>992</v>
      </c>
      <c r="F372" s="20" t="s">
        <v>106</v>
      </c>
      <c r="G372" s="20">
        <v>2019</v>
      </c>
      <c r="H372" s="20" t="s">
        <v>88</v>
      </c>
      <c r="I372" s="42">
        <v>4</v>
      </c>
      <c r="J372" s="43" t="s">
        <v>2133</v>
      </c>
      <c r="K372" s="20">
        <v>0.3</v>
      </c>
      <c r="L372" s="44">
        <f t="shared" si="28"/>
        <v>1.2</v>
      </c>
      <c r="M372" s="44"/>
      <c r="N372" s="44">
        <v>1.2</v>
      </c>
      <c r="O372" s="44"/>
      <c r="P372" s="20" t="s">
        <v>117</v>
      </c>
      <c r="Q372" s="20" t="s">
        <v>37</v>
      </c>
      <c r="R372" s="20">
        <v>4</v>
      </c>
      <c r="S372" s="20">
        <v>18</v>
      </c>
      <c r="T372" s="20"/>
      <c r="U372" s="20"/>
      <c r="V372" s="20" t="s">
        <v>5</v>
      </c>
      <c r="W372" s="20">
        <v>9422</v>
      </c>
      <c r="X372" s="51" t="s">
        <v>2012</v>
      </c>
    </row>
    <row r="373" s="2" customFormat="1" ht="24.95" customHeight="1" spans="1:24">
      <c r="A373" s="20">
        <v>9423</v>
      </c>
      <c r="B373" s="21" t="s">
        <v>2162</v>
      </c>
      <c r="C373" s="20" t="s">
        <v>43</v>
      </c>
      <c r="D373" s="20" t="s">
        <v>44</v>
      </c>
      <c r="E373" s="20" t="s">
        <v>1001</v>
      </c>
      <c r="F373" s="20" t="s">
        <v>106</v>
      </c>
      <c r="G373" s="20">
        <v>2019</v>
      </c>
      <c r="H373" s="20" t="s">
        <v>88</v>
      </c>
      <c r="I373" s="42">
        <v>2</v>
      </c>
      <c r="J373" s="43" t="s">
        <v>2133</v>
      </c>
      <c r="K373" s="20">
        <v>0.3</v>
      </c>
      <c r="L373" s="44">
        <f t="shared" si="28"/>
        <v>0.6</v>
      </c>
      <c r="M373" s="44"/>
      <c r="N373" s="44">
        <v>0.6</v>
      </c>
      <c r="O373" s="44"/>
      <c r="P373" s="20" t="s">
        <v>117</v>
      </c>
      <c r="Q373" s="20" t="s">
        <v>37</v>
      </c>
      <c r="R373" s="20">
        <v>2</v>
      </c>
      <c r="S373" s="20">
        <v>10</v>
      </c>
      <c r="T373" s="20"/>
      <c r="U373" s="20"/>
      <c r="V373" s="20" t="s">
        <v>5</v>
      </c>
      <c r="W373" s="20">
        <v>9423</v>
      </c>
      <c r="X373" s="51" t="s">
        <v>2012</v>
      </c>
    </row>
    <row r="374" s="2" customFormat="1" ht="24.95" customHeight="1" spans="1:24">
      <c r="A374" s="20">
        <v>9424</v>
      </c>
      <c r="B374" s="21" t="s">
        <v>2163</v>
      </c>
      <c r="C374" s="20" t="s">
        <v>43</v>
      </c>
      <c r="D374" s="20" t="s">
        <v>44</v>
      </c>
      <c r="E374" s="20" t="s">
        <v>1003</v>
      </c>
      <c r="F374" s="20" t="s">
        <v>106</v>
      </c>
      <c r="G374" s="20">
        <v>2019</v>
      </c>
      <c r="H374" s="20" t="s">
        <v>88</v>
      </c>
      <c r="I374" s="42">
        <v>4</v>
      </c>
      <c r="J374" s="43" t="s">
        <v>2133</v>
      </c>
      <c r="K374" s="20">
        <v>0.3</v>
      </c>
      <c r="L374" s="44">
        <f t="shared" si="28"/>
        <v>1.2</v>
      </c>
      <c r="M374" s="44"/>
      <c r="N374" s="44">
        <v>1.2</v>
      </c>
      <c r="O374" s="44"/>
      <c r="P374" s="20" t="s">
        <v>117</v>
      </c>
      <c r="Q374" s="20" t="s">
        <v>37</v>
      </c>
      <c r="R374" s="20">
        <v>4</v>
      </c>
      <c r="S374" s="20">
        <v>16</v>
      </c>
      <c r="T374" s="20"/>
      <c r="U374" s="20"/>
      <c r="V374" s="20" t="s">
        <v>5</v>
      </c>
      <c r="W374" s="20">
        <v>9424</v>
      </c>
      <c r="X374" s="51" t="s">
        <v>2012</v>
      </c>
    </row>
    <row r="375" s="2" customFormat="1" ht="24.95" customHeight="1" spans="1:24">
      <c r="A375" s="20">
        <v>9425</v>
      </c>
      <c r="B375" s="21" t="s">
        <v>2164</v>
      </c>
      <c r="C375" s="20" t="s">
        <v>43</v>
      </c>
      <c r="D375" s="20" t="s">
        <v>155</v>
      </c>
      <c r="E375" s="20" t="s">
        <v>634</v>
      </c>
      <c r="F375" s="20" t="s">
        <v>106</v>
      </c>
      <c r="G375" s="20">
        <v>2019</v>
      </c>
      <c r="H375" s="20" t="s">
        <v>88</v>
      </c>
      <c r="I375" s="42">
        <v>2</v>
      </c>
      <c r="J375" s="43" t="s">
        <v>2133</v>
      </c>
      <c r="K375" s="20">
        <v>0.3</v>
      </c>
      <c r="L375" s="44">
        <f t="shared" si="28"/>
        <v>0.6</v>
      </c>
      <c r="M375" s="44"/>
      <c r="N375" s="44">
        <v>0.6</v>
      </c>
      <c r="O375" s="44"/>
      <c r="P375" s="20" t="s">
        <v>117</v>
      </c>
      <c r="Q375" s="20" t="s">
        <v>37</v>
      </c>
      <c r="R375" s="20">
        <v>2</v>
      </c>
      <c r="S375" s="20">
        <v>8</v>
      </c>
      <c r="T375" s="20"/>
      <c r="U375" s="20"/>
      <c r="V375" s="20" t="s">
        <v>5</v>
      </c>
      <c r="W375" s="20">
        <v>9425</v>
      </c>
      <c r="X375" s="51" t="s">
        <v>2012</v>
      </c>
    </row>
    <row r="376" s="2" customFormat="1" ht="24.95" customHeight="1" spans="1:24">
      <c r="A376" s="20">
        <v>9426</v>
      </c>
      <c r="B376" s="21" t="s">
        <v>2165</v>
      </c>
      <c r="C376" s="20" t="s">
        <v>43</v>
      </c>
      <c r="D376" s="20" t="s">
        <v>155</v>
      </c>
      <c r="E376" s="20" t="s">
        <v>388</v>
      </c>
      <c r="F376" s="20" t="s">
        <v>106</v>
      </c>
      <c r="G376" s="20">
        <v>2019</v>
      </c>
      <c r="H376" s="20" t="s">
        <v>88</v>
      </c>
      <c r="I376" s="42">
        <v>1</v>
      </c>
      <c r="J376" s="43" t="s">
        <v>2133</v>
      </c>
      <c r="K376" s="20">
        <v>0.3</v>
      </c>
      <c r="L376" s="44">
        <f t="shared" si="28"/>
        <v>0.3</v>
      </c>
      <c r="M376" s="44"/>
      <c r="N376" s="44">
        <v>0.3</v>
      </c>
      <c r="O376" s="44"/>
      <c r="P376" s="20" t="s">
        <v>117</v>
      </c>
      <c r="Q376" s="20" t="s">
        <v>37</v>
      </c>
      <c r="R376" s="20">
        <v>1</v>
      </c>
      <c r="S376" s="20">
        <v>4</v>
      </c>
      <c r="T376" s="20"/>
      <c r="U376" s="20"/>
      <c r="V376" s="20" t="s">
        <v>5</v>
      </c>
      <c r="W376" s="20">
        <v>9426</v>
      </c>
      <c r="X376" s="51" t="s">
        <v>2012</v>
      </c>
    </row>
    <row r="377" s="2" customFormat="1" ht="24.95" customHeight="1" spans="1:24">
      <c r="A377" s="20">
        <v>9427</v>
      </c>
      <c r="B377" s="21" t="s">
        <v>2166</v>
      </c>
      <c r="C377" s="20" t="s">
        <v>43</v>
      </c>
      <c r="D377" s="20" t="s">
        <v>155</v>
      </c>
      <c r="E377" s="20" t="s">
        <v>1008</v>
      </c>
      <c r="F377" s="20" t="s">
        <v>106</v>
      </c>
      <c r="G377" s="20">
        <v>2019</v>
      </c>
      <c r="H377" s="20" t="s">
        <v>88</v>
      </c>
      <c r="I377" s="42">
        <v>3</v>
      </c>
      <c r="J377" s="43" t="s">
        <v>2133</v>
      </c>
      <c r="K377" s="20">
        <v>0.3</v>
      </c>
      <c r="L377" s="44">
        <f t="shared" si="28"/>
        <v>0.9</v>
      </c>
      <c r="M377" s="44"/>
      <c r="N377" s="44">
        <v>0.9</v>
      </c>
      <c r="O377" s="44"/>
      <c r="P377" s="20" t="s">
        <v>117</v>
      </c>
      <c r="Q377" s="20" t="s">
        <v>37</v>
      </c>
      <c r="R377" s="20">
        <v>3</v>
      </c>
      <c r="S377" s="20">
        <v>13</v>
      </c>
      <c r="T377" s="20"/>
      <c r="U377" s="20"/>
      <c r="V377" s="20" t="s">
        <v>5</v>
      </c>
      <c r="W377" s="20">
        <v>9427</v>
      </c>
      <c r="X377" s="51" t="s">
        <v>2012</v>
      </c>
    </row>
    <row r="378" s="2" customFormat="1" ht="24.95" customHeight="1" spans="1:24">
      <c r="A378" s="20">
        <v>9428</v>
      </c>
      <c r="B378" s="21" t="s">
        <v>2167</v>
      </c>
      <c r="C378" s="20" t="s">
        <v>43</v>
      </c>
      <c r="D378" s="20" t="s">
        <v>155</v>
      </c>
      <c r="E378" s="20" t="s">
        <v>231</v>
      </c>
      <c r="F378" s="20" t="s">
        <v>106</v>
      </c>
      <c r="G378" s="20">
        <v>2019</v>
      </c>
      <c r="H378" s="20" t="s">
        <v>88</v>
      </c>
      <c r="I378" s="42">
        <v>2</v>
      </c>
      <c r="J378" s="43" t="s">
        <v>2133</v>
      </c>
      <c r="K378" s="20">
        <v>0.3</v>
      </c>
      <c r="L378" s="44">
        <f t="shared" si="28"/>
        <v>0.6</v>
      </c>
      <c r="M378" s="44"/>
      <c r="N378" s="44">
        <v>0.6</v>
      </c>
      <c r="O378" s="44"/>
      <c r="P378" s="20" t="s">
        <v>117</v>
      </c>
      <c r="Q378" s="20" t="s">
        <v>37</v>
      </c>
      <c r="R378" s="20">
        <v>2</v>
      </c>
      <c r="S378" s="20">
        <v>10</v>
      </c>
      <c r="T378" s="20"/>
      <c r="U378" s="20"/>
      <c r="V378" s="20" t="s">
        <v>5</v>
      </c>
      <c r="W378" s="20">
        <v>9428</v>
      </c>
      <c r="X378" s="51" t="s">
        <v>2012</v>
      </c>
    </row>
    <row r="379" s="2" customFormat="1" ht="24.95" customHeight="1" spans="1:24">
      <c r="A379" s="20">
        <v>9429</v>
      </c>
      <c r="B379" s="21" t="s">
        <v>2168</v>
      </c>
      <c r="C379" s="20" t="s">
        <v>43</v>
      </c>
      <c r="D379" s="20" t="s">
        <v>155</v>
      </c>
      <c r="E379" s="20" t="s">
        <v>637</v>
      </c>
      <c r="F379" s="20" t="s">
        <v>106</v>
      </c>
      <c r="G379" s="20">
        <v>2019</v>
      </c>
      <c r="H379" s="20" t="s">
        <v>88</v>
      </c>
      <c r="I379" s="42">
        <v>1</v>
      </c>
      <c r="J379" s="43" t="s">
        <v>2133</v>
      </c>
      <c r="K379" s="20">
        <v>0.3</v>
      </c>
      <c r="L379" s="44">
        <f t="shared" si="28"/>
        <v>0.3</v>
      </c>
      <c r="M379" s="44"/>
      <c r="N379" s="44">
        <v>0.3</v>
      </c>
      <c r="O379" s="44"/>
      <c r="P379" s="20" t="s">
        <v>117</v>
      </c>
      <c r="Q379" s="20" t="s">
        <v>37</v>
      </c>
      <c r="R379" s="20">
        <v>1</v>
      </c>
      <c r="S379" s="20">
        <v>4</v>
      </c>
      <c r="T379" s="20"/>
      <c r="U379" s="20"/>
      <c r="V379" s="20" t="s">
        <v>5</v>
      </c>
      <c r="W379" s="20">
        <v>9429</v>
      </c>
      <c r="X379" s="51" t="s">
        <v>2012</v>
      </c>
    </row>
    <row r="380" s="2" customFormat="1" ht="24.95" customHeight="1" spans="1:24">
      <c r="A380" s="20">
        <v>9430</v>
      </c>
      <c r="B380" s="21" t="s">
        <v>2169</v>
      </c>
      <c r="C380" s="20" t="s">
        <v>43</v>
      </c>
      <c r="D380" s="20" t="s">
        <v>155</v>
      </c>
      <c r="E380" s="20" t="s">
        <v>156</v>
      </c>
      <c r="F380" s="20" t="s">
        <v>106</v>
      </c>
      <c r="G380" s="20">
        <v>2019</v>
      </c>
      <c r="H380" s="20" t="s">
        <v>88</v>
      </c>
      <c r="I380" s="42">
        <v>3</v>
      </c>
      <c r="J380" s="43" t="s">
        <v>2133</v>
      </c>
      <c r="K380" s="20">
        <v>0.3</v>
      </c>
      <c r="L380" s="44">
        <f t="shared" si="28"/>
        <v>0.9</v>
      </c>
      <c r="M380" s="44"/>
      <c r="N380" s="44">
        <v>0.9</v>
      </c>
      <c r="O380" s="44"/>
      <c r="P380" s="20" t="s">
        <v>117</v>
      </c>
      <c r="Q380" s="20" t="s">
        <v>37</v>
      </c>
      <c r="R380" s="20">
        <v>3</v>
      </c>
      <c r="S380" s="20">
        <v>12</v>
      </c>
      <c r="T380" s="20"/>
      <c r="U380" s="20"/>
      <c r="V380" s="20" t="s">
        <v>5</v>
      </c>
      <c r="W380" s="20">
        <v>9430</v>
      </c>
      <c r="X380" s="51" t="s">
        <v>2012</v>
      </c>
    </row>
    <row r="381" s="2" customFormat="1" ht="24.95" customHeight="1" spans="1:24">
      <c r="A381" s="20">
        <v>9431</v>
      </c>
      <c r="B381" s="21" t="s">
        <v>2170</v>
      </c>
      <c r="C381" s="20" t="s">
        <v>43</v>
      </c>
      <c r="D381" s="20" t="s">
        <v>155</v>
      </c>
      <c r="E381" s="20" t="s">
        <v>1013</v>
      </c>
      <c r="F381" s="20" t="s">
        <v>106</v>
      </c>
      <c r="G381" s="20">
        <v>2019</v>
      </c>
      <c r="H381" s="20" t="s">
        <v>88</v>
      </c>
      <c r="I381" s="42">
        <v>1</v>
      </c>
      <c r="J381" s="43" t="s">
        <v>2133</v>
      </c>
      <c r="K381" s="20">
        <v>0.3</v>
      </c>
      <c r="L381" s="44">
        <f t="shared" si="28"/>
        <v>0.3</v>
      </c>
      <c r="M381" s="44"/>
      <c r="N381" s="44">
        <v>0.3</v>
      </c>
      <c r="O381" s="44"/>
      <c r="P381" s="20" t="s">
        <v>117</v>
      </c>
      <c r="Q381" s="20" t="s">
        <v>37</v>
      </c>
      <c r="R381" s="20">
        <v>1</v>
      </c>
      <c r="S381" s="20">
        <v>4</v>
      </c>
      <c r="T381" s="20"/>
      <c r="U381" s="20"/>
      <c r="V381" s="20" t="s">
        <v>5</v>
      </c>
      <c r="W381" s="20">
        <v>9431</v>
      </c>
      <c r="X381" s="51" t="s">
        <v>2012</v>
      </c>
    </row>
    <row r="382" s="2" customFormat="1" ht="24.95" customHeight="1" spans="1:24">
      <c r="A382" s="20">
        <v>9432</v>
      </c>
      <c r="B382" s="21" t="s">
        <v>2171</v>
      </c>
      <c r="C382" s="20" t="s">
        <v>43</v>
      </c>
      <c r="D382" s="20" t="s">
        <v>155</v>
      </c>
      <c r="E382" s="20" t="s">
        <v>643</v>
      </c>
      <c r="F382" s="20" t="s">
        <v>106</v>
      </c>
      <c r="G382" s="20">
        <v>2019</v>
      </c>
      <c r="H382" s="20" t="s">
        <v>88</v>
      </c>
      <c r="I382" s="42">
        <v>1</v>
      </c>
      <c r="J382" s="43" t="s">
        <v>2133</v>
      </c>
      <c r="K382" s="20">
        <v>0.3</v>
      </c>
      <c r="L382" s="44">
        <f t="shared" si="28"/>
        <v>0.3</v>
      </c>
      <c r="M382" s="44"/>
      <c r="N382" s="44">
        <v>0.3</v>
      </c>
      <c r="O382" s="44"/>
      <c r="P382" s="20" t="s">
        <v>117</v>
      </c>
      <c r="Q382" s="20" t="s">
        <v>37</v>
      </c>
      <c r="R382" s="20">
        <v>1</v>
      </c>
      <c r="S382" s="20">
        <v>5</v>
      </c>
      <c r="T382" s="20"/>
      <c r="U382" s="20"/>
      <c r="V382" s="20" t="s">
        <v>5</v>
      </c>
      <c r="W382" s="20">
        <v>9432</v>
      </c>
      <c r="X382" s="51" t="s">
        <v>2012</v>
      </c>
    </row>
    <row r="383" s="2" customFormat="1" ht="24.95" customHeight="1" spans="1:24">
      <c r="A383" s="20">
        <v>9433</v>
      </c>
      <c r="B383" s="21" t="s">
        <v>2172</v>
      </c>
      <c r="C383" s="20" t="s">
        <v>43</v>
      </c>
      <c r="D383" s="20" t="s">
        <v>155</v>
      </c>
      <c r="E383" s="20" t="s">
        <v>233</v>
      </c>
      <c r="F383" s="20" t="s">
        <v>106</v>
      </c>
      <c r="G383" s="20">
        <v>2019</v>
      </c>
      <c r="H383" s="20" t="s">
        <v>88</v>
      </c>
      <c r="I383" s="42">
        <v>3</v>
      </c>
      <c r="J383" s="43" t="s">
        <v>2133</v>
      </c>
      <c r="K383" s="20">
        <v>0.3</v>
      </c>
      <c r="L383" s="44">
        <f t="shared" si="28"/>
        <v>0.9</v>
      </c>
      <c r="M383" s="44"/>
      <c r="N383" s="44">
        <v>0.9</v>
      </c>
      <c r="O383" s="44"/>
      <c r="P383" s="20" t="s">
        <v>117</v>
      </c>
      <c r="Q383" s="20" t="s">
        <v>37</v>
      </c>
      <c r="R383" s="20">
        <v>3</v>
      </c>
      <c r="S383" s="20">
        <v>14</v>
      </c>
      <c r="T383" s="20"/>
      <c r="U383" s="20"/>
      <c r="V383" s="20" t="s">
        <v>5</v>
      </c>
      <c r="W383" s="20">
        <v>9433</v>
      </c>
      <c r="X383" s="51" t="s">
        <v>2012</v>
      </c>
    </row>
    <row r="384" s="2" customFormat="1" ht="24.95" customHeight="1" spans="1:24">
      <c r="A384" s="20">
        <v>9434</v>
      </c>
      <c r="B384" s="21" t="s">
        <v>2173</v>
      </c>
      <c r="C384" s="20" t="s">
        <v>43</v>
      </c>
      <c r="D384" s="20" t="s">
        <v>155</v>
      </c>
      <c r="E384" s="20" t="s">
        <v>648</v>
      </c>
      <c r="F384" s="20" t="s">
        <v>106</v>
      </c>
      <c r="G384" s="20">
        <v>2019</v>
      </c>
      <c r="H384" s="20" t="s">
        <v>88</v>
      </c>
      <c r="I384" s="42">
        <v>2</v>
      </c>
      <c r="J384" s="43" t="s">
        <v>2133</v>
      </c>
      <c r="K384" s="20">
        <v>0.3</v>
      </c>
      <c r="L384" s="44">
        <f t="shared" si="28"/>
        <v>0.6</v>
      </c>
      <c r="M384" s="44"/>
      <c r="N384" s="44">
        <v>0.6</v>
      </c>
      <c r="O384" s="44"/>
      <c r="P384" s="20" t="s">
        <v>117</v>
      </c>
      <c r="Q384" s="20" t="s">
        <v>37</v>
      </c>
      <c r="R384" s="20">
        <v>2</v>
      </c>
      <c r="S384" s="20">
        <v>7</v>
      </c>
      <c r="T384" s="20"/>
      <c r="U384" s="20"/>
      <c r="V384" s="20" t="s">
        <v>5</v>
      </c>
      <c r="W384" s="20">
        <v>9434</v>
      </c>
      <c r="X384" s="51" t="s">
        <v>2012</v>
      </c>
    </row>
    <row r="385" s="2" customFormat="1" ht="24.95" customHeight="1" spans="1:24">
      <c r="A385" s="20">
        <v>9435</v>
      </c>
      <c r="B385" s="21" t="s">
        <v>2174</v>
      </c>
      <c r="C385" s="20" t="s">
        <v>43</v>
      </c>
      <c r="D385" s="20" t="s">
        <v>101</v>
      </c>
      <c r="E385" s="20" t="s">
        <v>270</v>
      </c>
      <c r="F385" s="20" t="s">
        <v>106</v>
      </c>
      <c r="G385" s="20">
        <v>2019</v>
      </c>
      <c r="H385" s="20" t="s">
        <v>88</v>
      </c>
      <c r="I385" s="42">
        <v>2</v>
      </c>
      <c r="J385" s="43" t="s">
        <v>2133</v>
      </c>
      <c r="K385" s="20">
        <v>0.3</v>
      </c>
      <c r="L385" s="44">
        <f t="shared" si="28"/>
        <v>0.6</v>
      </c>
      <c r="M385" s="44"/>
      <c r="N385" s="44">
        <v>0.6</v>
      </c>
      <c r="O385" s="44"/>
      <c r="P385" s="20" t="s">
        <v>117</v>
      </c>
      <c r="Q385" s="20" t="s">
        <v>37</v>
      </c>
      <c r="R385" s="20">
        <v>2</v>
      </c>
      <c r="S385" s="20">
        <v>11</v>
      </c>
      <c r="T385" s="20"/>
      <c r="U385" s="20"/>
      <c r="V385" s="20" t="s">
        <v>5</v>
      </c>
      <c r="W385" s="20">
        <v>9435</v>
      </c>
      <c r="X385" s="51" t="s">
        <v>2012</v>
      </c>
    </row>
    <row r="386" s="2" customFormat="1" ht="24.95" customHeight="1" spans="1:24">
      <c r="A386" s="20">
        <v>9436</v>
      </c>
      <c r="B386" s="21" t="s">
        <v>2175</v>
      </c>
      <c r="C386" s="20" t="s">
        <v>43</v>
      </c>
      <c r="D386" s="20" t="s">
        <v>101</v>
      </c>
      <c r="E386" s="20" t="s">
        <v>992</v>
      </c>
      <c r="F386" s="20" t="s">
        <v>106</v>
      </c>
      <c r="G386" s="20">
        <v>2019</v>
      </c>
      <c r="H386" s="20" t="s">
        <v>88</v>
      </c>
      <c r="I386" s="42">
        <v>1</v>
      </c>
      <c r="J386" s="43" t="s">
        <v>2133</v>
      </c>
      <c r="K386" s="20">
        <v>0.3</v>
      </c>
      <c r="L386" s="44">
        <f t="shared" si="28"/>
        <v>0.3</v>
      </c>
      <c r="M386" s="44"/>
      <c r="N386" s="44">
        <v>0.3</v>
      </c>
      <c r="O386" s="44"/>
      <c r="P386" s="20" t="s">
        <v>117</v>
      </c>
      <c r="Q386" s="20" t="s">
        <v>37</v>
      </c>
      <c r="R386" s="20">
        <v>1</v>
      </c>
      <c r="S386" s="20">
        <v>4</v>
      </c>
      <c r="T386" s="20"/>
      <c r="U386" s="20"/>
      <c r="V386" s="20" t="s">
        <v>5</v>
      </c>
      <c r="W386" s="20">
        <v>9436</v>
      </c>
      <c r="X386" s="51" t="s">
        <v>2012</v>
      </c>
    </row>
    <row r="387" s="2" customFormat="1" ht="24.95" customHeight="1" spans="1:24">
      <c r="A387" s="20">
        <v>9437</v>
      </c>
      <c r="B387" s="21" t="s">
        <v>2176</v>
      </c>
      <c r="C387" s="20" t="s">
        <v>43</v>
      </c>
      <c r="D387" s="20" t="s">
        <v>101</v>
      </c>
      <c r="E387" s="20" t="s">
        <v>428</v>
      </c>
      <c r="F387" s="20" t="s">
        <v>106</v>
      </c>
      <c r="G387" s="20">
        <v>2019</v>
      </c>
      <c r="H387" s="20" t="s">
        <v>88</v>
      </c>
      <c r="I387" s="42">
        <v>2</v>
      </c>
      <c r="J387" s="43" t="s">
        <v>2133</v>
      </c>
      <c r="K387" s="20">
        <v>0.3</v>
      </c>
      <c r="L387" s="44">
        <f t="shared" si="28"/>
        <v>0.6</v>
      </c>
      <c r="M387" s="44"/>
      <c r="N387" s="44">
        <v>0.6</v>
      </c>
      <c r="O387" s="44"/>
      <c r="P387" s="20" t="s">
        <v>117</v>
      </c>
      <c r="Q387" s="20" t="s">
        <v>37</v>
      </c>
      <c r="R387" s="20">
        <v>2</v>
      </c>
      <c r="S387" s="20">
        <v>10</v>
      </c>
      <c r="T387" s="20"/>
      <c r="U387" s="20"/>
      <c r="V387" s="20" t="s">
        <v>5</v>
      </c>
      <c r="W387" s="20">
        <v>9437</v>
      </c>
      <c r="X387" s="51" t="s">
        <v>2012</v>
      </c>
    </row>
    <row r="388" s="2" customFormat="1" ht="24.95" customHeight="1" spans="1:24">
      <c r="A388" s="20">
        <v>9438</v>
      </c>
      <c r="B388" s="21" t="s">
        <v>2177</v>
      </c>
      <c r="C388" s="20" t="s">
        <v>43</v>
      </c>
      <c r="D388" s="20" t="s">
        <v>101</v>
      </c>
      <c r="E388" s="20" t="s">
        <v>746</v>
      </c>
      <c r="F388" s="20" t="s">
        <v>106</v>
      </c>
      <c r="G388" s="20">
        <v>2019</v>
      </c>
      <c r="H388" s="20" t="s">
        <v>88</v>
      </c>
      <c r="I388" s="42">
        <v>2</v>
      </c>
      <c r="J388" s="43" t="s">
        <v>2133</v>
      </c>
      <c r="K388" s="20">
        <v>0.3</v>
      </c>
      <c r="L388" s="44">
        <f t="shared" si="28"/>
        <v>0.6</v>
      </c>
      <c r="M388" s="44"/>
      <c r="N388" s="44">
        <v>0.6</v>
      </c>
      <c r="O388" s="44"/>
      <c r="P388" s="20" t="s">
        <v>117</v>
      </c>
      <c r="Q388" s="20" t="s">
        <v>37</v>
      </c>
      <c r="R388" s="20">
        <v>2</v>
      </c>
      <c r="S388" s="20">
        <v>8</v>
      </c>
      <c r="T388" s="20"/>
      <c r="U388" s="20"/>
      <c r="V388" s="20" t="s">
        <v>5</v>
      </c>
      <c r="W388" s="20">
        <v>9438</v>
      </c>
      <c r="X388" s="51" t="s">
        <v>2012</v>
      </c>
    </row>
    <row r="389" s="2" customFormat="1" ht="24.95" customHeight="1" spans="1:24">
      <c r="A389" s="20">
        <v>9439</v>
      </c>
      <c r="B389" s="21" t="s">
        <v>2178</v>
      </c>
      <c r="C389" s="20" t="s">
        <v>43</v>
      </c>
      <c r="D389" s="20" t="s">
        <v>101</v>
      </c>
      <c r="E389" s="20" t="s">
        <v>748</v>
      </c>
      <c r="F389" s="20" t="s">
        <v>106</v>
      </c>
      <c r="G389" s="20">
        <v>2019</v>
      </c>
      <c r="H389" s="20" t="s">
        <v>88</v>
      </c>
      <c r="I389" s="42">
        <v>1</v>
      </c>
      <c r="J389" s="43" t="s">
        <v>2133</v>
      </c>
      <c r="K389" s="20">
        <v>0.3</v>
      </c>
      <c r="L389" s="44">
        <f t="shared" si="28"/>
        <v>0.3</v>
      </c>
      <c r="M389" s="44"/>
      <c r="N389" s="44">
        <v>0.3</v>
      </c>
      <c r="O389" s="44"/>
      <c r="P389" s="20" t="s">
        <v>117</v>
      </c>
      <c r="Q389" s="20" t="s">
        <v>37</v>
      </c>
      <c r="R389" s="20">
        <v>1</v>
      </c>
      <c r="S389" s="20">
        <v>4</v>
      </c>
      <c r="T389" s="20"/>
      <c r="U389" s="20"/>
      <c r="V389" s="20" t="s">
        <v>5</v>
      </c>
      <c r="W389" s="20">
        <v>9439</v>
      </c>
      <c r="X389" s="51" t="s">
        <v>2012</v>
      </c>
    </row>
    <row r="390" s="2" customFormat="1" ht="24.95" customHeight="1" spans="1:24">
      <c r="A390" s="20">
        <v>9440</v>
      </c>
      <c r="B390" s="21" t="s">
        <v>2179</v>
      </c>
      <c r="C390" s="20" t="s">
        <v>43</v>
      </c>
      <c r="D390" s="20" t="s">
        <v>101</v>
      </c>
      <c r="E390" s="20" t="s">
        <v>102</v>
      </c>
      <c r="F390" s="20" t="s">
        <v>106</v>
      </c>
      <c r="G390" s="20">
        <v>2019</v>
      </c>
      <c r="H390" s="20" t="s">
        <v>88</v>
      </c>
      <c r="I390" s="42">
        <v>1</v>
      </c>
      <c r="J390" s="43" t="s">
        <v>2133</v>
      </c>
      <c r="K390" s="20">
        <v>0.3</v>
      </c>
      <c r="L390" s="44">
        <f t="shared" si="28"/>
        <v>0.3</v>
      </c>
      <c r="M390" s="44"/>
      <c r="N390" s="44">
        <v>0.3</v>
      </c>
      <c r="O390" s="44"/>
      <c r="P390" s="20" t="s">
        <v>117</v>
      </c>
      <c r="Q390" s="20" t="s">
        <v>37</v>
      </c>
      <c r="R390" s="20">
        <v>1</v>
      </c>
      <c r="S390" s="20">
        <v>5</v>
      </c>
      <c r="T390" s="20"/>
      <c r="U390" s="20"/>
      <c r="V390" s="20" t="s">
        <v>5</v>
      </c>
      <c r="W390" s="20">
        <v>9440</v>
      </c>
      <c r="X390" s="51" t="s">
        <v>2012</v>
      </c>
    </row>
    <row r="391" s="2" customFormat="1" ht="24.95" customHeight="1" spans="1:24">
      <c r="A391" s="20">
        <v>9441</v>
      </c>
      <c r="B391" s="21" t="s">
        <v>2180</v>
      </c>
      <c r="C391" s="20" t="s">
        <v>43</v>
      </c>
      <c r="D391" s="20" t="s">
        <v>101</v>
      </c>
      <c r="E391" s="20" t="s">
        <v>1148</v>
      </c>
      <c r="F391" s="20" t="s">
        <v>106</v>
      </c>
      <c r="G391" s="20">
        <v>2019</v>
      </c>
      <c r="H391" s="20" t="s">
        <v>88</v>
      </c>
      <c r="I391" s="42">
        <v>3</v>
      </c>
      <c r="J391" s="43" t="s">
        <v>2133</v>
      </c>
      <c r="K391" s="20">
        <v>0.3</v>
      </c>
      <c r="L391" s="44">
        <f t="shared" si="28"/>
        <v>0.9</v>
      </c>
      <c r="M391" s="44"/>
      <c r="N391" s="44">
        <v>0.9</v>
      </c>
      <c r="O391" s="44"/>
      <c r="P391" s="20" t="s">
        <v>117</v>
      </c>
      <c r="Q391" s="20" t="s">
        <v>37</v>
      </c>
      <c r="R391" s="20">
        <v>3</v>
      </c>
      <c r="S391" s="20">
        <v>14</v>
      </c>
      <c r="T391" s="20"/>
      <c r="U391" s="20"/>
      <c r="V391" s="20" t="s">
        <v>5</v>
      </c>
      <c r="W391" s="20">
        <v>9441</v>
      </c>
      <c r="X391" s="51" t="s">
        <v>2012</v>
      </c>
    </row>
    <row r="392" s="2" customFormat="1" ht="24.95" customHeight="1" spans="1:24">
      <c r="A392" s="20">
        <v>9442</v>
      </c>
      <c r="B392" s="21" t="s">
        <v>2181</v>
      </c>
      <c r="C392" s="20" t="s">
        <v>43</v>
      </c>
      <c r="D392" s="20" t="s">
        <v>98</v>
      </c>
      <c r="E392" s="20" t="s">
        <v>209</v>
      </c>
      <c r="F392" s="20" t="s">
        <v>106</v>
      </c>
      <c r="G392" s="20">
        <v>2019</v>
      </c>
      <c r="H392" s="20" t="s">
        <v>88</v>
      </c>
      <c r="I392" s="42">
        <v>2</v>
      </c>
      <c r="J392" s="43" t="s">
        <v>2133</v>
      </c>
      <c r="K392" s="20">
        <v>0.3</v>
      </c>
      <c r="L392" s="44">
        <f t="shared" si="28"/>
        <v>0.6</v>
      </c>
      <c r="M392" s="44"/>
      <c r="N392" s="44">
        <v>0.6</v>
      </c>
      <c r="O392" s="44"/>
      <c r="P392" s="20" t="s">
        <v>117</v>
      </c>
      <c r="Q392" s="20" t="s">
        <v>37</v>
      </c>
      <c r="R392" s="20">
        <v>2</v>
      </c>
      <c r="S392" s="20">
        <v>8</v>
      </c>
      <c r="T392" s="20"/>
      <c r="U392" s="20"/>
      <c r="V392" s="20" t="s">
        <v>5</v>
      </c>
      <c r="W392" s="20">
        <v>9442</v>
      </c>
      <c r="X392" s="51" t="s">
        <v>2012</v>
      </c>
    </row>
    <row r="393" s="2" customFormat="1" ht="24.95" customHeight="1" spans="1:24">
      <c r="A393" s="20">
        <v>9443</v>
      </c>
      <c r="B393" s="21" t="s">
        <v>2182</v>
      </c>
      <c r="C393" s="20" t="s">
        <v>43</v>
      </c>
      <c r="D393" s="20" t="s">
        <v>98</v>
      </c>
      <c r="E393" s="20" t="s">
        <v>211</v>
      </c>
      <c r="F393" s="20" t="s">
        <v>106</v>
      </c>
      <c r="G393" s="20">
        <v>2019</v>
      </c>
      <c r="H393" s="20" t="s">
        <v>88</v>
      </c>
      <c r="I393" s="42">
        <v>2</v>
      </c>
      <c r="J393" s="43" t="s">
        <v>2133</v>
      </c>
      <c r="K393" s="20">
        <v>0.3</v>
      </c>
      <c r="L393" s="44">
        <f t="shared" si="28"/>
        <v>0.6</v>
      </c>
      <c r="M393" s="44"/>
      <c r="N393" s="44">
        <v>0.6</v>
      </c>
      <c r="O393" s="44"/>
      <c r="P393" s="20" t="s">
        <v>117</v>
      </c>
      <c r="Q393" s="20" t="s">
        <v>37</v>
      </c>
      <c r="R393" s="20">
        <v>2</v>
      </c>
      <c r="S393" s="20">
        <v>9</v>
      </c>
      <c r="T393" s="20"/>
      <c r="U393" s="20"/>
      <c r="V393" s="20" t="s">
        <v>5</v>
      </c>
      <c r="W393" s="20">
        <v>9443</v>
      </c>
      <c r="X393" s="51" t="s">
        <v>2012</v>
      </c>
    </row>
    <row r="394" s="2" customFormat="1" ht="24.95" customHeight="1" spans="1:24">
      <c r="A394" s="20">
        <v>9444</v>
      </c>
      <c r="B394" s="21" t="s">
        <v>2183</v>
      </c>
      <c r="C394" s="20" t="s">
        <v>43</v>
      </c>
      <c r="D394" s="20" t="s">
        <v>98</v>
      </c>
      <c r="E394" s="20" t="s">
        <v>1039</v>
      </c>
      <c r="F394" s="20" t="s">
        <v>106</v>
      </c>
      <c r="G394" s="20">
        <v>2019</v>
      </c>
      <c r="H394" s="20" t="s">
        <v>88</v>
      </c>
      <c r="I394" s="42">
        <v>3</v>
      </c>
      <c r="J394" s="43" t="s">
        <v>2133</v>
      </c>
      <c r="K394" s="20">
        <v>0.3</v>
      </c>
      <c r="L394" s="44">
        <f t="shared" si="28"/>
        <v>0.9</v>
      </c>
      <c r="M394" s="44"/>
      <c r="N394" s="44">
        <v>0.9</v>
      </c>
      <c r="O394" s="44"/>
      <c r="P394" s="20" t="s">
        <v>117</v>
      </c>
      <c r="Q394" s="20" t="s">
        <v>37</v>
      </c>
      <c r="R394" s="20">
        <v>3</v>
      </c>
      <c r="S394" s="20">
        <v>11</v>
      </c>
      <c r="T394" s="20"/>
      <c r="U394" s="20"/>
      <c r="V394" s="20" t="s">
        <v>5</v>
      </c>
      <c r="W394" s="20">
        <v>9444</v>
      </c>
      <c r="X394" s="51" t="s">
        <v>2012</v>
      </c>
    </row>
    <row r="395" s="2" customFormat="1" ht="24.95" customHeight="1" spans="1:24">
      <c r="A395" s="20">
        <v>9445</v>
      </c>
      <c r="B395" s="21" t="s">
        <v>2184</v>
      </c>
      <c r="C395" s="20" t="s">
        <v>43</v>
      </c>
      <c r="D395" s="20" t="s">
        <v>98</v>
      </c>
      <c r="E395" s="20" t="s">
        <v>1153</v>
      </c>
      <c r="F395" s="20" t="s">
        <v>106</v>
      </c>
      <c r="G395" s="20">
        <v>2019</v>
      </c>
      <c r="H395" s="20" t="s">
        <v>88</v>
      </c>
      <c r="I395" s="42">
        <v>1</v>
      </c>
      <c r="J395" s="43" t="s">
        <v>2133</v>
      </c>
      <c r="K395" s="20">
        <v>0.3</v>
      </c>
      <c r="L395" s="44">
        <f t="shared" si="28"/>
        <v>0.3</v>
      </c>
      <c r="M395" s="44"/>
      <c r="N395" s="44">
        <v>0.3</v>
      </c>
      <c r="O395" s="44"/>
      <c r="P395" s="20" t="s">
        <v>117</v>
      </c>
      <c r="Q395" s="20" t="s">
        <v>37</v>
      </c>
      <c r="R395" s="20">
        <v>1</v>
      </c>
      <c r="S395" s="20">
        <v>4</v>
      </c>
      <c r="T395" s="20"/>
      <c r="U395" s="20"/>
      <c r="V395" s="20" t="s">
        <v>5</v>
      </c>
      <c r="W395" s="20">
        <v>9445</v>
      </c>
      <c r="X395" s="51" t="s">
        <v>2012</v>
      </c>
    </row>
    <row r="396" s="2" customFormat="1" ht="24.95" customHeight="1" spans="1:24">
      <c r="A396" s="20">
        <v>9446</v>
      </c>
      <c r="B396" s="21" t="s">
        <v>2185</v>
      </c>
      <c r="C396" s="20" t="s">
        <v>43</v>
      </c>
      <c r="D396" s="20" t="s">
        <v>98</v>
      </c>
      <c r="E396" s="20" t="s">
        <v>992</v>
      </c>
      <c r="F396" s="20" t="s">
        <v>106</v>
      </c>
      <c r="G396" s="20">
        <v>2019</v>
      </c>
      <c r="H396" s="20" t="s">
        <v>88</v>
      </c>
      <c r="I396" s="42">
        <v>1</v>
      </c>
      <c r="J396" s="43" t="s">
        <v>2133</v>
      </c>
      <c r="K396" s="20">
        <v>0.3</v>
      </c>
      <c r="L396" s="44">
        <f t="shared" si="28"/>
        <v>0.3</v>
      </c>
      <c r="M396" s="44"/>
      <c r="N396" s="44">
        <v>0.3</v>
      </c>
      <c r="O396" s="44"/>
      <c r="P396" s="20" t="s">
        <v>117</v>
      </c>
      <c r="Q396" s="20" t="s">
        <v>37</v>
      </c>
      <c r="R396" s="20">
        <v>1</v>
      </c>
      <c r="S396" s="20">
        <v>4</v>
      </c>
      <c r="T396" s="20"/>
      <c r="U396" s="20"/>
      <c r="V396" s="20" t="s">
        <v>5</v>
      </c>
      <c r="W396" s="20">
        <v>9446</v>
      </c>
      <c r="X396" s="51" t="s">
        <v>2012</v>
      </c>
    </row>
    <row r="397" s="2" customFormat="1" ht="24.95" customHeight="1" spans="1:24">
      <c r="A397" s="20">
        <v>9447</v>
      </c>
      <c r="B397" s="21" t="s">
        <v>2186</v>
      </c>
      <c r="C397" s="20" t="s">
        <v>43</v>
      </c>
      <c r="D397" s="20" t="s">
        <v>98</v>
      </c>
      <c r="E397" s="20" t="s">
        <v>1044</v>
      </c>
      <c r="F397" s="20" t="s">
        <v>106</v>
      </c>
      <c r="G397" s="20">
        <v>2019</v>
      </c>
      <c r="H397" s="20" t="s">
        <v>88</v>
      </c>
      <c r="I397" s="42">
        <v>1</v>
      </c>
      <c r="J397" s="43" t="s">
        <v>2133</v>
      </c>
      <c r="K397" s="20">
        <v>0.3</v>
      </c>
      <c r="L397" s="44">
        <f t="shared" si="28"/>
        <v>0.3</v>
      </c>
      <c r="M397" s="44"/>
      <c r="N397" s="44">
        <v>0.3</v>
      </c>
      <c r="O397" s="44"/>
      <c r="P397" s="20" t="s">
        <v>117</v>
      </c>
      <c r="Q397" s="20" t="s">
        <v>37</v>
      </c>
      <c r="R397" s="20">
        <v>1</v>
      </c>
      <c r="S397" s="20">
        <v>5</v>
      </c>
      <c r="T397" s="20"/>
      <c r="U397" s="20"/>
      <c r="V397" s="20" t="s">
        <v>5</v>
      </c>
      <c r="W397" s="20">
        <v>9447</v>
      </c>
      <c r="X397" s="51" t="s">
        <v>2012</v>
      </c>
    </row>
    <row r="398" s="2" customFormat="1" ht="24.95" customHeight="1" spans="1:24">
      <c r="A398" s="20">
        <v>9448</v>
      </c>
      <c r="B398" s="21" t="s">
        <v>2187</v>
      </c>
      <c r="C398" s="20" t="s">
        <v>43</v>
      </c>
      <c r="D398" s="20" t="s">
        <v>98</v>
      </c>
      <c r="E398" s="20" t="s">
        <v>1003</v>
      </c>
      <c r="F398" s="20" t="s">
        <v>106</v>
      </c>
      <c r="G398" s="20">
        <v>2019</v>
      </c>
      <c r="H398" s="20" t="s">
        <v>88</v>
      </c>
      <c r="I398" s="42">
        <v>5</v>
      </c>
      <c r="J398" s="43" t="s">
        <v>2133</v>
      </c>
      <c r="K398" s="20">
        <v>0.3</v>
      </c>
      <c r="L398" s="44">
        <f t="shared" si="28"/>
        <v>1.5</v>
      </c>
      <c r="M398" s="44"/>
      <c r="N398" s="44">
        <v>1.5</v>
      </c>
      <c r="O398" s="44"/>
      <c r="P398" s="20" t="s">
        <v>117</v>
      </c>
      <c r="Q398" s="20" t="s">
        <v>37</v>
      </c>
      <c r="R398" s="20">
        <v>5</v>
      </c>
      <c r="S398" s="20">
        <v>23</v>
      </c>
      <c r="T398" s="20"/>
      <c r="U398" s="20"/>
      <c r="V398" s="20" t="s">
        <v>5</v>
      </c>
      <c r="W398" s="20">
        <v>9448</v>
      </c>
      <c r="X398" s="51" t="s">
        <v>2012</v>
      </c>
    </row>
    <row r="399" s="2" customFormat="1" ht="24.95" customHeight="1" spans="1:24">
      <c r="A399" s="20">
        <v>9449</v>
      </c>
      <c r="B399" s="21" t="s">
        <v>2188</v>
      </c>
      <c r="C399" s="20" t="s">
        <v>43</v>
      </c>
      <c r="D399" s="20" t="s">
        <v>98</v>
      </c>
      <c r="E399" s="20" t="s">
        <v>270</v>
      </c>
      <c r="F399" s="20" t="s">
        <v>106</v>
      </c>
      <c r="G399" s="20">
        <v>2019</v>
      </c>
      <c r="H399" s="20" t="s">
        <v>88</v>
      </c>
      <c r="I399" s="42">
        <v>1</v>
      </c>
      <c r="J399" s="43" t="s">
        <v>2133</v>
      </c>
      <c r="K399" s="20">
        <v>0.3</v>
      </c>
      <c r="L399" s="44">
        <f t="shared" ref="L399:L432" si="29">M399+N399+O399</f>
        <v>0.3</v>
      </c>
      <c r="M399" s="44"/>
      <c r="N399" s="44">
        <v>0.3</v>
      </c>
      <c r="O399" s="44"/>
      <c r="P399" s="20" t="s">
        <v>117</v>
      </c>
      <c r="Q399" s="20" t="s">
        <v>37</v>
      </c>
      <c r="R399" s="20">
        <v>1</v>
      </c>
      <c r="S399" s="20">
        <v>4</v>
      </c>
      <c r="T399" s="20"/>
      <c r="U399" s="20"/>
      <c r="V399" s="20" t="s">
        <v>5</v>
      </c>
      <c r="W399" s="20">
        <v>9449</v>
      </c>
      <c r="X399" s="51" t="s">
        <v>2012</v>
      </c>
    </row>
    <row r="400" s="2" customFormat="1" ht="24.95" customHeight="1" spans="1:24">
      <c r="A400" s="20">
        <v>9450</v>
      </c>
      <c r="B400" s="21" t="s">
        <v>2189</v>
      </c>
      <c r="C400" s="20" t="s">
        <v>43</v>
      </c>
      <c r="D400" s="20" t="s">
        <v>98</v>
      </c>
      <c r="E400" s="20" t="s">
        <v>1049</v>
      </c>
      <c r="F400" s="20" t="s">
        <v>106</v>
      </c>
      <c r="G400" s="20">
        <v>2019</v>
      </c>
      <c r="H400" s="20" t="s">
        <v>88</v>
      </c>
      <c r="I400" s="42">
        <v>1</v>
      </c>
      <c r="J400" s="43" t="s">
        <v>2133</v>
      </c>
      <c r="K400" s="20">
        <v>0.3</v>
      </c>
      <c r="L400" s="44">
        <f t="shared" si="29"/>
        <v>0.3</v>
      </c>
      <c r="M400" s="44"/>
      <c r="N400" s="44">
        <v>0.3</v>
      </c>
      <c r="O400" s="44"/>
      <c r="P400" s="20" t="s">
        <v>117</v>
      </c>
      <c r="Q400" s="20" t="s">
        <v>37</v>
      </c>
      <c r="R400" s="20">
        <v>1</v>
      </c>
      <c r="S400" s="20">
        <v>4</v>
      </c>
      <c r="T400" s="20"/>
      <c r="U400" s="20"/>
      <c r="V400" s="20" t="s">
        <v>5</v>
      </c>
      <c r="W400" s="20">
        <v>9450</v>
      </c>
      <c r="X400" s="51" t="s">
        <v>2012</v>
      </c>
    </row>
    <row r="401" s="2" customFormat="1" ht="24.95" customHeight="1" spans="1:24">
      <c r="A401" s="20">
        <v>9451</v>
      </c>
      <c r="B401" s="21" t="s">
        <v>2190</v>
      </c>
      <c r="C401" s="20" t="s">
        <v>43</v>
      </c>
      <c r="D401" s="20" t="s">
        <v>98</v>
      </c>
      <c r="E401" s="20" t="s">
        <v>384</v>
      </c>
      <c r="F401" s="20" t="s">
        <v>106</v>
      </c>
      <c r="G401" s="20">
        <v>2019</v>
      </c>
      <c r="H401" s="20" t="s">
        <v>88</v>
      </c>
      <c r="I401" s="42">
        <v>1</v>
      </c>
      <c r="J401" s="43" t="s">
        <v>2133</v>
      </c>
      <c r="K401" s="20">
        <v>0.3</v>
      </c>
      <c r="L401" s="44">
        <f t="shared" si="29"/>
        <v>0.3</v>
      </c>
      <c r="M401" s="44"/>
      <c r="N401" s="44">
        <v>0.3</v>
      </c>
      <c r="O401" s="44"/>
      <c r="P401" s="20" t="s">
        <v>117</v>
      </c>
      <c r="Q401" s="20" t="s">
        <v>37</v>
      </c>
      <c r="R401" s="20">
        <v>1</v>
      </c>
      <c r="S401" s="20">
        <v>3</v>
      </c>
      <c r="T401" s="20"/>
      <c r="U401" s="20"/>
      <c r="V401" s="20" t="s">
        <v>5</v>
      </c>
      <c r="W401" s="20">
        <v>9451</v>
      </c>
      <c r="X401" s="51" t="s">
        <v>2012</v>
      </c>
    </row>
    <row r="402" s="2" customFormat="1" ht="24.95" customHeight="1" spans="1:24">
      <c r="A402" s="20">
        <v>9452</v>
      </c>
      <c r="B402" s="21" t="s">
        <v>2191</v>
      </c>
      <c r="C402" s="20" t="s">
        <v>43</v>
      </c>
      <c r="D402" s="20" t="s">
        <v>98</v>
      </c>
      <c r="E402" s="20" t="s">
        <v>221</v>
      </c>
      <c r="F402" s="20" t="s">
        <v>106</v>
      </c>
      <c r="G402" s="20">
        <v>2019</v>
      </c>
      <c r="H402" s="20" t="s">
        <v>88</v>
      </c>
      <c r="I402" s="42">
        <v>1</v>
      </c>
      <c r="J402" s="43" t="s">
        <v>2133</v>
      </c>
      <c r="K402" s="20">
        <v>0.3</v>
      </c>
      <c r="L402" s="44">
        <f t="shared" si="29"/>
        <v>0.3</v>
      </c>
      <c r="M402" s="44"/>
      <c r="N402" s="44">
        <v>0.3</v>
      </c>
      <c r="O402" s="44"/>
      <c r="P402" s="20" t="s">
        <v>117</v>
      </c>
      <c r="Q402" s="20" t="s">
        <v>37</v>
      </c>
      <c r="R402" s="20">
        <v>1</v>
      </c>
      <c r="S402" s="20">
        <v>3</v>
      </c>
      <c r="T402" s="20"/>
      <c r="U402" s="20"/>
      <c r="V402" s="20" t="s">
        <v>5</v>
      </c>
      <c r="W402" s="20">
        <v>9452</v>
      </c>
      <c r="X402" s="51" t="s">
        <v>2012</v>
      </c>
    </row>
    <row r="403" s="2" customFormat="1" ht="24.95" customHeight="1" spans="1:24">
      <c r="A403" s="20">
        <v>9453</v>
      </c>
      <c r="B403" s="21" t="s">
        <v>2192</v>
      </c>
      <c r="C403" s="20" t="s">
        <v>43</v>
      </c>
      <c r="D403" s="20" t="s">
        <v>98</v>
      </c>
      <c r="E403" s="20" t="s">
        <v>1053</v>
      </c>
      <c r="F403" s="20" t="s">
        <v>106</v>
      </c>
      <c r="G403" s="20">
        <v>2019</v>
      </c>
      <c r="H403" s="20" t="s">
        <v>88</v>
      </c>
      <c r="I403" s="42">
        <v>1</v>
      </c>
      <c r="J403" s="43" t="s">
        <v>2133</v>
      </c>
      <c r="K403" s="20">
        <v>0.3</v>
      </c>
      <c r="L403" s="44">
        <f t="shared" si="29"/>
        <v>0.3</v>
      </c>
      <c r="M403" s="44"/>
      <c r="N403" s="44">
        <v>0.3</v>
      </c>
      <c r="O403" s="44"/>
      <c r="P403" s="20" t="s">
        <v>117</v>
      </c>
      <c r="Q403" s="20" t="s">
        <v>37</v>
      </c>
      <c r="R403" s="20">
        <v>1</v>
      </c>
      <c r="S403" s="20">
        <v>4</v>
      </c>
      <c r="T403" s="20"/>
      <c r="U403" s="20"/>
      <c r="V403" s="20" t="s">
        <v>5</v>
      </c>
      <c r="W403" s="20">
        <v>9453</v>
      </c>
      <c r="X403" s="51" t="s">
        <v>2012</v>
      </c>
    </row>
    <row r="404" s="2" customFormat="1" ht="24.95" customHeight="1" spans="1:24">
      <c r="A404" s="20">
        <v>9454</v>
      </c>
      <c r="B404" s="21" t="s">
        <v>2193</v>
      </c>
      <c r="C404" s="20" t="s">
        <v>43</v>
      </c>
      <c r="D404" s="20" t="s">
        <v>62</v>
      </c>
      <c r="E404" s="20" t="s">
        <v>270</v>
      </c>
      <c r="F404" s="20" t="s">
        <v>106</v>
      </c>
      <c r="G404" s="20">
        <v>2019</v>
      </c>
      <c r="H404" s="20" t="s">
        <v>88</v>
      </c>
      <c r="I404" s="42">
        <v>3</v>
      </c>
      <c r="J404" s="43" t="s">
        <v>2133</v>
      </c>
      <c r="K404" s="20">
        <v>0.3</v>
      </c>
      <c r="L404" s="44">
        <f t="shared" si="29"/>
        <v>0.9</v>
      </c>
      <c r="M404" s="44"/>
      <c r="N404" s="44">
        <v>0.9</v>
      </c>
      <c r="O404" s="44"/>
      <c r="P404" s="20" t="s">
        <v>117</v>
      </c>
      <c r="Q404" s="20" t="s">
        <v>37</v>
      </c>
      <c r="R404" s="20">
        <v>3</v>
      </c>
      <c r="S404" s="20">
        <v>14</v>
      </c>
      <c r="T404" s="20"/>
      <c r="U404" s="20"/>
      <c r="V404" s="20" t="s">
        <v>5</v>
      </c>
      <c r="W404" s="20">
        <v>9454</v>
      </c>
      <c r="X404" s="51" t="s">
        <v>2012</v>
      </c>
    </row>
    <row r="405" s="2" customFormat="1" ht="24.95" customHeight="1" spans="1:24">
      <c r="A405" s="20">
        <v>9455</v>
      </c>
      <c r="B405" s="21" t="s">
        <v>2194</v>
      </c>
      <c r="C405" s="20" t="s">
        <v>43</v>
      </c>
      <c r="D405" s="20" t="s">
        <v>62</v>
      </c>
      <c r="E405" s="20" t="s">
        <v>992</v>
      </c>
      <c r="F405" s="20" t="s">
        <v>106</v>
      </c>
      <c r="G405" s="20">
        <v>2019</v>
      </c>
      <c r="H405" s="20" t="s">
        <v>88</v>
      </c>
      <c r="I405" s="42">
        <v>11</v>
      </c>
      <c r="J405" s="43" t="s">
        <v>2133</v>
      </c>
      <c r="K405" s="20">
        <v>0.3</v>
      </c>
      <c r="L405" s="44">
        <f t="shared" si="29"/>
        <v>3.3</v>
      </c>
      <c r="M405" s="44"/>
      <c r="N405" s="44">
        <v>3.3</v>
      </c>
      <c r="O405" s="44"/>
      <c r="P405" s="20" t="s">
        <v>117</v>
      </c>
      <c r="Q405" s="20" t="s">
        <v>37</v>
      </c>
      <c r="R405" s="20">
        <v>11</v>
      </c>
      <c r="S405" s="20">
        <v>51</v>
      </c>
      <c r="T405" s="20"/>
      <c r="U405" s="20"/>
      <c r="V405" s="20" t="s">
        <v>5</v>
      </c>
      <c r="W405" s="20">
        <v>9455</v>
      </c>
      <c r="X405" s="51" t="s">
        <v>2012</v>
      </c>
    </row>
    <row r="406" s="2" customFormat="1" ht="24.95" customHeight="1" spans="1:24">
      <c r="A406" s="20">
        <v>9456</v>
      </c>
      <c r="B406" s="21" t="s">
        <v>2195</v>
      </c>
      <c r="C406" s="20" t="s">
        <v>43</v>
      </c>
      <c r="D406" s="20" t="s">
        <v>146</v>
      </c>
      <c r="E406" s="20" t="s">
        <v>1061</v>
      </c>
      <c r="F406" s="20" t="s">
        <v>106</v>
      </c>
      <c r="G406" s="20">
        <v>2019</v>
      </c>
      <c r="H406" s="20" t="s">
        <v>88</v>
      </c>
      <c r="I406" s="42">
        <v>2</v>
      </c>
      <c r="J406" s="43" t="s">
        <v>2133</v>
      </c>
      <c r="K406" s="20">
        <v>0.3</v>
      </c>
      <c r="L406" s="44">
        <f t="shared" si="29"/>
        <v>0.6</v>
      </c>
      <c r="M406" s="44"/>
      <c r="N406" s="44">
        <v>0.6</v>
      </c>
      <c r="O406" s="44"/>
      <c r="P406" s="20" t="s">
        <v>117</v>
      </c>
      <c r="Q406" s="20" t="s">
        <v>37</v>
      </c>
      <c r="R406" s="20">
        <v>2</v>
      </c>
      <c r="S406" s="20">
        <v>8</v>
      </c>
      <c r="T406" s="20"/>
      <c r="U406" s="20"/>
      <c r="V406" s="20" t="s">
        <v>5</v>
      </c>
      <c r="W406" s="20">
        <v>9456</v>
      </c>
      <c r="X406" s="51" t="s">
        <v>2012</v>
      </c>
    </row>
    <row r="407" s="2" customFormat="1" ht="24.95" customHeight="1" spans="1:24">
      <c r="A407" s="20">
        <v>9457</v>
      </c>
      <c r="B407" s="21" t="s">
        <v>2196</v>
      </c>
      <c r="C407" s="20" t="s">
        <v>43</v>
      </c>
      <c r="D407" s="20" t="s">
        <v>146</v>
      </c>
      <c r="E407" s="20" t="s">
        <v>149</v>
      </c>
      <c r="F407" s="20" t="s">
        <v>106</v>
      </c>
      <c r="G407" s="20">
        <v>2019</v>
      </c>
      <c r="H407" s="20" t="s">
        <v>88</v>
      </c>
      <c r="I407" s="42">
        <v>4</v>
      </c>
      <c r="J407" s="43" t="s">
        <v>2133</v>
      </c>
      <c r="K407" s="20">
        <v>0.3</v>
      </c>
      <c r="L407" s="44">
        <f t="shared" si="29"/>
        <v>1.2</v>
      </c>
      <c r="M407" s="44"/>
      <c r="N407" s="44">
        <v>1.2</v>
      </c>
      <c r="O407" s="44"/>
      <c r="P407" s="20" t="s">
        <v>117</v>
      </c>
      <c r="Q407" s="20" t="s">
        <v>37</v>
      </c>
      <c r="R407" s="20">
        <v>4</v>
      </c>
      <c r="S407" s="20">
        <v>17</v>
      </c>
      <c r="T407" s="20"/>
      <c r="U407" s="20"/>
      <c r="V407" s="20" t="s">
        <v>5</v>
      </c>
      <c r="W407" s="20">
        <v>9457</v>
      </c>
      <c r="X407" s="51" t="s">
        <v>2012</v>
      </c>
    </row>
    <row r="408" s="2" customFormat="1" ht="24.95" customHeight="1" spans="1:24">
      <c r="A408" s="20">
        <v>9458</v>
      </c>
      <c r="B408" s="21" t="s">
        <v>2197</v>
      </c>
      <c r="C408" s="20" t="s">
        <v>43</v>
      </c>
      <c r="D408" s="20" t="s">
        <v>146</v>
      </c>
      <c r="E408" s="20" t="s">
        <v>992</v>
      </c>
      <c r="F408" s="20" t="s">
        <v>106</v>
      </c>
      <c r="G408" s="20">
        <v>2019</v>
      </c>
      <c r="H408" s="20" t="s">
        <v>88</v>
      </c>
      <c r="I408" s="42">
        <v>1</v>
      </c>
      <c r="J408" s="43" t="s">
        <v>2133</v>
      </c>
      <c r="K408" s="20">
        <v>0.3</v>
      </c>
      <c r="L408" s="44">
        <f t="shared" si="29"/>
        <v>0.3</v>
      </c>
      <c r="M408" s="44"/>
      <c r="N408" s="44">
        <v>0.3</v>
      </c>
      <c r="O408" s="44"/>
      <c r="P408" s="20" t="s">
        <v>117</v>
      </c>
      <c r="Q408" s="20" t="s">
        <v>37</v>
      </c>
      <c r="R408" s="20">
        <v>1</v>
      </c>
      <c r="S408" s="20">
        <v>5</v>
      </c>
      <c r="T408" s="20"/>
      <c r="U408" s="20"/>
      <c r="V408" s="20" t="s">
        <v>5</v>
      </c>
      <c r="W408" s="20">
        <v>9458</v>
      </c>
      <c r="X408" s="51" t="s">
        <v>2012</v>
      </c>
    </row>
    <row r="409" s="2" customFormat="1" ht="24.95" customHeight="1" spans="1:24">
      <c r="A409" s="20">
        <v>9459</v>
      </c>
      <c r="B409" s="21" t="s">
        <v>2198</v>
      </c>
      <c r="C409" s="20" t="s">
        <v>43</v>
      </c>
      <c r="D409" s="20" t="s">
        <v>146</v>
      </c>
      <c r="E409" s="20" t="s">
        <v>1044</v>
      </c>
      <c r="F409" s="20" t="s">
        <v>106</v>
      </c>
      <c r="G409" s="20">
        <v>2019</v>
      </c>
      <c r="H409" s="20" t="s">
        <v>88</v>
      </c>
      <c r="I409" s="42">
        <v>1</v>
      </c>
      <c r="J409" s="43" t="s">
        <v>2133</v>
      </c>
      <c r="K409" s="20">
        <v>0.3</v>
      </c>
      <c r="L409" s="44">
        <f t="shared" si="29"/>
        <v>0.3</v>
      </c>
      <c r="M409" s="44"/>
      <c r="N409" s="44">
        <v>0.3</v>
      </c>
      <c r="O409" s="44"/>
      <c r="P409" s="20" t="s">
        <v>117</v>
      </c>
      <c r="Q409" s="20" t="s">
        <v>37</v>
      </c>
      <c r="R409" s="20">
        <v>1</v>
      </c>
      <c r="S409" s="20">
        <v>4</v>
      </c>
      <c r="T409" s="20"/>
      <c r="U409" s="20"/>
      <c r="V409" s="20" t="s">
        <v>5</v>
      </c>
      <c r="W409" s="20">
        <v>9459</v>
      </c>
      <c r="X409" s="51" t="s">
        <v>2012</v>
      </c>
    </row>
    <row r="410" s="2" customFormat="1" ht="24.95" customHeight="1" spans="1:24">
      <c r="A410" s="20">
        <v>9460</v>
      </c>
      <c r="B410" s="21" t="s">
        <v>2199</v>
      </c>
      <c r="C410" s="20" t="s">
        <v>43</v>
      </c>
      <c r="D410" s="20" t="s">
        <v>146</v>
      </c>
      <c r="E410" s="20" t="s">
        <v>994</v>
      </c>
      <c r="F410" s="20" t="s">
        <v>106</v>
      </c>
      <c r="G410" s="20">
        <v>2019</v>
      </c>
      <c r="H410" s="20" t="s">
        <v>88</v>
      </c>
      <c r="I410" s="42">
        <v>3</v>
      </c>
      <c r="J410" s="43" t="s">
        <v>2133</v>
      </c>
      <c r="K410" s="20">
        <v>0.3</v>
      </c>
      <c r="L410" s="44">
        <f t="shared" si="29"/>
        <v>0.9</v>
      </c>
      <c r="M410" s="44"/>
      <c r="N410" s="44">
        <v>0.9</v>
      </c>
      <c r="O410" s="44"/>
      <c r="P410" s="20" t="s">
        <v>117</v>
      </c>
      <c r="Q410" s="20" t="s">
        <v>37</v>
      </c>
      <c r="R410" s="20">
        <v>3</v>
      </c>
      <c r="S410" s="20">
        <v>14</v>
      </c>
      <c r="T410" s="20"/>
      <c r="U410" s="20"/>
      <c r="V410" s="20" t="s">
        <v>5</v>
      </c>
      <c r="W410" s="20">
        <v>9460</v>
      </c>
      <c r="X410" s="51" t="s">
        <v>2012</v>
      </c>
    </row>
    <row r="411" s="2" customFormat="1" ht="24.95" customHeight="1" spans="1:24">
      <c r="A411" s="20">
        <v>9461</v>
      </c>
      <c r="B411" s="21" t="s">
        <v>2200</v>
      </c>
      <c r="C411" s="20" t="s">
        <v>43</v>
      </c>
      <c r="D411" s="20" t="s">
        <v>146</v>
      </c>
      <c r="E411" s="20" t="s">
        <v>1001</v>
      </c>
      <c r="F411" s="20" t="s">
        <v>106</v>
      </c>
      <c r="G411" s="20">
        <v>2019</v>
      </c>
      <c r="H411" s="20" t="s">
        <v>88</v>
      </c>
      <c r="I411" s="42">
        <v>4</v>
      </c>
      <c r="J411" s="43" t="s">
        <v>2133</v>
      </c>
      <c r="K411" s="20">
        <v>0.3</v>
      </c>
      <c r="L411" s="44">
        <f t="shared" si="29"/>
        <v>1.2</v>
      </c>
      <c r="M411" s="44"/>
      <c r="N411" s="44">
        <v>1.2</v>
      </c>
      <c r="O411" s="44"/>
      <c r="P411" s="20" t="s">
        <v>117</v>
      </c>
      <c r="Q411" s="20" t="s">
        <v>37</v>
      </c>
      <c r="R411" s="20">
        <v>4</v>
      </c>
      <c r="S411" s="20">
        <v>17</v>
      </c>
      <c r="T411" s="20"/>
      <c r="U411" s="20"/>
      <c r="V411" s="20" t="s">
        <v>5</v>
      </c>
      <c r="W411" s="20">
        <v>9461</v>
      </c>
      <c r="X411" s="51" t="s">
        <v>2012</v>
      </c>
    </row>
    <row r="412" s="2" customFormat="1" ht="24.95" customHeight="1" spans="1:24">
      <c r="A412" s="20">
        <v>9462</v>
      </c>
      <c r="B412" s="21" t="s">
        <v>2201</v>
      </c>
      <c r="C412" s="20" t="s">
        <v>43</v>
      </c>
      <c r="D412" s="20" t="s">
        <v>146</v>
      </c>
      <c r="E412" s="20" t="s">
        <v>1003</v>
      </c>
      <c r="F412" s="20" t="s">
        <v>106</v>
      </c>
      <c r="G412" s="20">
        <v>2019</v>
      </c>
      <c r="H412" s="20" t="s">
        <v>88</v>
      </c>
      <c r="I412" s="42">
        <v>5</v>
      </c>
      <c r="J412" s="43" t="s">
        <v>2133</v>
      </c>
      <c r="K412" s="20">
        <v>0.3</v>
      </c>
      <c r="L412" s="44">
        <f t="shared" si="29"/>
        <v>1.5</v>
      </c>
      <c r="M412" s="44"/>
      <c r="N412" s="44">
        <v>1.5</v>
      </c>
      <c r="O412" s="44"/>
      <c r="P412" s="20" t="s">
        <v>117</v>
      </c>
      <c r="Q412" s="20" t="s">
        <v>37</v>
      </c>
      <c r="R412" s="20">
        <v>5</v>
      </c>
      <c r="S412" s="20">
        <v>23</v>
      </c>
      <c r="T412" s="20"/>
      <c r="U412" s="20"/>
      <c r="V412" s="20" t="s">
        <v>5</v>
      </c>
      <c r="W412" s="20">
        <v>9462</v>
      </c>
      <c r="X412" s="51" t="s">
        <v>2012</v>
      </c>
    </row>
    <row r="413" s="2" customFormat="1" ht="24.95" customHeight="1" spans="1:24">
      <c r="A413" s="20">
        <v>9463</v>
      </c>
      <c r="B413" s="21" t="s">
        <v>2202</v>
      </c>
      <c r="C413" s="20" t="s">
        <v>43</v>
      </c>
      <c r="D413" s="20" t="s">
        <v>146</v>
      </c>
      <c r="E413" s="20" t="s">
        <v>270</v>
      </c>
      <c r="F413" s="20" t="s">
        <v>106</v>
      </c>
      <c r="G413" s="20">
        <v>2019</v>
      </c>
      <c r="H413" s="20" t="s">
        <v>88</v>
      </c>
      <c r="I413" s="42">
        <v>2</v>
      </c>
      <c r="J413" s="43" t="s">
        <v>2133</v>
      </c>
      <c r="K413" s="20">
        <v>0.3</v>
      </c>
      <c r="L413" s="44">
        <f t="shared" si="29"/>
        <v>0.6</v>
      </c>
      <c r="M413" s="44"/>
      <c r="N413" s="44">
        <v>0.6</v>
      </c>
      <c r="O413" s="44"/>
      <c r="P413" s="20" t="s">
        <v>117</v>
      </c>
      <c r="Q413" s="20" t="s">
        <v>37</v>
      </c>
      <c r="R413" s="20">
        <v>2</v>
      </c>
      <c r="S413" s="20">
        <v>8</v>
      </c>
      <c r="T413" s="20"/>
      <c r="U413" s="20"/>
      <c r="V413" s="20" t="s">
        <v>5</v>
      </c>
      <c r="W413" s="20">
        <v>9463</v>
      </c>
      <c r="X413" s="51" t="s">
        <v>2012</v>
      </c>
    </row>
    <row r="414" s="2" customFormat="1" ht="24.95" customHeight="1" spans="1:24">
      <c r="A414" s="20">
        <v>9464</v>
      </c>
      <c r="B414" s="21" t="s">
        <v>2203</v>
      </c>
      <c r="C414" s="20" t="s">
        <v>43</v>
      </c>
      <c r="D414" s="20" t="s">
        <v>146</v>
      </c>
      <c r="E414" s="20" t="s">
        <v>346</v>
      </c>
      <c r="F414" s="20" t="s">
        <v>106</v>
      </c>
      <c r="G414" s="20">
        <v>2019</v>
      </c>
      <c r="H414" s="20" t="s">
        <v>88</v>
      </c>
      <c r="I414" s="42">
        <v>1</v>
      </c>
      <c r="J414" s="43" t="s">
        <v>2133</v>
      </c>
      <c r="K414" s="20">
        <v>0.3</v>
      </c>
      <c r="L414" s="44">
        <f t="shared" si="29"/>
        <v>0.3</v>
      </c>
      <c r="M414" s="44"/>
      <c r="N414" s="44">
        <v>0.3</v>
      </c>
      <c r="O414" s="44"/>
      <c r="P414" s="20" t="s">
        <v>117</v>
      </c>
      <c r="Q414" s="20" t="s">
        <v>37</v>
      </c>
      <c r="R414" s="20">
        <v>1</v>
      </c>
      <c r="S414" s="20">
        <v>4</v>
      </c>
      <c r="T414" s="20"/>
      <c r="U414" s="20"/>
      <c r="V414" s="20" t="s">
        <v>5</v>
      </c>
      <c r="W414" s="20">
        <v>9464</v>
      </c>
      <c r="X414" s="51" t="s">
        <v>2012</v>
      </c>
    </row>
    <row r="415" s="2" customFormat="1" ht="24.95" customHeight="1" spans="1:24">
      <c r="A415" s="20">
        <v>9465</v>
      </c>
      <c r="B415" s="21" t="s">
        <v>2204</v>
      </c>
      <c r="C415" s="20" t="s">
        <v>43</v>
      </c>
      <c r="D415" s="20" t="s">
        <v>146</v>
      </c>
      <c r="E415" s="20" t="s">
        <v>348</v>
      </c>
      <c r="F415" s="20" t="s">
        <v>106</v>
      </c>
      <c r="G415" s="20">
        <v>2019</v>
      </c>
      <c r="H415" s="20" t="s">
        <v>88</v>
      </c>
      <c r="I415" s="42">
        <v>4</v>
      </c>
      <c r="J415" s="43" t="s">
        <v>2133</v>
      </c>
      <c r="K415" s="20">
        <v>0.3</v>
      </c>
      <c r="L415" s="44">
        <f t="shared" si="29"/>
        <v>1.2</v>
      </c>
      <c r="M415" s="44"/>
      <c r="N415" s="44">
        <v>1.2</v>
      </c>
      <c r="O415" s="44"/>
      <c r="P415" s="20" t="s">
        <v>117</v>
      </c>
      <c r="Q415" s="20" t="s">
        <v>37</v>
      </c>
      <c r="R415" s="20">
        <v>4</v>
      </c>
      <c r="S415" s="20">
        <v>17</v>
      </c>
      <c r="T415" s="20"/>
      <c r="U415" s="20"/>
      <c r="V415" s="20" t="s">
        <v>5</v>
      </c>
      <c r="W415" s="20">
        <v>9465</v>
      </c>
      <c r="X415" s="51" t="s">
        <v>2012</v>
      </c>
    </row>
    <row r="416" s="2" customFormat="1" ht="24.95" customHeight="1" spans="1:24">
      <c r="A416" s="20">
        <v>9466</v>
      </c>
      <c r="B416" s="21" t="s">
        <v>2205</v>
      </c>
      <c r="C416" s="20" t="s">
        <v>43</v>
      </c>
      <c r="D416" s="20" t="s">
        <v>146</v>
      </c>
      <c r="E416" s="20" t="s">
        <v>196</v>
      </c>
      <c r="F416" s="20" t="s">
        <v>106</v>
      </c>
      <c r="G416" s="20">
        <v>2019</v>
      </c>
      <c r="H416" s="20" t="s">
        <v>88</v>
      </c>
      <c r="I416" s="42">
        <v>3</v>
      </c>
      <c r="J416" s="43" t="s">
        <v>2133</v>
      </c>
      <c r="K416" s="20">
        <v>0.3</v>
      </c>
      <c r="L416" s="44">
        <f t="shared" si="29"/>
        <v>0.9</v>
      </c>
      <c r="M416" s="44"/>
      <c r="N416" s="44">
        <v>0.9</v>
      </c>
      <c r="O416" s="44"/>
      <c r="P416" s="20" t="s">
        <v>117</v>
      </c>
      <c r="Q416" s="20" t="s">
        <v>37</v>
      </c>
      <c r="R416" s="20">
        <v>3</v>
      </c>
      <c r="S416" s="20">
        <v>12</v>
      </c>
      <c r="T416" s="20"/>
      <c r="U416" s="20"/>
      <c r="V416" s="20" t="s">
        <v>5</v>
      </c>
      <c r="W416" s="20">
        <v>9466</v>
      </c>
      <c r="X416" s="51" t="s">
        <v>2012</v>
      </c>
    </row>
    <row r="417" s="2" customFormat="1" ht="24.95" customHeight="1" spans="1:24">
      <c r="A417" s="20">
        <v>9467</v>
      </c>
      <c r="B417" s="21" t="s">
        <v>2206</v>
      </c>
      <c r="C417" s="20" t="s">
        <v>43</v>
      </c>
      <c r="D417" s="20" t="s">
        <v>146</v>
      </c>
      <c r="E417" s="20" t="s">
        <v>1074</v>
      </c>
      <c r="F417" s="20" t="s">
        <v>106</v>
      </c>
      <c r="G417" s="20">
        <v>2019</v>
      </c>
      <c r="H417" s="20" t="s">
        <v>88</v>
      </c>
      <c r="I417" s="42">
        <v>3</v>
      </c>
      <c r="J417" s="43" t="s">
        <v>2133</v>
      </c>
      <c r="K417" s="20">
        <v>0.3</v>
      </c>
      <c r="L417" s="44">
        <f t="shared" si="29"/>
        <v>0.9</v>
      </c>
      <c r="M417" s="44"/>
      <c r="N417" s="44">
        <v>0.9</v>
      </c>
      <c r="O417" s="44"/>
      <c r="P417" s="20" t="s">
        <v>117</v>
      </c>
      <c r="Q417" s="20" t="s">
        <v>37</v>
      </c>
      <c r="R417" s="20">
        <v>3</v>
      </c>
      <c r="S417" s="20">
        <v>13</v>
      </c>
      <c r="T417" s="20"/>
      <c r="U417" s="20"/>
      <c r="V417" s="20" t="s">
        <v>5</v>
      </c>
      <c r="W417" s="20">
        <v>9467</v>
      </c>
      <c r="X417" s="51" t="s">
        <v>2012</v>
      </c>
    </row>
    <row r="418" s="2" customFormat="1" ht="24.95" customHeight="1" spans="1:24">
      <c r="A418" s="20">
        <v>9468</v>
      </c>
      <c r="B418" s="21" t="s">
        <v>2207</v>
      </c>
      <c r="C418" s="20" t="s">
        <v>43</v>
      </c>
      <c r="D418" s="20" t="s">
        <v>146</v>
      </c>
      <c r="E418" s="20" t="s">
        <v>1076</v>
      </c>
      <c r="F418" s="20" t="s">
        <v>106</v>
      </c>
      <c r="G418" s="20">
        <v>2019</v>
      </c>
      <c r="H418" s="20" t="s">
        <v>88</v>
      </c>
      <c r="I418" s="42">
        <v>2</v>
      </c>
      <c r="J418" s="43" t="s">
        <v>2133</v>
      </c>
      <c r="K418" s="20">
        <v>0.3</v>
      </c>
      <c r="L418" s="44">
        <f t="shared" si="29"/>
        <v>0.6</v>
      </c>
      <c r="M418" s="44"/>
      <c r="N418" s="44">
        <v>0.6</v>
      </c>
      <c r="O418" s="44"/>
      <c r="P418" s="20" t="s">
        <v>117</v>
      </c>
      <c r="Q418" s="20" t="s">
        <v>37</v>
      </c>
      <c r="R418" s="20">
        <v>2</v>
      </c>
      <c r="S418" s="20">
        <v>8</v>
      </c>
      <c r="T418" s="20"/>
      <c r="U418" s="20"/>
      <c r="V418" s="20" t="s">
        <v>5</v>
      </c>
      <c r="W418" s="20">
        <v>9468</v>
      </c>
      <c r="X418" s="51" t="s">
        <v>2012</v>
      </c>
    </row>
    <row r="419" s="2" customFormat="1" ht="24.95" customHeight="1" spans="1:24">
      <c r="A419" s="20">
        <v>9469</v>
      </c>
      <c r="B419" s="21" t="s">
        <v>2208</v>
      </c>
      <c r="C419" s="20" t="s">
        <v>43</v>
      </c>
      <c r="D419" s="20" t="s">
        <v>146</v>
      </c>
      <c r="E419" s="20" t="s">
        <v>160</v>
      </c>
      <c r="F419" s="20" t="s">
        <v>106</v>
      </c>
      <c r="G419" s="20">
        <v>2019</v>
      </c>
      <c r="H419" s="20" t="s">
        <v>88</v>
      </c>
      <c r="I419" s="42">
        <v>5</v>
      </c>
      <c r="J419" s="43" t="s">
        <v>2133</v>
      </c>
      <c r="K419" s="20">
        <v>0.3</v>
      </c>
      <c r="L419" s="44">
        <f t="shared" si="29"/>
        <v>1.5</v>
      </c>
      <c r="M419" s="44"/>
      <c r="N419" s="44">
        <v>1.5</v>
      </c>
      <c r="O419" s="44"/>
      <c r="P419" s="20" t="s">
        <v>117</v>
      </c>
      <c r="Q419" s="20" t="s">
        <v>37</v>
      </c>
      <c r="R419" s="20">
        <v>5</v>
      </c>
      <c r="S419" s="20">
        <v>21</v>
      </c>
      <c r="T419" s="20"/>
      <c r="U419" s="20"/>
      <c r="V419" s="20" t="s">
        <v>5</v>
      </c>
      <c r="W419" s="20">
        <v>9469</v>
      </c>
      <c r="X419" s="51" t="s">
        <v>2012</v>
      </c>
    </row>
    <row r="420" s="2" customFormat="1" ht="24.95" customHeight="1" spans="1:24">
      <c r="A420" s="20">
        <v>9470</v>
      </c>
      <c r="B420" s="21" t="s">
        <v>2209</v>
      </c>
      <c r="C420" s="20" t="s">
        <v>43</v>
      </c>
      <c r="D420" s="20" t="s">
        <v>146</v>
      </c>
      <c r="E420" s="20" t="s">
        <v>205</v>
      </c>
      <c r="F420" s="20" t="s">
        <v>106</v>
      </c>
      <c r="G420" s="20">
        <v>2019</v>
      </c>
      <c r="H420" s="20" t="s">
        <v>88</v>
      </c>
      <c r="I420" s="42">
        <v>3</v>
      </c>
      <c r="J420" s="43" t="s">
        <v>2133</v>
      </c>
      <c r="K420" s="20">
        <v>0.3</v>
      </c>
      <c r="L420" s="44">
        <f t="shared" si="29"/>
        <v>0.9</v>
      </c>
      <c r="M420" s="44"/>
      <c r="N420" s="44">
        <v>0.9</v>
      </c>
      <c r="O420" s="44"/>
      <c r="P420" s="20" t="s">
        <v>117</v>
      </c>
      <c r="Q420" s="20" t="s">
        <v>37</v>
      </c>
      <c r="R420" s="20">
        <v>3</v>
      </c>
      <c r="S420" s="20">
        <v>14</v>
      </c>
      <c r="T420" s="20"/>
      <c r="U420" s="20"/>
      <c r="V420" s="20" t="s">
        <v>5</v>
      </c>
      <c r="W420" s="20">
        <v>9470</v>
      </c>
      <c r="X420" s="51" t="s">
        <v>2012</v>
      </c>
    </row>
    <row r="421" s="2" customFormat="1" ht="24.95" customHeight="1" spans="1:24">
      <c r="A421" s="20">
        <v>9471</v>
      </c>
      <c r="B421" s="21" t="s">
        <v>2210</v>
      </c>
      <c r="C421" s="20" t="s">
        <v>43</v>
      </c>
      <c r="D421" s="20" t="s">
        <v>93</v>
      </c>
      <c r="E421" s="20" t="s">
        <v>270</v>
      </c>
      <c r="F421" s="20" t="s">
        <v>106</v>
      </c>
      <c r="G421" s="20">
        <v>2019</v>
      </c>
      <c r="H421" s="20" t="s">
        <v>88</v>
      </c>
      <c r="I421" s="42">
        <v>5</v>
      </c>
      <c r="J421" s="43" t="s">
        <v>2133</v>
      </c>
      <c r="K421" s="20">
        <v>0.3</v>
      </c>
      <c r="L421" s="44">
        <f t="shared" si="29"/>
        <v>1.5</v>
      </c>
      <c r="M421" s="44"/>
      <c r="N421" s="44">
        <v>1.5</v>
      </c>
      <c r="O421" s="44"/>
      <c r="P421" s="20" t="s">
        <v>117</v>
      </c>
      <c r="Q421" s="20" t="s">
        <v>37</v>
      </c>
      <c r="R421" s="20">
        <v>5</v>
      </c>
      <c r="S421" s="20">
        <v>23</v>
      </c>
      <c r="T421" s="20"/>
      <c r="U421" s="20"/>
      <c r="V421" s="20" t="s">
        <v>5</v>
      </c>
      <c r="W421" s="20">
        <v>9471</v>
      </c>
      <c r="X421" s="51" t="s">
        <v>2012</v>
      </c>
    </row>
    <row r="422" s="2" customFormat="1" ht="24.95" customHeight="1" spans="1:24">
      <c r="A422" s="20">
        <v>9472</v>
      </c>
      <c r="B422" s="21" t="s">
        <v>2211</v>
      </c>
      <c r="C422" s="20" t="s">
        <v>43</v>
      </c>
      <c r="D422" s="20" t="s">
        <v>93</v>
      </c>
      <c r="E422" s="20" t="s">
        <v>992</v>
      </c>
      <c r="F422" s="20" t="s">
        <v>106</v>
      </c>
      <c r="G422" s="20">
        <v>2019</v>
      </c>
      <c r="H422" s="20" t="s">
        <v>88</v>
      </c>
      <c r="I422" s="42">
        <v>3</v>
      </c>
      <c r="J422" s="43" t="s">
        <v>2133</v>
      </c>
      <c r="K422" s="20">
        <v>0.3</v>
      </c>
      <c r="L422" s="44">
        <f t="shared" si="29"/>
        <v>0.9</v>
      </c>
      <c r="M422" s="44"/>
      <c r="N422" s="44">
        <v>0.9</v>
      </c>
      <c r="O422" s="44"/>
      <c r="P422" s="20" t="s">
        <v>117</v>
      </c>
      <c r="Q422" s="20" t="s">
        <v>37</v>
      </c>
      <c r="R422" s="20">
        <v>3</v>
      </c>
      <c r="S422" s="20">
        <v>14</v>
      </c>
      <c r="T422" s="20"/>
      <c r="U422" s="20"/>
      <c r="V422" s="20" t="s">
        <v>5</v>
      </c>
      <c r="W422" s="20">
        <v>9472</v>
      </c>
      <c r="X422" s="51" t="s">
        <v>2012</v>
      </c>
    </row>
    <row r="423" s="2" customFormat="1" ht="24.95" customHeight="1" spans="1:24">
      <c r="A423" s="20">
        <v>9473</v>
      </c>
      <c r="B423" s="21" t="s">
        <v>2212</v>
      </c>
      <c r="C423" s="20" t="s">
        <v>43</v>
      </c>
      <c r="D423" s="20" t="s">
        <v>93</v>
      </c>
      <c r="E423" s="20" t="s">
        <v>994</v>
      </c>
      <c r="F423" s="20" t="s">
        <v>106</v>
      </c>
      <c r="G423" s="20">
        <v>2019</v>
      </c>
      <c r="H423" s="20" t="s">
        <v>88</v>
      </c>
      <c r="I423" s="42">
        <v>2</v>
      </c>
      <c r="J423" s="43" t="s">
        <v>2133</v>
      </c>
      <c r="K423" s="20">
        <v>0.3</v>
      </c>
      <c r="L423" s="44">
        <f t="shared" si="29"/>
        <v>0.6</v>
      </c>
      <c r="M423" s="44"/>
      <c r="N423" s="44">
        <v>0.6</v>
      </c>
      <c r="O423" s="44"/>
      <c r="P423" s="20" t="s">
        <v>117</v>
      </c>
      <c r="Q423" s="20" t="s">
        <v>37</v>
      </c>
      <c r="R423" s="20">
        <v>2</v>
      </c>
      <c r="S423" s="20">
        <v>8</v>
      </c>
      <c r="T423" s="20"/>
      <c r="U423" s="20"/>
      <c r="V423" s="20" t="s">
        <v>5</v>
      </c>
      <c r="W423" s="20">
        <v>9473</v>
      </c>
      <c r="X423" s="51" t="s">
        <v>2012</v>
      </c>
    </row>
    <row r="424" s="2" customFormat="1" ht="24.95" customHeight="1" spans="1:24">
      <c r="A424" s="20">
        <v>9474</v>
      </c>
      <c r="B424" s="21" t="s">
        <v>2213</v>
      </c>
      <c r="C424" s="20" t="s">
        <v>43</v>
      </c>
      <c r="D424" s="20" t="s">
        <v>93</v>
      </c>
      <c r="E424" s="20" t="s">
        <v>2214</v>
      </c>
      <c r="F424" s="20" t="s">
        <v>106</v>
      </c>
      <c r="G424" s="20">
        <v>2019</v>
      </c>
      <c r="H424" s="20" t="s">
        <v>88</v>
      </c>
      <c r="I424" s="42">
        <v>1</v>
      </c>
      <c r="J424" s="43" t="s">
        <v>2133</v>
      </c>
      <c r="K424" s="20">
        <v>0.3</v>
      </c>
      <c r="L424" s="44">
        <f t="shared" si="29"/>
        <v>0.3</v>
      </c>
      <c r="M424" s="44"/>
      <c r="N424" s="44">
        <v>0.3</v>
      </c>
      <c r="O424" s="44"/>
      <c r="P424" s="20" t="s">
        <v>117</v>
      </c>
      <c r="Q424" s="20" t="s">
        <v>37</v>
      </c>
      <c r="R424" s="20">
        <v>1</v>
      </c>
      <c r="S424" s="20">
        <v>4</v>
      </c>
      <c r="T424" s="20"/>
      <c r="U424" s="20"/>
      <c r="V424" s="20" t="s">
        <v>5</v>
      </c>
      <c r="W424" s="20">
        <v>9474</v>
      </c>
      <c r="X424" s="51" t="s">
        <v>2012</v>
      </c>
    </row>
    <row r="425" s="2" customFormat="1" ht="24.95" customHeight="1" spans="1:24">
      <c r="A425" s="20">
        <v>9475</v>
      </c>
      <c r="B425" s="21" t="s">
        <v>2211</v>
      </c>
      <c r="C425" s="20" t="s">
        <v>43</v>
      </c>
      <c r="D425" s="20" t="s">
        <v>93</v>
      </c>
      <c r="E425" s="20" t="s">
        <v>992</v>
      </c>
      <c r="F425" s="20" t="s">
        <v>106</v>
      </c>
      <c r="G425" s="20">
        <v>2019</v>
      </c>
      <c r="H425" s="20" t="s">
        <v>88</v>
      </c>
      <c r="I425" s="42">
        <v>1</v>
      </c>
      <c r="J425" s="43" t="s">
        <v>2133</v>
      </c>
      <c r="K425" s="20">
        <v>0.3</v>
      </c>
      <c r="L425" s="44">
        <f t="shared" si="29"/>
        <v>0.3</v>
      </c>
      <c r="M425" s="44"/>
      <c r="N425" s="44">
        <v>0.3</v>
      </c>
      <c r="O425" s="44"/>
      <c r="P425" s="20" t="s">
        <v>117</v>
      </c>
      <c r="Q425" s="20" t="s">
        <v>37</v>
      </c>
      <c r="R425" s="20">
        <v>1</v>
      </c>
      <c r="S425" s="20">
        <v>4</v>
      </c>
      <c r="T425" s="20"/>
      <c r="U425" s="20"/>
      <c r="V425" s="20" t="s">
        <v>5</v>
      </c>
      <c r="W425" s="20">
        <v>9475</v>
      </c>
      <c r="X425" s="51" t="s">
        <v>2012</v>
      </c>
    </row>
    <row r="426" s="2" customFormat="1" ht="24.95" customHeight="1" spans="1:24">
      <c r="A426" s="20">
        <v>9476</v>
      </c>
      <c r="B426" s="21" t="s">
        <v>2212</v>
      </c>
      <c r="C426" s="20" t="s">
        <v>43</v>
      </c>
      <c r="D426" s="20" t="s">
        <v>93</v>
      </c>
      <c r="E426" s="20" t="s">
        <v>994</v>
      </c>
      <c r="F426" s="20" t="s">
        <v>106</v>
      </c>
      <c r="G426" s="20">
        <v>2019</v>
      </c>
      <c r="H426" s="20" t="s">
        <v>88</v>
      </c>
      <c r="I426" s="42">
        <v>3</v>
      </c>
      <c r="J426" s="43" t="s">
        <v>2133</v>
      </c>
      <c r="K426" s="20">
        <v>0.3</v>
      </c>
      <c r="L426" s="44">
        <f t="shared" si="29"/>
        <v>0.9</v>
      </c>
      <c r="M426" s="44"/>
      <c r="N426" s="44">
        <v>0.9</v>
      </c>
      <c r="O426" s="44"/>
      <c r="P426" s="20" t="s">
        <v>117</v>
      </c>
      <c r="Q426" s="20" t="s">
        <v>37</v>
      </c>
      <c r="R426" s="20">
        <v>3</v>
      </c>
      <c r="S426" s="20">
        <v>11</v>
      </c>
      <c r="T426" s="20"/>
      <c r="U426" s="20"/>
      <c r="V426" s="20" t="s">
        <v>5</v>
      </c>
      <c r="W426" s="20">
        <v>9476</v>
      </c>
      <c r="X426" s="51" t="s">
        <v>2012</v>
      </c>
    </row>
    <row r="427" s="2" customFormat="1" ht="24.95" customHeight="1" spans="1:24">
      <c r="A427" s="20">
        <v>9477</v>
      </c>
      <c r="B427" s="21" t="s">
        <v>2215</v>
      </c>
      <c r="C427" s="20" t="s">
        <v>43</v>
      </c>
      <c r="D427" s="20" t="s">
        <v>93</v>
      </c>
      <c r="E427" s="20" t="s">
        <v>727</v>
      </c>
      <c r="F427" s="20" t="s">
        <v>106</v>
      </c>
      <c r="G427" s="20">
        <v>2019</v>
      </c>
      <c r="H427" s="20" t="s">
        <v>88</v>
      </c>
      <c r="I427" s="42">
        <v>2</v>
      </c>
      <c r="J427" s="43" t="s">
        <v>2133</v>
      </c>
      <c r="K427" s="20">
        <v>0.3</v>
      </c>
      <c r="L427" s="44">
        <f t="shared" si="29"/>
        <v>0.6</v>
      </c>
      <c r="M427" s="44"/>
      <c r="N427" s="44">
        <v>0.6</v>
      </c>
      <c r="O427" s="44"/>
      <c r="P427" s="20" t="s">
        <v>117</v>
      </c>
      <c r="Q427" s="20" t="s">
        <v>37</v>
      </c>
      <c r="R427" s="20">
        <v>2</v>
      </c>
      <c r="S427" s="20">
        <v>8</v>
      </c>
      <c r="T427" s="20"/>
      <c r="U427" s="20"/>
      <c r="V427" s="20" t="s">
        <v>5</v>
      </c>
      <c r="W427" s="20">
        <v>9477</v>
      </c>
      <c r="X427" s="51" t="s">
        <v>2012</v>
      </c>
    </row>
    <row r="428" s="2" customFormat="1" ht="24.95" customHeight="1" spans="1:24">
      <c r="A428" s="20">
        <v>9478</v>
      </c>
      <c r="B428" s="21" t="s">
        <v>2216</v>
      </c>
      <c r="C428" s="20" t="s">
        <v>43</v>
      </c>
      <c r="D428" s="20" t="s">
        <v>93</v>
      </c>
      <c r="E428" s="20" t="s">
        <v>423</v>
      </c>
      <c r="F428" s="20" t="s">
        <v>106</v>
      </c>
      <c r="G428" s="20">
        <v>2019</v>
      </c>
      <c r="H428" s="20" t="s">
        <v>88</v>
      </c>
      <c r="I428" s="42">
        <v>4</v>
      </c>
      <c r="J428" s="43" t="s">
        <v>2133</v>
      </c>
      <c r="K428" s="20">
        <v>0.3</v>
      </c>
      <c r="L428" s="44">
        <f t="shared" si="29"/>
        <v>1.2</v>
      </c>
      <c r="M428" s="44"/>
      <c r="N428" s="44">
        <v>1.2</v>
      </c>
      <c r="O428" s="44"/>
      <c r="P428" s="20" t="s">
        <v>117</v>
      </c>
      <c r="Q428" s="20" t="s">
        <v>37</v>
      </c>
      <c r="R428" s="20">
        <v>4</v>
      </c>
      <c r="S428" s="20">
        <v>17</v>
      </c>
      <c r="T428" s="20"/>
      <c r="U428" s="20"/>
      <c r="V428" s="20" t="s">
        <v>5</v>
      </c>
      <c r="W428" s="20">
        <v>9478</v>
      </c>
      <c r="X428" s="51" t="s">
        <v>2012</v>
      </c>
    </row>
    <row r="429" s="2" customFormat="1" ht="24.95" customHeight="1" spans="1:24">
      <c r="A429" s="20">
        <v>9479</v>
      </c>
      <c r="B429" s="21" t="s">
        <v>2217</v>
      </c>
      <c r="C429" s="20" t="s">
        <v>43</v>
      </c>
      <c r="D429" s="20" t="s">
        <v>93</v>
      </c>
      <c r="E429" s="20" t="s">
        <v>1085</v>
      </c>
      <c r="F429" s="20" t="s">
        <v>106</v>
      </c>
      <c r="G429" s="20">
        <v>2019</v>
      </c>
      <c r="H429" s="20" t="s">
        <v>88</v>
      </c>
      <c r="I429" s="42">
        <v>6</v>
      </c>
      <c r="J429" s="43" t="s">
        <v>2133</v>
      </c>
      <c r="K429" s="20">
        <v>0.3</v>
      </c>
      <c r="L429" s="44">
        <f t="shared" si="29"/>
        <v>1.8</v>
      </c>
      <c r="M429" s="44"/>
      <c r="N429" s="44">
        <v>1.8</v>
      </c>
      <c r="O429" s="44"/>
      <c r="P429" s="20" t="s">
        <v>117</v>
      </c>
      <c r="Q429" s="20" t="s">
        <v>37</v>
      </c>
      <c r="R429" s="20">
        <v>6</v>
      </c>
      <c r="S429" s="20">
        <v>28</v>
      </c>
      <c r="T429" s="20"/>
      <c r="U429" s="20"/>
      <c r="V429" s="20" t="s">
        <v>5</v>
      </c>
      <c r="W429" s="20">
        <v>9479</v>
      </c>
      <c r="X429" s="51" t="s">
        <v>2012</v>
      </c>
    </row>
    <row r="430" s="2" customFormat="1" ht="24.95" customHeight="1" spans="1:24">
      <c r="A430" s="20">
        <v>9480</v>
      </c>
      <c r="B430" s="21" t="s">
        <v>2217</v>
      </c>
      <c r="C430" s="20" t="s">
        <v>43</v>
      </c>
      <c r="D430" s="20" t="s">
        <v>93</v>
      </c>
      <c r="E430" s="20" t="s">
        <v>1085</v>
      </c>
      <c r="F430" s="20" t="s">
        <v>106</v>
      </c>
      <c r="G430" s="20">
        <v>2019</v>
      </c>
      <c r="H430" s="20" t="s">
        <v>88</v>
      </c>
      <c r="I430" s="42">
        <v>9</v>
      </c>
      <c r="J430" s="43" t="s">
        <v>2133</v>
      </c>
      <c r="K430" s="20">
        <v>0.3</v>
      </c>
      <c r="L430" s="44">
        <f t="shared" si="29"/>
        <v>2.7</v>
      </c>
      <c r="M430" s="44"/>
      <c r="N430" s="44">
        <v>2.7</v>
      </c>
      <c r="O430" s="44"/>
      <c r="P430" s="20" t="s">
        <v>117</v>
      </c>
      <c r="Q430" s="20" t="s">
        <v>37</v>
      </c>
      <c r="R430" s="20">
        <v>9</v>
      </c>
      <c r="S430" s="20">
        <v>44</v>
      </c>
      <c r="T430" s="20"/>
      <c r="U430" s="20"/>
      <c r="V430" s="20" t="s">
        <v>5</v>
      </c>
      <c r="W430" s="20">
        <v>9480</v>
      </c>
      <c r="X430" s="51" t="s">
        <v>2012</v>
      </c>
    </row>
    <row r="431" s="2" customFormat="1" ht="24.95" customHeight="1" spans="1:24">
      <c r="A431" s="20">
        <v>9481</v>
      </c>
      <c r="B431" s="21" t="s">
        <v>2218</v>
      </c>
      <c r="C431" s="20" t="s">
        <v>43</v>
      </c>
      <c r="D431" s="20" t="s">
        <v>93</v>
      </c>
      <c r="E431" s="20" t="s">
        <v>1087</v>
      </c>
      <c r="F431" s="20" t="s">
        <v>106</v>
      </c>
      <c r="G431" s="20">
        <v>2019</v>
      </c>
      <c r="H431" s="20" t="s">
        <v>88</v>
      </c>
      <c r="I431" s="42">
        <v>1</v>
      </c>
      <c r="J431" s="43" t="s">
        <v>2133</v>
      </c>
      <c r="K431" s="20">
        <v>0.3</v>
      </c>
      <c r="L431" s="44">
        <f t="shared" si="29"/>
        <v>0.3</v>
      </c>
      <c r="M431" s="44"/>
      <c r="N431" s="44">
        <v>0.3</v>
      </c>
      <c r="O431" s="44"/>
      <c r="P431" s="20" t="s">
        <v>117</v>
      </c>
      <c r="Q431" s="20" t="s">
        <v>37</v>
      </c>
      <c r="R431" s="20">
        <v>1</v>
      </c>
      <c r="S431" s="20">
        <v>4</v>
      </c>
      <c r="T431" s="20"/>
      <c r="U431" s="20"/>
      <c r="V431" s="20" t="s">
        <v>5</v>
      </c>
      <c r="W431" s="20">
        <v>9481</v>
      </c>
      <c r="X431" s="51" t="s">
        <v>2012</v>
      </c>
    </row>
    <row r="432" s="2" customFormat="1" ht="24.95" customHeight="1" spans="1:24">
      <c r="A432" s="20">
        <v>9482</v>
      </c>
      <c r="B432" s="21" t="s">
        <v>2218</v>
      </c>
      <c r="C432" s="20" t="s">
        <v>43</v>
      </c>
      <c r="D432" s="20" t="s">
        <v>93</v>
      </c>
      <c r="E432" s="20" t="s">
        <v>1087</v>
      </c>
      <c r="F432" s="20" t="s">
        <v>106</v>
      </c>
      <c r="G432" s="20">
        <v>2019</v>
      </c>
      <c r="H432" s="20" t="s">
        <v>88</v>
      </c>
      <c r="I432" s="42">
        <v>2</v>
      </c>
      <c r="J432" s="43" t="s">
        <v>2133</v>
      </c>
      <c r="K432" s="20">
        <v>0.3</v>
      </c>
      <c r="L432" s="44">
        <f t="shared" si="29"/>
        <v>0.6</v>
      </c>
      <c r="M432" s="44"/>
      <c r="N432" s="44">
        <v>0.6</v>
      </c>
      <c r="O432" s="44"/>
      <c r="P432" s="20" t="s">
        <v>117</v>
      </c>
      <c r="Q432" s="20" t="s">
        <v>37</v>
      </c>
      <c r="R432" s="20">
        <v>2</v>
      </c>
      <c r="S432" s="20">
        <v>8</v>
      </c>
      <c r="T432" s="20"/>
      <c r="U432" s="20"/>
      <c r="V432" s="20" t="s">
        <v>5</v>
      </c>
      <c r="W432" s="20">
        <v>9482</v>
      </c>
      <c r="X432" s="51" t="s">
        <v>2012</v>
      </c>
    </row>
    <row r="433" ht="24.95" customHeight="1" spans="1:24">
      <c r="A433" s="14">
        <v>9799</v>
      </c>
      <c r="B433" s="15" t="s">
        <v>1615</v>
      </c>
      <c r="C433" s="14"/>
      <c r="D433" s="14"/>
      <c r="E433" s="14"/>
      <c r="F433" s="14" t="s">
        <v>35</v>
      </c>
      <c r="G433" s="14" t="s">
        <v>32</v>
      </c>
      <c r="H433" s="14" t="s">
        <v>90</v>
      </c>
      <c r="I433" s="30"/>
      <c r="J433" s="31"/>
      <c r="K433" s="14"/>
      <c r="L433" s="32"/>
      <c r="M433" s="32"/>
      <c r="N433" s="32"/>
      <c r="O433" s="32"/>
      <c r="P433" s="14"/>
      <c r="Q433" s="14"/>
      <c r="R433" s="46"/>
      <c r="S433" s="46"/>
      <c r="T433" s="46"/>
      <c r="U433" s="46"/>
      <c r="V433" s="14"/>
      <c r="W433" s="14"/>
      <c r="X433" s="14"/>
    </row>
    <row r="434" ht="24.95" customHeight="1" spans="1:24">
      <c r="A434" s="14">
        <v>9800</v>
      </c>
      <c r="B434" s="15" t="s">
        <v>1616</v>
      </c>
      <c r="C434" s="14"/>
      <c r="D434" s="14"/>
      <c r="E434" s="14"/>
      <c r="F434" s="14" t="s">
        <v>35</v>
      </c>
      <c r="G434" s="14" t="s">
        <v>32</v>
      </c>
      <c r="H434" s="14" t="s">
        <v>512</v>
      </c>
      <c r="I434" s="46" t="e">
        <f>SUM(#REF!)</f>
        <v>#REF!</v>
      </c>
      <c r="J434" s="31"/>
      <c r="K434" s="14"/>
      <c r="L434" s="32" t="e">
        <f>SUM(#REF!)</f>
        <v>#REF!</v>
      </c>
      <c r="M434" s="32" t="e">
        <f>SUM(#REF!)</f>
        <v>#REF!</v>
      </c>
      <c r="N434" s="32" t="e">
        <f>SUM(#REF!)</f>
        <v>#REF!</v>
      </c>
      <c r="O434" s="32" t="e">
        <f>SUM(#REF!)</f>
        <v>#REF!</v>
      </c>
      <c r="P434" s="14"/>
      <c r="Q434" s="14" t="s">
        <v>91</v>
      </c>
      <c r="R434" s="46" t="e">
        <f>SUM(#REF!)</f>
        <v>#REF!</v>
      </c>
      <c r="S434" s="46" t="e">
        <f>SUM(#REF!)</f>
        <v>#REF!</v>
      </c>
      <c r="T434" s="46"/>
      <c r="U434" s="46"/>
      <c r="V434" s="14"/>
      <c r="W434" s="14"/>
      <c r="X434" s="49"/>
    </row>
    <row r="435" ht="24.95" customHeight="1" spans="1:24">
      <c r="A435" s="14">
        <v>9839</v>
      </c>
      <c r="B435" s="15" t="s">
        <v>1636</v>
      </c>
      <c r="C435" s="14"/>
      <c r="D435" s="14"/>
      <c r="E435" s="14"/>
      <c r="F435" s="14" t="s">
        <v>35</v>
      </c>
      <c r="G435" s="14" t="s">
        <v>32</v>
      </c>
      <c r="H435" s="14" t="s">
        <v>32</v>
      </c>
      <c r="I435" s="36" t="s">
        <v>32</v>
      </c>
      <c r="J435" s="31"/>
      <c r="K435" s="14"/>
      <c r="L435" s="32" t="e">
        <f>L436+L437+L438+L439</f>
        <v>#REF!</v>
      </c>
      <c r="M435" s="32" t="e">
        <f>M436+M437+M438+M439</f>
        <v>#REF!</v>
      </c>
      <c r="N435" s="32" t="e">
        <f>N436+N437+N438+N439</f>
        <v>#REF!</v>
      </c>
      <c r="O435" s="32" t="e">
        <f>O436+O437+O438+O439</f>
        <v>#REF!</v>
      </c>
      <c r="P435" s="14"/>
      <c r="Q435" s="14" t="s">
        <v>91</v>
      </c>
      <c r="R435" s="46" t="e">
        <f>R436+R437+R438+R439</f>
        <v>#REF!</v>
      </c>
      <c r="S435" s="46" t="e">
        <f>S436+S437+S438+S439</f>
        <v>#REF!</v>
      </c>
      <c r="T435" s="46"/>
      <c r="U435" s="46"/>
      <c r="V435" s="14"/>
      <c r="W435" s="14"/>
      <c r="X435" s="49"/>
    </row>
    <row r="436" ht="24.95" customHeight="1" spans="1:24">
      <c r="A436" s="16">
        <v>9840</v>
      </c>
      <c r="B436" s="17" t="s">
        <v>1637</v>
      </c>
      <c r="C436" s="16"/>
      <c r="D436" s="16"/>
      <c r="E436" s="16"/>
      <c r="F436" s="16" t="s">
        <v>35</v>
      </c>
      <c r="G436" s="16" t="s">
        <v>32</v>
      </c>
      <c r="H436" s="16" t="s">
        <v>1428</v>
      </c>
      <c r="I436" s="33" t="e">
        <f>SUM(#REF!)</f>
        <v>#REF!</v>
      </c>
      <c r="J436" s="34"/>
      <c r="K436" s="16"/>
      <c r="L436" s="35" t="e">
        <f>SUM(#REF!)</f>
        <v>#REF!</v>
      </c>
      <c r="M436" s="35" t="e">
        <f>SUM(#REF!)</f>
        <v>#REF!</v>
      </c>
      <c r="N436" s="35" t="e">
        <f>SUM(#REF!)</f>
        <v>#REF!</v>
      </c>
      <c r="O436" s="35" t="e">
        <f>SUM(#REF!)</f>
        <v>#REF!</v>
      </c>
      <c r="P436" s="16"/>
      <c r="Q436" s="16" t="s">
        <v>91</v>
      </c>
      <c r="R436" s="47" t="e">
        <f>SUM(#REF!)</f>
        <v>#REF!</v>
      </c>
      <c r="S436" s="47" t="e">
        <f>SUM(#REF!)</f>
        <v>#REF!</v>
      </c>
      <c r="T436" s="47"/>
      <c r="U436" s="47"/>
      <c r="V436" s="16"/>
      <c r="W436" s="16"/>
      <c r="X436" s="16"/>
    </row>
    <row r="437" ht="24.95" customHeight="1" spans="1:24">
      <c r="A437" s="16">
        <v>9874</v>
      </c>
      <c r="B437" s="17" t="s">
        <v>1652</v>
      </c>
      <c r="C437" s="16"/>
      <c r="D437" s="16"/>
      <c r="E437" s="16"/>
      <c r="F437" s="16" t="s">
        <v>1522</v>
      </c>
      <c r="G437" s="16" t="s">
        <v>32</v>
      </c>
      <c r="H437" s="16" t="s">
        <v>512</v>
      </c>
      <c r="I437" s="33" t="e">
        <f>SUM(#REF!)</f>
        <v>#REF!</v>
      </c>
      <c r="J437" s="34"/>
      <c r="K437" s="16"/>
      <c r="L437" s="35" t="e">
        <f>SUM(#REF!)</f>
        <v>#REF!</v>
      </c>
      <c r="M437" s="35" t="e">
        <f>SUM(#REF!)</f>
        <v>#REF!</v>
      </c>
      <c r="N437" s="35" t="e">
        <f>SUM(#REF!)</f>
        <v>#REF!</v>
      </c>
      <c r="O437" s="35" t="e">
        <f>SUM(#REF!)</f>
        <v>#REF!</v>
      </c>
      <c r="P437" s="16"/>
      <c r="Q437" s="16" t="s">
        <v>91</v>
      </c>
      <c r="R437" s="47" t="e">
        <f>SUM(#REF!)</f>
        <v>#REF!</v>
      </c>
      <c r="S437" s="47" t="e">
        <f>SUM(#REF!)</f>
        <v>#REF!</v>
      </c>
      <c r="T437" s="47"/>
      <c r="U437" s="47"/>
      <c r="V437" s="16"/>
      <c r="W437" s="16"/>
      <c r="X437" s="16"/>
    </row>
    <row r="438" ht="24.95" customHeight="1" spans="1:24">
      <c r="A438" s="16">
        <v>9887</v>
      </c>
      <c r="B438" s="17" t="s">
        <v>1660</v>
      </c>
      <c r="C438" s="16"/>
      <c r="D438" s="16"/>
      <c r="E438" s="16"/>
      <c r="F438" s="16" t="s">
        <v>35</v>
      </c>
      <c r="G438" s="16" t="s">
        <v>32</v>
      </c>
      <c r="H438" s="16" t="s">
        <v>90</v>
      </c>
      <c r="I438" s="33" t="e">
        <f>SUM(#REF!)</f>
        <v>#REF!</v>
      </c>
      <c r="J438" s="34"/>
      <c r="K438" s="16"/>
      <c r="L438" s="35" t="e">
        <f>SUM(#REF!)</f>
        <v>#REF!</v>
      </c>
      <c r="M438" s="35" t="e">
        <f>SUM(#REF!)</f>
        <v>#REF!</v>
      </c>
      <c r="N438" s="35" t="e">
        <f>SUM(#REF!)</f>
        <v>#REF!</v>
      </c>
      <c r="O438" s="35" t="e">
        <f>SUM(#REF!)</f>
        <v>#REF!</v>
      </c>
      <c r="P438" s="16"/>
      <c r="Q438" s="16" t="s">
        <v>91</v>
      </c>
      <c r="R438" s="47" t="e">
        <f>SUM(#REF!)</f>
        <v>#REF!</v>
      </c>
      <c r="S438" s="47" t="e">
        <f>SUM(#REF!)</f>
        <v>#REF!</v>
      </c>
      <c r="T438" s="47"/>
      <c r="U438" s="47"/>
      <c r="V438" s="16"/>
      <c r="W438" s="16"/>
      <c r="X438" s="16"/>
    </row>
    <row r="439" ht="24.95" customHeight="1" spans="1:24">
      <c r="A439" s="16">
        <v>9943</v>
      </c>
      <c r="B439" s="17" t="s">
        <v>1675</v>
      </c>
      <c r="C439" s="16"/>
      <c r="D439" s="16"/>
      <c r="E439" s="16"/>
      <c r="F439" s="16" t="s">
        <v>35</v>
      </c>
      <c r="G439" s="16" t="s">
        <v>32</v>
      </c>
      <c r="H439" s="16" t="s">
        <v>32</v>
      </c>
      <c r="I439" s="47" t="e">
        <f>SUM(#REF!)</f>
        <v>#REF!</v>
      </c>
      <c r="J439" s="34"/>
      <c r="K439" s="16"/>
      <c r="L439" s="35" t="e">
        <f>SUM(#REF!)</f>
        <v>#REF!</v>
      </c>
      <c r="M439" s="35" t="e">
        <f>SUM(#REF!)</f>
        <v>#REF!</v>
      </c>
      <c r="N439" s="35" t="e">
        <f>SUM(#REF!)</f>
        <v>#REF!</v>
      </c>
      <c r="O439" s="35" t="e">
        <f>SUM(#REF!)</f>
        <v>#REF!</v>
      </c>
      <c r="P439" s="16"/>
      <c r="Q439" s="16" t="s">
        <v>91</v>
      </c>
      <c r="R439" s="47" t="e">
        <f>SUM(#REF!)</f>
        <v>#REF!</v>
      </c>
      <c r="S439" s="47" t="e">
        <f>SUM(#REF!)</f>
        <v>#REF!</v>
      </c>
      <c r="T439" s="47"/>
      <c r="U439" s="47"/>
      <c r="V439" s="16"/>
      <c r="W439" s="16"/>
      <c r="X439" s="16"/>
    </row>
    <row r="440" ht="24.95" customHeight="1" spans="1:24">
      <c r="A440" s="12">
        <v>9950</v>
      </c>
      <c r="B440" s="13" t="s">
        <v>1677</v>
      </c>
      <c r="C440" s="12"/>
      <c r="D440" s="12"/>
      <c r="E440" s="12"/>
      <c r="F440" s="12" t="s">
        <v>32</v>
      </c>
      <c r="G440" s="12" t="s">
        <v>32</v>
      </c>
      <c r="H440" s="12" t="s">
        <v>32</v>
      </c>
      <c r="I440" s="27"/>
      <c r="J440" s="28"/>
      <c r="K440" s="12"/>
      <c r="L440" s="29"/>
      <c r="M440" s="29"/>
      <c r="N440" s="29"/>
      <c r="O440" s="29"/>
      <c r="P440" s="12"/>
      <c r="Q440" s="12"/>
      <c r="R440" s="45"/>
      <c r="S440" s="45"/>
      <c r="T440" s="45"/>
      <c r="U440" s="45"/>
      <c r="V440" s="12"/>
      <c r="W440" s="12"/>
      <c r="X440" s="12"/>
    </row>
    <row r="441" ht="24.95" customHeight="1" spans="1:24">
      <c r="A441" s="14">
        <v>9951</v>
      </c>
      <c r="B441" s="15" t="s">
        <v>1678</v>
      </c>
      <c r="C441" s="14"/>
      <c r="D441" s="14"/>
      <c r="E441" s="14"/>
      <c r="F441" s="14"/>
      <c r="G441" s="14"/>
      <c r="H441" s="14"/>
      <c r="I441" s="30"/>
      <c r="J441" s="31"/>
      <c r="K441" s="14"/>
      <c r="L441" s="32"/>
      <c r="M441" s="32"/>
      <c r="N441" s="32"/>
      <c r="O441" s="32"/>
      <c r="P441" s="14"/>
      <c r="Q441" s="14"/>
      <c r="R441" s="46"/>
      <c r="S441" s="46"/>
      <c r="T441" s="46"/>
      <c r="U441" s="46"/>
      <c r="V441" s="14"/>
      <c r="W441" s="14"/>
      <c r="X441" s="14"/>
    </row>
    <row r="442" ht="24.95" customHeight="1" spans="1:24">
      <c r="A442" s="14">
        <v>9952</v>
      </c>
      <c r="B442" s="15" t="s">
        <v>1679</v>
      </c>
      <c r="C442" s="14"/>
      <c r="D442" s="14"/>
      <c r="E442" s="14"/>
      <c r="F442" s="14"/>
      <c r="G442" s="14"/>
      <c r="H442" s="14"/>
      <c r="I442" s="30"/>
      <c r="J442" s="31"/>
      <c r="K442" s="14"/>
      <c r="L442" s="32"/>
      <c r="M442" s="32"/>
      <c r="N442" s="32"/>
      <c r="O442" s="32"/>
      <c r="P442" s="14"/>
      <c r="Q442" s="14"/>
      <c r="R442" s="46"/>
      <c r="S442" s="46"/>
      <c r="T442" s="46"/>
      <c r="U442" s="46"/>
      <c r="V442" s="14"/>
      <c r="W442" s="14"/>
      <c r="X442" s="14"/>
    </row>
    <row r="443" ht="24.95" customHeight="1" spans="1:24">
      <c r="A443" s="14">
        <v>9953</v>
      </c>
      <c r="B443" s="15" t="s">
        <v>1680</v>
      </c>
      <c r="C443" s="14"/>
      <c r="D443" s="14"/>
      <c r="E443" s="14"/>
      <c r="F443" s="14"/>
      <c r="G443" s="14"/>
      <c r="H443" s="14"/>
      <c r="I443" s="30"/>
      <c r="J443" s="31"/>
      <c r="K443" s="14"/>
      <c r="L443" s="32"/>
      <c r="M443" s="32"/>
      <c r="N443" s="32"/>
      <c r="O443" s="32"/>
      <c r="P443" s="14"/>
      <c r="Q443" s="14"/>
      <c r="R443" s="46"/>
      <c r="S443" s="46"/>
      <c r="T443" s="46"/>
      <c r="U443" s="46"/>
      <c r="V443" s="14"/>
      <c r="W443" s="14"/>
      <c r="X443" s="14"/>
    </row>
    <row r="444" ht="24.95" customHeight="1" spans="1:24">
      <c r="A444" s="14">
        <v>9954</v>
      </c>
      <c r="B444" s="15" t="s">
        <v>1681</v>
      </c>
      <c r="C444" s="14"/>
      <c r="D444" s="14"/>
      <c r="E444" s="14"/>
      <c r="F444" s="14"/>
      <c r="G444" s="14"/>
      <c r="H444" s="14"/>
      <c r="I444" s="30"/>
      <c r="J444" s="31"/>
      <c r="K444" s="14"/>
      <c r="L444" s="32"/>
      <c r="M444" s="32"/>
      <c r="N444" s="32"/>
      <c r="O444" s="32"/>
      <c r="P444" s="14"/>
      <c r="Q444" s="14"/>
      <c r="R444" s="46"/>
      <c r="S444" s="46"/>
      <c r="T444" s="46"/>
      <c r="U444" s="46"/>
      <c r="V444" s="14"/>
      <c r="W444" s="14"/>
      <c r="X444" s="14"/>
    </row>
    <row r="445" ht="24.95" customHeight="1" spans="1:24">
      <c r="A445" s="12">
        <v>9955</v>
      </c>
      <c r="B445" s="13" t="s">
        <v>1682</v>
      </c>
      <c r="C445" s="12"/>
      <c r="D445" s="12"/>
      <c r="E445" s="12"/>
      <c r="F445" s="12" t="s">
        <v>32</v>
      </c>
      <c r="G445" s="12" t="s">
        <v>32</v>
      </c>
      <c r="H445" s="12" t="s">
        <v>32</v>
      </c>
      <c r="I445" s="27" t="s">
        <v>32</v>
      </c>
      <c r="J445" s="28"/>
      <c r="K445" s="12"/>
      <c r="L445" s="29" t="e">
        <f>L446+L447+L448</f>
        <v>#REF!</v>
      </c>
      <c r="M445" s="29" t="e">
        <f>M446+M447+M448</f>
        <v>#REF!</v>
      </c>
      <c r="N445" s="29" t="e">
        <f>N446+N447+N448</f>
        <v>#REF!</v>
      </c>
      <c r="O445" s="29" t="e">
        <f>O446+O447+O448</f>
        <v>#REF!</v>
      </c>
      <c r="P445" s="12"/>
      <c r="Q445" s="12" t="s">
        <v>32</v>
      </c>
      <c r="R445" s="45" t="e">
        <f>R446+R447+R448</f>
        <v>#REF!</v>
      </c>
      <c r="S445" s="45" t="e">
        <f>S446+S447+S448</f>
        <v>#REF!</v>
      </c>
      <c r="T445" s="45"/>
      <c r="U445" s="45"/>
      <c r="V445" s="12"/>
      <c r="W445" s="12"/>
      <c r="X445" s="12"/>
    </row>
    <row r="446" ht="24.95" customHeight="1" spans="1:24">
      <c r="A446" s="14">
        <v>9956</v>
      </c>
      <c r="B446" s="15" t="s">
        <v>1683</v>
      </c>
      <c r="C446" s="14"/>
      <c r="D446" s="14"/>
      <c r="E446" s="14"/>
      <c r="F446" s="14" t="s">
        <v>35</v>
      </c>
      <c r="G446" s="14" t="s">
        <v>32</v>
      </c>
      <c r="H446" s="14" t="s">
        <v>90</v>
      </c>
      <c r="I446" s="30" t="e">
        <f>SUM(#REF!)</f>
        <v>#REF!</v>
      </c>
      <c r="J446" s="31"/>
      <c r="K446" s="14"/>
      <c r="L446" s="32" t="e">
        <f>SUM(#REF!)</f>
        <v>#REF!</v>
      </c>
      <c r="M446" s="32" t="e">
        <f>SUM(#REF!)</f>
        <v>#REF!</v>
      </c>
      <c r="N446" s="32" t="e">
        <f>SUM(#REF!)</f>
        <v>#REF!</v>
      </c>
      <c r="O446" s="32" t="e">
        <f>SUM(#REF!)</f>
        <v>#REF!</v>
      </c>
      <c r="P446" s="14"/>
      <c r="Q446" s="14" t="s">
        <v>91</v>
      </c>
      <c r="R446" s="46" t="e">
        <f>SUM(#REF!)</f>
        <v>#REF!</v>
      </c>
      <c r="S446" s="46" t="e">
        <f>SUM(#REF!)</f>
        <v>#REF!</v>
      </c>
      <c r="T446" s="46"/>
      <c r="U446" s="46"/>
      <c r="V446" s="14"/>
      <c r="W446" s="14"/>
      <c r="X446" s="14"/>
    </row>
    <row r="447" ht="24.95" customHeight="1" spans="1:24">
      <c r="A447" s="14">
        <v>9958</v>
      </c>
      <c r="B447" s="15" t="s">
        <v>1689</v>
      </c>
      <c r="C447" s="14"/>
      <c r="D447" s="14"/>
      <c r="E447" s="14"/>
      <c r="F447" s="14"/>
      <c r="G447" s="14"/>
      <c r="H447" s="14"/>
      <c r="I447" s="36"/>
      <c r="J447" s="31"/>
      <c r="K447" s="14"/>
      <c r="L447" s="32"/>
      <c r="M447" s="32"/>
      <c r="N447" s="32"/>
      <c r="O447" s="32"/>
      <c r="P447" s="14"/>
      <c r="Q447" s="14"/>
      <c r="R447" s="46"/>
      <c r="S447" s="46"/>
      <c r="T447" s="46"/>
      <c r="U447" s="46"/>
      <c r="V447" s="14"/>
      <c r="W447" s="14"/>
      <c r="X447" s="14"/>
    </row>
    <row r="448" ht="24.95" customHeight="1" spans="1:24">
      <c r="A448" s="14">
        <v>9959</v>
      </c>
      <c r="B448" s="15" t="s">
        <v>1690</v>
      </c>
      <c r="C448" s="14"/>
      <c r="D448" s="14"/>
      <c r="E448" s="14"/>
      <c r="F448" s="14" t="s">
        <v>35</v>
      </c>
      <c r="G448" s="14" t="s">
        <v>32</v>
      </c>
      <c r="H448" s="14" t="s">
        <v>36</v>
      </c>
      <c r="I448" s="30" t="e">
        <f t="shared" ref="I448:O448" si="30">I449+I450+I451</f>
        <v>#REF!</v>
      </c>
      <c r="J448" s="31"/>
      <c r="K448" s="14"/>
      <c r="L448" s="32" t="e">
        <f t="shared" si="30"/>
        <v>#REF!</v>
      </c>
      <c r="M448" s="32" t="e">
        <f t="shared" si="30"/>
        <v>#REF!</v>
      </c>
      <c r="N448" s="32" t="e">
        <f t="shared" si="30"/>
        <v>#REF!</v>
      </c>
      <c r="O448" s="32" t="e">
        <f t="shared" si="30"/>
        <v>#REF!</v>
      </c>
      <c r="P448" s="14"/>
      <c r="Q448" s="14" t="s">
        <v>37</v>
      </c>
      <c r="R448" s="46" t="e">
        <f>R449+R450+R451</f>
        <v>#REF!</v>
      </c>
      <c r="S448" s="46" t="e">
        <f>S449+S450+S451</f>
        <v>#REF!</v>
      </c>
      <c r="T448" s="46" t="s">
        <v>2219</v>
      </c>
      <c r="U448" s="46" t="s">
        <v>1685</v>
      </c>
      <c r="V448" s="14" t="s">
        <v>32</v>
      </c>
      <c r="W448" s="14">
        <v>9959</v>
      </c>
      <c r="X448" s="49" t="s">
        <v>911</v>
      </c>
    </row>
    <row r="449" ht="24.95" customHeight="1" spans="1:24">
      <c r="A449" s="16">
        <v>9960</v>
      </c>
      <c r="B449" s="17" t="s">
        <v>1691</v>
      </c>
      <c r="C449" s="16"/>
      <c r="D449" s="16"/>
      <c r="E449" s="16"/>
      <c r="F449" s="16" t="s">
        <v>35</v>
      </c>
      <c r="G449" s="16" t="s">
        <v>32</v>
      </c>
      <c r="H449" s="16" t="s">
        <v>36</v>
      </c>
      <c r="I449" s="33" t="e">
        <f>SUM(#REF!)</f>
        <v>#REF!</v>
      </c>
      <c r="J449" s="34"/>
      <c r="K449" s="16"/>
      <c r="L449" s="35" t="e">
        <f>SUM(#REF!)</f>
        <v>#REF!</v>
      </c>
      <c r="M449" s="35" t="e">
        <f>SUM(#REF!)</f>
        <v>#REF!</v>
      </c>
      <c r="N449" s="35" t="e">
        <f>SUM(#REF!)</f>
        <v>#REF!</v>
      </c>
      <c r="O449" s="35" t="e">
        <f>SUM(#REF!)</f>
        <v>#REF!</v>
      </c>
      <c r="P449" s="16"/>
      <c r="Q449" s="16" t="s">
        <v>37</v>
      </c>
      <c r="R449" s="47" t="e">
        <f>SUM(#REF!)</f>
        <v>#REF!</v>
      </c>
      <c r="S449" s="47" t="e">
        <f>SUM(#REF!)</f>
        <v>#REF!</v>
      </c>
      <c r="T449" s="47" t="s">
        <v>2220</v>
      </c>
      <c r="U449" s="47" t="s">
        <v>1685</v>
      </c>
      <c r="V449" s="16" t="s">
        <v>32</v>
      </c>
      <c r="W449" s="16">
        <v>9960</v>
      </c>
      <c r="X449" s="48" t="s">
        <v>911</v>
      </c>
    </row>
    <row r="450" ht="24.95" customHeight="1" spans="1:24">
      <c r="A450" s="16">
        <v>10320</v>
      </c>
      <c r="B450" s="17" t="s">
        <v>1692</v>
      </c>
      <c r="C450" s="16"/>
      <c r="D450" s="16"/>
      <c r="E450" s="16"/>
      <c r="F450" s="16" t="s">
        <v>35</v>
      </c>
      <c r="G450" s="16" t="s">
        <v>32</v>
      </c>
      <c r="H450" s="16" t="s">
        <v>36</v>
      </c>
      <c r="I450" s="33" t="e">
        <f>SUM(#REF!)</f>
        <v>#REF!</v>
      </c>
      <c r="J450" s="34"/>
      <c r="K450" s="16"/>
      <c r="L450" s="35" t="e">
        <f>SUM(#REF!)</f>
        <v>#REF!</v>
      </c>
      <c r="M450" s="35" t="e">
        <f>SUM(#REF!)</f>
        <v>#REF!</v>
      </c>
      <c r="N450" s="35" t="e">
        <f>SUM(#REF!)</f>
        <v>#REF!</v>
      </c>
      <c r="O450" s="35" t="e">
        <f>SUM(#REF!)</f>
        <v>#REF!</v>
      </c>
      <c r="P450" s="16"/>
      <c r="Q450" s="16" t="s">
        <v>37</v>
      </c>
      <c r="R450" s="47" t="e">
        <f>SUM(#REF!)</f>
        <v>#REF!</v>
      </c>
      <c r="S450" s="47" t="e">
        <f>SUM(#REF!)</f>
        <v>#REF!</v>
      </c>
      <c r="T450" s="47" t="s">
        <v>2221</v>
      </c>
      <c r="U450" s="47" t="s">
        <v>1685</v>
      </c>
      <c r="V450" s="16" t="s">
        <v>32</v>
      </c>
      <c r="W450" s="16">
        <v>10320</v>
      </c>
      <c r="X450" s="48" t="s">
        <v>911</v>
      </c>
    </row>
    <row r="451" ht="24.95" customHeight="1" spans="1:24">
      <c r="A451" s="16">
        <v>10917</v>
      </c>
      <c r="B451" s="17" t="s">
        <v>1693</v>
      </c>
      <c r="C451" s="16"/>
      <c r="D451" s="16"/>
      <c r="E451" s="16"/>
      <c r="F451" s="16" t="s">
        <v>35</v>
      </c>
      <c r="G451" s="16" t="s">
        <v>32</v>
      </c>
      <c r="H451" s="16" t="s">
        <v>36</v>
      </c>
      <c r="I451" s="33">
        <f>SUM(I452:I537)</f>
        <v>171</v>
      </c>
      <c r="J451" s="34"/>
      <c r="K451" s="16"/>
      <c r="L451" s="35">
        <f>SUM(L452:L537)</f>
        <v>47.6064</v>
      </c>
      <c r="M451" s="35">
        <f>SUM(M452:M537)</f>
        <v>47.6064</v>
      </c>
      <c r="N451" s="35">
        <f>SUM(N452:N537)</f>
        <v>0</v>
      </c>
      <c r="O451" s="35">
        <f>SUM(O452:O537)</f>
        <v>0</v>
      </c>
      <c r="P451" s="16"/>
      <c r="Q451" s="16" t="s">
        <v>37</v>
      </c>
      <c r="R451" s="47">
        <f>SUM(R452:R537)</f>
        <v>171</v>
      </c>
      <c r="S451" s="47">
        <f>SUM(S452:S537)</f>
        <v>433</v>
      </c>
      <c r="T451" s="47" t="s">
        <v>2222</v>
      </c>
      <c r="U451" s="47" t="s">
        <v>1685</v>
      </c>
      <c r="V451" s="16" t="s">
        <v>32</v>
      </c>
      <c r="W451" s="16">
        <v>10917</v>
      </c>
      <c r="X451" s="48" t="s">
        <v>911</v>
      </c>
    </row>
    <row r="452" s="2" customFormat="1" ht="24.95" customHeight="1" spans="1:24">
      <c r="A452" s="20">
        <v>10978</v>
      </c>
      <c r="B452" s="21" t="s">
        <v>2223</v>
      </c>
      <c r="C452" s="20" t="s">
        <v>43</v>
      </c>
      <c r="D452" s="20" t="s">
        <v>93</v>
      </c>
      <c r="E452" s="20" t="s">
        <v>323</v>
      </c>
      <c r="F452" s="20" t="s">
        <v>35</v>
      </c>
      <c r="G452" s="20">
        <v>2018</v>
      </c>
      <c r="H452" s="20" t="s">
        <v>36</v>
      </c>
      <c r="I452" s="42">
        <v>2</v>
      </c>
      <c r="J452" s="43" t="s">
        <v>2224</v>
      </c>
      <c r="K452" s="20">
        <v>0.2784</v>
      </c>
      <c r="L452" s="44">
        <f>M452+N452+O452</f>
        <v>0.5568</v>
      </c>
      <c r="M452" s="44">
        <v>0.5568</v>
      </c>
      <c r="N452" s="44"/>
      <c r="O452" s="44"/>
      <c r="P452" s="20" t="s">
        <v>47</v>
      </c>
      <c r="Q452" s="20" t="s">
        <v>37</v>
      </c>
      <c r="R452" s="20">
        <v>2</v>
      </c>
      <c r="S452" s="20">
        <v>6</v>
      </c>
      <c r="T452" s="20"/>
      <c r="U452" s="20"/>
      <c r="V452" s="20" t="s">
        <v>1688</v>
      </c>
      <c r="W452" s="20">
        <v>10978</v>
      </c>
      <c r="X452" s="51" t="s">
        <v>598</v>
      </c>
    </row>
    <row r="453" s="2" customFormat="1" ht="24.95" customHeight="1" spans="1:24">
      <c r="A453" s="20">
        <v>10979</v>
      </c>
      <c r="B453" s="21" t="s">
        <v>2225</v>
      </c>
      <c r="C453" s="20" t="s">
        <v>43</v>
      </c>
      <c r="D453" s="20" t="s">
        <v>93</v>
      </c>
      <c r="E453" s="20" t="s">
        <v>178</v>
      </c>
      <c r="F453" s="20" t="s">
        <v>35</v>
      </c>
      <c r="G453" s="20">
        <v>2018</v>
      </c>
      <c r="H453" s="20" t="s">
        <v>36</v>
      </c>
      <c r="I453" s="42">
        <v>2</v>
      </c>
      <c r="J453" s="43" t="s">
        <v>2224</v>
      </c>
      <c r="K453" s="20">
        <v>0.2784</v>
      </c>
      <c r="L453" s="44">
        <f>M453+N453+O453</f>
        <v>0.5568</v>
      </c>
      <c r="M453" s="44">
        <v>0.5568</v>
      </c>
      <c r="N453" s="44"/>
      <c r="O453" s="44"/>
      <c r="P453" s="20" t="s">
        <v>47</v>
      </c>
      <c r="Q453" s="20" t="s">
        <v>37</v>
      </c>
      <c r="R453" s="20">
        <v>2</v>
      </c>
      <c r="S453" s="20">
        <v>5</v>
      </c>
      <c r="T453" s="20"/>
      <c r="U453" s="20"/>
      <c r="V453" s="20" t="s">
        <v>1688</v>
      </c>
      <c r="W453" s="20">
        <v>10979</v>
      </c>
      <c r="X453" s="51" t="s">
        <v>598</v>
      </c>
    </row>
    <row r="454" s="2" customFormat="1" ht="24.95" customHeight="1" spans="1:24">
      <c r="A454" s="20">
        <v>10980</v>
      </c>
      <c r="B454" s="21" t="s">
        <v>2226</v>
      </c>
      <c r="C454" s="20" t="s">
        <v>43</v>
      </c>
      <c r="D454" s="20" t="s">
        <v>93</v>
      </c>
      <c r="E454" s="20" t="s">
        <v>184</v>
      </c>
      <c r="F454" s="20" t="s">
        <v>35</v>
      </c>
      <c r="G454" s="20">
        <v>2018</v>
      </c>
      <c r="H454" s="20" t="s">
        <v>36</v>
      </c>
      <c r="I454" s="42">
        <v>1</v>
      </c>
      <c r="J454" s="43" t="s">
        <v>2224</v>
      </c>
      <c r="K454" s="20">
        <v>0.2784</v>
      </c>
      <c r="L454" s="44">
        <f>M454+N454+O454</f>
        <v>0.2784</v>
      </c>
      <c r="M454" s="44">
        <v>0.2784</v>
      </c>
      <c r="N454" s="44"/>
      <c r="O454" s="44"/>
      <c r="P454" s="20" t="s">
        <v>47</v>
      </c>
      <c r="Q454" s="20" t="s">
        <v>37</v>
      </c>
      <c r="R454" s="20">
        <v>1</v>
      </c>
      <c r="S454" s="20">
        <v>6</v>
      </c>
      <c r="T454" s="20"/>
      <c r="U454" s="20"/>
      <c r="V454" s="20" t="s">
        <v>1688</v>
      </c>
      <c r="W454" s="20">
        <v>10980</v>
      </c>
      <c r="X454" s="51" t="s">
        <v>598</v>
      </c>
    </row>
    <row r="455" s="2" customFormat="1" ht="24.95" customHeight="1" spans="1:24">
      <c r="A455" s="20">
        <v>10981</v>
      </c>
      <c r="B455" s="21" t="s">
        <v>2227</v>
      </c>
      <c r="C455" s="20" t="s">
        <v>43</v>
      </c>
      <c r="D455" s="20" t="s">
        <v>93</v>
      </c>
      <c r="E455" s="20" t="s">
        <v>180</v>
      </c>
      <c r="F455" s="20" t="s">
        <v>35</v>
      </c>
      <c r="G455" s="20">
        <v>2018</v>
      </c>
      <c r="H455" s="20" t="s">
        <v>36</v>
      </c>
      <c r="I455" s="42">
        <v>1</v>
      </c>
      <c r="J455" s="43" t="s">
        <v>2224</v>
      </c>
      <c r="K455" s="20">
        <v>0.2784</v>
      </c>
      <c r="L455" s="44">
        <f>M455+N455+O455</f>
        <v>0.2784</v>
      </c>
      <c r="M455" s="44">
        <v>0.2784</v>
      </c>
      <c r="N455" s="44"/>
      <c r="O455" s="44"/>
      <c r="P455" s="20" t="s">
        <v>47</v>
      </c>
      <c r="Q455" s="20" t="s">
        <v>37</v>
      </c>
      <c r="R455" s="20">
        <v>1</v>
      </c>
      <c r="S455" s="20">
        <v>2</v>
      </c>
      <c r="T455" s="20"/>
      <c r="U455" s="20"/>
      <c r="V455" s="20" t="s">
        <v>1688</v>
      </c>
      <c r="W455" s="20">
        <v>10981</v>
      </c>
      <c r="X455" s="51" t="s">
        <v>598</v>
      </c>
    </row>
    <row r="456" s="2" customFormat="1" ht="24.95" customHeight="1" spans="1:24">
      <c r="A456" s="20">
        <v>10982</v>
      </c>
      <c r="B456" s="21" t="s">
        <v>2228</v>
      </c>
      <c r="C456" s="20" t="s">
        <v>43</v>
      </c>
      <c r="D456" s="20" t="s">
        <v>93</v>
      </c>
      <c r="E456" s="20" t="s">
        <v>421</v>
      </c>
      <c r="F456" s="20" t="s">
        <v>35</v>
      </c>
      <c r="G456" s="20">
        <v>2018</v>
      </c>
      <c r="H456" s="20" t="s">
        <v>36</v>
      </c>
      <c r="I456" s="42">
        <v>1</v>
      </c>
      <c r="J456" s="43" t="s">
        <v>2224</v>
      </c>
      <c r="K456" s="20">
        <v>0.2784</v>
      </c>
      <c r="L456" s="44">
        <f t="shared" ref="L456:L519" si="31">M456+N456+O456</f>
        <v>0.2784</v>
      </c>
      <c r="M456" s="44">
        <v>0.2784</v>
      </c>
      <c r="N456" s="44"/>
      <c r="O456" s="44"/>
      <c r="P456" s="20" t="s">
        <v>47</v>
      </c>
      <c r="Q456" s="20" t="s">
        <v>37</v>
      </c>
      <c r="R456" s="20">
        <v>1</v>
      </c>
      <c r="S456" s="20">
        <v>4</v>
      </c>
      <c r="T456" s="20"/>
      <c r="U456" s="20"/>
      <c r="V456" s="20" t="s">
        <v>1688</v>
      </c>
      <c r="W456" s="20">
        <v>10982</v>
      </c>
      <c r="X456" s="51" t="s">
        <v>598</v>
      </c>
    </row>
    <row r="457" s="2" customFormat="1" ht="24.95" customHeight="1" spans="1:24">
      <c r="A457" s="20">
        <v>10983</v>
      </c>
      <c r="B457" s="21" t="s">
        <v>2229</v>
      </c>
      <c r="C457" s="20" t="s">
        <v>43</v>
      </c>
      <c r="D457" s="20" t="s">
        <v>93</v>
      </c>
      <c r="E457" s="20" t="s">
        <v>741</v>
      </c>
      <c r="F457" s="20" t="s">
        <v>35</v>
      </c>
      <c r="G457" s="20">
        <v>2018</v>
      </c>
      <c r="H457" s="20" t="s">
        <v>36</v>
      </c>
      <c r="I457" s="42">
        <v>2</v>
      </c>
      <c r="J457" s="43" t="s">
        <v>2224</v>
      </c>
      <c r="K457" s="20">
        <v>0.2784</v>
      </c>
      <c r="L457" s="44">
        <f t="shared" si="31"/>
        <v>0.5568</v>
      </c>
      <c r="M457" s="44">
        <v>0.5568</v>
      </c>
      <c r="N457" s="44"/>
      <c r="O457" s="44"/>
      <c r="P457" s="20" t="s">
        <v>47</v>
      </c>
      <c r="Q457" s="20" t="s">
        <v>37</v>
      </c>
      <c r="R457" s="20">
        <v>2</v>
      </c>
      <c r="S457" s="20">
        <v>2</v>
      </c>
      <c r="T457" s="20"/>
      <c r="U457" s="20"/>
      <c r="V457" s="20" t="s">
        <v>1688</v>
      </c>
      <c r="W457" s="20">
        <v>10983</v>
      </c>
      <c r="X457" s="51" t="s">
        <v>598</v>
      </c>
    </row>
    <row r="458" s="2" customFormat="1" ht="24.95" customHeight="1" spans="1:24">
      <c r="A458" s="20">
        <v>10984</v>
      </c>
      <c r="B458" s="21" t="s">
        <v>2230</v>
      </c>
      <c r="C458" s="20" t="s">
        <v>43</v>
      </c>
      <c r="D458" s="20" t="s">
        <v>93</v>
      </c>
      <c r="E458" s="20" t="s">
        <v>186</v>
      </c>
      <c r="F458" s="20" t="s">
        <v>35</v>
      </c>
      <c r="G458" s="20">
        <v>2018</v>
      </c>
      <c r="H458" s="20" t="s">
        <v>36</v>
      </c>
      <c r="I458" s="42">
        <v>2</v>
      </c>
      <c r="J458" s="43" t="s">
        <v>2224</v>
      </c>
      <c r="K458" s="20">
        <v>0.2784</v>
      </c>
      <c r="L458" s="44">
        <f t="shared" si="31"/>
        <v>0.5568</v>
      </c>
      <c r="M458" s="44">
        <v>0.5568</v>
      </c>
      <c r="N458" s="44"/>
      <c r="O458" s="44"/>
      <c r="P458" s="20" t="s">
        <v>47</v>
      </c>
      <c r="Q458" s="20" t="s">
        <v>37</v>
      </c>
      <c r="R458" s="20">
        <v>2</v>
      </c>
      <c r="S458" s="20">
        <v>5</v>
      </c>
      <c r="T458" s="20"/>
      <c r="U458" s="20"/>
      <c r="V458" s="20" t="s">
        <v>1688</v>
      </c>
      <c r="W458" s="20">
        <v>10984</v>
      </c>
      <c r="X458" s="51" t="s">
        <v>598</v>
      </c>
    </row>
    <row r="459" s="2" customFormat="1" ht="24.95" customHeight="1" spans="1:24">
      <c r="A459" s="20">
        <v>10985</v>
      </c>
      <c r="B459" s="21" t="s">
        <v>2231</v>
      </c>
      <c r="C459" s="20" t="s">
        <v>43</v>
      </c>
      <c r="D459" s="20" t="s">
        <v>93</v>
      </c>
      <c r="E459" s="20" t="s">
        <v>423</v>
      </c>
      <c r="F459" s="20" t="s">
        <v>35</v>
      </c>
      <c r="G459" s="20">
        <v>2018</v>
      </c>
      <c r="H459" s="20" t="s">
        <v>36</v>
      </c>
      <c r="I459" s="42">
        <v>1</v>
      </c>
      <c r="J459" s="43" t="s">
        <v>2224</v>
      </c>
      <c r="K459" s="20">
        <v>0.2784</v>
      </c>
      <c r="L459" s="44">
        <f t="shared" si="31"/>
        <v>0.2784</v>
      </c>
      <c r="M459" s="44">
        <v>0.2784</v>
      </c>
      <c r="N459" s="44"/>
      <c r="O459" s="44"/>
      <c r="P459" s="20" t="s">
        <v>47</v>
      </c>
      <c r="Q459" s="20" t="s">
        <v>37</v>
      </c>
      <c r="R459" s="20">
        <v>1</v>
      </c>
      <c r="S459" s="20">
        <v>2</v>
      </c>
      <c r="T459" s="20"/>
      <c r="U459" s="20"/>
      <c r="V459" s="20" t="s">
        <v>1688</v>
      </c>
      <c r="W459" s="20">
        <v>10985</v>
      </c>
      <c r="X459" s="51" t="s">
        <v>598</v>
      </c>
    </row>
    <row r="460" s="2" customFormat="1" ht="24.95" customHeight="1" spans="1:24">
      <c r="A460" s="20">
        <v>10986</v>
      </c>
      <c r="B460" s="21" t="s">
        <v>2232</v>
      </c>
      <c r="C460" s="20" t="s">
        <v>43</v>
      </c>
      <c r="D460" s="20" t="s">
        <v>93</v>
      </c>
      <c r="E460" s="20" t="s">
        <v>188</v>
      </c>
      <c r="F460" s="20" t="s">
        <v>35</v>
      </c>
      <c r="G460" s="20">
        <v>2018</v>
      </c>
      <c r="H460" s="20" t="s">
        <v>36</v>
      </c>
      <c r="I460" s="42">
        <v>1</v>
      </c>
      <c r="J460" s="43" t="s">
        <v>2224</v>
      </c>
      <c r="K460" s="20">
        <v>0.2784</v>
      </c>
      <c r="L460" s="44">
        <f t="shared" si="31"/>
        <v>0.2784</v>
      </c>
      <c r="M460" s="44">
        <v>0.2784</v>
      </c>
      <c r="N460" s="44"/>
      <c r="O460" s="44"/>
      <c r="P460" s="20" t="s">
        <v>47</v>
      </c>
      <c r="Q460" s="20" t="s">
        <v>37</v>
      </c>
      <c r="R460" s="20">
        <v>1</v>
      </c>
      <c r="S460" s="20">
        <v>3</v>
      </c>
      <c r="T460" s="20"/>
      <c r="U460" s="20"/>
      <c r="V460" s="20" t="s">
        <v>1688</v>
      </c>
      <c r="W460" s="20">
        <v>10986</v>
      </c>
      <c r="X460" s="51" t="s">
        <v>598</v>
      </c>
    </row>
    <row r="461" s="2" customFormat="1" ht="24.95" customHeight="1" spans="1:24">
      <c r="A461" s="20">
        <v>10987</v>
      </c>
      <c r="B461" s="21" t="s">
        <v>2233</v>
      </c>
      <c r="C461" s="20" t="s">
        <v>43</v>
      </c>
      <c r="D461" s="20" t="s">
        <v>101</v>
      </c>
      <c r="E461" s="20" t="s">
        <v>426</v>
      </c>
      <c r="F461" s="20" t="s">
        <v>35</v>
      </c>
      <c r="G461" s="20">
        <v>2018</v>
      </c>
      <c r="H461" s="20" t="s">
        <v>36</v>
      </c>
      <c r="I461" s="42">
        <v>1</v>
      </c>
      <c r="J461" s="43" t="s">
        <v>2224</v>
      </c>
      <c r="K461" s="20">
        <v>0.2784</v>
      </c>
      <c r="L461" s="44">
        <f t="shared" si="31"/>
        <v>0.2784</v>
      </c>
      <c r="M461" s="44">
        <v>0.2784</v>
      </c>
      <c r="N461" s="44"/>
      <c r="O461" s="44"/>
      <c r="P461" s="20" t="s">
        <v>47</v>
      </c>
      <c r="Q461" s="20" t="s">
        <v>37</v>
      </c>
      <c r="R461" s="20">
        <v>1</v>
      </c>
      <c r="S461" s="20">
        <v>5</v>
      </c>
      <c r="T461" s="20"/>
      <c r="U461" s="20"/>
      <c r="V461" s="20" t="s">
        <v>1688</v>
      </c>
      <c r="W461" s="20">
        <v>10987</v>
      </c>
      <c r="X461" s="51" t="s">
        <v>598</v>
      </c>
    </row>
    <row r="462" s="2" customFormat="1" ht="24.95" customHeight="1" spans="1:24">
      <c r="A462" s="20">
        <v>10988</v>
      </c>
      <c r="B462" s="21" t="s">
        <v>2234</v>
      </c>
      <c r="C462" s="20" t="s">
        <v>43</v>
      </c>
      <c r="D462" s="20" t="s">
        <v>101</v>
      </c>
      <c r="E462" s="20" t="s">
        <v>140</v>
      </c>
      <c r="F462" s="20" t="s">
        <v>35</v>
      </c>
      <c r="G462" s="20">
        <v>2018</v>
      </c>
      <c r="H462" s="20" t="s">
        <v>36</v>
      </c>
      <c r="I462" s="42">
        <v>1</v>
      </c>
      <c r="J462" s="43" t="s">
        <v>2224</v>
      </c>
      <c r="K462" s="20">
        <v>0.2784</v>
      </c>
      <c r="L462" s="44">
        <f t="shared" si="31"/>
        <v>0.2784</v>
      </c>
      <c r="M462" s="44">
        <v>0.2784</v>
      </c>
      <c r="N462" s="44"/>
      <c r="O462" s="44"/>
      <c r="P462" s="20" t="s">
        <v>47</v>
      </c>
      <c r="Q462" s="20" t="s">
        <v>37</v>
      </c>
      <c r="R462" s="20">
        <v>1</v>
      </c>
      <c r="S462" s="20">
        <v>3</v>
      </c>
      <c r="T462" s="20"/>
      <c r="U462" s="20"/>
      <c r="V462" s="20" t="s">
        <v>1688</v>
      </c>
      <c r="W462" s="20">
        <v>10988</v>
      </c>
      <c r="X462" s="51" t="s">
        <v>598</v>
      </c>
    </row>
    <row r="463" s="2" customFormat="1" ht="24.95" customHeight="1" spans="1:24">
      <c r="A463" s="20">
        <v>10989</v>
      </c>
      <c r="B463" s="21" t="s">
        <v>2235</v>
      </c>
      <c r="C463" s="20" t="s">
        <v>43</v>
      </c>
      <c r="D463" s="20" t="s">
        <v>101</v>
      </c>
      <c r="E463" s="20" t="s">
        <v>144</v>
      </c>
      <c r="F463" s="20" t="s">
        <v>35</v>
      </c>
      <c r="G463" s="20">
        <v>2018</v>
      </c>
      <c r="H463" s="20" t="s">
        <v>36</v>
      </c>
      <c r="I463" s="42">
        <v>1</v>
      </c>
      <c r="J463" s="43" t="s">
        <v>2224</v>
      </c>
      <c r="K463" s="20">
        <v>0.2784</v>
      </c>
      <c r="L463" s="44">
        <f t="shared" si="31"/>
        <v>0.2784</v>
      </c>
      <c r="M463" s="44">
        <v>0.2784</v>
      </c>
      <c r="N463" s="44"/>
      <c r="O463" s="44"/>
      <c r="P463" s="20" t="s">
        <v>47</v>
      </c>
      <c r="Q463" s="20" t="s">
        <v>37</v>
      </c>
      <c r="R463" s="20">
        <v>1</v>
      </c>
      <c r="S463" s="20">
        <v>1</v>
      </c>
      <c r="T463" s="20"/>
      <c r="U463" s="20"/>
      <c r="V463" s="20" t="s">
        <v>1688</v>
      </c>
      <c r="W463" s="20">
        <v>10989</v>
      </c>
      <c r="X463" s="51" t="s">
        <v>598</v>
      </c>
    </row>
    <row r="464" s="2" customFormat="1" ht="24.95" customHeight="1" spans="1:24">
      <c r="A464" s="20">
        <v>10990</v>
      </c>
      <c r="B464" s="21" t="s">
        <v>2236</v>
      </c>
      <c r="C464" s="20" t="s">
        <v>43</v>
      </c>
      <c r="D464" s="20" t="s">
        <v>101</v>
      </c>
      <c r="E464" s="20" t="s">
        <v>142</v>
      </c>
      <c r="F464" s="20" t="s">
        <v>35</v>
      </c>
      <c r="G464" s="20">
        <v>2018</v>
      </c>
      <c r="H464" s="20" t="s">
        <v>36</v>
      </c>
      <c r="I464" s="42">
        <v>1</v>
      </c>
      <c r="J464" s="43" t="s">
        <v>2224</v>
      </c>
      <c r="K464" s="20">
        <v>0.2784</v>
      </c>
      <c r="L464" s="44">
        <f t="shared" si="31"/>
        <v>0.2784</v>
      </c>
      <c r="M464" s="44">
        <v>0.2784</v>
      </c>
      <c r="N464" s="44"/>
      <c r="O464" s="44"/>
      <c r="P464" s="20" t="s">
        <v>47</v>
      </c>
      <c r="Q464" s="20" t="s">
        <v>37</v>
      </c>
      <c r="R464" s="20">
        <v>1</v>
      </c>
      <c r="S464" s="20">
        <v>4</v>
      </c>
      <c r="T464" s="20"/>
      <c r="U464" s="20"/>
      <c r="V464" s="20" t="s">
        <v>1688</v>
      </c>
      <c r="W464" s="20">
        <v>10990</v>
      </c>
      <c r="X464" s="51" t="s">
        <v>598</v>
      </c>
    </row>
    <row r="465" s="2" customFormat="1" ht="24.95" customHeight="1" spans="1:24">
      <c r="A465" s="20">
        <v>10991</v>
      </c>
      <c r="B465" s="21" t="s">
        <v>2237</v>
      </c>
      <c r="C465" s="20" t="s">
        <v>43</v>
      </c>
      <c r="D465" s="20" t="s">
        <v>146</v>
      </c>
      <c r="E465" s="20" t="s">
        <v>160</v>
      </c>
      <c r="F465" s="20" t="s">
        <v>35</v>
      </c>
      <c r="G465" s="20">
        <v>2018</v>
      </c>
      <c r="H465" s="20" t="s">
        <v>36</v>
      </c>
      <c r="I465" s="42">
        <v>1</v>
      </c>
      <c r="J465" s="43" t="s">
        <v>2224</v>
      </c>
      <c r="K465" s="20">
        <v>0.2784</v>
      </c>
      <c r="L465" s="44">
        <f t="shared" si="31"/>
        <v>0.2784</v>
      </c>
      <c r="M465" s="44">
        <v>0.2784</v>
      </c>
      <c r="N465" s="44"/>
      <c r="O465" s="44"/>
      <c r="P465" s="20" t="s">
        <v>47</v>
      </c>
      <c r="Q465" s="20" t="s">
        <v>37</v>
      </c>
      <c r="R465" s="20">
        <v>1</v>
      </c>
      <c r="S465" s="20">
        <v>3</v>
      </c>
      <c r="T465" s="20"/>
      <c r="U465" s="20"/>
      <c r="V465" s="20" t="s">
        <v>1688</v>
      </c>
      <c r="W465" s="20">
        <v>10991</v>
      </c>
      <c r="X465" s="51" t="s">
        <v>598</v>
      </c>
    </row>
    <row r="466" s="2" customFormat="1" ht="24.95" customHeight="1" spans="1:24">
      <c r="A466" s="20">
        <v>10992</v>
      </c>
      <c r="B466" s="21" t="s">
        <v>2238</v>
      </c>
      <c r="C466" s="20" t="s">
        <v>43</v>
      </c>
      <c r="D466" s="20" t="s">
        <v>146</v>
      </c>
      <c r="E466" s="20" t="s">
        <v>151</v>
      </c>
      <c r="F466" s="20" t="s">
        <v>35</v>
      </c>
      <c r="G466" s="20">
        <v>2018</v>
      </c>
      <c r="H466" s="20" t="s">
        <v>36</v>
      </c>
      <c r="I466" s="42">
        <v>1</v>
      </c>
      <c r="J466" s="43" t="s">
        <v>2224</v>
      </c>
      <c r="K466" s="20">
        <v>0.2784</v>
      </c>
      <c r="L466" s="44">
        <f t="shared" si="31"/>
        <v>0.2784</v>
      </c>
      <c r="M466" s="44">
        <v>0.2784</v>
      </c>
      <c r="N466" s="44"/>
      <c r="O466" s="44"/>
      <c r="P466" s="20" t="s">
        <v>47</v>
      </c>
      <c r="Q466" s="20" t="s">
        <v>37</v>
      </c>
      <c r="R466" s="20">
        <v>1</v>
      </c>
      <c r="S466" s="20">
        <v>2</v>
      </c>
      <c r="T466" s="20"/>
      <c r="U466" s="20"/>
      <c r="V466" s="20" t="s">
        <v>1688</v>
      </c>
      <c r="W466" s="20">
        <v>10992</v>
      </c>
      <c r="X466" s="51" t="s">
        <v>598</v>
      </c>
    </row>
    <row r="467" s="2" customFormat="1" ht="24.95" customHeight="1" spans="1:24">
      <c r="A467" s="20">
        <v>10993</v>
      </c>
      <c r="B467" s="21" t="s">
        <v>2239</v>
      </c>
      <c r="C467" s="20" t="s">
        <v>43</v>
      </c>
      <c r="D467" s="20" t="s">
        <v>146</v>
      </c>
      <c r="E467" s="20" t="s">
        <v>149</v>
      </c>
      <c r="F467" s="20" t="s">
        <v>35</v>
      </c>
      <c r="G467" s="20">
        <v>2018</v>
      </c>
      <c r="H467" s="20" t="s">
        <v>36</v>
      </c>
      <c r="I467" s="42">
        <v>3</v>
      </c>
      <c r="J467" s="43" t="s">
        <v>2224</v>
      </c>
      <c r="K467" s="20">
        <v>0.2784</v>
      </c>
      <c r="L467" s="44">
        <f t="shared" si="31"/>
        <v>0.8352</v>
      </c>
      <c r="M467" s="44">
        <v>0.8352</v>
      </c>
      <c r="N467" s="44"/>
      <c r="O467" s="44"/>
      <c r="P467" s="20" t="s">
        <v>47</v>
      </c>
      <c r="Q467" s="20" t="s">
        <v>37</v>
      </c>
      <c r="R467" s="20">
        <v>3</v>
      </c>
      <c r="S467" s="20">
        <v>9</v>
      </c>
      <c r="T467" s="20"/>
      <c r="U467" s="20"/>
      <c r="V467" s="20" t="s">
        <v>1688</v>
      </c>
      <c r="W467" s="20">
        <v>10993</v>
      </c>
      <c r="X467" s="51" t="s">
        <v>598</v>
      </c>
    </row>
    <row r="468" s="2" customFormat="1" ht="24.95" customHeight="1" spans="1:24">
      <c r="A468" s="20">
        <v>10994</v>
      </c>
      <c r="B468" s="21" t="s">
        <v>2240</v>
      </c>
      <c r="C468" s="20" t="s">
        <v>43</v>
      </c>
      <c r="D468" s="20" t="s">
        <v>146</v>
      </c>
      <c r="E468" s="20" t="s">
        <v>200</v>
      </c>
      <c r="F468" s="20" t="s">
        <v>35</v>
      </c>
      <c r="G468" s="20">
        <v>2018</v>
      </c>
      <c r="H468" s="20" t="s">
        <v>36</v>
      </c>
      <c r="I468" s="42">
        <v>1</v>
      </c>
      <c r="J468" s="43" t="s">
        <v>2224</v>
      </c>
      <c r="K468" s="20">
        <v>0.2784</v>
      </c>
      <c r="L468" s="44">
        <f t="shared" si="31"/>
        <v>0.2784</v>
      </c>
      <c r="M468" s="44">
        <v>0.2784</v>
      </c>
      <c r="N468" s="44"/>
      <c r="O468" s="44"/>
      <c r="P468" s="20" t="s">
        <v>47</v>
      </c>
      <c r="Q468" s="20" t="s">
        <v>37</v>
      </c>
      <c r="R468" s="20">
        <v>1</v>
      </c>
      <c r="S468" s="20">
        <v>3</v>
      </c>
      <c r="T468" s="20"/>
      <c r="U468" s="20"/>
      <c r="V468" s="20" t="s">
        <v>1688</v>
      </c>
      <c r="W468" s="20">
        <v>10994</v>
      </c>
      <c r="X468" s="51" t="s">
        <v>598</v>
      </c>
    </row>
    <row r="469" s="2" customFormat="1" ht="24.95" customHeight="1" spans="1:24">
      <c r="A469" s="20">
        <v>10995</v>
      </c>
      <c r="B469" s="21" t="s">
        <v>2241</v>
      </c>
      <c r="C469" s="20" t="s">
        <v>43</v>
      </c>
      <c r="D469" s="20" t="s">
        <v>146</v>
      </c>
      <c r="E469" s="20" t="s">
        <v>202</v>
      </c>
      <c r="F469" s="20" t="s">
        <v>35</v>
      </c>
      <c r="G469" s="20">
        <v>2018</v>
      </c>
      <c r="H469" s="20" t="s">
        <v>36</v>
      </c>
      <c r="I469" s="42">
        <v>2</v>
      </c>
      <c r="J469" s="43" t="s">
        <v>2224</v>
      </c>
      <c r="K469" s="20">
        <v>0.2784</v>
      </c>
      <c r="L469" s="44">
        <f t="shared" si="31"/>
        <v>0.5568</v>
      </c>
      <c r="M469" s="44">
        <v>0.5568</v>
      </c>
      <c r="N469" s="44"/>
      <c r="O469" s="44"/>
      <c r="P469" s="20" t="s">
        <v>47</v>
      </c>
      <c r="Q469" s="20" t="s">
        <v>37</v>
      </c>
      <c r="R469" s="20">
        <v>2</v>
      </c>
      <c r="S469" s="20">
        <v>5</v>
      </c>
      <c r="T469" s="20"/>
      <c r="U469" s="20"/>
      <c r="V469" s="20" t="s">
        <v>1688</v>
      </c>
      <c r="W469" s="20">
        <v>10995</v>
      </c>
      <c r="X469" s="51" t="s">
        <v>598</v>
      </c>
    </row>
    <row r="470" s="2" customFormat="1" ht="24.95" customHeight="1" spans="1:24">
      <c r="A470" s="20">
        <v>10996</v>
      </c>
      <c r="B470" s="21" t="s">
        <v>2242</v>
      </c>
      <c r="C470" s="20" t="s">
        <v>43</v>
      </c>
      <c r="D470" s="20" t="s">
        <v>146</v>
      </c>
      <c r="E470" s="20" t="s">
        <v>266</v>
      </c>
      <c r="F470" s="20" t="s">
        <v>35</v>
      </c>
      <c r="G470" s="20">
        <v>2018</v>
      </c>
      <c r="H470" s="20" t="s">
        <v>36</v>
      </c>
      <c r="I470" s="42">
        <v>1</v>
      </c>
      <c r="J470" s="43" t="s">
        <v>2224</v>
      </c>
      <c r="K470" s="20">
        <v>0.2784</v>
      </c>
      <c r="L470" s="44">
        <f t="shared" si="31"/>
        <v>0.2784</v>
      </c>
      <c r="M470" s="44">
        <v>0.2784</v>
      </c>
      <c r="N470" s="44"/>
      <c r="O470" s="44"/>
      <c r="P470" s="20" t="s">
        <v>47</v>
      </c>
      <c r="Q470" s="20" t="s">
        <v>37</v>
      </c>
      <c r="R470" s="20">
        <v>1</v>
      </c>
      <c r="S470" s="20">
        <v>3</v>
      </c>
      <c r="T470" s="20"/>
      <c r="U470" s="20"/>
      <c r="V470" s="20" t="s">
        <v>1688</v>
      </c>
      <c r="W470" s="20">
        <v>10996</v>
      </c>
      <c r="X470" s="51" t="s">
        <v>598</v>
      </c>
    </row>
    <row r="471" s="2" customFormat="1" ht="24.95" customHeight="1" spans="1:24">
      <c r="A471" s="20">
        <v>10997</v>
      </c>
      <c r="B471" s="21" t="s">
        <v>2243</v>
      </c>
      <c r="C471" s="20" t="s">
        <v>43</v>
      </c>
      <c r="D471" s="20" t="s">
        <v>146</v>
      </c>
      <c r="E471" s="20" t="s">
        <v>147</v>
      </c>
      <c r="F471" s="20" t="s">
        <v>35</v>
      </c>
      <c r="G471" s="20">
        <v>2018</v>
      </c>
      <c r="H471" s="20" t="s">
        <v>36</v>
      </c>
      <c r="I471" s="42">
        <v>2</v>
      </c>
      <c r="J471" s="43" t="s">
        <v>2224</v>
      </c>
      <c r="K471" s="20">
        <v>0.2784</v>
      </c>
      <c r="L471" s="44">
        <f t="shared" si="31"/>
        <v>0.5568</v>
      </c>
      <c r="M471" s="44">
        <v>0.5568</v>
      </c>
      <c r="N471" s="44"/>
      <c r="O471" s="44"/>
      <c r="P471" s="20" t="s">
        <v>47</v>
      </c>
      <c r="Q471" s="20" t="s">
        <v>37</v>
      </c>
      <c r="R471" s="20">
        <v>2</v>
      </c>
      <c r="S471" s="20">
        <v>4</v>
      </c>
      <c r="T471" s="20"/>
      <c r="U471" s="20"/>
      <c r="V471" s="20" t="s">
        <v>1688</v>
      </c>
      <c r="W471" s="20">
        <v>10997</v>
      </c>
      <c r="X471" s="51" t="s">
        <v>598</v>
      </c>
    </row>
    <row r="472" s="2" customFormat="1" ht="24.95" customHeight="1" spans="1:24">
      <c r="A472" s="20">
        <v>10998</v>
      </c>
      <c r="B472" s="21" t="s">
        <v>2244</v>
      </c>
      <c r="C472" s="20" t="s">
        <v>43</v>
      </c>
      <c r="D472" s="20" t="s">
        <v>146</v>
      </c>
      <c r="E472" s="20" t="s">
        <v>346</v>
      </c>
      <c r="F472" s="20" t="s">
        <v>35</v>
      </c>
      <c r="G472" s="20">
        <v>2018</v>
      </c>
      <c r="H472" s="20" t="s">
        <v>36</v>
      </c>
      <c r="I472" s="42">
        <v>1</v>
      </c>
      <c r="J472" s="43" t="s">
        <v>2224</v>
      </c>
      <c r="K472" s="20">
        <v>0.2784</v>
      </c>
      <c r="L472" s="44">
        <f t="shared" si="31"/>
        <v>0.2784</v>
      </c>
      <c r="M472" s="44">
        <v>0.2784</v>
      </c>
      <c r="N472" s="44"/>
      <c r="O472" s="44"/>
      <c r="P472" s="20" t="s">
        <v>47</v>
      </c>
      <c r="Q472" s="20" t="s">
        <v>37</v>
      </c>
      <c r="R472" s="20">
        <v>1</v>
      </c>
      <c r="S472" s="20">
        <v>2</v>
      </c>
      <c r="T472" s="20"/>
      <c r="U472" s="20"/>
      <c r="V472" s="20" t="s">
        <v>1688</v>
      </c>
      <c r="W472" s="20">
        <v>10998</v>
      </c>
      <c r="X472" s="51" t="s">
        <v>598</v>
      </c>
    </row>
    <row r="473" s="2" customFormat="1" ht="24.95" customHeight="1" spans="1:24">
      <c r="A473" s="20">
        <v>10999</v>
      </c>
      <c r="B473" s="21" t="s">
        <v>2245</v>
      </c>
      <c r="C473" s="20" t="s">
        <v>43</v>
      </c>
      <c r="D473" s="20" t="s">
        <v>146</v>
      </c>
      <c r="E473" s="20" t="s">
        <v>348</v>
      </c>
      <c r="F473" s="20" t="s">
        <v>35</v>
      </c>
      <c r="G473" s="20">
        <v>2018</v>
      </c>
      <c r="H473" s="20" t="s">
        <v>36</v>
      </c>
      <c r="I473" s="42">
        <v>1</v>
      </c>
      <c r="J473" s="43" t="s">
        <v>2224</v>
      </c>
      <c r="K473" s="20">
        <v>0.2784</v>
      </c>
      <c r="L473" s="44">
        <f t="shared" si="31"/>
        <v>0.2784</v>
      </c>
      <c r="M473" s="44">
        <v>0.2784</v>
      </c>
      <c r="N473" s="44"/>
      <c r="O473" s="44"/>
      <c r="P473" s="20" t="s">
        <v>47</v>
      </c>
      <c r="Q473" s="20" t="s">
        <v>37</v>
      </c>
      <c r="R473" s="20">
        <v>1</v>
      </c>
      <c r="S473" s="20">
        <v>2</v>
      </c>
      <c r="T473" s="20"/>
      <c r="U473" s="20"/>
      <c r="V473" s="20" t="s">
        <v>1688</v>
      </c>
      <c r="W473" s="20">
        <v>10999</v>
      </c>
      <c r="X473" s="51" t="s">
        <v>598</v>
      </c>
    </row>
    <row r="474" s="2" customFormat="1" ht="24.95" customHeight="1" spans="1:24">
      <c r="A474" s="20">
        <v>11000</v>
      </c>
      <c r="B474" s="21" t="s">
        <v>2246</v>
      </c>
      <c r="C474" s="20" t="s">
        <v>43</v>
      </c>
      <c r="D474" s="20" t="s">
        <v>146</v>
      </c>
      <c r="E474" s="20" t="s">
        <v>194</v>
      </c>
      <c r="F474" s="20" t="s">
        <v>35</v>
      </c>
      <c r="G474" s="20">
        <v>2018</v>
      </c>
      <c r="H474" s="20" t="s">
        <v>36</v>
      </c>
      <c r="I474" s="42">
        <v>1</v>
      </c>
      <c r="J474" s="43" t="s">
        <v>2224</v>
      </c>
      <c r="K474" s="20">
        <v>0.2784</v>
      </c>
      <c r="L474" s="44">
        <f t="shared" si="31"/>
        <v>0.2784</v>
      </c>
      <c r="M474" s="44">
        <v>0.2784</v>
      </c>
      <c r="N474" s="44"/>
      <c r="O474" s="44"/>
      <c r="P474" s="20" t="s">
        <v>47</v>
      </c>
      <c r="Q474" s="20" t="s">
        <v>37</v>
      </c>
      <c r="R474" s="20">
        <v>1</v>
      </c>
      <c r="S474" s="20">
        <v>2</v>
      </c>
      <c r="T474" s="20"/>
      <c r="U474" s="20"/>
      <c r="V474" s="20" t="s">
        <v>1688</v>
      </c>
      <c r="W474" s="20">
        <v>11000</v>
      </c>
      <c r="X474" s="51" t="s">
        <v>598</v>
      </c>
    </row>
    <row r="475" s="2" customFormat="1" ht="24.95" customHeight="1" spans="1:24">
      <c r="A475" s="20">
        <v>11001</v>
      </c>
      <c r="B475" s="21" t="s">
        <v>2247</v>
      </c>
      <c r="C475" s="20" t="s">
        <v>43</v>
      </c>
      <c r="D475" s="20" t="s">
        <v>146</v>
      </c>
      <c r="E475" s="20" t="s">
        <v>196</v>
      </c>
      <c r="F475" s="20" t="s">
        <v>35</v>
      </c>
      <c r="G475" s="20">
        <v>2018</v>
      </c>
      <c r="H475" s="20" t="s">
        <v>36</v>
      </c>
      <c r="I475" s="42">
        <v>2</v>
      </c>
      <c r="J475" s="43" t="s">
        <v>2224</v>
      </c>
      <c r="K475" s="20">
        <v>0.2784</v>
      </c>
      <c r="L475" s="44">
        <f t="shared" si="31"/>
        <v>0.5568</v>
      </c>
      <c r="M475" s="44">
        <v>0.5568</v>
      </c>
      <c r="N475" s="44"/>
      <c r="O475" s="44"/>
      <c r="P475" s="20" t="s">
        <v>47</v>
      </c>
      <c r="Q475" s="20" t="s">
        <v>37</v>
      </c>
      <c r="R475" s="20">
        <v>2</v>
      </c>
      <c r="S475" s="20">
        <v>5</v>
      </c>
      <c r="T475" s="20"/>
      <c r="U475" s="20"/>
      <c r="V475" s="20" t="s">
        <v>1688</v>
      </c>
      <c r="W475" s="20">
        <v>11001</v>
      </c>
      <c r="X475" s="51" t="s">
        <v>598</v>
      </c>
    </row>
    <row r="476" s="2" customFormat="1" ht="24.95" customHeight="1" spans="1:24">
      <c r="A476" s="20">
        <v>11002</v>
      </c>
      <c r="B476" s="21" t="s">
        <v>2248</v>
      </c>
      <c r="C476" s="20" t="s">
        <v>43</v>
      </c>
      <c r="D476" s="20" t="s">
        <v>146</v>
      </c>
      <c r="E476" s="20" t="s">
        <v>198</v>
      </c>
      <c r="F476" s="20" t="s">
        <v>35</v>
      </c>
      <c r="G476" s="20">
        <v>2018</v>
      </c>
      <c r="H476" s="20" t="s">
        <v>36</v>
      </c>
      <c r="I476" s="42">
        <v>1</v>
      </c>
      <c r="J476" s="43" t="s">
        <v>2224</v>
      </c>
      <c r="K476" s="20">
        <v>0.2784</v>
      </c>
      <c r="L476" s="44">
        <f t="shared" si="31"/>
        <v>0.2784</v>
      </c>
      <c r="M476" s="44">
        <v>0.2784</v>
      </c>
      <c r="N476" s="44"/>
      <c r="O476" s="44"/>
      <c r="P476" s="20" t="s">
        <v>47</v>
      </c>
      <c r="Q476" s="20" t="s">
        <v>37</v>
      </c>
      <c r="R476" s="20">
        <v>1</v>
      </c>
      <c r="S476" s="20">
        <v>2</v>
      </c>
      <c r="T476" s="20"/>
      <c r="U476" s="20"/>
      <c r="V476" s="20" t="s">
        <v>1688</v>
      </c>
      <c r="W476" s="20">
        <v>11002</v>
      </c>
      <c r="X476" s="51" t="s">
        <v>598</v>
      </c>
    </row>
    <row r="477" s="2" customFormat="1" ht="24.95" customHeight="1" spans="1:24">
      <c r="A477" s="20">
        <v>11003</v>
      </c>
      <c r="B477" s="21" t="s">
        <v>2249</v>
      </c>
      <c r="C477" s="20" t="s">
        <v>43</v>
      </c>
      <c r="D477" s="20" t="s">
        <v>146</v>
      </c>
      <c r="E477" s="20" t="s">
        <v>355</v>
      </c>
      <c r="F477" s="20" t="s">
        <v>35</v>
      </c>
      <c r="G477" s="20">
        <v>2018</v>
      </c>
      <c r="H477" s="20" t="s">
        <v>36</v>
      </c>
      <c r="I477" s="42">
        <v>1</v>
      </c>
      <c r="J477" s="43" t="s">
        <v>2224</v>
      </c>
      <c r="K477" s="20">
        <v>0.2784</v>
      </c>
      <c r="L477" s="44">
        <f t="shared" si="31"/>
        <v>0.2784</v>
      </c>
      <c r="M477" s="44">
        <v>0.2784</v>
      </c>
      <c r="N477" s="44"/>
      <c r="O477" s="44"/>
      <c r="P477" s="20" t="s">
        <v>47</v>
      </c>
      <c r="Q477" s="20" t="s">
        <v>37</v>
      </c>
      <c r="R477" s="20">
        <v>1</v>
      </c>
      <c r="S477" s="20">
        <v>3</v>
      </c>
      <c r="T477" s="20"/>
      <c r="U477" s="20"/>
      <c r="V477" s="20" t="s">
        <v>1688</v>
      </c>
      <c r="W477" s="20">
        <v>11003</v>
      </c>
      <c r="X477" s="51" t="s">
        <v>598</v>
      </c>
    </row>
    <row r="478" s="2" customFormat="1" ht="24.95" customHeight="1" spans="1:24">
      <c r="A478" s="20">
        <v>11004</v>
      </c>
      <c r="B478" s="21" t="s">
        <v>2250</v>
      </c>
      <c r="C478" s="20" t="s">
        <v>43</v>
      </c>
      <c r="D478" s="20" t="s">
        <v>146</v>
      </c>
      <c r="E478" s="20" t="s">
        <v>205</v>
      </c>
      <c r="F478" s="20" t="s">
        <v>35</v>
      </c>
      <c r="G478" s="20">
        <v>2018</v>
      </c>
      <c r="H478" s="20" t="s">
        <v>36</v>
      </c>
      <c r="I478" s="42">
        <v>1</v>
      </c>
      <c r="J478" s="43" t="s">
        <v>2224</v>
      </c>
      <c r="K478" s="20">
        <v>0.2784</v>
      </c>
      <c r="L478" s="44">
        <f t="shared" si="31"/>
        <v>0.2784</v>
      </c>
      <c r="M478" s="44">
        <v>0.2784</v>
      </c>
      <c r="N478" s="44"/>
      <c r="O478" s="44"/>
      <c r="P478" s="20" t="s">
        <v>47</v>
      </c>
      <c r="Q478" s="20" t="s">
        <v>37</v>
      </c>
      <c r="R478" s="20">
        <v>1</v>
      </c>
      <c r="S478" s="20">
        <v>3</v>
      </c>
      <c r="T478" s="20"/>
      <c r="U478" s="20"/>
      <c r="V478" s="20" t="s">
        <v>1688</v>
      </c>
      <c r="W478" s="20">
        <v>11004</v>
      </c>
      <c r="X478" s="51" t="s">
        <v>598</v>
      </c>
    </row>
    <row r="479" s="2" customFormat="1" ht="24.95" customHeight="1" spans="1:24">
      <c r="A479" s="20">
        <v>11005</v>
      </c>
      <c r="B479" s="21" t="s">
        <v>2251</v>
      </c>
      <c r="C479" s="20" t="s">
        <v>43</v>
      </c>
      <c r="D479" s="20" t="s">
        <v>98</v>
      </c>
      <c r="E479" s="20" t="s">
        <v>207</v>
      </c>
      <c r="F479" s="20" t="s">
        <v>35</v>
      </c>
      <c r="G479" s="20">
        <v>2018</v>
      </c>
      <c r="H479" s="20" t="s">
        <v>36</v>
      </c>
      <c r="I479" s="42">
        <v>4</v>
      </c>
      <c r="J479" s="43" t="s">
        <v>2224</v>
      </c>
      <c r="K479" s="20">
        <v>0.2784</v>
      </c>
      <c r="L479" s="44">
        <f t="shared" si="31"/>
        <v>1.1136</v>
      </c>
      <c r="M479" s="44">
        <v>1.1136</v>
      </c>
      <c r="N479" s="44"/>
      <c r="O479" s="44"/>
      <c r="P479" s="20" t="s">
        <v>47</v>
      </c>
      <c r="Q479" s="20" t="s">
        <v>37</v>
      </c>
      <c r="R479" s="20">
        <v>4</v>
      </c>
      <c r="S479" s="20">
        <v>9</v>
      </c>
      <c r="T479" s="20"/>
      <c r="U479" s="20"/>
      <c r="V479" s="20" t="s">
        <v>1688</v>
      </c>
      <c r="W479" s="20">
        <v>11005</v>
      </c>
      <c r="X479" s="51" t="s">
        <v>598</v>
      </c>
    </row>
    <row r="480" s="2" customFormat="1" ht="24.95" customHeight="1" spans="1:24">
      <c r="A480" s="20">
        <v>11006</v>
      </c>
      <c r="B480" s="21" t="s">
        <v>2252</v>
      </c>
      <c r="C480" s="20" t="s">
        <v>43</v>
      </c>
      <c r="D480" s="20" t="s">
        <v>98</v>
      </c>
      <c r="E480" s="20" t="s">
        <v>209</v>
      </c>
      <c r="F480" s="20" t="s">
        <v>35</v>
      </c>
      <c r="G480" s="20">
        <v>2018</v>
      </c>
      <c r="H480" s="20" t="s">
        <v>36</v>
      </c>
      <c r="I480" s="42">
        <v>2</v>
      </c>
      <c r="J480" s="43" t="s">
        <v>2224</v>
      </c>
      <c r="K480" s="20">
        <v>0.2784</v>
      </c>
      <c r="L480" s="44">
        <f t="shared" si="31"/>
        <v>0.5568</v>
      </c>
      <c r="M480" s="44">
        <v>0.5568</v>
      </c>
      <c r="N480" s="44"/>
      <c r="O480" s="44"/>
      <c r="P480" s="20" t="s">
        <v>47</v>
      </c>
      <c r="Q480" s="20" t="s">
        <v>37</v>
      </c>
      <c r="R480" s="20">
        <v>2</v>
      </c>
      <c r="S480" s="20">
        <v>4</v>
      </c>
      <c r="T480" s="20"/>
      <c r="U480" s="20"/>
      <c r="V480" s="20" t="s">
        <v>1688</v>
      </c>
      <c r="W480" s="20">
        <v>11006</v>
      </c>
      <c r="X480" s="51" t="s">
        <v>598</v>
      </c>
    </row>
    <row r="481" s="2" customFormat="1" ht="24.95" customHeight="1" spans="1:24">
      <c r="A481" s="20">
        <v>11007</v>
      </c>
      <c r="B481" s="21" t="s">
        <v>2253</v>
      </c>
      <c r="C481" s="20" t="s">
        <v>43</v>
      </c>
      <c r="D481" s="20" t="s">
        <v>98</v>
      </c>
      <c r="E481" s="20" t="s">
        <v>211</v>
      </c>
      <c r="F481" s="20" t="s">
        <v>35</v>
      </c>
      <c r="G481" s="20">
        <v>2018</v>
      </c>
      <c r="H481" s="20" t="s">
        <v>36</v>
      </c>
      <c r="I481" s="42">
        <v>10</v>
      </c>
      <c r="J481" s="43" t="s">
        <v>2224</v>
      </c>
      <c r="K481" s="20">
        <v>0.2784</v>
      </c>
      <c r="L481" s="44">
        <f t="shared" si="31"/>
        <v>2.784</v>
      </c>
      <c r="M481" s="44">
        <v>2.784</v>
      </c>
      <c r="N481" s="44"/>
      <c r="O481" s="44"/>
      <c r="P481" s="20" t="s">
        <v>47</v>
      </c>
      <c r="Q481" s="20" t="s">
        <v>37</v>
      </c>
      <c r="R481" s="20">
        <v>10</v>
      </c>
      <c r="S481" s="20">
        <v>14</v>
      </c>
      <c r="T481" s="20"/>
      <c r="U481" s="20"/>
      <c r="V481" s="20" t="s">
        <v>1688</v>
      </c>
      <c r="W481" s="20">
        <v>11007</v>
      </c>
      <c r="X481" s="51" t="s">
        <v>598</v>
      </c>
    </row>
    <row r="482" s="2" customFormat="1" ht="24.95" customHeight="1" spans="1:24">
      <c r="A482" s="20">
        <v>11008</v>
      </c>
      <c r="B482" s="21" t="s">
        <v>2254</v>
      </c>
      <c r="C482" s="20" t="s">
        <v>43</v>
      </c>
      <c r="D482" s="20" t="s">
        <v>98</v>
      </c>
      <c r="E482" s="20" t="s">
        <v>374</v>
      </c>
      <c r="F482" s="20" t="s">
        <v>35</v>
      </c>
      <c r="G482" s="20">
        <v>2018</v>
      </c>
      <c r="H482" s="20" t="s">
        <v>36</v>
      </c>
      <c r="I482" s="42">
        <v>3</v>
      </c>
      <c r="J482" s="43" t="s">
        <v>2224</v>
      </c>
      <c r="K482" s="20">
        <v>0.2784</v>
      </c>
      <c r="L482" s="44">
        <f t="shared" si="31"/>
        <v>0.8352</v>
      </c>
      <c r="M482" s="44">
        <v>0.8352</v>
      </c>
      <c r="N482" s="44"/>
      <c r="O482" s="44"/>
      <c r="P482" s="20" t="s">
        <v>47</v>
      </c>
      <c r="Q482" s="20" t="s">
        <v>37</v>
      </c>
      <c r="R482" s="20">
        <v>3</v>
      </c>
      <c r="S482" s="20">
        <v>3</v>
      </c>
      <c r="T482" s="20"/>
      <c r="U482" s="20"/>
      <c r="V482" s="20" t="s">
        <v>1688</v>
      </c>
      <c r="W482" s="20">
        <v>11008</v>
      </c>
      <c r="X482" s="51" t="s">
        <v>598</v>
      </c>
    </row>
    <row r="483" s="2" customFormat="1" ht="24.95" customHeight="1" spans="1:24">
      <c r="A483" s="20">
        <v>11009</v>
      </c>
      <c r="B483" s="21" t="s">
        <v>2255</v>
      </c>
      <c r="C483" s="20" t="s">
        <v>43</v>
      </c>
      <c r="D483" s="20" t="s">
        <v>98</v>
      </c>
      <c r="E483" s="20" t="s">
        <v>376</v>
      </c>
      <c r="F483" s="20" t="s">
        <v>35</v>
      </c>
      <c r="G483" s="20">
        <v>2018</v>
      </c>
      <c r="H483" s="20" t="s">
        <v>36</v>
      </c>
      <c r="I483" s="42">
        <v>2</v>
      </c>
      <c r="J483" s="43" t="s">
        <v>2224</v>
      </c>
      <c r="K483" s="20">
        <v>0.2784</v>
      </c>
      <c r="L483" s="44">
        <f t="shared" si="31"/>
        <v>0.5568</v>
      </c>
      <c r="M483" s="44">
        <v>0.5568</v>
      </c>
      <c r="N483" s="44"/>
      <c r="O483" s="44"/>
      <c r="P483" s="20" t="s">
        <v>47</v>
      </c>
      <c r="Q483" s="20" t="s">
        <v>37</v>
      </c>
      <c r="R483" s="20">
        <v>2</v>
      </c>
      <c r="S483" s="20">
        <v>2</v>
      </c>
      <c r="T483" s="20"/>
      <c r="U483" s="20"/>
      <c r="V483" s="20" t="s">
        <v>1688</v>
      </c>
      <c r="W483" s="20">
        <v>11009</v>
      </c>
      <c r="X483" s="51" t="s">
        <v>598</v>
      </c>
    </row>
    <row r="484" s="2" customFormat="1" ht="24.95" customHeight="1" spans="1:24">
      <c r="A484" s="20">
        <v>11010</v>
      </c>
      <c r="B484" s="21" t="s">
        <v>2256</v>
      </c>
      <c r="C484" s="20" t="s">
        <v>43</v>
      </c>
      <c r="D484" s="20" t="s">
        <v>98</v>
      </c>
      <c r="E484" s="20" t="s">
        <v>153</v>
      </c>
      <c r="F484" s="20" t="s">
        <v>35</v>
      </c>
      <c r="G484" s="20">
        <v>2018</v>
      </c>
      <c r="H484" s="20" t="s">
        <v>36</v>
      </c>
      <c r="I484" s="42">
        <v>4</v>
      </c>
      <c r="J484" s="43" t="s">
        <v>2224</v>
      </c>
      <c r="K484" s="20">
        <v>0.2784</v>
      </c>
      <c r="L484" s="44">
        <f t="shared" si="31"/>
        <v>1.1136</v>
      </c>
      <c r="M484" s="44">
        <v>1.1136</v>
      </c>
      <c r="N484" s="44"/>
      <c r="O484" s="44"/>
      <c r="P484" s="20" t="s">
        <v>47</v>
      </c>
      <c r="Q484" s="20" t="s">
        <v>37</v>
      </c>
      <c r="R484" s="20">
        <v>4</v>
      </c>
      <c r="S484" s="20">
        <v>14</v>
      </c>
      <c r="T484" s="20"/>
      <c r="U484" s="20"/>
      <c r="V484" s="20" t="s">
        <v>1688</v>
      </c>
      <c r="W484" s="20">
        <v>11010</v>
      </c>
      <c r="X484" s="51" t="s">
        <v>598</v>
      </c>
    </row>
    <row r="485" s="2" customFormat="1" ht="24.95" customHeight="1" spans="1:24">
      <c r="A485" s="20">
        <v>11011</v>
      </c>
      <c r="B485" s="21" t="s">
        <v>2257</v>
      </c>
      <c r="C485" s="20" t="s">
        <v>43</v>
      </c>
      <c r="D485" s="20" t="s">
        <v>98</v>
      </c>
      <c r="E485" s="20" t="s">
        <v>378</v>
      </c>
      <c r="F485" s="20" t="s">
        <v>35</v>
      </c>
      <c r="G485" s="20">
        <v>2018</v>
      </c>
      <c r="H485" s="20" t="s">
        <v>36</v>
      </c>
      <c r="I485" s="42">
        <v>5</v>
      </c>
      <c r="J485" s="43" t="s">
        <v>2224</v>
      </c>
      <c r="K485" s="20">
        <v>0.2784</v>
      </c>
      <c r="L485" s="44">
        <f t="shared" si="31"/>
        <v>1.392</v>
      </c>
      <c r="M485" s="44">
        <v>1.392</v>
      </c>
      <c r="N485" s="44"/>
      <c r="O485" s="44"/>
      <c r="P485" s="20" t="s">
        <v>47</v>
      </c>
      <c r="Q485" s="20" t="s">
        <v>37</v>
      </c>
      <c r="R485" s="20">
        <v>5</v>
      </c>
      <c r="S485" s="20">
        <v>6</v>
      </c>
      <c r="T485" s="20"/>
      <c r="U485" s="20"/>
      <c r="V485" s="20" t="s">
        <v>1688</v>
      </c>
      <c r="W485" s="20">
        <v>11011</v>
      </c>
      <c r="X485" s="51" t="s">
        <v>598</v>
      </c>
    </row>
    <row r="486" s="2" customFormat="1" ht="24.95" customHeight="1" spans="1:24">
      <c r="A486" s="20">
        <v>11012</v>
      </c>
      <c r="B486" s="21" t="s">
        <v>2258</v>
      </c>
      <c r="C486" s="20" t="s">
        <v>43</v>
      </c>
      <c r="D486" s="20" t="s">
        <v>98</v>
      </c>
      <c r="E486" s="20" t="s">
        <v>1905</v>
      </c>
      <c r="F486" s="20" t="s">
        <v>35</v>
      </c>
      <c r="G486" s="20">
        <v>2018</v>
      </c>
      <c r="H486" s="20" t="s">
        <v>36</v>
      </c>
      <c r="I486" s="42">
        <v>3</v>
      </c>
      <c r="J486" s="43" t="s">
        <v>2224</v>
      </c>
      <c r="K486" s="20">
        <v>0.2784</v>
      </c>
      <c r="L486" s="44">
        <f t="shared" si="31"/>
        <v>0.8352</v>
      </c>
      <c r="M486" s="44">
        <v>0.8352</v>
      </c>
      <c r="N486" s="44"/>
      <c r="O486" s="44"/>
      <c r="P486" s="20" t="s">
        <v>47</v>
      </c>
      <c r="Q486" s="20" t="s">
        <v>37</v>
      </c>
      <c r="R486" s="20">
        <v>3</v>
      </c>
      <c r="S486" s="20">
        <v>5</v>
      </c>
      <c r="T486" s="20"/>
      <c r="U486" s="20"/>
      <c r="V486" s="20" t="s">
        <v>1688</v>
      </c>
      <c r="W486" s="20">
        <v>11012</v>
      </c>
      <c r="X486" s="51" t="s">
        <v>598</v>
      </c>
    </row>
    <row r="487" s="2" customFormat="1" ht="24.95" customHeight="1" spans="1:24">
      <c r="A487" s="20">
        <v>11013</v>
      </c>
      <c r="B487" s="21" t="s">
        <v>2259</v>
      </c>
      <c r="C487" s="20" t="s">
        <v>43</v>
      </c>
      <c r="D487" s="20" t="s">
        <v>98</v>
      </c>
      <c r="E487" s="20" t="s">
        <v>213</v>
      </c>
      <c r="F487" s="20" t="s">
        <v>35</v>
      </c>
      <c r="G487" s="20">
        <v>2018</v>
      </c>
      <c r="H487" s="20" t="s">
        <v>36</v>
      </c>
      <c r="I487" s="42">
        <v>6</v>
      </c>
      <c r="J487" s="43" t="s">
        <v>2224</v>
      </c>
      <c r="K487" s="20">
        <v>0.2784</v>
      </c>
      <c r="L487" s="44">
        <f t="shared" si="31"/>
        <v>1.6704</v>
      </c>
      <c r="M487" s="44">
        <v>1.6704</v>
      </c>
      <c r="N487" s="44"/>
      <c r="O487" s="44"/>
      <c r="P487" s="20" t="s">
        <v>47</v>
      </c>
      <c r="Q487" s="20" t="s">
        <v>37</v>
      </c>
      <c r="R487" s="20">
        <v>6</v>
      </c>
      <c r="S487" s="20">
        <v>11</v>
      </c>
      <c r="T487" s="20"/>
      <c r="U487" s="20"/>
      <c r="V487" s="20" t="s">
        <v>1688</v>
      </c>
      <c r="W487" s="20">
        <v>11013</v>
      </c>
      <c r="X487" s="51" t="s">
        <v>598</v>
      </c>
    </row>
    <row r="488" s="2" customFormat="1" ht="24.95" customHeight="1" spans="1:24">
      <c r="A488" s="20">
        <v>11014</v>
      </c>
      <c r="B488" s="21" t="s">
        <v>2260</v>
      </c>
      <c r="C488" s="20" t="s">
        <v>43</v>
      </c>
      <c r="D488" s="20" t="s">
        <v>98</v>
      </c>
      <c r="E488" s="20" t="s">
        <v>215</v>
      </c>
      <c r="F488" s="20" t="s">
        <v>35</v>
      </c>
      <c r="G488" s="20">
        <v>2018</v>
      </c>
      <c r="H488" s="20" t="s">
        <v>36</v>
      </c>
      <c r="I488" s="42">
        <v>2</v>
      </c>
      <c r="J488" s="43" t="s">
        <v>2224</v>
      </c>
      <c r="K488" s="20">
        <v>0.2784</v>
      </c>
      <c r="L488" s="44">
        <f t="shared" si="31"/>
        <v>0.5568</v>
      </c>
      <c r="M488" s="44">
        <v>0.5568</v>
      </c>
      <c r="N488" s="44"/>
      <c r="O488" s="44"/>
      <c r="P488" s="20" t="s">
        <v>47</v>
      </c>
      <c r="Q488" s="20" t="s">
        <v>37</v>
      </c>
      <c r="R488" s="20">
        <v>2</v>
      </c>
      <c r="S488" s="20">
        <v>3</v>
      </c>
      <c r="T488" s="20"/>
      <c r="U488" s="20"/>
      <c r="V488" s="20" t="s">
        <v>1688</v>
      </c>
      <c r="W488" s="20">
        <v>11014</v>
      </c>
      <c r="X488" s="51" t="s">
        <v>598</v>
      </c>
    </row>
    <row r="489" s="2" customFormat="1" ht="24.95" customHeight="1" spans="1:24">
      <c r="A489" s="20">
        <v>11015</v>
      </c>
      <c r="B489" s="21" t="s">
        <v>2261</v>
      </c>
      <c r="C489" s="20" t="s">
        <v>43</v>
      </c>
      <c r="D489" s="20" t="s">
        <v>98</v>
      </c>
      <c r="E489" s="20" t="s">
        <v>624</v>
      </c>
      <c r="F489" s="20" t="s">
        <v>35</v>
      </c>
      <c r="G489" s="20">
        <v>2018</v>
      </c>
      <c r="H489" s="20" t="s">
        <v>36</v>
      </c>
      <c r="I489" s="42">
        <v>4</v>
      </c>
      <c r="J489" s="43" t="s">
        <v>2224</v>
      </c>
      <c r="K489" s="20">
        <v>0.2784</v>
      </c>
      <c r="L489" s="44">
        <f t="shared" si="31"/>
        <v>1.1136</v>
      </c>
      <c r="M489" s="44">
        <v>1.1136</v>
      </c>
      <c r="N489" s="44"/>
      <c r="O489" s="44"/>
      <c r="P489" s="20" t="s">
        <v>47</v>
      </c>
      <c r="Q489" s="20" t="s">
        <v>37</v>
      </c>
      <c r="R489" s="20">
        <v>4</v>
      </c>
      <c r="S489" s="20">
        <v>6</v>
      </c>
      <c r="T489" s="20"/>
      <c r="U489" s="20"/>
      <c r="V489" s="20" t="s">
        <v>1688</v>
      </c>
      <c r="W489" s="20">
        <v>11015</v>
      </c>
      <c r="X489" s="51" t="s">
        <v>598</v>
      </c>
    </row>
    <row r="490" s="2" customFormat="1" ht="24.95" customHeight="1" spans="1:24">
      <c r="A490" s="20">
        <v>11016</v>
      </c>
      <c r="B490" s="21" t="s">
        <v>2262</v>
      </c>
      <c r="C490" s="20" t="s">
        <v>43</v>
      </c>
      <c r="D490" s="20" t="s">
        <v>98</v>
      </c>
      <c r="E490" s="20" t="s">
        <v>217</v>
      </c>
      <c r="F490" s="20" t="s">
        <v>35</v>
      </c>
      <c r="G490" s="20">
        <v>2018</v>
      </c>
      <c r="H490" s="20" t="s">
        <v>36</v>
      </c>
      <c r="I490" s="42">
        <v>5</v>
      </c>
      <c r="J490" s="43" t="s">
        <v>2224</v>
      </c>
      <c r="K490" s="20">
        <v>0.2784</v>
      </c>
      <c r="L490" s="44">
        <f t="shared" si="31"/>
        <v>1.392</v>
      </c>
      <c r="M490" s="44">
        <v>1.392</v>
      </c>
      <c r="N490" s="44"/>
      <c r="O490" s="44"/>
      <c r="P490" s="20" t="s">
        <v>47</v>
      </c>
      <c r="Q490" s="20" t="s">
        <v>37</v>
      </c>
      <c r="R490" s="20">
        <v>5</v>
      </c>
      <c r="S490" s="20">
        <v>12</v>
      </c>
      <c r="T490" s="20"/>
      <c r="U490" s="20"/>
      <c r="V490" s="20" t="s">
        <v>1688</v>
      </c>
      <c r="W490" s="20">
        <v>11016</v>
      </c>
      <c r="X490" s="51" t="s">
        <v>598</v>
      </c>
    </row>
    <row r="491" s="2" customFormat="1" ht="24.95" customHeight="1" spans="1:24">
      <c r="A491" s="20">
        <v>11017</v>
      </c>
      <c r="B491" s="21" t="s">
        <v>2263</v>
      </c>
      <c r="C491" s="20" t="s">
        <v>43</v>
      </c>
      <c r="D491" s="20" t="s">
        <v>98</v>
      </c>
      <c r="E491" s="20" t="s">
        <v>2264</v>
      </c>
      <c r="F491" s="20" t="s">
        <v>35</v>
      </c>
      <c r="G491" s="20">
        <v>2018</v>
      </c>
      <c r="H491" s="20" t="s">
        <v>36</v>
      </c>
      <c r="I491" s="42">
        <v>1</v>
      </c>
      <c r="J491" s="43" t="s">
        <v>2224</v>
      </c>
      <c r="K491" s="20">
        <v>0.2784</v>
      </c>
      <c r="L491" s="44">
        <f t="shared" si="31"/>
        <v>0.2784</v>
      </c>
      <c r="M491" s="44">
        <v>0.2784</v>
      </c>
      <c r="N491" s="44"/>
      <c r="O491" s="44"/>
      <c r="P491" s="20" t="s">
        <v>47</v>
      </c>
      <c r="Q491" s="20" t="s">
        <v>37</v>
      </c>
      <c r="R491" s="20">
        <v>1</v>
      </c>
      <c r="S491" s="20">
        <v>3</v>
      </c>
      <c r="T491" s="20"/>
      <c r="U491" s="20"/>
      <c r="V491" s="20" t="s">
        <v>1688</v>
      </c>
      <c r="W491" s="20">
        <v>11017</v>
      </c>
      <c r="X491" s="51" t="s">
        <v>598</v>
      </c>
    </row>
    <row r="492" s="2" customFormat="1" ht="24.95" customHeight="1" spans="1:24">
      <c r="A492" s="20">
        <v>11018</v>
      </c>
      <c r="B492" s="21" t="s">
        <v>2265</v>
      </c>
      <c r="C492" s="20" t="s">
        <v>43</v>
      </c>
      <c r="D492" s="20" t="s">
        <v>98</v>
      </c>
      <c r="E492" s="20" t="s">
        <v>384</v>
      </c>
      <c r="F492" s="20" t="s">
        <v>35</v>
      </c>
      <c r="G492" s="20">
        <v>2018</v>
      </c>
      <c r="H492" s="20" t="s">
        <v>36</v>
      </c>
      <c r="I492" s="42">
        <v>3</v>
      </c>
      <c r="J492" s="43" t="s">
        <v>2224</v>
      </c>
      <c r="K492" s="20">
        <v>0.2784</v>
      </c>
      <c r="L492" s="44">
        <f t="shared" si="31"/>
        <v>0.8352</v>
      </c>
      <c r="M492" s="44">
        <v>0.8352</v>
      </c>
      <c r="N492" s="44"/>
      <c r="O492" s="44"/>
      <c r="P492" s="20" t="s">
        <v>47</v>
      </c>
      <c r="Q492" s="20" t="s">
        <v>37</v>
      </c>
      <c r="R492" s="20">
        <v>3</v>
      </c>
      <c r="S492" s="20">
        <v>7</v>
      </c>
      <c r="T492" s="20"/>
      <c r="U492" s="20"/>
      <c r="V492" s="20" t="s">
        <v>1688</v>
      </c>
      <c r="W492" s="20">
        <v>11018</v>
      </c>
      <c r="X492" s="51" t="s">
        <v>598</v>
      </c>
    </row>
    <row r="493" s="2" customFormat="1" ht="24.95" customHeight="1" spans="1:24">
      <c r="A493" s="20">
        <v>11019</v>
      </c>
      <c r="B493" s="21" t="s">
        <v>2266</v>
      </c>
      <c r="C493" s="20" t="s">
        <v>43</v>
      </c>
      <c r="D493" s="20" t="s">
        <v>98</v>
      </c>
      <c r="E493" s="20" t="s">
        <v>221</v>
      </c>
      <c r="F493" s="20" t="s">
        <v>35</v>
      </c>
      <c r="G493" s="20">
        <v>2018</v>
      </c>
      <c r="H493" s="20" t="s">
        <v>36</v>
      </c>
      <c r="I493" s="42">
        <v>2</v>
      </c>
      <c r="J493" s="43" t="s">
        <v>2224</v>
      </c>
      <c r="K493" s="20">
        <v>0.2784</v>
      </c>
      <c r="L493" s="44">
        <f t="shared" si="31"/>
        <v>0.5568</v>
      </c>
      <c r="M493" s="44">
        <v>0.5568</v>
      </c>
      <c r="N493" s="44"/>
      <c r="O493" s="44"/>
      <c r="P493" s="20" t="s">
        <v>47</v>
      </c>
      <c r="Q493" s="20" t="s">
        <v>37</v>
      </c>
      <c r="R493" s="20">
        <v>2</v>
      </c>
      <c r="S493" s="20">
        <v>2</v>
      </c>
      <c r="T493" s="20"/>
      <c r="U493" s="20"/>
      <c r="V493" s="20" t="s">
        <v>1688</v>
      </c>
      <c r="W493" s="20">
        <v>11019</v>
      </c>
      <c r="X493" s="51" t="s">
        <v>598</v>
      </c>
    </row>
    <row r="494" s="2" customFormat="1" ht="24.95" customHeight="1" spans="1:24">
      <c r="A494" s="20">
        <v>11020</v>
      </c>
      <c r="B494" s="21" t="s">
        <v>2267</v>
      </c>
      <c r="C494" s="20" t="s">
        <v>43</v>
      </c>
      <c r="D494" s="20" t="s">
        <v>98</v>
      </c>
      <c r="E494" s="20" t="s">
        <v>223</v>
      </c>
      <c r="F494" s="20" t="s">
        <v>35</v>
      </c>
      <c r="G494" s="20">
        <v>2018</v>
      </c>
      <c r="H494" s="20" t="s">
        <v>36</v>
      </c>
      <c r="I494" s="42">
        <v>3</v>
      </c>
      <c r="J494" s="43" t="s">
        <v>2224</v>
      </c>
      <c r="K494" s="20">
        <v>0.2784</v>
      </c>
      <c r="L494" s="44">
        <f t="shared" si="31"/>
        <v>0.8352</v>
      </c>
      <c r="M494" s="44">
        <v>0.8352</v>
      </c>
      <c r="N494" s="44"/>
      <c r="O494" s="44"/>
      <c r="P494" s="20" t="s">
        <v>47</v>
      </c>
      <c r="Q494" s="20" t="s">
        <v>37</v>
      </c>
      <c r="R494" s="20">
        <v>3</v>
      </c>
      <c r="S494" s="20">
        <v>4</v>
      </c>
      <c r="T494" s="20"/>
      <c r="U494" s="20"/>
      <c r="V494" s="20" t="s">
        <v>1688</v>
      </c>
      <c r="W494" s="20">
        <v>11020</v>
      </c>
      <c r="X494" s="51" t="s">
        <v>598</v>
      </c>
    </row>
    <row r="495" s="2" customFormat="1" ht="24.95" customHeight="1" spans="1:24">
      <c r="A495" s="20">
        <v>11021</v>
      </c>
      <c r="B495" s="21" t="s">
        <v>2268</v>
      </c>
      <c r="C495" s="20" t="s">
        <v>43</v>
      </c>
      <c r="D495" s="20" t="s">
        <v>98</v>
      </c>
      <c r="E495" s="20" t="s">
        <v>629</v>
      </c>
      <c r="F495" s="20" t="s">
        <v>35</v>
      </c>
      <c r="G495" s="20">
        <v>2018</v>
      </c>
      <c r="H495" s="20" t="s">
        <v>36</v>
      </c>
      <c r="I495" s="42">
        <v>3</v>
      </c>
      <c r="J495" s="43" t="s">
        <v>2224</v>
      </c>
      <c r="K495" s="20">
        <v>0.2784</v>
      </c>
      <c r="L495" s="44">
        <f t="shared" si="31"/>
        <v>0.8352</v>
      </c>
      <c r="M495" s="44">
        <v>0.8352</v>
      </c>
      <c r="N495" s="44"/>
      <c r="O495" s="44"/>
      <c r="P495" s="20" t="s">
        <v>47</v>
      </c>
      <c r="Q495" s="20" t="s">
        <v>37</v>
      </c>
      <c r="R495" s="20">
        <v>3</v>
      </c>
      <c r="S495" s="20">
        <v>3</v>
      </c>
      <c r="T495" s="20"/>
      <c r="U495" s="20"/>
      <c r="V495" s="20" t="s">
        <v>1688</v>
      </c>
      <c r="W495" s="20">
        <v>11021</v>
      </c>
      <c r="X495" s="51" t="s">
        <v>598</v>
      </c>
    </row>
    <row r="496" s="2" customFormat="1" ht="24.95" customHeight="1" spans="1:24">
      <c r="A496" s="20">
        <v>11022</v>
      </c>
      <c r="B496" s="21" t="s">
        <v>2269</v>
      </c>
      <c r="C496" s="20" t="s">
        <v>43</v>
      </c>
      <c r="D496" s="20" t="s">
        <v>101</v>
      </c>
      <c r="E496" s="20" t="s">
        <v>1866</v>
      </c>
      <c r="F496" s="20" t="s">
        <v>35</v>
      </c>
      <c r="G496" s="20">
        <v>2018</v>
      </c>
      <c r="H496" s="20" t="s">
        <v>36</v>
      </c>
      <c r="I496" s="42">
        <v>1</v>
      </c>
      <c r="J496" s="43" t="s">
        <v>2224</v>
      </c>
      <c r="K496" s="20">
        <v>0.2784</v>
      </c>
      <c r="L496" s="44">
        <f t="shared" si="31"/>
        <v>0.2784</v>
      </c>
      <c r="M496" s="44">
        <v>0.2784</v>
      </c>
      <c r="N496" s="44"/>
      <c r="O496" s="44"/>
      <c r="P496" s="20" t="s">
        <v>47</v>
      </c>
      <c r="Q496" s="20" t="s">
        <v>37</v>
      </c>
      <c r="R496" s="20">
        <v>1</v>
      </c>
      <c r="S496" s="20">
        <v>5</v>
      </c>
      <c r="T496" s="20"/>
      <c r="U496" s="20"/>
      <c r="V496" s="20" t="s">
        <v>1688</v>
      </c>
      <c r="W496" s="20">
        <v>11022</v>
      </c>
      <c r="X496" s="51" t="s">
        <v>598</v>
      </c>
    </row>
    <row r="497" s="2" customFormat="1" ht="24.95" customHeight="1" spans="1:24">
      <c r="A497" s="20">
        <v>11023</v>
      </c>
      <c r="B497" s="21" t="s">
        <v>2270</v>
      </c>
      <c r="C497" s="20" t="s">
        <v>43</v>
      </c>
      <c r="D497" s="20" t="s">
        <v>155</v>
      </c>
      <c r="E497" s="20" t="s">
        <v>388</v>
      </c>
      <c r="F497" s="20" t="s">
        <v>35</v>
      </c>
      <c r="G497" s="20">
        <v>2018</v>
      </c>
      <c r="H497" s="20" t="s">
        <v>36</v>
      </c>
      <c r="I497" s="42">
        <v>1</v>
      </c>
      <c r="J497" s="43" t="s">
        <v>2224</v>
      </c>
      <c r="K497" s="20">
        <v>0.2784</v>
      </c>
      <c r="L497" s="44">
        <f t="shared" si="31"/>
        <v>0.2784</v>
      </c>
      <c r="M497" s="44">
        <v>0.2784</v>
      </c>
      <c r="N497" s="44"/>
      <c r="O497" s="44"/>
      <c r="P497" s="20" t="s">
        <v>47</v>
      </c>
      <c r="Q497" s="20" t="s">
        <v>37</v>
      </c>
      <c r="R497" s="20">
        <v>1</v>
      </c>
      <c r="S497" s="20">
        <v>1</v>
      </c>
      <c r="T497" s="20"/>
      <c r="U497" s="20"/>
      <c r="V497" s="20" t="s">
        <v>1688</v>
      </c>
      <c r="W497" s="20">
        <v>11023</v>
      </c>
      <c r="X497" s="51" t="s">
        <v>598</v>
      </c>
    </row>
    <row r="498" s="2" customFormat="1" ht="24.95" customHeight="1" spans="1:24">
      <c r="A498" s="20">
        <v>11024</v>
      </c>
      <c r="B498" s="21" t="s">
        <v>2271</v>
      </c>
      <c r="C498" s="20" t="s">
        <v>43</v>
      </c>
      <c r="D498" s="20" t="s">
        <v>155</v>
      </c>
      <c r="E498" s="20" t="s">
        <v>158</v>
      </c>
      <c r="F498" s="20" t="s">
        <v>35</v>
      </c>
      <c r="G498" s="20">
        <v>2018</v>
      </c>
      <c r="H498" s="20" t="s">
        <v>36</v>
      </c>
      <c r="I498" s="42">
        <v>2</v>
      </c>
      <c r="J498" s="43" t="s">
        <v>2224</v>
      </c>
      <c r="K498" s="20">
        <v>0.2784</v>
      </c>
      <c r="L498" s="44">
        <f t="shared" si="31"/>
        <v>0.5568</v>
      </c>
      <c r="M498" s="44">
        <v>0.5568</v>
      </c>
      <c r="N498" s="44"/>
      <c r="O498" s="44"/>
      <c r="P498" s="20" t="s">
        <v>47</v>
      </c>
      <c r="Q498" s="20" t="s">
        <v>37</v>
      </c>
      <c r="R498" s="20">
        <v>2</v>
      </c>
      <c r="S498" s="20">
        <v>5</v>
      </c>
      <c r="T498" s="20"/>
      <c r="U498" s="20"/>
      <c r="V498" s="20" t="s">
        <v>1688</v>
      </c>
      <c r="W498" s="20">
        <v>11024</v>
      </c>
      <c r="X498" s="51" t="s">
        <v>598</v>
      </c>
    </row>
    <row r="499" s="2" customFormat="1" ht="24.95" customHeight="1" spans="1:24">
      <c r="A499" s="20">
        <v>11025</v>
      </c>
      <c r="B499" s="21" t="s">
        <v>2272</v>
      </c>
      <c r="C499" s="20" t="s">
        <v>43</v>
      </c>
      <c r="D499" s="20" t="s">
        <v>155</v>
      </c>
      <c r="E499" s="20" t="s">
        <v>156</v>
      </c>
      <c r="F499" s="20" t="s">
        <v>35</v>
      </c>
      <c r="G499" s="20">
        <v>2018</v>
      </c>
      <c r="H499" s="20" t="s">
        <v>36</v>
      </c>
      <c r="I499" s="42">
        <v>1</v>
      </c>
      <c r="J499" s="43" t="s">
        <v>2224</v>
      </c>
      <c r="K499" s="20">
        <v>0.2784</v>
      </c>
      <c r="L499" s="44">
        <f t="shared" si="31"/>
        <v>0.2784</v>
      </c>
      <c r="M499" s="44">
        <v>0.2784</v>
      </c>
      <c r="N499" s="44"/>
      <c r="O499" s="44"/>
      <c r="P499" s="20" t="s">
        <v>47</v>
      </c>
      <c r="Q499" s="20" t="s">
        <v>37</v>
      </c>
      <c r="R499" s="20">
        <v>1</v>
      </c>
      <c r="S499" s="20">
        <v>2</v>
      </c>
      <c r="T499" s="20"/>
      <c r="U499" s="20"/>
      <c r="V499" s="20" t="s">
        <v>1688</v>
      </c>
      <c r="W499" s="20">
        <v>11025</v>
      </c>
      <c r="X499" s="51" t="s">
        <v>598</v>
      </c>
    </row>
    <row r="500" s="2" customFormat="1" ht="24.95" customHeight="1" spans="1:24">
      <c r="A500" s="20">
        <v>11026</v>
      </c>
      <c r="B500" s="21" t="s">
        <v>2273</v>
      </c>
      <c r="C500" s="20" t="s">
        <v>43</v>
      </c>
      <c r="D500" s="20" t="s">
        <v>155</v>
      </c>
      <c r="E500" s="20" t="s">
        <v>641</v>
      </c>
      <c r="F500" s="20" t="s">
        <v>35</v>
      </c>
      <c r="G500" s="20">
        <v>2018</v>
      </c>
      <c r="H500" s="20" t="s">
        <v>36</v>
      </c>
      <c r="I500" s="42">
        <v>3</v>
      </c>
      <c r="J500" s="43" t="s">
        <v>2224</v>
      </c>
      <c r="K500" s="20">
        <v>0.2784</v>
      </c>
      <c r="L500" s="44">
        <f t="shared" si="31"/>
        <v>0.8352</v>
      </c>
      <c r="M500" s="44">
        <v>0.8352</v>
      </c>
      <c r="N500" s="44"/>
      <c r="O500" s="44"/>
      <c r="P500" s="20" t="s">
        <v>47</v>
      </c>
      <c r="Q500" s="20" t="s">
        <v>37</v>
      </c>
      <c r="R500" s="20">
        <v>3</v>
      </c>
      <c r="S500" s="20">
        <v>7</v>
      </c>
      <c r="T500" s="20"/>
      <c r="U500" s="20"/>
      <c r="V500" s="20" t="s">
        <v>1688</v>
      </c>
      <c r="W500" s="20">
        <v>11026</v>
      </c>
      <c r="X500" s="51" t="s">
        <v>598</v>
      </c>
    </row>
    <row r="501" s="2" customFormat="1" ht="24.95" customHeight="1" spans="1:24">
      <c r="A501" s="20">
        <v>11027</v>
      </c>
      <c r="B501" s="21" t="s">
        <v>2274</v>
      </c>
      <c r="C501" s="20" t="s">
        <v>43</v>
      </c>
      <c r="D501" s="20" t="s">
        <v>155</v>
      </c>
      <c r="E501" s="20" t="s">
        <v>225</v>
      </c>
      <c r="F501" s="20" t="s">
        <v>35</v>
      </c>
      <c r="G501" s="20">
        <v>2018</v>
      </c>
      <c r="H501" s="20" t="s">
        <v>36</v>
      </c>
      <c r="I501" s="42">
        <v>1</v>
      </c>
      <c r="J501" s="43" t="s">
        <v>2224</v>
      </c>
      <c r="K501" s="20">
        <v>0.2784</v>
      </c>
      <c r="L501" s="44">
        <f t="shared" si="31"/>
        <v>0.2784</v>
      </c>
      <c r="M501" s="44">
        <v>0.2784</v>
      </c>
      <c r="N501" s="44"/>
      <c r="O501" s="44"/>
      <c r="P501" s="20" t="s">
        <v>47</v>
      </c>
      <c r="Q501" s="20" t="s">
        <v>37</v>
      </c>
      <c r="R501" s="20">
        <v>1</v>
      </c>
      <c r="S501" s="20">
        <v>1</v>
      </c>
      <c r="T501" s="20"/>
      <c r="U501" s="20"/>
      <c r="V501" s="20" t="s">
        <v>1688</v>
      </c>
      <c r="W501" s="20">
        <v>11027</v>
      </c>
      <c r="X501" s="51" t="s">
        <v>598</v>
      </c>
    </row>
    <row r="502" s="2" customFormat="1" ht="24.95" customHeight="1" spans="1:24">
      <c r="A502" s="20">
        <v>11028</v>
      </c>
      <c r="B502" s="21" t="s">
        <v>2275</v>
      </c>
      <c r="C502" s="20" t="s">
        <v>43</v>
      </c>
      <c r="D502" s="20" t="s">
        <v>155</v>
      </c>
      <c r="E502" s="20" t="s">
        <v>2276</v>
      </c>
      <c r="F502" s="20" t="s">
        <v>35</v>
      </c>
      <c r="G502" s="20">
        <v>2018</v>
      </c>
      <c r="H502" s="20" t="s">
        <v>36</v>
      </c>
      <c r="I502" s="42">
        <v>1</v>
      </c>
      <c r="J502" s="43" t="s">
        <v>2224</v>
      </c>
      <c r="K502" s="20">
        <v>0.2784</v>
      </c>
      <c r="L502" s="44">
        <f t="shared" si="31"/>
        <v>0.2784</v>
      </c>
      <c r="M502" s="44">
        <v>0.2784</v>
      </c>
      <c r="N502" s="44"/>
      <c r="O502" s="44"/>
      <c r="P502" s="20" t="s">
        <v>47</v>
      </c>
      <c r="Q502" s="20" t="s">
        <v>37</v>
      </c>
      <c r="R502" s="20">
        <v>1</v>
      </c>
      <c r="S502" s="20">
        <v>1</v>
      </c>
      <c r="T502" s="20"/>
      <c r="U502" s="20"/>
      <c r="V502" s="20" t="s">
        <v>1688</v>
      </c>
      <c r="W502" s="20">
        <v>11028</v>
      </c>
      <c r="X502" s="51" t="s">
        <v>598</v>
      </c>
    </row>
    <row r="503" s="2" customFormat="1" ht="24.95" customHeight="1" spans="1:24">
      <c r="A503" s="20">
        <v>11029</v>
      </c>
      <c r="B503" s="21" t="s">
        <v>2277</v>
      </c>
      <c r="C503" s="20" t="s">
        <v>43</v>
      </c>
      <c r="D503" s="20" t="s">
        <v>155</v>
      </c>
      <c r="E503" s="20" t="s">
        <v>648</v>
      </c>
      <c r="F503" s="20" t="s">
        <v>35</v>
      </c>
      <c r="G503" s="20">
        <v>2018</v>
      </c>
      <c r="H503" s="20" t="s">
        <v>36</v>
      </c>
      <c r="I503" s="42">
        <v>1</v>
      </c>
      <c r="J503" s="43" t="s">
        <v>2224</v>
      </c>
      <c r="K503" s="20">
        <v>0.2784</v>
      </c>
      <c r="L503" s="44">
        <f t="shared" si="31"/>
        <v>0.2784</v>
      </c>
      <c r="M503" s="44">
        <v>0.2784</v>
      </c>
      <c r="N503" s="44"/>
      <c r="O503" s="44"/>
      <c r="P503" s="20" t="s">
        <v>47</v>
      </c>
      <c r="Q503" s="20" t="s">
        <v>37</v>
      </c>
      <c r="R503" s="20">
        <v>1</v>
      </c>
      <c r="S503" s="20">
        <v>2</v>
      </c>
      <c r="T503" s="20"/>
      <c r="U503" s="20"/>
      <c r="V503" s="20" t="s">
        <v>1688</v>
      </c>
      <c r="W503" s="20">
        <v>11029</v>
      </c>
      <c r="X503" s="51" t="s">
        <v>598</v>
      </c>
    </row>
    <row r="504" s="2" customFormat="1" ht="24.95" customHeight="1" spans="1:24">
      <c r="A504" s="20">
        <v>11030</v>
      </c>
      <c r="B504" s="21" t="s">
        <v>2278</v>
      </c>
      <c r="C504" s="20" t="s">
        <v>43</v>
      </c>
      <c r="D504" s="20" t="s">
        <v>51</v>
      </c>
      <c r="E504" s="20" t="s">
        <v>791</v>
      </c>
      <c r="F504" s="20" t="s">
        <v>35</v>
      </c>
      <c r="G504" s="20">
        <v>2018</v>
      </c>
      <c r="H504" s="20" t="s">
        <v>36</v>
      </c>
      <c r="I504" s="42">
        <v>1</v>
      </c>
      <c r="J504" s="43" t="s">
        <v>2224</v>
      </c>
      <c r="K504" s="20">
        <v>0.2784</v>
      </c>
      <c r="L504" s="44">
        <f t="shared" si="31"/>
        <v>0.2784</v>
      </c>
      <c r="M504" s="44">
        <v>0.2784</v>
      </c>
      <c r="N504" s="44"/>
      <c r="O504" s="44"/>
      <c r="P504" s="20" t="s">
        <v>47</v>
      </c>
      <c r="Q504" s="20" t="s">
        <v>37</v>
      </c>
      <c r="R504" s="20">
        <v>1</v>
      </c>
      <c r="S504" s="20">
        <v>1</v>
      </c>
      <c r="T504" s="20"/>
      <c r="U504" s="20"/>
      <c r="V504" s="20" t="s">
        <v>1688</v>
      </c>
      <c r="W504" s="20">
        <v>11030</v>
      </c>
      <c r="X504" s="51" t="s">
        <v>598</v>
      </c>
    </row>
    <row r="505" s="2" customFormat="1" ht="24.95" customHeight="1" spans="1:24">
      <c r="A505" s="20">
        <v>11031</v>
      </c>
      <c r="B505" s="21" t="s">
        <v>2279</v>
      </c>
      <c r="C505" s="20" t="s">
        <v>43</v>
      </c>
      <c r="D505" s="20" t="s">
        <v>51</v>
      </c>
      <c r="E505" s="20" t="s">
        <v>2280</v>
      </c>
      <c r="F505" s="20" t="s">
        <v>35</v>
      </c>
      <c r="G505" s="20">
        <v>2018</v>
      </c>
      <c r="H505" s="20" t="s">
        <v>36</v>
      </c>
      <c r="I505" s="42">
        <v>1</v>
      </c>
      <c r="J505" s="43" t="s">
        <v>2224</v>
      </c>
      <c r="K505" s="20">
        <v>0.2784</v>
      </c>
      <c r="L505" s="44">
        <f t="shared" si="31"/>
        <v>0.2784</v>
      </c>
      <c r="M505" s="44">
        <v>0.2784</v>
      </c>
      <c r="N505" s="44"/>
      <c r="O505" s="44"/>
      <c r="P505" s="20" t="s">
        <v>47</v>
      </c>
      <c r="Q505" s="20" t="s">
        <v>37</v>
      </c>
      <c r="R505" s="20">
        <v>1</v>
      </c>
      <c r="S505" s="20">
        <v>3</v>
      </c>
      <c r="T505" s="20"/>
      <c r="U505" s="20"/>
      <c r="V505" s="20" t="s">
        <v>1688</v>
      </c>
      <c r="W505" s="20">
        <v>11031</v>
      </c>
      <c r="X505" s="51" t="s">
        <v>598</v>
      </c>
    </row>
    <row r="506" s="2" customFormat="1" ht="24.95" customHeight="1" spans="1:24">
      <c r="A506" s="20">
        <v>11032</v>
      </c>
      <c r="B506" s="21" t="s">
        <v>2281</v>
      </c>
      <c r="C506" s="20" t="s">
        <v>43</v>
      </c>
      <c r="D506" s="20" t="s">
        <v>51</v>
      </c>
      <c r="E506" s="20" t="s">
        <v>789</v>
      </c>
      <c r="F506" s="20" t="s">
        <v>35</v>
      </c>
      <c r="G506" s="20">
        <v>2018</v>
      </c>
      <c r="H506" s="20" t="s">
        <v>36</v>
      </c>
      <c r="I506" s="42">
        <v>1</v>
      </c>
      <c r="J506" s="43" t="s">
        <v>2224</v>
      </c>
      <c r="K506" s="20">
        <v>0.2784</v>
      </c>
      <c r="L506" s="44">
        <f t="shared" si="31"/>
        <v>0.2784</v>
      </c>
      <c r="M506" s="44">
        <v>0.2784</v>
      </c>
      <c r="N506" s="44"/>
      <c r="O506" s="44"/>
      <c r="P506" s="20" t="s">
        <v>47</v>
      </c>
      <c r="Q506" s="20" t="s">
        <v>37</v>
      </c>
      <c r="R506" s="20">
        <v>1</v>
      </c>
      <c r="S506" s="20">
        <v>4</v>
      </c>
      <c r="T506" s="20"/>
      <c r="U506" s="20"/>
      <c r="V506" s="20" t="s">
        <v>1688</v>
      </c>
      <c r="W506" s="20">
        <v>11032</v>
      </c>
      <c r="X506" s="51" t="s">
        <v>598</v>
      </c>
    </row>
    <row r="507" s="2" customFormat="1" ht="24.95" customHeight="1" spans="1:24">
      <c r="A507" s="20">
        <v>11033</v>
      </c>
      <c r="B507" s="21" t="s">
        <v>2282</v>
      </c>
      <c r="C507" s="20" t="s">
        <v>43</v>
      </c>
      <c r="D507" s="20" t="s">
        <v>51</v>
      </c>
      <c r="E507" s="20" t="s">
        <v>53</v>
      </c>
      <c r="F507" s="20" t="s">
        <v>35</v>
      </c>
      <c r="G507" s="20">
        <v>2018</v>
      </c>
      <c r="H507" s="20" t="s">
        <v>36</v>
      </c>
      <c r="I507" s="42">
        <v>1</v>
      </c>
      <c r="J507" s="43" t="s">
        <v>2224</v>
      </c>
      <c r="K507" s="20">
        <v>0.2784</v>
      </c>
      <c r="L507" s="44">
        <f t="shared" si="31"/>
        <v>0.2784</v>
      </c>
      <c r="M507" s="44">
        <v>0.2784</v>
      </c>
      <c r="N507" s="44"/>
      <c r="O507" s="44"/>
      <c r="P507" s="20" t="s">
        <v>47</v>
      </c>
      <c r="Q507" s="20" t="s">
        <v>37</v>
      </c>
      <c r="R507" s="20">
        <v>1</v>
      </c>
      <c r="S507" s="20">
        <v>4</v>
      </c>
      <c r="T507" s="20"/>
      <c r="U507" s="20"/>
      <c r="V507" s="20" t="s">
        <v>1688</v>
      </c>
      <c r="W507" s="20">
        <v>11033</v>
      </c>
      <c r="X507" s="51" t="s">
        <v>598</v>
      </c>
    </row>
    <row r="508" s="2" customFormat="1" ht="24.95" customHeight="1" spans="1:24">
      <c r="A508" s="20">
        <v>11034</v>
      </c>
      <c r="B508" s="21" t="s">
        <v>2283</v>
      </c>
      <c r="C508" s="20" t="s">
        <v>43</v>
      </c>
      <c r="D508" s="20" t="s">
        <v>299</v>
      </c>
      <c r="E508" s="20" t="s">
        <v>793</v>
      </c>
      <c r="F508" s="20" t="s">
        <v>35</v>
      </c>
      <c r="G508" s="20">
        <v>2018</v>
      </c>
      <c r="H508" s="20" t="s">
        <v>36</v>
      </c>
      <c r="I508" s="42">
        <v>1</v>
      </c>
      <c r="J508" s="43" t="s">
        <v>2224</v>
      </c>
      <c r="K508" s="20">
        <v>0.2784</v>
      </c>
      <c r="L508" s="44">
        <f t="shared" si="31"/>
        <v>0.2784</v>
      </c>
      <c r="M508" s="44">
        <v>0.2784</v>
      </c>
      <c r="N508" s="44"/>
      <c r="O508" s="44"/>
      <c r="P508" s="20" t="s">
        <v>47</v>
      </c>
      <c r="Q508" s="20" t="s">
        <v>37</v>
      </c>
      <c r="R508" s="20">
        <v>1</v>
      </c>
      <c r="S508" s="20">
        <v>3</v>
      </c>
      <c r="T508" s="20"/>
      <c r="U508" s="20"/>
      <c r="V508" s="20" t="s">
        <v>1688</v>
      </c>
      <c r="W508" s="20">
        <v>11034</v>
      </c>
      <c r="X508" s="51" t="s">
        <v>598</v>
      </c>
    </row>
    <row r="509" s="2" customFormat="1" ht="24.95" customHeight="1" spans="1:24">
      <c r="A509" s="20">
        <v>11035</v>
      </c>
      <c r="B509" s="21" t="s">
        <v>2284</v>
      </c>
      <c r="C509" s="20" t="s">
        <v>43</v>
      </c>
      <c r="D509" s="20" t="s">
        <v>299</v>
      </c>
      <c r="E509" s="20" t="s">
        <v>362</v>
      </c>
      <c r="F509" s="20" t="s">
        <v>35</v>
      </c>
      <c r="G509" s="20">
        <v>2018</v>
      </c>
      <c r="H509" s="20" t="s">
        <v>36</v>
      </c>
      <c r="I509" s="42">
        <v>2</v>
      </c>
      <c r="J509" s="43" t="s">
        <v>2224</v>
      </c>
      <c r="K509" s="20">
        <v>0.2784</v>
      </c>
      <c r="L509" s="44">
        <f t="shared" si="31"/>
        <v>0.5568</v>
      </c>
      <c r="M509" s="44">
        <v>0.5568</v>
      </c>
      <c r="N509" s="44"/>
      <c r="O509" s="44"/>
      <c r="P509" s="20" t="s">
        <v>47</v>
      </c>
      <c r="Q509" s="20" t="s">
        <v>37</v>
      </c>
      <c r="R509" s="20">
        <v>2</v>
      </c>
      <c r="S509" s="20">
        <v>5</v>
      </c>
      <c r="T509" s="20"/>
      <c r="U509" s="20"/>
      <c r="V509" s="20" t="s">
        <v>1688</v>
      </c>
      <c r="W509" s="20">
        <v>11035</v>
      </c>
      <c r="X509" s="51" t="s">
        <v>598</v>
      </c>
    </row>
    <row r="510" s="2" customFormat="1" ht="24.95" customHeight="1" spans="1:24">
      <c r="A510" s="20">
        <v>11036</v>
      </c>
      <c r="B510" s="21" t="s">
        <v>2285</v>
      </c>
      <c r="C510" s="20" t="s">
        <v>43</v>
      </c>
      <c r="D510" s="20" t="s">
        <v>299</v>
      </c>
      <c r="E510" s="20" t="s">
        <v>366</v>
      </c>
      <c r="F510" s="20" t="s">
        <v>35</v>
      </c>
      <c r="G510" s="20">
        <v>2018</v>
      </c>
      <c r="H510" s="20" t="s">
        <v>36</v>
      </c>
      <c r="I510" s="42">
        <v>2</v>
      </c>
      <c r="J510" s="43" t="s">
        <v>2224</v>
      </c>
      <c r="K510" s="20">
        <v>0.2784</v>
      </c>
      <c r="L510" s="44">
        <f t="shared" si="31"/>
        <v>0.5568</v>
      </c>
      <c r="M510" s="44">
        <v>0.5568</v>
      </c>
      <c r="N510" s="44"/>
      <c r="O510" s="44"/>
      <c r="P510" s="20" t="s">
        <v>47</v>
      </c>
      <c r="Q510" s="20" t="s">
        <v>37</v>
      </c>
      <c r="R510" s="20">
        <v>2</v>
      </c>
      <c r="S510" s="20">
        <v>3</v>
      </c>
      <c r="T510" s="20"/>
      <c r="U510" s="20"/>
      <c r="V510" s="20" t="s">
        <v>1688</v>
      </c>
      <c r="W510" s="20">
        <v>11036</v>
      </c>
      <c r="X510" s="51" t="s">
        <v>598</v>
      </c>
    </row>
    <row r="511" s="2" customFormat="1" ht="24.95" customHeight="1" spans="1:24">
      <c r="A511" s="20">
        <v>11037</v>
      </c>
      <c r="B511" s="21" t="s">
        <v>2286</v>
      </c>
      <c r="C511" s="20" t="s">
        <v>43</v>
      </c>
      <c r="D511" s="20" t="s">
        <v>299</v>
      </c>
      <c r="E511" s="20" t="s">
        <v>307</v>
      </c>
      <c r="F511" s="20" t="s">
        <v>35</v>
      </c>
      <c r="G511" s="20">
        <v>2018</v>
      </c>
      <c r="H511" s="20" t="s">
        <v>36</v>
      </c>
      <c r="I511" s="42">
        <v>1</v>
      </c>
      <c r="J511" s="43" t="s">
        <v>2224</v>
      </c>
      <c r="K511" s="20">
        <v>0.2784</v>
      </c>
      <c r="L511" s="44">
        <f t="shared" si="31"/>
        <v>0.2784</v>
      </c>
      <c r="M511" s="44">
        <v>0.2784</v>
      </c>
      <c r="N511" s="44"/>
      <c r="O511" s="44"/>
      <c r="P511" s="20" t="s">
        <v>47</v>
      </c>
      <c r="Q511" s="20" t="s">
        <v>37</v>
      </c>
      <c r="R511" s="20">
        <v>1</v>
      </c>
      <c r="S511" s="20">
        <v>2</v>
      </c>
      <c r="T511" s="20"/>
      <c r="U511" s="20"/>
      <c r="V511" s="20" t="s">
        <v>1688</v>
      </c>
      <c r="W511" s="20">
        <v>11037</v>
      </c>
      <c r="X511" s="51" t="s">
        <v>598</v>
      </c>
    </row>
    <row r="512" s="2" customFormat="1" ht="24.95" customHeight="1" spans="1:24">
      <c r="A512" s="20">
        <v>11038</v>
      </c>
      <c r="B512" s="21" t="s">
        <v>2287</v>
      </c>
      <c r="C512" s="20" t="s">
        <v>43</v>
      </c>
      <c r="D512" s="20" t="s">
        <v>299</v>
      </c>
      <c r="E512" s="20" t="s">
        <v>305</v>
      </c>
      <c r="F512" s="20" t="s">
        <v>35</v>
      </c>
      <c r="G512" s="20">
        <v>2018</v>
      </c>
      <c r="H512" s="20" t="s">
        <v>36</v>
      </c>
      <c r="I512" s="42">
        <v>2</v>
      </c>
      <c r="J512" s="43" t="s">
        <v>2224</v>
      </c>
      <c r="K512" s="20">
        <v>0.2784</v>
      </c>
      <c r="L512" s="44">
        <f t="shared" si="31"/>
        <v>0.5568</v>
      </c>
      <c r="M512" s="44">
        <v>0.5568</v>
      </c>
      <c r="N512" s="44"/>
      <c r="O512" s="44"/>
      <c r="P512" s="20" t="s">
        <v>47</v>
      </c>
      <c r="Q512" s="20" t="s">
        <v>37</v>
      </c>
      <c r="R512" s="20">
        <v>2</v>
      </c>
      <c r="S512" s="20">
        <v>4</v>
      </c>
      <c r="T512" s="20"/>
      <c r="U512" s="20"/>
      <c r="V512" s="20" t="s">
        <v>1688</v>
      </c>
      <c r="W512" s="20">
        <v>11038</v>
      </c>
      <c r="X512" s="51" t="s">
        <v>598</v>
      </c>
    </row>
    <row r="513" s="2" customFormat="1" ht="24.95" customHeight="1" spans="1:24">
      <c r="A513" s="20">
        <v>11039</v>
      </c>
      <c r="B513" s="21" t="s">
        <v>2288</v>
      </c>
      <c r="C513" s="20" t="s">
        <v>43</v>
      </c>
      <c r="D513" s="20" t="s">
        <v>299</v>
      </c>
      <c r="E513" s="20" t="s">
        <v>309</v>
      </c>
      <c r="F513" s="20" t="s">
        <v>35</v>
      </c>
      <c r="G513" s="20">
        <v>2018</v>
      </c>
      <c r="H513" s="20" t="s">
        <v>36</v>
      </c>
      <c r="I513" s="42">
        <v>1</v>
      </c>
      <c r="J513" s="43" t="s">
        <v>2224</v>
      </c>
      <c r="K513" s="20">
        <v>0.2784</v>
      </c>
      <c r="L513" s="44">
        <f t="shared" si="31"/>
        <v>0.2784</v>
      </c>
      <c r="M513" s="44">
        <v>0.2784</v>
      </c>
      <c r="N513" s="44"/>
      <c r="O513" s="44"/>
      <c r="P513" s="20" t="s">
        <v>47</v>
      </c>
      <c r="Q513" s="20" t="s">
        <v>37</v>
      </c>
      <c r="R513" s="20">
        <v>1</v>
      </c>
      <c r="S513" s="20">
        <v>3</v>
      </c>
      <c r="T513" s="20"/>
      <c r="U513" s="20"/>
      <c r="V513" s="20" t="s">
        <v>1688</v>
      </c>
      <c r="W513" s="20">
        <v>11039</v>
      </c>
      <c r="X513" s="51" t="s">
        <v>598</v>
      </c>
    </row>
    <row r="514" s="2" customFormat="1" ht="24.95" customHeight="1" spans="1:24">
      <c r="A514" s="20">
        <v>11040</v>
      </c>
      <c r="B514" s="21" t="s">
        <v>2289</v>
      </c>
      <c r="C514" s="20" t="s">
        <v>43</v>
      </c>
      <c r="D514" s="20" t="s">
        <v>299</v>
      </c>
      <c r="E514" s="20" t="s">
        <v>444</v>
      </c>
      <c r="F514" s="20" t="s">
        <v>35</v>
      </c>
      <c r="G514" s="20">
        <v>2018</v>
      </c>
      <c r="H514" s="20" t="s">
        <v>36</v>
      </c>
      <c r="I514" s="42">
        <v>1</v>
      </c>
      <c r="J514" s="43" t="s">
        <v>2224</v>
      </c>
      <c r="K514" s="20">
        <v>0.2784</v>
      </c>
      <c r="L514" s="44">
        <f t="shared" si="31"/>
        <v>0.2784</v>
      </c>
      <c r="M514" s="44">
        <v>0.2784</v>
      </c>
      <c r="N514" s="44"/>
      <c r="O514" s="44"/>
      <c r="P514" s="20" t="s">
        <v>47</v>
      </c>
      <c r="Q514" s="20" t="s">
        <v>37</v>
      </c>
      <c r="R514" s="20">
        <v>1</v>
      </c>
      <c r="S514" s="20">
        <v>3</v>
      </c>
      <c r="T514" s="20"/>
      <c r="U514" s="20"/>
      <c r="V514" s="20" t="s">
        <v>1688</v>
      </c>
      <c r="W514" s="20">
        <v>11040</v>
      </c>
      <c r="X514" s="51" t="s">
        <v>598</v>
      </c>
    </row>
    <row r="515" s="2" customFormat="1" ht="24.95" customHeight="1" spans="1:24">
      <c r="A515" s="20">
        <v>11041</v>
      </c>
      <c r="B515" s="21" t="s">
        <v>2290</v>
      </c>
      <c r="C515" s="20" t="s">
        <v>43</v>
      </c>
      <c r="D515" s="20" t="s">
        <v>299</v>
      </c>
      <c r="E515" s="20" t="s">
        <v>311</v>
      </c>
      <c r="F515" s="20" t="s">
        <v>35</v>
      </c>
      <c r="G515" s="20">
        <v>2018</v>
      </c>
      <c r="H515" s="20" t="s">
        <v>36</v>
      </c>
      <c r="I515" s="42">
        <v>2</v>
      </c>
      <c r="J515" s="43" t="s">
        <v>2224</v>
      </c>
      <c r="K515" s="20">
        <v>0.2784</v>
      </c>
      <c r="L515" s="44">
        <f t="shared" si="31"/>
        <v>0.5568</v>
      </c>
      <c r="M515" s="44">
        <v>0.5568</v>
      </c>
      <c r="N515" s="44"/>
      <c r="O515" s="44"/>
      <c r="P515" s="20" t="s">
        <v>47</v>
      </c>
      <c r="Q515" s="20" t="s">
        <v>37</v>
      </c>
      <c r="R515" s="20">
        <v>2</v>
      </c>
      <c r="S515" s="20">
        <v>4</v>
      </c>
      <c r="T515" s="20"/>
      <c r="U515" s="20"/>
      <c r="V515" s="20" t="s">
        <v>1688</v>
      </c>
      <c r="W515" s="20">
        <v>11041</v>
      </c>
      <c r="X515" s="51" t="s">
        <v>598</v>
      </c>
    </row>
    <row r="516" s="2" customFormat="1" ht="24.95" customHeight="1" spans="1:24">
      <c r="A516" s="20">
        <v>11042</v>
      </c>
      <c r="B516" s="21" t="s">
        <v>2291</v>
      </c>
      <c r="C516" s="20" t="s">
        <v>43</v>
      </c>
      <c r="D516" s="20" t="s">
        <v>299</v>
      </c>
      <c r="E516" s="20" t="s">
        <v>447</v>
      </c>
      <c r="F516" s="20" t="s">
        <v>35</v>
      </c>
      <c r="G516" s="20">
        <v>2018</v>
      </c>
      <c r="H516" s="20" t="s">
        <v>36</v>
      </c>
      <c r="I516" s="42">
        <v>1</v>
      </c>
      <c r="J516" s="43" t="s">
        <v>2224</v>
      </c>
      <c r="K516" s="20">
        <v>0.2784</v>
      </c>
      <c r="L516" s="44">
        <f t="shared" si="31"/>
        <v>0.2784</v>
      </c>
      <c r="M516" s="44">
        <v>0.2784</v>
      </c>
      <c r="N516" s="44"/>
      <c r="O516" s="44"/>
      <c r="P516" s="20" t="s">
        <v>47</v>
      </c>
      <c r="Q516" s="20" t="s">
        <v>37</v>
      </c>
      <c r="R516" s="20">
        <v>1</v>
      </c>
      <c r="S516" s="20">
        <v>4</v>
      </c>
      <c r="T516" s="20"/>
      <c r="U516" s="20"/>
      <c r="V516" s="20" t="s">
        <v>1688</v>
      </c>
      <c r="W516" s="20">
        <v>11042</v>
      </c>
      <c r="X516" s="51" t="s">
        <v>598</v>
      </c>
    </row>
    <row r="517" s="2" customFormat="1" ht="24.95" customHeight="1" spans="1:24">
      <c r="A517" s="20">
        <v>11043</v>
      </c>
      <c r="B517" s="21" t="s">
        <v>2292</v>
      </c>
      <c r="C517" s="20" t="s">
        <v>43</v>
      </c>
      <c r="D517" s="20" t="s">
        <v>54</v>
      </c>
      <c r="E517" s="20" t="s">
        <v>60</v>
      </c>
      <c r="F517" s="20" t="s">
        <v>35</v>
      </c>
      <c r="G517" s="20">
        <v>2018</v>
      </c>
      <c r="H517" s="20" t="s">
        <v>36</v>
      </c>
      <c r="I517" s="42">
        <v>1</v>
      </c>
      <c r="J517" s="43" t="s">
        <v>2224</v>
      </c>
      <c r="K517" s="20">
        <v>0.2784</v>
      </c>
      <c r="L517" s="44">
        <f t="shared" si="31"/>
        <v>0.2784</v>
      </c>
      <c r="M517" s="44">
        <v>0.2784</v>
      </c>
      <c r="N517" s="44"/>
      <c r="O517" s="44"/>
      <c r="P517" s="20" t="s">
        <v>47</v>
      </c>
      <c r="Q517" s="20" t="s">
        <v>37</v>
      </c>
      <c r="R517" s="20">
        <v>1</v>
      </c>
      <c r="S517" s="20">
        <v>1</v>
      </c>
      <c r="T517" s="20"/>
      <c r="U517" s="20"/>
      <c r="V517" s="20" t="s">
        <v>1688</v>
      </c>
      <c r="W517" s="20">
        <v>11043</v>
      </c>
      <c r="X517" s="51" t="s">
        <v>598</v>
      </c>
    </row>
    <row r="518" s="2" customFormat="1" ht="24.95" customHeight="1" spans="1:24">
      <c r="A518" s="20">
        <v>11044</v>
      </c>
      <c r="B518" s="21" t="s">
        <v>2293</v>
      </c>
      <c r="C518" s="20" t="s">
        <v>43</v>
      </c>
      <c r="D518" s="20" t="s">
        <v>54</v>
      </c>
      <c r="E518" s="20" t="s">
        <v>56</v>
      </c>
      <c r="F518" s="20" t="s">
        <v>35</v>
      </c>
      <c r="G518" s="20">
        <v>2018</v>
      </c>
      <c r="H518" s="20" t="s">
        <v>36</v>
      </c>
      <c r="I518" s="42">
        <v>1</v>
      </c>
      <c r="J518" s="43" t="s">
        <v>2224</v>
      </c>
      <c r="K518" s="20">
        <v>0.2784</v>
      </c>
      <c r="L518" s="44">
        <f t="shared" si="31"/>
        <v>0.2784</v>
      </c>
      <c r="M518" s="44">
        <v>0.2784</v>
      </c>
      <c r="N518" s="44"/>
      <c r="O518" s="44"/>
      <c r="P518" s="20" t="s">
        <v>47</v>
      </c>
      <c r="Q518" s="20" t="s">
        <v>37</v>
      </c>
      <c r="R518" s="20">
        <v>1</v>
      </c>
      <c r="S518" s="20">
        <v>1</v>
      </c>
      <c r="T518" s="20"/>
      <c r="U518" s="20"/>
      <c r="V518" s="20" t="s">
        <v>1688</v>
      </c>
      <c r="W518" s="20">
        <v>11044</v>
      </c>
      <c r="X518" s="51" t="s">
        <v>598</v>
      </c>
    </row>
    <row r="519" s="2" customFormat="1" ht="24.95" customHeight="1" spans="1:24">
      <c r="A519" s="20">
        <v>11045</v>
      </c>
      <c r="B519" s="21" t="s">
        <v>2294</v>
      </c>
      <c r="C519" s="20" t="s">
        <v>43</v>
      </c>
      <c r="D519" s="20" t="s">
        <v>54</v>
      </c>
      <c r="E519" s="20" t="s">
        <v>57</v>
      </c>
      <c r="F519" s="20" t="s">
        <v>35</v>
      </c>
      <c r="G519" s="20">
        <v>2018</v>
      </c>
      <c r="H519" s="20" t="s">
        <v>36</v>
      </c>
      <c r="I519" s="42">
        <v>2</v>
      </c>
      <c r="J519" s="43" t="s">
        <v>2224</v>
      </c>
      <c r="K519" s="20">
        <v>0.2784</v>
      </c>
      <c r="L519" s="44">
        <f t="shared" si="31"/>
        <v>0.5568</v>
      </c>
      <c r="M519" s="44">
        <v>0.5568</v>
      </c>
      <c r="N519" s="44"/>
      <c r="O519" s="44"/>
      <c r="P519" s="20" t="s">
        <v>47</v>
      </c>
      <c r="Q519" s="20" t="s">
        <v>37</v>
      </c>
      <c r="R519" s="20">
        <v>2</v>
      </c>
      <c r="S519" s="20">
        <v>9</v>
      </c>
      <c r="T519" s="20"/>
      <c r="U519" s="20"/>
      <c r="V519" s="20" t="s">
        <v>1688</v>
      </c>
      <c r="W519" s="20">
        <v>11045</v>
      </c>
      <c r="X519" s="51" t="s">
        <v>598</v>
      </c>
    </row>
    <row r="520" s="2" customFormat="1" ht="24.95" customHeight="1" spans="1:24">
      <c r="A520" s="20">
        <v>11046</v>
      </c>
      <c r="B520" s="21" t="s">
        <v>2295</v>
      </c>
      <c r="C520" s="20" t="s">
        <v>43</v>
      </c>
      <c r="D520" s="20" t="s">
        <v>44</v>
      </c>
      <c r="E520" s="20" t="s">
        <v>2296</v>
      </c>
      <c r="F520" s="20" t="s">
        <v>35</v>
      </c>
      <c r="G520" s="20">
        <v>2018</v>
      </c>
      <c r="H520" s="20" t="s">
        <v>36</v>
      </c>
      <c r="I520" s="42">
        <v>3</v>
      </c>
      <c r="J520" s="43" t="s">
        <v>2224</v>
      </c>
      <c r="K520" s="20">
        <v>0.2784</v>
      </c>
      <c r="L520" s="44">
        <f t="shared" ref="L520:L537" si="32">M520+N520+O520</f>
        <v>0.8352</v>
      </c>
      <c r="M520" s="44">
        <v>0.8352</v>
      </c>
      <c r="N520" s="44"/>
      <c r="O520" s="44"/>
      <c r="P520" s="20" t="s">
        <v>47</v>
      </c>
      <c r="Q520" s="20" t="s">
        <v>37</v>
      </c>
      <c r="R520" s="20">
        <v>3</v>
      </c>
      <c r="S520" s="20">
        <v>17</v>
      </c>
      <c r="T520" s="20"/>
      <c r="U520" s="20"/>
      <c r="V520" s="20" t="s">
        <v>1688</v>
      </c>
      <c r="W520" s="20">
        <v>11046</v>
      </c>
      <c r="X520" s="51" t="s">
        <v>598</v>
      </c>
    </row>
    <row r="521" s="2" customFormat="1" ht="24.95" customHeight="1" spans="1:24">
      <c r="A521" s="20">
        <v>11047</v>
      </c>
      <c r="B521" s="21" t="s">
        <v>2297</v>
      </c>
      <c r="C521" s="20" t="s">
        <v>43</v>
      </c>
      <c r="D521" s="20" t="s">
        <v>44</v>
      </c>
      <c r="E521" s="20" t="s">
        <v>2298</v>
      </c>
      <c r="F521" s="20" t="s">
        <v>35</v>
      </c>
      <c r="G521" s="20">
        <v>2018</v>
      </c>
      <c r="H521" s="20" t="s">
        <v>36</v>
      </c>
      <c r="I521" s="42">
        <v>3</v>
      </c>
      <c r="J521" s="43" t="s">
        <v>2224</v>
      </c>
      <c r="K521" s="20">
        <v>0.2784</v>
      </c>
      <c r="L521" s="44">
        <f t="shared" si="32"/>
        <v>0.8352</v>
      </c>
      <c r="M521" s="44">
        <v>0.8352</v>
      </c>
      <c r="N521" s="44"/>
      <c r="O521" s="44"/>
      <c r="P521" s="20" t="s">
        <v>47</v>
      </c>
      <c r="Q521" s="20" t="s">
        <v>37</v>
      </c>
      <c r="R521" s="20">
        <v>3</v>
      </c>
      <c r="S521" s="20">
        <v>17</v>
      </c>
      <c r="T521" s="20"/>
      <c r="U521" s="20"/>
      <c r="V521" s="20" t="s">
        <v>1688</v>
      </c>
      <c r="W521" s="20">
        <v>11047</v>
      </c>
      <c r="X521" s="51" t="s">
        <v>598</v>
      </c>
    </row>
    <row r="522" s="2" customFormat="1" ht="24.95" customHeight="1" spans="1:24">
      <c r="A522" s="20">
        <v>11048</v>
      </c>
      <c r="B522" s="21" t="s">
        <v>2299</v>
      </c>
      <c r="C522" s="20" t="s">
        <v>43</v>
      </c>
      <c r="D522" s="20" t="s">
        <v>44</v>
      </c>
      <c r="E522" s="20" t="s">
        <v>2300</v>
      </c>
      <c r="F522" s="20" t="s">
        <v>35</v>
      </c>
      <c r="G522" s="20">
        <v>2018</v>
      </c>
      <c r="H522" s="20" t="s">
        <v>36</v>
      </c>
      <c r="I522" s="42">
        <v>2</v>
      </c>
      <c r="J522" s="43" t="s">
        <v>2224</v>
      </c>
      <c r="K522" s="20">
        <v>0.2784</v>
      </c>
      <c r="L522" s="44">
        <f t="shared" si="32"/>
        <v>0.5568</v>
      </c>
      <c r="M522" s="44">
        <v>0.5568</v>
      </c>
      <c r="N522" s="44"/>
      <c r="O522" s="44"/>
      <c r="P522" s="20" t="s">
        <v>47</v>
      </c>
      <c r="Q522" s="20" t="s">
        <v>37</v>
      </c>
      <c r="R522" s="20">
        <v>2</v>
      </c>
      <c r="S522" s="20">
        <v>11</v>
      </c>
      <c r="T522" s="20"/>
      <c r="U522" s="20"/>
      <c r="V522" s="20" t="s">
        <v>1688</v>
      </c>
      <c r="W522" s="20">
        <v>11048</v>
      </c>
      <c r="X522" s="51" t="s">
        <v>598</v>
      </c>
    </row>
    <row r="523" s="2" customFormat="1" ht="24.95" customHeight="1" spans="1:24">
      <c r="A523" s="20">
        <v>11049</v>
      </c>
      <c r="B523" s="21" t="s">
        <v>2301</v>
      </c>
      <c r="C523" s="20" t="s">
        <v>43</v>
      </c>
      <c r="D523" s="20" t="s">
        <v>44</v>
      </c>
      <c r="E523" s="20" t="s">
        <v>2302</v>
      </c>
      <c r="F523" s="20" t="s">
        <v>35</v>
      </c>
      <c r="G523" s="20">
        <v>2018</v>
      </c>
      <c r="H523" s="20" t="s">
        <v>36</v>
      </c>
      <c r="I523" s="42">
        <v>3</v>
      </c>
      <c r="J523" s="43" t="s">
        <v>2224</v>
      </c>
      <c r="K523" s="20">
        <v>0.2784</v>
      </c>
      <c r="L523" s="44">
        <f t="shared" si="32"/>
        <v>0.8352</v>
      </c>
      <c r="M523" s="44">
        <v>0.8352</v>
      </c>
      <c r="N523" s="44"/>
      <c r="O523" s="44"/>
      <c r="P523" s="20" t="s">
        <v>47</v>
      </c>
      <c r="Q523" s="20" t="s">
        <v>37</v>
      </c>
      <c r="R523" s="20">
        <v>3</v>
      </c>
      <c r="S523" s="20">
        <v>9</v>
      </c>
      <c r="T523" s="20"/>
      <c r="U523" s="20"/>
      <c r="V523" s="20" t="s">
        <v>1688</v>
      </c>
      <c r="W523" s="20">
        <v>11049</v>
      </c>
      <c r="X523" s="51" t="s">
        <v>598</v>
      </c>
    </row>
    <row r="524" s="2" customFormat="1" ht="24.95" customHeight="1" spans="1:24">
      <c r="A524" s="20">
        <v>11050</v>
      </c>
      <c r="B524" s="21" t="s">
        <v>2303</v>
      </c>
      <c r="C524" s="20" t="s">
        <v>43</v>
      </c>
      <c r="D524" s="20" t="s">
        <v>44</v>
      </c>
      <c r="E524" s="20" t="s">
        <v>2304</v>
      </c>
      <c r="F524" s="20" t="s">
        <v>35</v>
      </c>
      <c r="G524" s="20">
        <v>2018</v>
      </c>
      <c r="H524" s="20" t="s">
        <v>36</v>
      </c>
      <c r="I524" s="42">
        <v>9</v>
      </c>
      <c r="J524" s="43" t="s">
        <v>2224</v>
      </c>
      <c r="K524" s="20">
        <v>0.2784</v>
      </c>
      <c r="L524" s="44">
        <f t="shared" si="32"/>
        <v>2.5056</v>
      </c>
      <c r="M524" s="44">
        <v>2.5056</v>
      </c>
      <c r="N524" s="44"/>
      <c r="O524" s="44"/>
      <c r="P524" s="20" t="s">
        <v>47</v>
      </c>
      <c r="Q524" s="20" t="s">
        <v>37</v>
      </c>
      <c r="R524" s="20">
        <v>9</v>
      </c>
      <c r="S524" s="20">
        <v>38</v>
      </c>
      <c r="T524" s="20"/>
      <c r="U524" s="20"/>
      <c r="V524" s="20" t="s">
        <v>1688</v>
      </c>
      <c r="W524" s="20">
        <v>11050</v>
      </c>
      <c r="X524" s="51" t="s">
        <v>598</v>
      </c>
    </row>
    <row r="525" s="2" customFormat="1" ht="24.95" customHeight="1" spans="1:24">
      <c r="A525" s="20">
        <v>11051</v>
      </c>
      <c r="B525" s="21" t="s">
        <v>2305</v>
      </c>
      <c r="C525" s="20" t="s">
        <v>43</v>
      </c>
      <c r="D525" s="20" t="s">
        <v>49</v>
      </c>
      <c r="E525" s="20" t="s">
        <v>74</v>
      </c>
      <c r="F525" s="20" t="s">
        <v>35</v>
      </c>
      <c r="G525" s="20">
        <v>2018</v>
      </c>
      <c r="H525" s="20" t="s">
        <v>36</v>
      </c>
      <c r="I525" s="42">
        <v>2</v>
      </c>
      <c r="J525" s="43" t="s">
        <v>2224</v>
      </c>
      <c r="K525" s="20">
        <v>0.2784</v>
      </c>
      <c r="L525" s="44">
        <f t="shared" si="32"/>
        <v>0.5568</v>
      </c>
      <c r="M525" s="44">
        <v>0.5568</v>
      </c>
      <c r="N525" s="44"/>
      <c r="O525" s="44"/>
      <c r="P525" s="20" t="s">
        <v>47</v>
      </c>
      <c r="Q525" s="20" t="s">
        <v>37</v>
      </c>
      <c r="R525" s="20">
        <v>2</v>
      </c>
      <c r="S525" s="20">
        <v>7</v>
      </c>
      <c r="T525" s="20"/>
      <c r="U525" s="20"/>
      <c r="V525" s="20" t="s">
        <v>1688</v>
      </c>
      <c r="W525" s="20">
        <v>11051</v>
      </c>
      <c r="X525" s="51" t="s">
        <v>598</v>
      </c>
    </row>
    <row r="526" s="2" customFormat="1" ht="24.95" customHeight="1" spans="1:24">
      <c r="A526" s="20">
        <v>11052</v>
      </c>
      <c r="B526" s="21" t="s">
        <v>2306</v>
      </c>
      <c r="C526" s="20" t="s">
        <v>43</v>
      </c>
      <c r="D526" s="20" t="s">
        <v>49</v>
      </c>
      <c r="E526" s="20" t="s">
        <v>75</v>
      </c>
      <c r="F526" s="20" t="s">
        <v>35</v>
      </c>
      <c r="G526" s="20">
        <v>2018</v>
      </c>
      <c r="H526" s="20" t="s">
        <v>36</v>
      </c>
      <c r="I526" s="42">
        <v>1</v>
      </c>
      <c r="J526" s="43" t="s">
        <v>2224</v>
      </c>
      <c r="K526" s="20">
        <v>0.2784</v>
      </c>
      <c r="L526" s="44">
        <f t="shared" si="32"/>
        <v>0.2784</v>
      </c>
      <c r="M526" s="44">
        <v>0.2784</v>
      </c>
      <c r="N526" s="44"/>
      <c r="O526" s="44"/>
      <c r="P526" s="20" t="s">
        <v>47</v>
      </c>
      <c r="Q526" s="20" t="s">
        <v>37</v>
      </c>
      <c r="R526" s="20">
        <v>1</v>
      </c>
      <c r="S526" s="20">
        <v>6</v>
      </c>
      <c r="T526" s="20"/>
      <c r="U526" s="20"/>
      <c r="V526" s="20" t="s">
        <v>1688</v>
      </c>
      <c r="W526" s="20">
        <v>11052</v>
      </c>
      <c r="X526" s="51" t="s">
        <v>598</v>
      </c>
    </row>
    <row r="527" s="2" customFormat="1" ht="24.95" customHeight="1" spans="1:24">
      <c r="A527" s="20">
        <v>11053</v>
      </c>
      <c r="B527" s="21" t="s">
        <v>2307</v>
      </c>
      <c r="C527" s="20" t="s">
        <v>43</v>
      </c>
      <c r="D527" s="20" t="s">
        <v>250</v>
      </c>
      <c r="E527" s="20" t="s">
        <v>472</v>
      </c>
      <c r="F527" s="20" t="s">
        <v>35</v>
      </c>
      <c r="G527" s="20">
        <v>2018</v>
      </c>
      <c r="H527" s="20" t="s">
        <v>36</v>
      </c>
      <c r="I527" s="42">
        <v>1</v>
      </c>
      <c r="J527" s="43" t="s">
        <v>2224</v>
      </c>
      <c r="K527" s="20">
        <v>0.2784</v>
      </c>
      <c r="L527" s="44">
        <f t="shared" si="32"/>
        <v>0.2784</v>
      </c>
      <c r="M527" s="44">
        <v>0.2784</v>
      </c>
      <c r="N527" s="44"/>
      <c r="O527" s="44"/>
      <c r="P527" s="20" t="s">
        <v>47</v>
      </c>
      <c r="Q527" s="20" t="s">
        <v>37</v>
      </c>
      <c r="R527" s="20">
        <v>1</v>
      </c>
      <c r="S527" s="20">
        <v>2</v>
      </c>
      <c r="T527" s="20"/>
      <c r="U527" s="20"/>
      <c r="V527" s="20" t="s">
        <v>1688</v>
      </c>
      <c r="W527" s="20">
        <v>11053</v>
      </c>
      <c r="X527" s="51" t="s">
        <v>598</v>
      </c>
    </row>
    <row r="528" s="2" customFormat="1" ht="24.95" customHeight="1" spans="1:24">
      <c r="A528" s="20">
        <v>11054</v>
      </c>
      <c r="B528" s="21" t="s">
        <v>2308</v>
      </c>
      <c r="C528" s="20" t="s">
        <v>43</v>
      </c>
      <c r="D528" s="20" t="s">
        <v>250</v>
      </c>
      <c r="E528" s="20" t="s">
        <v>682</v>
      </c>
      <c r="F528" s="20" t="s">
        <v>35</v>
      </c>
      <c r="G528" s="20">
        <v>2018</v>
      </c>
      <c r="H528" s="20" t="s">
        <v>36</v>
      </c>
      <c r="I528" s="42">
        <v>1</v>
      </c>
      <c r="J528" s="43" t="s">
        <v>2224</v>
      </c>
      <c r="K528" s="20">
        <v>0.2784</v>
      </c>
      <c r="L528" s="44">
        <f t="shared" si="32"/>
        <v>0.2784</v>
      </c>
      <c r="M528" s="44">
        <v>0.2784</v>
      </c>
      <c r="N528" s="44"/>
      <c r="O528" s="44"/>
      <c r="P528" s="20" t="s">
        <v>47</v>
      </c>
      <c r="Q528" s="20" t="s">
        <v>37</v>
      </c>
      <c r="R528" s="20">
        <v>1</v>
      </c>
      <c r="S528" s="20">
        <v>3</v>
      </c>
      <c r="T528" s="20"/>
      <c r="U528" s="20"/>
      <c r="V528" s="20" t="s">
        <v>1688</v>
      </c>
      <c r="W528" s="20">
        <v>11054</v>
      </c>
      <c r="X528" s="51" t="s">
        <v>598</v>
      </c>
    </row>
    <row r="529" s="2" customFormat="1" ht="24.95" customHeight="1" spans="1:24">
      <c r="A529" s="20">
        <v>11055</v>
      </c>
      <c r="B529" s="21" t="s">
        <v>2309</v>
      </c>
      <c r="C529" s="20" t="s">
        <v>43</v>
      </c>
      <c r="D529" s="20" t="s">
        <v>250</v>
      </c>
      <c r="E529" s="20" t="s">
        <v>686</v>
      </c>
      <c r="F529" s="20" t="s">
        <v>35</v>
      </c>
      <c r="G529" s="20">
        <v>2018</v>
      </c>
      <c r="H529" s="20" t="s">
        <v>36</v>
      </c>
      <c r="I529" s="42">
        <v>1</v>
      </c>
      <c r="J529" s="43" t="s">
        <v>2224</v>
      </c>
      <c r="K529" s="20">
        <v>0.2784</v>
      </c>
      <c r="L529" s="44">
        <f t="shared" si="32"/>
        <v>0.2784</v>
      </c>
      <c r="M529" s="44">
        <v>0.2784</v>
      </c>
      <c r="N529" s="44"/>
      <c r="O529" s="44"/>
      <c r="P529" s="20" t="s">
        <v>47</v>
      </c>
      <c r="Q529" s="20" t="s">
        <v>37</v>
      </c>
      <c r="R529" s="20">
        <v>1</v>
      </c>
      <c r="S529" s="20">
        <v>3</v>
      </c>
      <c r="T529" s="20"/>
      <c r="U529" s="20"/>
      <c r="V529" s="20" t="s">
        <v>1688</v>
      </c>
      <c r="W529" s="20">
        <v>11055</v>
      </c>
      <c r="X529" s="51" t="s">
        <v>598</v>
      </c>
    </row>
    <row r="530" s="2" customFormat="1" ht="24.95" customHeight="1" spans="1:24">
      <c r="A530" s="20">
        <v>11056</v>
      </c>
      <c r="B530" s="21" t="s">
        <v>2310</v>
      </c>
      <c r="C530" s="20" t="s">
        <v>43</v>
      </c>
      <c r="D530" s="20" t="s">
        <v>250</v>
      </c>
      <c r="E530" s="20" t="s">
        <v>466</v>
      </c>
      <c r="F530" s="20" t="s">
        <v>35</v>
      </c>
      <c r="G530" s="20">
        <v>2018</v>
      </c>
      <c r="H530" s="20" t="s">
        <v>36</v>
      </c>
      <c r="I530" s="42">
        <v>1</v>
      </c>
      <c r="J530" s="43" t="s">
        <v>2224</v>
      </c>
      <c r="K530" s="20">
        <v>0.2784</v>
      </c>
      <c r="L530" s="44">
        <f t="shared" si="32"/>
        <v>0.2784</v>
      </c>
      <c r="M530" s="44">
        <v>0.2784</v>
      </c>
      <c r="N530" s="44"/>
      <c r="O530" s="44"/>
      <c r="P530" s="20" t="s">
        <v>47</v>
      </c>
      <c r="Q530" s="20" t="s">
        <v>37</v>
      </c>
      <c r="R530" s="20">
        <v>1</v>
      </c>
      <c r="S530" s="20">
        <v>1</v>
      </c>
      <c r="T530" s="20"/>
      <c r="U530" s="20"/>
      <c r="V530" s="20" t="s">
        <v>1688</v>
      </c>
      <c r="W530" s="20">
        <v>11056</v>
      </c>
      <c r="X530" s="51" t="s">
        <v>598</v>
      </c>
    </row>
    <row r="531" s="2" customFormat="1" ht="24.95" customHeight="1" spans="1:24">
      <c r="A531" s="20">
        <v>11057</v>
      </c>
      <c r="B531" s="21" t="s">
        <v>2311</v>
      </c>
      <c r="C531" s="20" t="s">
        <v>43</v>
      </c>
      <c r="D531" s="20" t="s">
        <v>250</v>
      </c>
      <c r="E531" s="20" t="s">
        <v>470</v>
      </c>
      <c r="F531" s="20" t="s">
        <v>35</v>
      </c>
      <c r="G531" s="20">
        <v>2018</v>
      </c>
      <c r="H531" s="20" t="s">
        <v>36</v>
      </c>
      <c r="I531" s="42">
        <v>1</v>
      </c>
      <c r="J531" s="43" t="s">
        <v>2224</v>
      </c>
      <c r="K531" s="20">
        <v>0.2784</v>
      </c>
      <c r="L531" s="44">
        <f t="shared" si="32"/>
        <v>0.2784</v>
      </c>
      <c r="M531" s="44">
        <v>0.2784</v>
      </c>
      <c r="N531" s="44"/>
      <c r="O531" s="44"/>
      <c r="P531" s="20" t="s">
        <v>47</v>
      </c>
      <c r="Q531" s="20" t="s">
        <v>37</v>
      </c>
      <c r="R531" s="20">
        <v>1</v>
      </c>
      <c r="S531" s="20">
        <v>2</v>
      </c>
      <c r="T531" s="20"/>
      <c r="U531" s="20"/>
      <c r="V531" s="20" t="s">
        <v>1688</v>
      </c>
      <c r="W531" s="20">
        <v>11057</v>
      </c>
      <c r="X531" s="51" t="s">
        <v>598</v>
      </c>
    </row>
    <row r="532" s="2" customFormat="1" ht="24.95" customHeight="1" spans="1:24">
      <c r="A532" s="20">
        <v>11058</v>
      </c>
      <c r="B532" s="21" t="s">
        <v>2312</v>
      </c>
      <c r="C532" s="20" t="s">
        <v>43</v>
      </c>
      <c r="D532" s="20" t="s">
        <v>124</v>
      </c>
      <c r="E532" s="20" t="s">
        <v>397</v>
      </c>
      <c r="F532" s="20" t="s">
        <v>35</v>
      </c>
      <c r="G532" s="20">
        <v>2018</v>
      </c>
      <c r="H532" s="20" t="s">
        <v>36</v>
      </c>
      <c r="I532" s="42">
        <v>2</v>
      </c>
      <c r="J532" s="43" t="s">
        <v>2224</v>
      </c>
      <c r="K532" s="20">
        <v>0.2784</v>
      </c>
      <c r="L532" s="44">
        <f t="shared" si="32"/>
        <v>0.5568</v>
      </c>
      <c r="M532" s="44">
        <v>0.5568</v>
      </c>
      <c r="N532" s="44"/>
      <c r="O532" s="44"/>
      <c r="P532" s="20" t="s">
        <v>47</v>
      </c>
      <c r="Q532" s="20" t="s">
        <v>37</v>
      </c>
      <c r="R532" s="20">
        <v>2</v>
      </c>
      <c r="S532" s="20">
        <v>8</v>
      </c>
      <c r="T532" s="20"/>
      <c r="U532" s="20"/>
      <c r="V532" s="20" t="s">
        <v>1688</v>
      </c>
      <c r="W532" s="20">
        <v>11058</v>
      </c>
      <c r="X532" s="51" t="s">
        <v>598</v>
      </c>
    </row>
    <row r="533" s="2" customFormat="1" ht="24.95" customHeight="1" spans="1:24">
      <c r="A533" s="20">
        <v>11059</v>
      </c>
      <c r="B533" s="21" t="s">
        <v>2313</v>
      </c>
      <c r="C533" s="20" t="s">
        <v>43</v>
      </c>
      <c r="D533" s="20" t="s">
        <v>124</v>
      </c>
      <c r="E533" s="20" t="s">
        <v>169</v>
      </c>
      <c r="F533" s="20" t="s">
        <v>35</v>
      </c>
      <c r="G533" s="20">
        <v>2018</v>
      </c>
      <c r="H533" s="20" t="s">
        <v>36</v>
      </c>
      <c r="I533" s="42">
        <v>2</v>
      </c>
      <c r="J533" s="43" t="s">
        <v>2224</v>
      </c>
      <c r="K533" s="20">
        <v>0.2784</v>
      </c>
      <c r="L533" s="44">
        <f t="shared" si="32"/>
        <v>0.5568</v>
      </c>
      <c r="M533" s="44">
        <v>0.5568</v>
      </c>
      <c r="N533" s="44"/>
      <c r="O533" s="44"/>
      <c r="P533" s="20" t="s">
        <v>47</v>
      </c>
      <c r="Q533" s="20" t="s">
        <v>37</v>
      </c>
      <c r="R533" s="20">
        <v>2</v>
      </c>
      <c r="S533" s="20">
        <v>8</v>
      </c>
      <c r="T533" s="20"/>
      <c r="U533" s="20"/>
      <c r="V533" s="20" t="s">
        <v>1688</v>
      </c>
      <c r="W533" s="20">
        <v>11059</v>
      </c>
      <c r="X533" s="51" t="s">
        <v>598</v>
      </c>
    </row>
    <row r="534" s="2" customFormat="1" ht="24.95" customHeight="1" spans="1:24">
      <c r="A534" s="20">
        <v>11060</v>
      </c>
      <c r="B534" s="21" t="s">
        <v>2314</v>
      </c>
      <c r="C534" s="20" t="s">
        <v>43</v>
      </c>
      <c r="D534" s="20" t="s">
        <v>124</v>
      </c>
      <c r="E534" s="20" t="s">
        <v>134</v>
      </c>
      <c r="F534" s="20" t="s">
        <v>35</v>
      </c>
      <c r="G534" s="20">
        <v>2018</v>
      </c>
      <c r="H534" s="20" t="s">
        <v>36</v>
      </c>
      <c r="I534" s="42">
        <v>1</v>
      </c>
      <c r="J534" s="43" t="s">
        <v>2224</v>
      </c>
      <c r="K534" s="20">
        <v>0.2784</v>
      </c>
      <c r="L534" s="44">
        <f t="shared" si="32"/>
        <v>0.2784</v>
      </c>
      <c r="M534" s="44">
        <v>0.2784</v>
      </c>
      <c r="N534" s="44"/>
      <c r="O534" s="44"/>
      <c r="P534" s="20" t="s">
        <v>47</v>
      </c>
      <c r="Q534" s="20" t="s">
        <v>37</v>
      </c>
      <c r="R534" s="20">
        <v>1</v>
      </c>
      <c r="S534" s="20">
        <v>3</v>
      </c>
      <c r="T534" s="20"/>
      <c r="U534" s="20"/>
      <c r="V534" s="20" t="s">
        <v>1688</v>
      </c>
      <c r="W534" s="20">
        <v>11060</v>
      </c>
      <c r="X534" s="51" t="s">
        <v>598</v>
      </c>
    </row>
    <row r="535" s="2" customFormat="1" ht="24.95" customHeight="1" spans="1:24">
      <c r="A535" s="20">
        <v>11061</v>
      </c>
      <c r="B535" s="21" t="s">
        <v>2315</v>
      </c>
      <c r="C535" s="20" t="s">
        <v>43</v>
      </c>
      <c r="D535" s="20" t="s">
        <v>124</v>
      </c>
      <c r="E535" s="20" t="s">
        <v>125</v>
      </c>
      <c r="F535" s="20" t="s">
        <v>35</v>
      </c>
      <c r="G535" s="20">
        <v>2018</v>
      </c>
      <c r="H535" s="20" t="s">
        <v>36</v>
      </c>
      <c r="I535" s="42">
        <v>2</v>
      </c>
      <c r="J535" s="43" t="s">
        <v>2224</v>
      </c>
      <c r="K535" s="20">
        <v>0.2784</v>
      </c>
      <c r="L535" s="44">
        <f t="shared" si="32"/>
        <v>0.5568</v>
      </c>
      <c r="M535" s="44">
        <v>0.5568</v>
      </c>
      <c r="N535" s="44"/>
      <c r="O535" s="44"/>
      <c r="P535" s="20" t="s">
        <v>47</v>
      </c>
      <c r="Q535" s="20" t="s">
        <v>37</v>
      </c>
      <c r="R535" s="20">
        <v>2</v>
      </c>
      <c r="S535" s="20">
        <v>5</v>
      </c>
      <c r="T535" s="20"/>
      <c r="U535" s="20"/>
      <c r="V535" s="20" t="s">
        <v>1688</v>
      </c>
      <c r="W535" s="20">
        <v>11061</v>
      </c>
      <c r="X535" s="51" t="s">
        <v>598</v>
      </c>
    </row>
    <row r="536" s="2" customFormat="1" ht="24.95" customHeight="1" spans="1:24">
      <c r="A536" s="20">
        <v>11062</v>
      </c>
      <c r="B536" s="21" t="s">
        <v>2316</v>
      </c>
      <c r="C536" s="20" t="s">
        <v>43</v>
      </c>
      <c r="D536" s="20" t="s">
        <v>62</v>
      </c>
      <c r="E536" s="20" t="s">
        <v>1969</v>
      </c>
      <c r="F536" s="20" t="s">
        <v>35</v>
      </c>
      <c r="G536" s="20">
        <v>2018</v>
      </c>
      <c r="H536" s="20" t="s">
        <v>36</v>
      </c>
      <c r="I536" s="42">
        <v>1</v>
      </c>
      <c r="J536" s="43" t="s">
        <v>2224</v>
      </c>
      <c r="K536" s="20">
        <v>0.2784</v>
      </c>
      <c r="L536" s="44">
        <f t="shared" si="32"/>
        <v>0.2784</v>
      </c>
      <c r="M536" s="44">
        <v>0.2784</v>
      </c>
      <c r="N536" s="44"/>
      <c r="O536" s="44"/>
      <c r="P536" s="20" t="s">
        <v>47</v>
      </c>
      <c r="Q536" s="20" t="s">
        <v>37</v>
      </c>
      <c r="R536" s="20">
        <v>1</v>
      </c>
      <c r="S536" s="20">
        <v>1</v>
      </c>
      <c r="T536" s="20"/>
      <c r="U536" s="20"/>
      <c r="V536" s="20" t="s">
        <v>1688</v>
      </c>
      <c r="W536" s="20">
        <v>11062</v>
      </c>
      <c r="X536" s="51" t="s">
        <v>598</v>
      </c>
    </row>
    <row r="537" s="2" customFormat="1" ht="24.95" customHeight="1" spans="1:24">
      <c r="A537" s="20">
        <v>11063</v>
      </c>
      <c r="B537" s="21" t="s">
        <v>2317</v>
      </c>
      <c r="C537" s="20" t="s">
        <v>43</v>
      </c>
      <c r="D537" s="20" t="s">
        <v>62</v>
      </c>
      <c r="E537" s="20" t="s">
        <v>66</v>
      </c>
      <c r="F537" s="20" t="s">
        <v>35</v>
      </c>
      <c r="G537" s="20">
        <v>2018</v>
      </c>
      <c r="H537" s="20" t="s">
        <v>36</v>
      </c>
      <c r="I537" s="42">
        <v>5</v>
      </c>
      <c r="J537" s="43" t="s">
        <v>2224</v>
      </c>
      <c r="K537" s="20">
        <v>0.2784</v>
      </c>
      <c r="L537" s="44">
        <f t="shared" si="32"/>
        <v>1.392</v>
      </c>
      <c r="M537" s="44">
        <v>1.392</v>
      </c>
      <c r="N537" s="44"/>
      <c r="O537" s="44"/>
      <c r="P537" s="20" t="s">
        <v>47</v>
      </c>
      <c r="Q537" s="20" t="s">
        <v>37</v>
      </c>
      <c r="R537" s="20">
        <v>5</v>
      </c>
      <c r="S537" s="20">
        <v>10</v>
      </c>
      <c r="T537" s="20"/>
      <c r="U537" s="20"/>
      <c r="V537" s="20" t="s">
        <v>1688</v>
      </c>
      <c r="W537" s="20">
        <v>11063</v>
      </c>
      <c r="X537" s="51" t="s">
        <v>598</v>
      </c>
    </row>
    <row r="538" ht="24.95" customHeight="1" spans="1:24">
      <c r="A538" s="12">
        <v>11424</v>
      </c>
      <c r="B538" s="13" t="s">
        <v>1694</v>
      </c>
      <c r="C538" s="12"/>
      <c r="D538" s="12"/>
      <c r="E538" s="12"/>
      <c r="F538" s="12" t="s">
        <v>35</v>
      </c>
      <c r="G538" s="12" t="s">
        <v>32</v>
      </c>
      <c r="H538" s="12" t="s">
        <v>90</v>
      </c>
      <c r="I538" s="58" t="e">
        <f t="shared" ref="I538:O538" si="33">I539+I540+I541+I542+I543</f>
        <v>#REF!</v>
      </c>
      <c r="J538" s="28"/>
      <c r="K538" s="12"/>
      <c r="L538" s="29" t="e">
        <f t="shared" si="33"/>
        <v>#REF!</v>
      </c>
      <c r="M538" s="29" t="e">
        <f t="shared" si="33"/>
        <v>#REF!</v>
      </c>
      <c r="N538" s="29" t="e">
        <f t="shared" si="33"/>
        <v>#REF!</v>
      </c>
      <c r="O538" s="29" t="e">
        <f t="shared" si="33"/>
        <v>#REF!</v>
      </c>
      <c r="P538" s="12"/>
      <c r="Q538" s="12" t="s">
        <v>37</v>
      </c>
      <c r="R538" s="45" t="e">
        <f>R539+R540+R541+R542+R543</f>
        <v>#REF!</v>
      </c>
      <c r="S538" s="45" t="e">
        <f>S539+S540+S541+S542+S543</f>
        <v>#REF!</v>
      </c>
      <c r="T538" s="45"/>
      <c r="U538" s="45"/>
      <c r="V538" s="12"/>
      <c r="W538" s="12"/>
      <c r="X538" s="12"/>
    </row>
    <row r="539" ht="24.95" customHeight="1" spans="1:24">
      <c r="A539" s="14">
        <v>11425</v>
      </c>
      <c r="B539" s="15" t="s">
        <v>1695</v>
      </c>
      <c r="C539" s="14"/>
      <c r="D539" s="14"/>
      <c r="E539" s="14"/>
      <c r="F539" s="14" t="s">
        <v>35</v>
      </c>
      <c r="G539" s="14" t="s">
        <v>32</v>
      </c>
      <c r="H539" s="14" t="s">
        <v>90</v>
      </c>
      <c r="I539" s="30" t="e">
        <f>SUM(#REF!)</f>
        <v>#REF!</v>
      </c>
      <c r="J539" s="31"/>
      <c r="K539" s="14"/>
      <c r="L539" s="32" t="e">
        <f>SUM(#REF!)</f>
        <v>#REF!</v>
      </c>
      <c r="M539" s="32" t="e">
        <f>SUM(#REF!)</f>
        <v>#REF!</v>
      </c>
      <c r="N539" s="32" t="e">
        <f>SUM(#REF!)</f>
        <v>#REF!</v>
      </c>
      <c r="O539" s="32" t="e">
        <f>SUM(#REF!)</f>
        <v>#REF!</v>
      </c>
      <c r="P539" s="14"/>
      <c r="Q539" s="14" t="s">
        <v>37</v>
      </c>
      <c r="R539" s="46" t="e">
        <f>SUM(#REF!)</f>
        <v>#REF!</v>
      </c>
      <c r="S539" s="46" t="e">
        <f>SUM(#REF!)</f>
        <v>#REF!</v>
      </c>
      <c r="T539" s="46"/>
      <c r="U539" s="46"/>
      <c r="V539" s="14"/>
      <c r="W539" s="14"/>
      <c r="X539" s="14"/>
    </row>
    <row r="540" ht="24.95" customHeight="1" spans="1:24">
      <c r="A540" s="14">
        <v>11429</v>
      </c>
      <c r="B540" s="15" t="s">
        <v>1698</v>
      </c>
      <c r="C540" s="14"/>
      <c r="D540" s="14"/>
      <c r="E540" s="14"/>
      <c r="F540" s="14"/>
      <c r="G540" s="14"/>
      <c r="H540" s="14"/>
      <c r="I540" s="36"/>
      <c r="J540" s="31"/>
      <c r="K540" s="14"/>
      <c r="L540" s="32"/>
      <c r="M540" s="32"/>
      <c r="N540" s="32"/>
      <c r="O540" s="32"/>
      <c r="P540" s="14"/>
      <c r="Q540" s="14"/>
      <c r="R540" s="46"/>
      <c r="S540" s="46"/>
      <c r="T540" s="46"/>
      <c r="U540" s="46"/>
      <c r="V540" s="14"/>
      <c r="W540" s="14"/>
      <c r="X540" s="14"/>
    </row>
    <row r="541" ht="24.95" customHeight="1" spans="1:24">
      <c r="A541" s="14">
        <v>11430</v>
      </c>
      <c r="B541" s="15" t="s">
        <v>1699</v>
      </c>
      <c r="C541" s="14"/>
      <c r="D541" s="14"/>
      <c r="E541" s="14"/>
      <c r="F541" s="14"/>
      <c r="G541" s="14"/>
      <c r="H541" s="14"/>
      <c r="I541" s="36"/>
      <c r="J541" s="31"/>
      <c r="K541" s="14"/>
      <c r="L541" s="32"/>
      <c r="M541" s="32"/>
      <c r="N541" s="32"/>
      <c r="O541" s="32"/>
      <c r="P541" s="14"/>
      <c r="Q541" s="14"/>
      <c r="R541" s="46"/>
      <c r="S541" s="46"/>
      <c r="T541" s="46"/>
      <c r="U541" s="46"/>
      <c r="V541" s="14"/>
      <c r="W541" s="14"/>
      <c r="X541" s="14"/>
    </row>
    <row r="542" ht="24.95" customHeight="1" spans="1:24">
      <c r="A542" s="14">
        <v>11431</v>
      </c>
      <c r="B542" s="15" t="s">
        <v>1700</v>
      </c>
      <c r="C542" s="14"/>
      <c r="D542" s="14"/>
      <c r="E542" s="14"/>
      <c r="F542" s="14"/>
      <c r="G542" s="14"/>
      <c r="H542" s="14"/>
      <c r="I542" s="36"/>
      <c r="J542" s="31"/>
      <c r="K542" s="14"/>
      <c r="L542" s="32"/>
      <c r="M542" s="32"/>
      <c r="N542" s="32"/>
      <c r="O542" s="32"/>
      <c r="P542" s="14"/>
      <c r="Q542" s="14"/>
      <c r="R542" s="46"/>
      <c r="S542" s="46"/>
      <c r="T542" s="46"/>
      <c r="U542" s="46"/>
      <c r="V542" s="14"/>
      <c r="W542" s="14"/>
      <c r="X542" s="14"/>
    </row>
    <row r="543" ht="24.95" customHeight="1" spans="1:24">
      <c r="A543" s="14">
        <v>11432</v>
      </c>
      <c r="B543" s="15" t="s">
        <v>1701</v>
      </c>
      <c r="C543" s="14"/>
      <c r="D543" s="14"/>
      <c r="E543" s="14"/>
      <c r="F543" s="14"/>
      <c r="G543" s="14"/>
      <c r="H543" s="14"/>
      <c r="I543" s="36"/>
      <c r="J543" s="31"/>
      <c r="K543" s="14"/>
      <c r="L543" s="32"/>
      <c r="M543" s="32"/>
      <c r="N543" s="32"/>
      <c r="O543" s="32"/>
      <c r="P543" s="14"/>
      <c r="Q543" s="14"/>
      <c r="R543" s="46"/>
      <c r="S543" s="46"/>
      <c r="T543" s="46"/>
      <c r="U543" s="46"/>
      <c r="V543" s="14"/>
      <c r="W543" s="14"/>
      <c r="X543" s="14"/>
    </row>
    <row r="544" ht="24.95" customHeight="1" spans="1:24">
      <c r="A544" s="12">
        <v>11433</v>
      </c>
      <c r="B544" s="13" t="s">
        <v>1702</v>
      </c>
      <c r="C544" s="12"/>
      <c r="D544" s="12"/>
      <c r="E544" s="12"/>
      <c r="F544" s="12"/>
      <c r="G544" s="12"/>
      <c r="H544" s="12"/>
      <c r="I544" s="27"/>
      <c r="J544" s="28"/>
      <c r="K544" s="12"/>
      <c r="L544" s="29"/>
      <c r="M544" s="29"/>
      <c r="N544" s="29"/>
      <c r="O544" s="29"/>
      <c r="P544" s="12"/>
      <c r="Q544" s="12"/>
      <c r="R544" s="45"/>
      <c r="S544" s="45"/>
      <c r="T544" s="45"/>
      <c r="U544" s="45"/>
      <c r="V544" s="12"/>
      <c r="W544" s="12"/>
      <c r="X544" s="12"/>
    </row>
    <row r="545" ht="24.95" customHeight="1" spans="1:24">
      <c r="A545" s="14">
        <v>11434</v>
      </c>
      <c r="B545" s="15" t="s">
        <v>1703</v>
      </c>
      <c r="C545" s="14"/>
      <c r="D545" s="14"/>
      <c r="E545" s="14"/>
      <c r="F545" s="14"/>
      <c r="G545" s="14"/>
      <c r="H545" s="14"/>
      <c r="I545" s="30"/>
      <c r="J545" s="31"/>
      <c r="K545" s="14"/>
      <c r="L545" s="32"/>
      <c r="M545" s="32"/>
      <c r="N545" s="32"/>
      <c r="O545" s="32"/>
      <c r="P545" s="14"/>
      <c r="Q545" s="14"/>
      <c r="R545" s="46"/>
      <c r="S545" s="46"/>
      <c r="T545" s="46"/>
      <c r="U545" s="46"/>
      <c r="V545" s="14"/>
      <c r="W545" s="14"/>
      <c r="X545" s="14"/>
    </row>
    <row r="546" ht="24.95" customHeight="1" spans="1:24">
      <c r="A546" s="14">
        <v>11435</v>
      </c>
      <c r="B546" s="15" t="s">
        <v>1704</v>
      </c>
      <c r="C546" s="14"/>
      <c r="D546" s="14"/>
      <c r="E546" s="14"/>
      <c r="F546" s="14"/>
      <c r="G546" s="14"/>
      <c r="H546" s="14"/>
      <c r="I546" s="36"/>
      <c r="J546" s="31"/>
      <c r="K546" s="14"/>
      <c r="L546" s="32"/>
      <c r="M546" s="32"/>
      <c r="N546" s="32"/>
      <c r="O546" s="32"/>
      <c r="P546" s="14"/>
      <c r="Q546" s="14"/>
      <c r="R546" s="46"/>
      <c r="S546" s="46"/>
      <c r="T546" s="46"/>
      <c r="U546" s="46"/>
      <c r="V546" s="14"/>
      <c r="W546" s="14"/>
      <c r="X546" s="14"/>
    </row>
    <row r="547" ht="24.95" customHeight="1" spans="1:24">
      <c r="A547" s="14">
        <v>11436</v>
      </c>
      <c r="B547" s="15" t="s">
        <v>1705</v>
      </c>
      <c r="C547" s="14"/>
      <c r="D547" s="14"/>
      <c r="E547" s="14"/>
      <c r="F547" s="14"/>
      <c r="G547" s="14"/>
      <c r="H547" s="14"/>
      <c r="I547" s="36"/>
      <c r="J547" s="31"/>
      <c r="K547" s="14"/>
      <c r="L547" s="32"/>
      <c r="M547" s="32"/>
      <c r="N547" s="32"/>
      <c r="O547" s="32"/>
      <c r="P547" s="14"/>
      <c r="Q547" s="14"/>
      <c r="R547" s="46"/>
      <c r="S547" s="46"/>
      <c r="T547" s="46"/>
      <c r="U547" s="46"/>
      <c r="V547" s="14"/>
      <c r="W547" s="14"/>
      <c r="X547" s="14"/>
    </row>
    <row r="548" ht="24.95" customHeight="1" spans="1:24">
      <c r="A548" s="14">
        <v>11437</v>
      </c>
      <c r="B548" s="15" t="s">
        <v>1706</v>
      </c>
      <c r="C548" s="14"/>
      <c r="D548" s="14"/>
      <c r="E548" s="14"/>
      <c r="F548" s="14"/>
      <c r="G548" s="14"/>
      <c r="H548" s="14"/>
      <c r="I548" s="36"/>
      <c r="J548" s="31"/>
      <c r="K548" s="14"/>
      <c r="L548" s="32"/>
      <c r="M548" s="32"/>
      <c r="N548" s="32"/>
      <c r="O548" s="32"/>
      <c r="P548" s="14"/>
      <c r="Q548" s="14"/>
      <c r="R548" s="46"/>
      <c r="S548" s="46"/>
      <c r="T548" s="46"/>
      <c r="U548" s="46"/>
      <c r="V548" s="14"/>
      <c r="W548" s="14"/>
      <c r="X548" s="14"/>
    </row>
    <row r="549" spans="4:4">
      <c r="D549" s="66"/>
    </row>
  </sheetData>
  <mergeCells count="27">
    <mergeCell ref="A2:X2"/>
    <mergeCell ref="A3:X3"/>
    <mergeCell ref="H4:K4"/>
    <mergeCell ref="L4:O4"/>
    <mergeCell ref="R4:S4"/>
    <mergeCell ref="M5:O5"/>
    <mergeCell ref="A4:A6"/>
    <mergeCell ref="B4:B6"/>
    <mergeCell ref="C4:C6"/>
    <mergeCell ref="D4:D6"/>
    <mergeCell ref="E4:E6"/>
    <mergeCell ref="F4:F6"/>
    <mergeCell ref="G4:G6"/>
    <mergeCell ref="H5:H6"/>
    <mergeCell ref="I5:I6"/>
    <mergeCell ref="J5:J6"/>
    <mergeCell ref="K5:K6"/>
    <mergeCell ref="L5:L6"/>
    <mergeCell ref="P4:P6"/>
    <mergeCell ref="Q4:Q6"/>
    <mergeCell ref="R5:R6"/>
    <mergeCell ref="S5:S6"/>
    <mergeCell ref="T4:T6"/>
    <mergeCell ref="U4:U6"/>
    <mergeCell ref="V4:V6"/>
    <mergeCell ref="W4:W6"/>
    <mergeCell ref="X4:X6"/>
  </mergeCells>
  <pageMargins left="0" right="0" top="0.55" bottom="0.471527777777778" header="0.313888888888889" footer="0.313888888888889"/>
  <pageSetup paperSize="8"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原项目库-核对表</vt:lpstr>
      <vt:lpstr>19年第一次维护-新增项目表</vt:lpstr>
      <vt:lpstr>删除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lhxr</cp:lastModifiedBy>
  <dcterms:created xsi:type="dcterms:W3CDTF">2006-09-16T00:00:00Z</dcterms:created>
  <cp:lastPrinted>2018-11-14T07:07:00Z</cp:lastPrinted>
  <dcterms:modified xsi:type="dcterms:W3CDTF">2026-03-10T00:46:33Z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ICV">
    <vt:lpwstr>366F7830DA7D4EC39FE76B8BF1B25138_12</vt:lpwstr>
  </property>
</Properties>
</file>