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<sst xmlns="http://schemas.openxmlformats.org/spreadsheetml/2006/main" count="1916" uniqueCount="572">
  <si>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</si>
  <si>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</si>
  <si>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</si>
  <si>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</si>
  <si>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</si>
  <si>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</si>
  <si>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</si>
  <si>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</si>
  <si>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</si>
  <si>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</si>
  <si>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</si>
  <si>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</si>
  <si>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</si>
  <si>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</si>
  <si>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</si>
  <si>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</si>
  <si>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</si>
  <si>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</si>
  <si>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</si>
  <si>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</si>
  <si>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</si>
  <si>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</si>
  <si>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</si>
  <si>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</si>
  <si>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</si>
  <si>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</si>
  <si>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</si>
  <si>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</si>
  <si>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</si>
  <si>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</si>
  <si>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</si>
  <si>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</si>
  <si>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</si>
  <si>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</si>
  <si>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</si>
  <si>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</si>
  <si>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</si>
  <si>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</si>
  <si>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</si>
  <si>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</si>
  <si>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</si>
  <si>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</si>
  <si>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</si>
  <si>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</si>
  <si>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</si>
  <si>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118001</t>
  </si>
  <si>
    <t>梁河县民政局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</si>
  <si>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</si>
  <si>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</si>
  <si>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</si>
  <si>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</si>
  <si>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</si>
  <si>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</si>
  <si>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</si>
  <si>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</si>
  <si>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</si>
  <si>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</si>
  <si>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</si>
  <si>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</si>
  <si>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</si>
  <si>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</si>
  <si>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</si>
  <si>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</si>
  <si>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</si>
  <si>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</si>
  <si>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</si>
  <si>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</si>
  <si>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</si>
  <si>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</si>
  <si>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</si>
  <si>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</si>
  <si>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</si>
  <si>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</si>
  <si>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</si>
  <si>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</si>
  <si>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</si>
  <si>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</si>
  <si>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</si>
  <si>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</si>
  <si>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</si>
  <si>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</si>
  <si>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</si>
  <si>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</si>
  <si>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</si>
  <si>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</si>
  <si>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20802</t>
  </si>
  <si>
    <t>民政管理事务</t>
  </si>
  <si>
    <t>2080201</t>
  </si>
  <si>
    <t>行政运行</t>
  </si>
  <si>
    <t>2080207</t>
  </si>
  <si>
    <t>行政区划和地名管理</t>
  </si>
  <si>
    <t>2080299</t>
  </si>
  <si>
    <t>其他民政管理事务支出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</si>
  <si>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</si>
  <si>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</si>
  <si>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</si>
  <si>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</si>
  <si>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</si>
  <si>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</si>
  <si>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</si>
  <si>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</si>
  <si>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</si>
  <si>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</si>
  <si>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</si>
  <si>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</si>
  <si>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</si>
  <si>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</si>
  <si>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2081001</t>
  </si>
  <si>
    <t>儿童福利</t>
  </si>
  <si>
    <t>2081002</t>
  </si>
  <si>
    <t>老年福利</t>
  </si>
  <si>
    <t>2081004</t>
  </si>
  <si>
    <t>殡葬</t>
  </si>
  <si>
    <t>20811</t>
  </si>
  <si>
    <t>残疾人事业</t>
  </si>
  <si>
    <t>2081107</t>
  </si>
  <si>
    <t>残疾人生活和护理补贴</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</si>
  <si>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</si>
  <si>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</si>
  <si>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</si>
  <si>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</si>
  <si>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</si>
  <si>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</si>
  <si>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</si>
  <si>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</si>
  <si>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</si>
  <si>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</si>
  <si>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</si>
  <si>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</si>
  <si>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</si>
  <si>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</si>
  <si>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2082102</t>
  </si>
  <si>
    <t>农村特困人员救助供养支出</t>
  </si>
  <si>
    <t>20825</t>
  </si>
  <si>
    <t>其他生活救助</t>
  </si>
  <si>
    <t>2082502</t>
  </si>
  <si>
    <t>其他农村生活救助</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</si>
  <si>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</si>
  <si>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</si>
  <si>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</si>
  <si>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</si>
  <si>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</si>
  <si>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</si>
  <si>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</si>
  <si>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</si>
  <si>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</si>
  <si>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</si>
  <si>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</si>
  <si>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</si>
  <si>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</si>
  <si>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</si>
  <si>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</si>
  <si>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</si>
  <si>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</si>
  <si>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</si>
  <si>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</si>
  <si>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</si>
  <si>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</si>
  <si>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</si>
  <si>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</si>
  <si>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</si>
  <si>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</si>
  <si>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</si>
  <si>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</si>
  <si>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</si>
  <si>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</si>
  <si>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</si>
  <si>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</si>
  <si>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</si>
  <si>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</si>
  <si>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</si>
  <si>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</si>
  <si>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</si>
  <si>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</si>
  <si>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</si>
  <si>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</si>
  <si>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</si>
  <si>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</si>
  <si>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</si>
  <si>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</si>
  <si>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</si>
  <si>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</si>
  <si>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</si>
  <si>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</si>
  <si>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</si>
  <si>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</si>
  <si>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</si>
  <si>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</si>
  <si>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</si>
  <si>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</si>
  <si>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</si>
  <si>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</si>
  <si>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</si>
  <si>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</si>
  <si>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</si>
  <si>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</si>
  <si>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</si>
  <si>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</si>
  <si>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</si>
  <si>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</si>
  <si>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</si>
  <si>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</si>
  <si>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</si>
  <si>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533122210000000011279</t>
  </si>
  <si>
    <t>行政人员支出工资</t>
  </si>
  <si>
    <t>30101</t>
  </si>
  <si>
    <t>基本工资</t>
  </si>
  <si>
    <t>533122210000000011280</t>
  </si>
  <si>
    <t>事业人员支出工资</t>
  </si>
  <si>
    <t>30102</t>
  </si>
  <si>
    <t>津贴补贴</t>
  </si>
  <si>
    <t>30103</t>
  </si>
  <si>
    <t>奖金</t>
  </si>
  <si>
    <t>533122231100001447525</t>
  </si>
  <si>
    <t>行政绩效奖励</t>
  </si>
  <si>
    <t>30107</t>
  </si>
  <si>
    <t>绩效工资</t>
  </si>
  <si>
    <t>533122231100001447550</t>
  </si>
  <si>
    <t>事业绩效奖励</t>
  </si>
  <si>
    <t>533122251100003729063</t>
  </si>
  <si>
    <t>机关事业单位基本养老保险缴费</t>
  </si>
  <si>
    <t>30108</t>
  </si>
  <si>
    <t>533122210000000011287</t>
  </si>
  <si>
    <t>职业年金缴费</t>
  </si>
  <si>
    <t>30109</t>
  </si>
  <si>
    <t>533122210000000011286</t>
  </si>
  <si>
    <t>职工基本医疗保险缴费</t>
  </si>
  <si>
    <t>30110</t>
  </si>
  <si>
    <t>533122210000000011285</t>
  </si>
  <si>
    <t>失业保险</t>
  </si>
  <si>
    <t>30112</t>
  </si>
  <si>
    <t>其他社会保障缴费</t>
  </si>
  <si>
    <t>533122210000000011284</t>
  </si>
  <si>
    <t>生育保险</t>
  </si>
  <si>
    <t>533122241100002265898</t>
  </si>
  <si>
    <t>大病保险费</t>
  </si>
  <si>
    <t>533122210000000012140</t>
  </si>
  <si>
    <t>残疾人就业保障金财政分担部分</t>
  </si>
  <si>
    <t>533122251100003729091</t>
  </si>
  <si>
    <t>工伤保险</t>
  </si>
  <si>
    <t>533122210000000012141</t>
  </si>
  <si>
    <t>临聘人员社会保险缴费</t>
  </si>
  <si>
    <t>533122210000000011288</t>
  </si>
  <si>
    <t>30113</t>
  </si>
  <si>
    <t>533122241100002265900</t>
  </si>
  <si>
    <t>单位编制外人员经费</t>
  </si>
  <si>
    <t>30199</t>
  </si>
  <si>
    <t>其他工资福利支出</t>
  </si>
  <si>
    <t>533122210000000014545</t>
  </si>
  <si>
    <t>党报党刊</t>
  </si>
  <si>
    <t>30201</t>
  </si>
  <si>
    <t>办公费</t>
  </si>
  <si>
    <t>533122210000000011304</t>
  </si>
  <si>
    <t>老干支部工作经费</t>
  </si>
  <si>
    <t>533122241100002265901</t>
  </si>
  <si>
    <t>基层党组织开展活动经费</t>
  </si>
  <si>
    <t>533122210000000011306</t>
  </si>
  <si>
    <t>一般公用经费</t>
  </si>
  <si>
    <t>30211</t>
  </si>
  <si>
    <t>差旅费</t>
  </si>
  <si>
    <t>30207</t>
  </si>
  <si>
    <t>邮电费</t>
  </si>
  <si>
    <t>30205</t>
  </si>
  <si>
    <t>水费</t>
  </si>
  <si>
    <t>30206</t>
  </si>
  <si>
    <t>电费</t>
  </si>
  <si>
    <t>533122221100000300481</t>
  </si>
  <si>
    <t>公用经费安排的公务接待费</t>
  </si>
  <si>
    <t>30217</t>
  </si>
  <si>
    <t>533122221100000300460</t>
  </si>
  <si>
    <t>公用经费安排的公车购置及运维费</t>
  </si>
  <si>
    <t>30231</t>
  </si>
  <si>
    <t>公务用车运行维护费</t>
  </si>
  <si>
    <t>533122210000000011305</t>
  </si>
  <si>
    <t>退休公用经费</t>
  </si>
  <si>
    <t>30299</t>
  </si>
  <si>
    <t>其他商品和服务支出</t>
  </si>
  <si>
    <t>533122210000000011302</t>
  </si>
  <si>
    <t>工会经费</t>
  </si>
  <si>
    <t>30228</t>
  </si>
  <si>
    <t>533122210000000011301</t>
  </si>
  <si>
    <t>公务交通补贴</t>
  </si>
  <si>
    <t>30239</t>
  </si>
  <si>
    <t>其他交通费用</t>
  </si>
  <si>
    <t>533122221100000443412</t>
  </si>
  <si>
    <t>老干支部书记、委员补助</t>
  </si>
  <si>
    <t>30305</t>
  </si>
  <si>
    <t>生活补助</t>
  </si>
  <si>
    <t>533122251100003729101</t>
  </si>
  <si>
    <t>驻村工作队员工作经费</t>
  </si>
  <si>
    <t>533122241100002265888</t>
  </si>
  <si>
    <t>县直单位机关党组织工作经费</t>
  </si>
  <si>
    <t>533122210000000011299</t>
  </si>
  <si>
    <t>退休人员建房费</t>
  </si>
  <si>
    <t>30302</t>
  </si>
  <si>
    <t>退休费</t>
  </si>
  <si>
    <t>预算05-1表</t>
  </si>
  <si>
    <t>项目分类</t>
  </si>
  <si>
    <t>项目单位</t>
  </si>
  <si>
    <t>经济科目编码</t>
  </si>
  <si>
    <t>经济科目名称</t>
  </si>
  <si>
    <t>本年拨款</t>
  </si>
  <si>
    <t>其中：本次下达</t>
  </si>
  <si>
    <t>残疾人两项补贴补助资金</t>
  </si>
  <si>
    <t>民生类</t>
  </si>
  <si>
    <t>533122261100005049322</t>
  </si>
  <si>
    <t>城乡低保工作经费</t>
  </si>
  <si>
    <t>533122210000000012146</t>
  </si>
  <si>
    <t>30215</t>
  </si>
  <si>
    <t>会议费</t>
  </si>
  <si>
    <t>城乡困难群众社会救助工作专项资金</t>
  </si>
  <si>
    <t>533122210000000011065</t>
  </si>
  <si>
    <t>30227</t>
  </si>
  <si>
    <t>委托业务费</t>
  </si>
  <si>
    <t>春节慰问经费补助资金</t>
  </si>
  <si>
    <t>533122221100000731550</t>
  </si>
  <si>
    <t>婚姻证书工本费补助资金</t>
  </si>
  <si>
    <t>533122210000000012172</t>
  </si>
  <si>
    <t>机关事业单位职工遗属生活补助资金</t>
  </si>
  <si>
    <t>533122261100005051443</t>
  </si>
  <si>
    <t>30304</t>
  </si>
  <si>
    <t>抚恤金</t>
  </si>
  <si>
    <t>敬老院运行工作经费</t>
  </si>
  <si>
    <t>533122210000000012007</t>
  </si>
  <si>
    <t>困难群众救助补助经费</t>
  </si>
  <si>
    <t>533122261100005048850</t>
  </si>
  <si>
    <t>老年人福利补贴专项资金</t>
  </si>
  <si>
    <t>533122261100005050028</t>
  </si>
  <si>
    <t>梁河县地名普查成果应用专项资金</t>
  </si>
  <si>
    <t>专项业务类</t>
  </si>
  <si>
    <t>533122210000000016147</t>
  </si>
  <si>
    <t>梁河县殡仪馆政府购买服务专项资金</t>
  </si>
  <si>
    <t>533122251100003752635</t>
  </si>
  <si>
    <t>两新党建工作经费</t>
  </si>
  <si>
    <t>事业发展类</t>
  </si>
  <si>
    <t>533122261100005015350</t>
  </si>
  <si>
    <t>30216</t>
  </si>
  <si>
    <t>培训费</t>
  </si>
  <si>
    <t>六十年代精简退职人员生活救助补助资金</t>
  </si>
  <si>
    <t>533122261100005019547</t>
  </si>
  <si>
    <t>民政管理事务专项资金</t>
  </si>
  <si>
    <t>533122210000000011163</t>
  </si>
  <si>
    <t>30240</t>
  </si>
  <si>
    <t>税金及附加费用</t>
  </si>
  <si>
    <t>殡葬改革专项补助资金</t>
  </si>
  <si>
    <t>533122210000000011554</t>
  </si>
  <si>
    <t>预算05-2表</t>
  </si>
  <si>
    <t>单位名称、项目名称</t>
  </si>
  <si>
    <t>项目年度绩效目标</t>
  </si>
  <si>
    <t>一级指标</t>
  </si>
  <si>
    <t>二级指标</t>
  </si>
  <si>
    <t>三级指标</t>
  </si>
  <si>
    <t>指标性质</t>
  </si>
  <si>
    <t>指标值</t>
  </si>
  <si>
    <t>度量单位</t>
  </si>
  <si>
    <t>指标属性</t>
  </si>
  <si>
    <t>指标内容</t>
  </si>
  <si>
    <t>1.梁河县农村老年人活动经费9.6万元。2.60岁以上老年人的30%每人每年50元的保险费9.6万元.3.农村留守儿童教育管理和关爱工作经费22万元4.弃婴相关工作及收养评估工作经费3万元。5.社会组织行负责人业务培训0.33费万元。6.社会组织行政审批中介服务费5万元</t>
  </si>
  <si>
    <t>产出指标</t>
  </si>
  <si>
    <t>数量指标</t>
  </si>
  <si>
    <t>民政工作</t>
  </si>
  <si>
    <t>=</t>
  </si>
  <si>
    <t>96</t>
  </si>
  <si>
    <t>%</t>
  </si>
  <si>
    <t>定量指标</t>
  </si>
  <si>
    <t>全年民政工作运行支出</t>
  </si>
  <si>
    <t>质量指标</t>
  </si>
  <si>
    <t>准确率</t>
  </si>
  <si>
    <t>95</t>
  </si>
  <si>
    <t>1975年-2021年婚姻档案录入、地名普查成果转换运用制图、</t>
  </si>
  <si>
    <t>效益指标</t>
  </si>
  <si>
    <t>社会效益</t>
  </si>
  <si>
    <t>开展民政工作</t>
  </si>
  <si>
    <t>有效</t>
  </si>
  <si>
    <t>定性指标</t>
  </si>
  <si>
    <t>满意度指标</t>
  </si>
  <si>
    <t>服务对象满意度</t>
  </si>
  <si>
    <t>满意度</t>
  </si>
  <si>
    <t>&gt;=</t>
  </si>
  <si>
    <t>92</t>
  </si>
  <si>
    <t>服务对象满意度提高</t>
  </si>
  <si>
    <t>1..联检全县乡级行政区域界线。2.支付云南省遥感中心签订地名普查成果应用的编辑、出版费。</t>
  </si>
  <si>
    <t>地名成果转换</t>
  </si>
  <si>
    <t>500</t>
  </si>
  <si>
    <t>份</t>
  </si>
  <si>
    <t>梁河县行政区划图印制</t>
  </si>
  <si>
    <t>利于维护国家主权和领土完整</t>
  </si>
  <si>
    <t>维护国家主权和领土</t>
  </si>
  <si>
    <t>利于维护国家主权和领土完整，巩固国防建设。   
有利于经济社会协调发展。   
有利于社会交往、方便人民群众生产生活，对提高政府管理水平和公共服务能力。   
掌握地名基础数据，提高地名标准化水平，为社会提供全面准确的地名信息。</t>
  </si>
  <si>
    <t>服务对象
满意度</t>
  </si>
  <si>
    <t>100</t>
  </si>
  <si>
    <t>服务对象满意度达到100%</t>
  </si>
  <si>
    <t>保障在院人员正常生活，促进敬老院事业健康发展。开展农村五保对象集中供养工作；为农村五保对象和城市“三无”人员提供衣、食、住、医、葬、教等方面的养老服务。2026年供养特困人员总人数42人，失能4人，半失能17人，自理21人。2026年支出测算11万元：水费2.7万元、电费3.3万元、差旅费0.3万元办公费0.5万元。网络费0.2万元、维修费1万元</t>
  </si>
  <si>
    <t>特困供养人员</t>
  </si>
  <si>
    <t>42</t>
  </si>
  <si>
    <t>人次</t>
  </si>
  <si>
    <t>应救尽救、应养尽养。实行属地管理</t>
  </si>
  <si>
    <t>救助对象认定准确率</t>
  </si>
  <si>
    <t>救助对象认定准确率达到100%</t>
  </si>
  <si>
    <t>时效指标</t>
  </si>
  <si>
    <t>完成时间</t>
  </si>
  <si>
    <t>当年</t>
  </si>
  <si>
    <t>县级以上政府要将政府设立的供养服务机构运转费用、特困人员救助供养所需资金列入财政预算。</t>
  </si>
  <si>
    <t>保障农村特困供养对象的正常生活</t>
  </si>
  <si>
    <t>生活状况改善</t>
  </si>
  <si>
    <t>促进受助对象生活状况的改善情况。</t>
  </si>
  <si>
    <t>可持续影响</t>
  </si>
  <si>
    <t>应救尽救、应养尽</t>
  </si>
  <si>
    <t>长期</t>
  </si>
  <si>
    <t>救助对象满意度</t>
  </si>
  <si>
    <t>救助对象满意度100%</t>
  </si>
  <si>
    <t>救助对象认定工作经费 9万元，设备购置3万元，培训费 4万元，差旅费 2 万元。</t>
  </si>
  <si>
    <t>低保对象人数</t>
  </si>
  <si>
    <t>11273</t>
  </si>
  <si>
    <t>人</t>
  </si>
  <si>
    <t>应保尽保、应救尽救对象的人数11273人</t>
  </si>
  <si>
    <t>对救助对象认定的准率达到100%</t>
  </si>
  <si>
    <t>救助标准执行合规率</t>
  </si>
  <si>
    <t>反映救助按标准执行的情况。合规率100%</t>
  </si>
  <si>
    <t>救助资金社会化发放率</t>
  </si>
  <si>
    <t>发放救助资金总额进入社银一体化平台发放率达*100%</t>
  </si>
  <si>
    <t>政策知晓率</t>
  </si>
  <si>
    <t>群众政策知晓率达950%</t>
  </si>
  <si>
    <t>90</t>
  </si>
  <si>
    <t>获救助对象的满意度达到96%</t>
  </si>
  <si>
    <t>根据云南省民政厅社会事务处关于婚姻登记证书定点购买的通知。每对婚姻证书招标价为1.8元。2026年梁河县预计需要婚姻证书2000本资金1800元。</t>
  </si>
  <si>
    <t>计划完成购置</t>
  </si>
  <si>
    <t>2000</t>
  </si>
  <si>
    <t>本</t>
  </si>
  <si>
    <t>每对婚姻证书招标价为1.8元</t>
  </si>
  <si>
    <t>婚姻证书有效</t>
  </si>
  <si>
    <t>提高婚姻登记率</t>
  </si>
  <si>
    <t>反每对婚姻证书招标价为1.8元</t>
  </si>
  <si>
    <t>使用人员满意度</t>
  </si>
  <si>
    <t>98</t>
  </si>
  <si>
    <t>有效证件</t>
  </si>
  <si>
    <t>保障2026年困难群众得到基本生活救助</t>
  </si>
  <si>
    <t>困难群众对象</t>
  </si>
  <si>
    <t>11434</t>
  </si>
  <si>
    <t>对困难群众应保尽保、应救尽救</t>
  </si>
  <si>
    <t>有所提高</t>
  </si>
  <si>
    <t>生活水平情况有所提高</t>
  </si>
  <si>
    <t>困难群众生活水平情况有所提高</t>
  </si>
  <si>
    <t>服务对象满意度达到95%以上</t>
  </si>
  <si>
    <t>26年精简退职职工12人生活补助</t>
  </si>
  <si>
    <t>退职人员</t>
  </si>
  <si>
    <t>退职待遇</t>
  </si>
  <si>
    <t>退职待遇落实</t>
  </si>
  <si>
    <t>85</t>
  </si>
  <si>
    <t>受益人员满意度</t>
  </si>
  <si>
    <t>2026年80岁以上老年人保健补助、百岁老人长寿补助、满80周岁及以上的低保和分散供养特困人员经济困难老年人服务补贴</t>
  </si>
  <si>
    <t>80岁以上老人</t>
  </si>
  <si>
    <t>5520</t>
  </si>
  <si>
    <t>提高老年人福利</t>
  </si>
  <si>
    <t>老有所养</t>
  </si>
  <si>
    <t>2026年残疾人两项补贴</t>
  </si>
  <si>
    <t>残疾人两项补贴</t>
  </si>
  <si>
    <t>4709</t>
  </si>
  <si>
    <t>关爱残疾群体</t>
  </si>
  <si>
    <t>受益人员满意度达90%以上</t>
  </si>
  <si>
    <t>同意梁河县国有资本投资控股集团有限公司为梁河县殡仪馆第三方购买服务，时间3年，2026年费用100万元，</t>
  </si>
  <si>
    <t>政府购买服务</t>
  </si>
  <si>
    <t>1000000</t>
  </si>
  <si>
    <t>元/年</t>
  </si>
  <si>
    <t>同意梁河县国有资本投资控股集团有限公司继续为第三方购买服务，2025年费用100万元.</t>
  </si>
  <si>
    <t>受益人员满意度达到95%以上</t>
  </si>
  <si>
    <t>1.为确保全县2026年救助工作正常开展需县级配套工作经费28万元.2.负责全县流浪乞讨人员的救助工作，切实保障了流浪乞讨人员的生命安全和合法权益需经费5.22万元。</t>
  </si>
  <si>
    <t>社会救助</t>
  </si>
  <si>
    <t>开展社会救助工作</t>
  </si>
  <si>
    <t>救助率</t>
  </si>
  <si>
    <t>保障困难群众生活水平</t>
  </si>
  <si>
    <t>加大救助助力度</t>
  </si>
  <si>
    <t>社会救助制度坚持托底线、救急难、可持续，与其他社会保障制度相衔接，社会救助水平与经济社会发展水平相适应。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t>
  </si>
  <si>
    <t>按时完成2026年两新党建工作</t>
  </si>
  <si>
    <t>两新企业工作满意</t>
  </si>
  <si>
    <t>两新企业党建工作按时完成</t>
  </si>
  <si>
    <t>两企三新党建工作</t>
  </si>
  <si>
    <t>两企三新党员满意</t>
  </si>
  <si>
    <t>社会对两企三新党建工作满意</t>
  </si>
  <si>
    <t>黄有珍、寸永芝、张绍玲、杨维娣、邹德英5人遗属补助</t>
  </si>
  <si>
    <t>发放遗属补助人数</t>
  </si>
  <si>
    <t>发放遗属补助</t>
  </si>
  <si>
    <t>遗属生活补助增加</t>
  </si>
  <si>
    <t>44940</t>
  </si>
  <si>
    <t>元</t>
  </si>
  <si>
    <t>补助对象满意度</t>
  </si>
  <si>
    <t>春节期间对梁河县中心敬老院、特困供养人员、孤寡老人、低保对象、艾滋病致孤儿童、百岁老人、“三留守”人员，由县四大机关领导带队进行慰问，县民政局、县卫生健康局负责落实慰问对象并做好慰问准备工作，所需经费由县财政列支.预计慰问277人.</t>
  </si>
  <si>
    <t>特困供养、低保对象、孤寡老人</t>
  </si>
  <si>
    <t>277</t>
  </si>
  <si>
    <t>慰问特困供养、低保对象、孤寡老人</t>
  </si>
  <si>
    <t>让困难人员过一个幸福年</t>
  </si>
  <si>
    <t>提升困难人员生活水平</t>
  </si>
  <si>
    <t>受益对象满意度</t>
  </si>
  <si>
    <t>服务对象满意度达到95%</t>
  </si>
  <si>
    <t>2026年需火化奖283.8万元。全县9个乡镇殡葬基础设施建设补助18万元；殡葬执法预计2至3次，每次需0.6万元，共1.8万元；殡葬宣传资料预计定制10000份，每份3元，共计3万元。火化证购买3500份，7000元。</t>
  </si>
  <si>
    <t>火化人数</t>
  </si>
  <si>
    <t>1032</t>
  </si>
  <si>
    <t>约1032人，平均奖励3000元</t>
  </si>
  <si>
    <t>公益性公务前期费用</t>
  </si>
  <si>
    <t>万元</t>
  </si>
  <si>
    <t xml:space="preserve">  1.《梁河县殡葬设施建设项目建设工程设计合同》
  2.《梁河县各乡村公墓位置地形测绘合同》
  3.《梁河县乡镇公益性公墓建设项目水土保持技术服务合同》
  4.《梁河县村级公益性骨灰公墓建设项目技术服务合同》</t>
  </si>
  <si>
    <t>兑现准确率</t>
  </si>
  <si>
    <t>补助兑现准确率=补助兑付额/应付额*100%</t>
  </si>
  <si>
    <t>政策知晓率达100%</t>
  </si>
  <si>
    <t>深化殡葬改革</t>
  </si>
  <si>
    <t>为加强社会主义精神文明和生态文明建设，进一步深化殡葬改革，服务全县经济社会发展大局</t>
  </si>
  <si>
    <t>反映获补助受益对象的满意程度。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</si>
  <si>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</si>
  <si>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</si>
  <si>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</si>
  <si>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</si>
  <si>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</si>
  <si>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</si>
  <si>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</si>
  <si>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</si>
  <si>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</si>
  <si>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</si>
  <si>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</si>
  <si>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</si>
  <si>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</si>
  <si>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</si>
  <si>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</si>
  <si>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</si>
  <si>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</si>
  <si>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</si>
  <si>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打印纸</t>
  </si>
  <si>
    <t>复印纸</t>
  </si>
  <si>
    <t>年</t>
  </si>
  <si>
    <t>公务用车</t>
  </si>
  <si>
    <t>车辆加油、添加燃料服务</t>
  </si>
  <si>
    <t>公务用车维修和保养服务费</t>
  </si>
  <si>
    <t>车辆维修和保养服务</t>
  </si>
  <si>
    <t>公务用车保险费</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</si>
  <si>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</si>
  <si>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</si>
  <si>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</si>
  <si>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</si>
  <si>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</si>
  <si>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</si>
  <si>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</si>
  <si>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</si>
  <si>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</si>
  <si>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</si>
  <si>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</si>
  <si>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</si>
  <si>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</si>
  <si>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</si>
  <si>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</si>
  <si>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</si>
  <si>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</si>
  <si>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</si>
  <si>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</si>
  <si>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</si>
  <si>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</si>
  <si>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</si>
  <si>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</si>
  <si>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</si>
  <si>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</si>
  <si>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</si>
  <si>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</si>
  <si>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</si>
  <si>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</si>
  <si>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</si>
  <si>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</si>
  <si>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</si>
  <si>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2026年中央困难群众救助补助资金</t>
  </si>
  <si>
    <t>预算12表</t>
  </si>
  <si>
    <t>项目级次</t>
  </si>
  <si>
    <t>311 专项业务类</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</si>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</sst>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9"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9" xfId="0" applyNumberFormat="1" applyBorder="1" applyAlignment="1" applyProtection="1">
      <alignment horizontal="center" vertical="center"/>
      <protection locked="0"/>
    </xf>
    <xf numFmtId="3" fontId="5" fillId="0" borderId="9"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lignment horizontal="center" vertical="center" wrapText="1"/>
    </xf>
    <xf numFmtId="0" fontId="5" fillId="0" borderId="9" xfId="0" applyBorder="1" applyAlignment="1">
      <alignment horizontal="center" vertical="center"/>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1" sqref="A1"/>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"2026"&amp;"年部门财务收支预算总表"</f>
        <v>2026年部门财务收支预算总表</v>
      </c>
      <c r="B2" s="197"/>
      <c r="C2" s="197"/>
      <c r="D2" s="197"/>
    </row>
    <row r="3" ht="18.75" customHeight="1" spans="1:4">
      <c r="A3" s="195" t="str">
        <f>"单位名称："&amp;"梁河县民政局"</f>
        <v>单位名称：梁河县民政局</v>
      </c>
      <c r="B3" s="195"/>
      <c r="C3" s="198"/>
      <c r="D3" s="196" t="s">
        <v>1</v>
      </c>
    </row>
    <row r="4" ht="18.75" customHeight="1" spans="1:4">
      <c r="A4" s="154" t="s">
        <v>2</v>
      </c>
      <c r="B4" s="154"/>
      <c r="C4" s="154" t="s">
        <v>3</v>
      </c>
      <c r="D4" s="154"/>
    </row>
    <row r="5" ht="18.75" customHeight="1" spans="1:4">
      <c r="A5" s="154" t="s">
        <v>4</v>
      </c>
      <c r="B5" s="154" t="s">
        <v>5</v>
      </c>
      <c r="C5" s="154" t="s">
        <v>6</v>
      </c>
      <c r="D5" s="154" t="s">
        <v>5</v>
      </c>
    </row>
    <row r="6" ht="18.75" customHeight="1" spans="1:4">
      <c r="A6" s="152" t="s">
        <v>7</v>
      </c>
      <c r="B6" s="153">
        <v>15248711.61</v>
      </c>
      <c r="C6" s="152" t="str">
        <f>"一"&amp;"、"&amp;"一般公共服务支出"</f>
        <v>一、一般公共服务支出</v>
      </c>
      <c r="D6" s="153">
        <v>45800</v>
      </c>
    </row>
    <row r="7" ht="18.75" customHeight="1" spans="1:4">
      <c r="A7" s="152" t="s">
        <v>8</v>
      </c>
      <c r="B7" s="153"/>
      <c r="C7" s="152" t="str">
        <f>"二"&amp;"、"&amp;"社会保障和就业支出"</f>
        <v>二、社会保障和就业支出</v>
      </c>
      <c r="D7" s="153">
        <v>14657770.13</v>
      </c>
    </row>
    <row r="8" ht="18.75" customHeight="1" spans="1:4">
      <c r="A8" s="152" t="s">
        <v>9</v>
      </c>
      <c r="B8" s="153"/>
      <c r="C8" s="152" t="str">
        <f>"三"&amp;"、"&amp;"卫生健康支出"</f>
        <v>三、卫生健康支出</v>
      </c>
      <c r="D8" s="153">
        <v>197440.52</v>
      </c>
    </row>
    <row r="9" ht="18.75" customHeight="1" spans="1:4">
      <c r="A9" s="152" t="s">
        <v>10</v>
      </c>
      <c r="B9" s="153"/>
      <c r="C9" s="152" t="str">
        <f>"四"&amp;"、"&amp;"住房保障支出"</f>
        <v>四、住房保障支出</v>
      </c>
      <c r="D9" s="153">
        <v>347700.96</v>
      </c>
    </row>
    <row r="10" ht="18.75" customHeight="1" spans="1:4">
      <c r="A10" s="152" t="s">
        <v>11</v>
      </c>
      <c r="B10" s="153"/>
      <c r="C10" s="152"/>
      <c r="D10" s="153"/>
    </row>
    <row r="11" ht="18.75" customHeight="1" spans="1:4">
      <c r="A11" s="152" t="s">
        <v>12</v>
      </c>
      <c r="B11" s="153"/>
      <c r="C11" s="152"/>
      <c r="D11" s="153"/>
    </row>
    <row r="12" ht="18.75" customHeight="1" spans="1:4">
      <c r="A12" s="152" t="s">
        <v>13</v>
      </c>
      <c r="B12" s="153"/>
      <c r="C12" s="152"/>
      <c r="D12" s="153"/>
    </row>
    <row r="13" ht="18.75" customHeight="1" spans="1:4">
      <c r="A13" s="152" t="s">
        <v>14</v>
      </c>
      <c r="B13" s="153"/>
      <c r="C13" s="152"/>
      <c r="D13" s="153"/>
    </row>
    <row r="14" ht="18.75" customHeight="1" spans="1:4">
      <c r="A14" s="152" t="s">
        <v>15</v>
      </c>
      <c r="B14" s="153"/>
      <c r="C14" s="152"/>
      <c r="D14" s="153"/>
    </row>
    <row r="15" ht="18.75" customHeight="1" spans="1:4">
      <c r="A15" s="152" t="s">
        <v>16</v>
      </c>
      <c r="B15" s="153"/>
      <c r="C15" s="152"/>
      <c r="D15" s="153"/>
    </row>
    <row r="16" ht="18.75" customHeight="1" spans="1:4">
      <c r="A16" s="152"/>
      <c r="B16" s="153"/>
      <c r="C16" s="152"/>
      <c r="D16" s="153"/>
    </row>
    <row r="17" ht="18.75" customHeight="1" spans="1:4">
      <c r="A17" s="152"/>
      <c r="B17" s="153"/>
      <c r="C17" s="152"/>
      <c r="D17" s="153"/>
    </row>
    <row r="18" ht="18.75" customHeight="1" spans="1:4">
      <c r="A18" s="152"/>
      <c r="B18" s="153"/>
      <c r="C18" s="152"/>
      <c r="D18" s="153"/>
    </row>
    <row r="19" ht="18.75" customHeight="1" spans="1:4">
      <c r="A19" s="152"/>
      <c r="B19" s="153"/>
      <c r="C19" s="152"/>
      <c r="D19" s="153"/>
    </row>
    <row r="20" ht="18.75" customHeight="1" spans="1:4">
      <c r="A20" s="152"/>
      <c r="B20" s="153"/>
      <c r="C20" s="152"/>
      <c r="D20" s="153"/>
    </row>
    <row r="21" ht="18.75" customHeight="1" spans="1:4">
      <c r="A21" s="152"/>
      <c r="B21" s="153"/>
      <c r="C21" s="152"/>
      <c r="D21" s="153"/>
    </row>
    <row r="22" ht="18.75" customHeight="1" spans="1:4">
      <c r="A22" s="152"/>
      <c r="B22" s="153"/>
      <c r="C22" s="152"/>
      <c r="D22" s="153"/>
    </row>
    <row r="23" ht="18.75" customHeight="1" spans="1:4">
      <c r="A23" s="152"/>
      <c r="B23" s="153"/>
      <c r="C23" s="152"/>
      <c r="D23" s="153"/>
    </row>
    <row r="24" ht="18.75" customHeight="1" spans="1:4">
      <c r="A24" s="152"/>
      <c r="B24" s="153"/>
      <c r="C24" s="152"/>
      <c r="D24" s="153"/>
    </row>
    <row r="25" ht="18.75" customHeight="1" spans="1:4">
      <c r="A25" s="152"/>
      <c r="B25" s="153"/>
      <c r="C25" s="152"/>
      <c r="D25" s="153"/>
    </row>
    <row r="26" ht="18.75" customHeight="1" spans="1:4">
      <c r="A26" s="152"/>
      <c r="B26" s="153"/>
      <c r="C26" s="152"/>
      <c r="D26" s="153"/>
    </row>
    <row r="27" ht="18.75" customHeight="1" spans="1:4">
      <c r="A27" s="152"/>
      <c r="B27" s="153"/>
      <c r="C27" s="152"/>
      <c r="D27" s="153"/>
    </row>
    <row r="28" ht="18.75" customHeight="1" spans="1:4">
      <c r="A28" s="152"/>
      <c r="B28" s="153"/>
      <c r="C28" s="152"/>
      <c r="D28" s="153"/>
    </row>
    <row r="29" ht="18.75" customHeight="1" spans="1:4">
      <c r="A29" s="152"/>
      <c r="B29" s="153"/>
      <c r="C29" s="152"/>
      <c r="D29" s="153"/>
    </row>
    <row r="30" ht="18.75" customHeight="1" spans="1:4">
      <c r="A30" s="152"/>
      <c r="B30" s="153"/>
      <c r="C30" s="152"/>
      <c r="D30" s="153"/>
    </row>
    <row r="31" ht="18.75" customHeight="1" spans="1:4">
      <c r="A31" s="152"/>
      <c r="B31" s="153"/>
      <c r="C31" s="152"/>
      <c r="D31" s="153"/>
    </row>
    <row r="32" ht="18.75" customHeight="1" spans="1:4">
      <c r="A32" s="152" t="s">
        <v>17</v>
      </c>
      <c r="B32" s="153">
        <v>15248711.61</v>
      </c>
      <c r="C32" s="152" t="s">
        <v>18</v>
      </c>
      <c r="D32" s="153">
        <v>15248711.61</v>
      </c>
    </row>
    <row r="33" ht="18.75" customHeight="1" spans="1:4">
      <c r="A33" s="152" t="s">
        <v>19</v>
      </c>
      <c r="B33" s="153"/>
      <c r="C33" s="152" t="s">
        <v>20</v>
      </c>
      <c r="D33" s="153"/>
    </row>
    <row r="34" ht="18.75" customHeight="1" spans="1:4">
      <c r="A34" s="152" t="s">
        <v>21</v>
      </c>
      <c r="B34" s="153"/>
      <c r="C34" s="152" t="s">
        <v>21</v>
      </c>
      <c r="D34" s="153"/>
    </row>
    <row r="35" ht="18.75" customHeight="1" spans="1:4">
      <c r="A35" s="152" t="s">
        <v>22</v>
      </c>
      <c r="B35" s="153"/>
      <c r="C35" s="152" t="s">
        <v>23</v>
      </c>
      <c r="D35" s="153"/>
    </row>
    <row r="36" ht="18.75" customHeight="1" spans="1:4">
      <c r="A36" s="152" t="s">
        <v>24</v>
      </c>
      <c r="B36" s="153">
        <v>15248711.61</v>
      </c>
      <c r="C36" s="152" t="s">
        <v>25</v>
      </c>
      <c r="D36" s="153">
        <v>15248711.61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285714285714" defaultRowHeight="14.25" customHeight="1" outlineLevelCol="5"/>
  <cols>
    <col min="1" max="6" width="23.047619047619" customWidth="1"/>
  </cols>
  <sheetData>
    <row r="1" ht="12" customHeight="1" spans="1:6">
      <c r="A1" s="122">
        <v>1</v>
      </c>
      <c r="B1" s="123">
        <v>0</v>
      </c>
      <c r="C1" s="122">
        <v>1</v>
      </c>
      <c r="D1" s="89"/>
      <c r="E1" s="89"/>
      <c r="F1" s="124" t="s">
        <v>507</v>
      </c>
    </row>
    <row r="2" ht="26.25" customHeight="1" spans="1:6">
      <c r="A2" s="125" t="str">
        <f>"2026"&amp;"年部门政府性基金预算支出预算表"</f>
        <v>2026年部门政府性基金预算支出预算表</v>
      </c>
      <c r="B2" s="125" t="s">
        <v>508</v>
      </c>
      <c r="C2" s="126"/>
      <c r="D2" s="127"/>
      <c r="E2" s="127"/>
      <c r="F2" s="127"/>
    </row>
    <row r="3" ht="13.5" customHeight="1" spans="1:6">
      <c r="A3" s="128" t="str">
        <f>"单位名称："&amp;"梁河县民政局"</f>
        <v>单位名称：梁河县民政局</v>
      </c>
      <c r="B3" s="128" t="s">
        <v>509</v>
      </c>
      <c r="C3" s="129"/>
      <c r="D3" s="89"/>
      <c r="E3" s="89"/>
      <c r="F3" s="124" t="s">
        <v>1</v>
      </c>
    </row>
    <row r="4" ht="19.5" customHeight="1" spans="1:6">
      <c r="A4" s="130" t="s">
        <v>180</v>
      </c>
      <c r="B4" s="131" t="s">
        <v>48</v>
      </c>
      <c r="C4" s="130" t="s">
        <v>49</v>
      </c>
      <c r="D4" s="12" t="s">
        <v>510</v>
      </c>
      <c r="E4" s="13"/>
      <c r="F4" s="14"/>
    </row>
    <row r="5" ht="18.75" customHeight="1" spans="1:6">
      <c r="A5" s="132"/>
      <c r="B5" s="133"/>
      <c r="C5" s="132"/>
      <c r="D5" s="69" t="s">
        <v>30</v>
      </c>
      <c r="E5" s="12" t="s">
        <v>52</v>
      </c>
      <c r="F5" s="69" t="s">
        <v>53</v>
      </c>
    </row>
    <row r="6" ht="18.75" customHeight="1" spans="1:6">
      <c r="A6" s="58"/>
      <c r="B6" s="134"/>
      <c r="C6" s="58"/>
      <c r="D6" s="35"/>
      <c r="E6" s="35"/>
      <c r="F6" s="35"/>
    </row>
    <row r="7" ht="21" customHeight="1" spans="1:6">
      <c r="A7" s="22"/>
      <c r="B7" s="22"/>
      <c r="C7" s="22"/>
      <c r="D7" s="83"/>
      <c r="E7" s="135"/>
      <c r="F7" s="135"/>
    </row>
    <row r="8" ht="21" customHeight="1" spans="1:6">
      <c r="A8" s="22"/>
      <c r="B8" s="22"/>
      <c r="C8" s="22"/>
      <c r="D8" s="136"/>
      <c r="E8" s="137"/>
      <c r="F8" s="137"/>
    </row>
    <row r="9" ht="18.75" customHeight="1" spans="1:6">
      <c r="A9" s="138" t="s">
        <v>511</v>
      </c>
      <c r="B9" s="138" t="s">
        <v>511</v>
      </c>
      <c r="C9" s="139" t="s">
        <v>511</v>
      </c>
      <c r="D9" s="83"/>
      <c r="E9" s="135"/>
      <c r="F9" s="135"/>
    </row>
    <row r="10" ht="18.75" customHeight="1" spans="1:6">
      <c r="A10" s="140" t="s">
        <v>512</v>
      </c>
      <c r="B10" s="140"/>
      <c r="C10" s="140"/>
      <c r="D10" s="141"/>
      <c r="E10" s="142"/>
      <c r="F10" s="142"/>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4"/>
  <sheetViews>
    <sheetView showZeros="0" topLeftCell="A6" workbookViewId="0">
      <selection activeCell="A1" sqref="A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2"/>
      <c r="P1" s="112"/>
      <c r="Q1" s="98" t="s">
        <v>513</v>
      </c>
    </row>
    <row r="2" ht="27.75" customHeight="1" spans="1:17">
      <c r="A2" s="99" t="str">
        <f>"2026"&amp;"年部门政府采购预算表"</f>
        <v>2026年部门政府采购预算表</v>
      </c>
      <c r="B2" s="29"/>
      <c r="C2" s="29"/>
      <c r="D2" s="29"/>
      <c r="E2" s="29"/>
      <c r="F2" s="29"/>
      <c r="G2" s="29"/>
      <c r="H2" s="29"/>
      <c r="I2" s="29"/>
      <c r="J2" s="29"/>
      <c r="K2" s="113"/>
      <c r="L2" s="29"/>
      <c r="M2" s="29"/>
      <c r="N2" s="29"/>
      <c r="O2" s="113"/>
      <c r="P2" s="113"/>
      <c r="Q2" s="29"/>
    </row>
    <row r="3" ht="18.75" customHeight="1" spans="1:17">
      <c r="A3" s="100" t="str">
        <f>"单位名称："&amp;"梁河县民政局"</f>
        <v>单位名称：梁河县民政局</v>
      </c>
      <c r="B3" s="32"/>
      <c r="C3" s="32"/>
      <c r="D3" s="32"/>
      <c r="E3" s="32"/>
      <c r="F3" s="32"/>
      <c r="G3" s="32"/>
      <c r="H3" s="32"/>
      <c r="I3" s="32"/>
      <c r="J3" s="32"/>
      <c r="K3" s="1"/>
      <c r="L3" s="1"/>
      <c r="M3" s="1"/>
      <c r="N3" s="1"/>
      <c r="O3" s="114"/>
      <c r="P3" s="114"/>
      <c r="Q3" s="121" t="s">
        <v>27</v>
      </c>
    </row>
    <row r="4" ht="15.75" customHeight="1" spans="1:17">
      <c r="A4" s="11" t="s">
        <v>514</v>
      </c>
      <c r="B4" s="101" t="s">
        <v>515</v>
      </c>
      <c r="C4" s="101" t="s">
        <v>516</v>
      </c>
      <c r="D4" s="101" t="s">
        <v>517</v>
      </c>
      <c r="E4" s="101" t="s">
        <v>518</v>
      </c>
      <c r="F4" s="101" t="s">
        <v>519</v>
      </c>
      <c r="G4" s="47" t="s">
        <v>187</v>
      </c>
      <c r="H4" s="47"/>
      <c r="I4" s="47"/>
      <c r="J4" s="47"/>
      <c r="K4" s="115"/>
      <c r="L4" s="47"/>
      <c r="M4" s="47"/>
      <c r="N4" s="47"/>
      <c r="O4" s="72"/>
      <c r="P4" s="115"/>
      <c r="Q4" s="48"/>
    </row>
    <row r="5" ht="17.25" customHeight="1" spans="1:17">
      <c r="A5" s="16"/>
      <c r="B5" s="102"/>
      <c r="C5" s="102"/>
      <c r="D5" s="102"/>
      <c r="E5" s="102"/>
      <c r="F5" s="102"/>
      <c r="G5" s="102" t="s">
        <v>30</v>
      </c>
      <c r="H5" s="102" t="s">
        <v>34</v>
      </c>
      <c r="I5" s="102" t="s">
        <v>520</v>
      </c>
      <c r="J5" s="102" t="s">
        <v>521</v>
      </c>
      <c r="K5" s="116" t="s">
        <v>522</v>
      </c>
      <c r="L5" s="117" t="s">
        <v>523</v>
      </c>
      <c r="M5" s="117"/>
      <c r="N5" s="117"/>
      <c r="O5" s="118"/>
      <c r="P5" s="119"/>
      <c r="Q5" s="103"/>
    </row>
    <row r="6" ht="54" customHeight="1" spans="1:17">
      <c r="A6" s="18"/>
      <c r="B6" s="103"/>
      <c r="C6" s="103"/>
      <c r="D6" s="103"/>
      <c r="E6" s="103"/>
      <c r="F6" s="103"/>
      <c r="G6" s="103"/>
      <c r="H6" s="103" t="s">
        <v>33</v>
      </c>
      <c r="I6" s="103"/>
      <c r="J6" s="103"/>
      <c r="K6" s="120"/>
      <c r="L6" s="103" t="s">
        <v>33</v>
      </c>
      <c r="M6" s="103" t="s">
        <v>40</v>
      </c>
      <c r="N6" s="103" t="s">
        <v>524</v>
      </c>
      <c r="O6" s="33" t="s">
        <v>42</v>
      </c>
      <c r="P6" s="120" t="s">
        <v>43</v>
      </c>
      <c r="Q6" s="103" t="s">
        <v>44</v>
      </c>
    </row>
    <row r="7" ht="15" customHeight="1" spans="1:17">
      <c r="A7" s="73">
        <v>1</v>
      </c>
      <c r="B7" s="104">
        <v>2</v>
      </c>
      <c r="C7" s="104">
        <v>3</v>
      </c>
      <c r="D7" s="104">
        <v>4</v>
      </c>
      <c r="E7" s="104">
        <v>5</v>
      </c>
      <c r="F7" s="104">
        <v>6</v>
      </c>
      <c r="G7" s="77">
        <v>7</v>
      </c>
      <c r="H7" s="77">
        <v>8</v>
      </c>
      <c r="I7" s="77">
        <v>9</v>
      </c>
      <c r="J7" s="77">
        <v>10</v>
      </c>
      <c r="K7" s="77">
        <v>11</v>
      </c>
      <c r="L7" s="77">
        <v>12</v>
      </c>
      <c r="M7" s="77">
        <v>13</v>
      </c>
      <c r="N7" s="77">
        <v>14</v>
      </c>
      <c r="O7" s="77">
        <v>15</v>
      </c>
      <c r="P7" s="77">
        <v>16</v>
      </c>
      <c r="Q7" s="77">
        <v>17</v>
      </c>
    </row>
    <row r="8" ht="52.5" customHeight="1" spans="1:17">
      <c r="A8" s="105" t="s">
        <v>46</v>
      </c>
      <c r="B8" s="106"/>
      <c r="C8" s="106"/>
      <c r="D8" s="107"/>
      <c r="E8" s="108"/>
      <c r="F8" s="23"/>
      <c r="G8" s="23">
        <v>29800</v>
      </c>
      <c r="H8" s="23">
        <v>29800</v>
      </c>
      <c r="I8" s="23"/>
      <c r="J8" s="23"/>
      <c r="K8" s="23"/>
      <c r="L8" s="23"/>
      <c r="M8" s="23"/>
      <c r="N8" s="23"/>
      <c r="O8" s="23"/>
      <c r="P8" s="23"/>
      <c r="Q8" s="23"/>
    </row>
    <row r="9" ht="52.5" customHeight="1" spans="1:17">
      <c r="A9" s="109" t="s">
        <v>46</v>
      </c>
      <c r="B9" s="106"/>
      <c r="C9" s="106"/>
      <c r="D9" s="107"/>
      <c r="E9" s="108"/>
      <c r="F9" s="23"/>
      <c r="G9" s="23">
        <v>29800</v>
      </c>
      <c r="H9" s="23">
        <v>29800</v>
      </c>
      <c r="I9" s="23"/>
      <c r="J9" s="23"/>
      <c r="K9" s="23"/>
      <c r="L9" s="23"/>
      <c r="M9" s="23"/>
      <c r="N9" s="23"/>
      <c r="O9" s="23"/>
      <c r="P9" s="23"/>
      <c r="Q9" s="23"/>
    </row>
    <row r="10" ht="52.5" customHeight="1" spans="1:17">
      <c r="A10" s="105" t="str">
        <f>"     "&amp;"一般公用经费"</f>
        <v>     一般公用经费</v>
      </c>
      <c r="B10" s="106" t="s">
        <v>525</v>
      </c>
      <c r="C10" s="106" t="s">
        <v>526</v>
      </c>
      <c r="D10" s="107" t="s">
        <v>527</v>
      </c>
      <c r="E10" s="108">
        <v>1</v>
      </c>
      <c r="F10" s="23"/>
      <c r="G10" s="23">
        <v>10000</v>
      </c>
      <c r="H10" s="23">
        <v>10000</v>
      </c>
      <c r="I10" s="23"/>
      <c r="J10" s="23"/>
      <c r="K10" s="23"/>
      <c r="L10" s="23"/>
      <c r="M10" s="23"/>
      <c r="N10" s="23"/>
      <c r="O10" s="23"/>
      <c r="P10" s="23"/>
      <c r="Q10" s="23"/>
    </row>
    <row r="11" ht="52.5" customHeight="1" spans="1:17">
      <c r="A11" s="105" t="str">
        <f t="shared" ref="A11:A13" si="0">"     "&amp;"公用经费安排的公车购置及运维费"</f>
        <v>     公用经费安排的公车购置及运维费</v>
      </c>
      <c r="B11" s="106" t="s">
        <v>528</v>
      </c>
      <c r="C11" s="106" t="s">
        <v>529</v>
      </c>
      <c r="D11" s="107" t="s">
        <v>527</v>
      </c>
      <c r="E11" s="108">
        <v>1</v>
      </c>
      <c r="F11" s="23"/>
      <c r="G11" s="23">
        <v>8000</v>
      </c>
      <c r="H11" s="23">
        <v>8000</v>
      </c>
      <c r="I11" s="23"/>
      <c r="J11" s="23"/>
      <c r="K11" s="23"/>
      <c r="L11" s="23"/>
      <c r="M11" s="23"/>
      <c r="N11" s="23"/>
      <c r="O11" s="23"/>
      <c r="P11" s="23"/>
      <c r="Q11" s="23"/>
    </row>
    <row r="12" ht="52.5" customHeight="1" spans="1:17">
      <c r="A12" s="105" t="str">
        <f t="shared" si="0"/>
        <v>     公用经费安排的公车购置及运维费</v>
      </c>
      <c r="B12" s="106" t="s">
        <v>530</v>
      </c>
      <c r="C12" s="106" t="s">
        <v>531</v>
      </c>
      <c r="D12" s="107" t="s">
        <v>527</v>
      </c>
      <c r="E12" s="108">
        <v>1</v>
      </c>
      <c r="F12" s="23"/>
      <c r="G12" s="23">
        <v>5400</v>
      </c>
      <c r="H12" s="23">
        <v>5400</v>
      </c>
      <c r="I12" s="23"/>
      <c r="J12" s="23"/>
      <c r="K12" s="23"/>
      <c r="L12" s="23"/>
      <c r="M12" s="23"/>
      <c r="N12" s="23"/>
      <c r="O12" s="23"/>
      <c r="P12" s="23"/>
      <c r="Q12" s="23"/>
    </row>
    <row r="13" ht="52.5" customHeight="1" spans="1:17">
      <c r="A13" s="105" t="str">
        <f t="shared" si="0"/>
        <v>     公用经费安排的公车购置及运维费</v>
      </c>
      <c r="B13" s="106" t="s">
        <v>532</v>
      </c>
      <c r="C13" s="106" t="s">
        <v>533</v>
      </c>
      <c r="D13" s="107" t="s">
        <v>527</v>
      </c>
      <c r="E13" s="108">
        <v>1</v>
      </c>
      <c r="F13" s="23"/>
      <c r="G13" s="23">
        <v>6400</v>
      </c>
      <c r="H13" s="23">
        <v>6400</v>
      </c>
      <c r="I13" s="23"/>
      <c r="J13" s="23"/>
      <c r="K13" s="23"/>
      <c r="L13" s="23"/>
      <c r="M13" s="23"/>
      <c r="N13" s="23"/>
      <c r="O13" s="23"/>
      <c r="P13" s="23"/>
      <c r="Q13" s="23"/>
    </row>
    <row r="14" ht="30" customHeight="1" spans="1:17">
      <c r="A14" s="110" t="s">
        <v>511</v>
      </c>
      <c r="B14" s="111"/>
      <c r="C14" s="111"/>
      <c r="D14" s="111"/>
      <c r="E14" s="108"/>
      <c r="F14" s="23"/>
      <c r="G14" s="23">
        <v>29800</v>
      </c>
      <c r="H14" s="23">
        <v>29800</v>
      </c>
      <c r="I14" s="23"/>
      <c r="J14" s="23"/>
      <c r="K14" s="23"/>
      <c r="L14" s="23"/>
      <c r="M14" s="23"/>
      <c r="N14" s="23"/>
      <c r="O14" s="23"/>
      <c r="P14" s="23"/>
      <c r="Q14" s="23"/>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6"/>
      <c r="N1" s="96" t="s">
        <v>534</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"单位名称："&amp;"梁河县民政局"</f>
        <v>单位名称：梁河县民政局</v>
      </c>
      <c r="B3" s="32"/>
      <c r="C3" s="32"/>
      <c r="D3" s="32"/>
      <c r="E3" s="32"/>
      <c r="F3" s="32"/>
      <c r="G3" s="32"/>
      <c r="H3" s="91"/>
      <c r="I3" s="1"/>
      <c r="J3" s="1"/>
      <c r="K3" s="91"/>
      <c r="L3" s="1"/>
      <c r="M3" s="97"/>
      <c r="N3" s="98" t="s">
        <v>27</v>
      </c>
    </row>
    <row r="4" ht="15.75" customHeight="1" spans="1:14">
      <c r="A4" s="11" t="s">
        <v>514</v>
      </c>
      <c r="B4" s="11" t="s">
        <v>535</v>
      </c>
      <c r="C4" s="11" t="s">
        <v>536</v>
      </c>
      <c r="D4" s="12" t="s">
        <v>187</v>
      </c>
      <c r="E4" s="13"/>
      <c r="F4" s="13"/>
      <c r="G4" s="13"/>
      <c r="H4" s="13"/>
      <c r="I4" s="13"/>
      <c r="J4" s="13"/>
      <c r="K4" s="13"/>
      <c r="L4" s="13"/>
      <c r="M4" s="13"/>
      <c r="N4" s="14"/>
    </row>
    <row r="5" ht="17.25" customHeight="1" spans="1:14">
      <c r="A5" s="16"/>
      <c r="B5" s="16"/>
      <c r="C5" s="16"/>
      <c r="D5" s="74" t="s">
        <v>30</v>
      </c>
      <c r="E5" s="11" t="s">
        <v>34</v>
      </c>
      <c r="F5" s="11" t="s">
        <v>520</v>
      </c>
      <c r="G5" s="11" t="s">
        <v>521</v>
      </c>
      <c r="H5" s="11" t="s">
        <v>522</v>
      </c>
      <c r="I5" s="12" t="s">
        <v>523</v>
      </c>
      <c r="J5" s="13"/>
      <c r="K5" s="13"/>
      <c r="L5" s="13"/>
      <c r="M5" s="13"/>
      <c r="N5" s="14"/>
    </row>
    <row r="6" ht="40.5" customHeight="1" spans="1:14">
      <c r="A6" s="18"/>
      <c r="B6" s="18"/>
      <c r="C6" s="18"/>
      <c r="D6" s="73"/>
      <c r="E6" s="16" t="s">
        <v>33</v>
      </c>
      <c r="F6" s="18"/>
      <c r="G6" s="18"/>
      <c r="H6" s="73"/>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2"/>
      <c r="B8" s="92"/>
      <c r="C8" s="92"/>
      <c r="D8" s="23"/>
      <c r="E8" s="23"/>
      <c r="F8" s="23"/>
      <c r="G8" s="23"/>
      <c r="H8" s="23"/>
      <c r="I8" s="23"/>
      <c r="J8" s="23"/>
      <c r="K8" s="23"/>
      <c r="L8" s="23"/>
      <c r="M8" s="23"/>
      <c r="N8" s="23"/>
    </row>
    <row r="9" ht="52.5" customHeight="1" spans="1:14">
      <c r="A9" s="93"/>
      <c r="B9" s="93"/>
      <c r="C9" s="93"/>
      <c r="D9" s="23"/>
      <c r="E9" s="23"/>
      <c r="F9" s="23"/>
      <c r="G9" s="23"/>
      <c r="H9" s="23"/>
      <c r="I9" s="23"/>
      <c r="J9" s="23"/>
      <c r="K9" s="23"/>
      <c r="L9" s="23"/>
      <c r="M9" s="23"/>
      <c r="N9" s="23"/>
    </row>
    <row r="10" ht="30" customHeight="1" spans="1:14">
      <c r="A10" s="12" t="s">
        <v>30</v>
      </c>
      <c r="B10" s="94"/>
      <c r="C10" s="94"/>
      <c r="D10" s="23"/>
      <c r="E10" s="23"/>
      <c r="F10" s="23"/>
      <c r="G10" s="23"/>
      <c r="H10" s="23"/>
      <c r="I10" s="23"/>
      <c r="J10" s="23"/>
      <c r="K10" s="23"/>
      <c r="L10" s="23"/>
      <c r="M10" s="23"/>
      <c r="N10" s="23"/>
    </row>
    <row r="11" customHeight="1" spans="1:1">
      <c r="A11" s="95" t="s">
        <v>537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285714285714" defaultRowHeight="14.25" customHeight="1"/>
  <cols>
    <col min="1" max="1" width="37.7142857142857" customWidth="1"/>
    <col min="2" max="13" width="8.62857142857143" customWidth="1"/>
  </cols>
  <sheetData>
    <row r="1" ht="13.5" customHeight="1" spans="1:13">
      <c r="A1" s="64"/>
      <c r="B1" s="64"/>
      <c r="C1" s="64"/>
      <c r="D1" s="65"/>
      <c r="E1" s="65"/>
      <c r="F1" s="65"/>
      <c r="G1" s="65"/>
      <c r="H1" s="65"/>
      <c r="I1" s="65"/>
      <c r="J1" s="65"/>
      <c r="K1" s="65"/>
      <c r="L1" s="65"/>
      <c r="M1" s="88" t="s">
        <v>538</v>
      </c>
    </row>
    <row r="2" ht="27.75" customHeight="1" spans="1:13">
      <c r="A2" s="43" t="str">
        <f>"2026"&amp;"年县对下转移支付预算表"</f>
        <v>2026年县对下转移支付预算表</v>
      </c>
      <c r="B2" s="5"/>
      <c r="C2" s="5"/>
      <c r="D2" s="56"/>
      <c r="E2" s="56"/>
      <c r="F2" s="56"/>
      <c r="G2" s="56"/>
      <c r="H2" s="56"/>
      <c r="I2" s="56"/>
      <c r="J2" s="56"/>
      <c r="K2" s="56"/>
      <c r="L2" s="56"/>
      <c r="M2" s="5"/>
    </row>
    <row r="3" customHeight="1" spans="1:13">
      <c r="A3" s="42" t="s">
        <v>1</v>
      </c>
      <c r="B3" s="66"/>
      <c r="C3" s="66"/>
      <c r="D3" s="9"/>
      <c r="E3" s="9"/>
      <c r="F3" s="9"/>
      <c r="G3" s="9"/>
      <c r="H3" s="9"/>
      <c r="I3" s="9"/>
      <c r="J3" s="9"/>
      <c r="K3" s="9"/>
      <c r="L3" s="9"/>
      <c r="M3" s="89"/>
    </row>
    <row r="4" ht="18" customHeight="1" spans="1:13">
      <c r="A4" s="67" t="str">
        <f>"单位名称："&amp;"梁河县民政局"</f>
        <v>单位名称：梁河县民政局</v>
      </c>
      <c r="B4" s="68"/>
      <c r="C4" s="68"/>
      <c r="D4" s="9"/>
      <c r="E4" s="9"/>
      <c r="F4" s="9"/>
      <c r="G4" s="9"/>
      <c r="H4" s="9"/>
      <c r="I4" s="9"/>
      <c r="J4" s="9"/>
      <c r="K4" s="9"/>
      <c r="L4" s="9"/>
      <c r="M4" s="90"/>
    </row>
    <row r="5" ht="19.5" customHeight="1" spans="1:13">
      <c r="A5" s="69" t="s">
        <v>539</v>
      </c>
      <c r="B5" s="12" t="s">
        <v>187</v>
      </c>
      <c r="C5" s="13"/>
      <c r="D5" s="70"/>
      <c r="E5" s="71" t="s">
        <v>540</v>
      </c>
      <c r="F5" s="72"/>
      <c r="G5" s="72"/>
      <c r="H5" s="72"/>
      <c r="I5" s="72"/>
      <c r="J5" s="72"/>
      <c r="K5" s="72"/>
      <c r="L5" s="72"/>
      <c r="M5" s="14"/>
    </row>
    <row r="6" ht="40.5" customHeight="1" spans="1:13">
      <c r="A6" s="73"/>
      <c r="B6" s="74" t="s">
        <v>30</v>
      </c>
      <c r="C6" s="11" t="s">
        <v>34</v>
      </c>
      <c r="D6" s="75" t="s">
        <v>541</v>
      </c>
      <c r="E6" s="76" t="s">
        <v>542</v>
      </c>
      <c r="F6" s="77" t="s">
        <v>543</v>
      </c>
      <c r="G6" s="77" t="s">
        <v>544</v>
      </c>
      <c r="H6" s="77" t="s">
        <v>545</v>
      </c>
      <c r="I6" s="77" t="s">
        <v>546</v>
      </c>
      <c r="J6" s="77" t="s">
        <v>547</v>
      </c>
      <c r="K6" s="77" t="s">
        <v>548</v>
      </c>
      <c r="L6" s="77" t="s">
        <v>549</v>
      </c>
      <c r="M6" s="77" t="s">
        <v>550</v>
      </c>
    </row>
    <row r="7" ht="19.5" customHeight="1" spans="1:13">
      <c r="A7" s="35">
        <v>1</v>
      </c>
      <c r="B7" s="35">
        <v>2</v>
      </c>
      <c r="C7" s="78">
        <v>3</v>
      </c>
      <c r="D7" s="79">
        <v>4</v>
      </c>
      <c r="E7" s="80">
        <v>5</v>
      </c>
      <c r="F7" s="81">
        <v>6</v>
      </c>
      <c r="G7" s="82">
        <v>7</v>
      </c>
      <c r="H7" s="82">
        <v>8</v>
      </c>
      <c r="I7" s="82">
        <v>9</v>
      </c>
      <c r="J7" s="82">
        <v>10</v>
      </c>
      <c r="K7" s="82">
        <v>11</v>
      </c>
      <c r="L7" s="82">
        <v>12</v>
      </c>
      <c r="M7" s="82">
        <v>13</v>
      </c>
    </row>
    <row r="8" ht="19.5" customHeight="1" spans="1:13">
      <c r="A8" s="36"/>
      <c r="B8" s="83"/>
      <c r="C8" s="83"/>
      <c r="D8" s="84"/>
      <c r="E8" s="85"/>
      <c r="F8" s="86"/>
      <c r="G8" s="86"/>
      <c r="H8" s="86"/>
      <c r="I8" s="86"/>
      <c r="J8" s="86"/>
      <c r="K8" s="86"/>
      <c r="L8" s="86"/>
      <c r="M8" s="86"/>
    </row>
    <row r="9" ht="19.5" customHeight="1" spans="1:13">
      <c r="A9" s="36"/>
      <c r="B9" s="83"/>
      <c r="C9" s="83"/>
      <c r="D9" s="84"/>
      <c r="E9" s="87"/>
      <c r="F9" s="87"/>
      <c r="G9" s="87"/>
      <c r="H9" s="87"/>
      <c r="I9" s="87"/>
      <c r="J9" s="87"/>
      <c r="K9" s="87"/>
      <c r="L9" s="87"/>
      <c r="M9" s="24"/>
    </row>
    <row r="10" ht="19.5" customHeight="1" spans="1:13">
      <c r="A10" s="51" t="s">
        <v>30</v>
      </c>
      <c r="B10" s="83"/>
      <c r="C10" s="83"/>
      <c r="D10" s="84"/>
      <c r="E10" s="85"/>
      <c r="F10" s="86"/>
      <c r="G10" s="86"/>
      <c r="H10" s="86"/>
      <c r="I10" s="86"/>
      <c r="J10" s="86"/>
      <c r="K10" s="86"/>
      <c r="L10" s="86"/>
      <c r="M10" s="86"/>
    </row>
    <row r="11" ht="17.25" customHeight="1" spans="1:13">
      <c r="A11" s="44" t="s">
        <v>551</v>
      </c>
      <c r="B11" s="44"/>
      <c r="C11" s="44"/>
      <c r="D11" s="6"/>
      <c r="E11" s="6"/>
      <c r="F11" s="6"/>
      <c r="G11" s="6"/>
      <c r="H11" s="6"/>
      <c r="I11" s="6"/>
      <c r="J11" s="6"/>
      <c r="K11" s="6"/>
      <c r="L11" s="6"/>
      <c r="M11" s="44"/>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285714285714" defaultRowHeight="12" customHeight="1" outlineLevelRow="7"/>
  <cols>
    <col min="1" max="10" width="13.9142857142857" customWidth="1"/>
  </cols>
  <sheetData>
    <row r="1" customHeight="1" spans="10:10">
      <c r="J1" s="63" t="s">
        <v>552</v>
      </c>
    </row>
    <row r="2" ht="28.5" customHeight="1" spans="1:10">
      <c r="A2" s="55" t="str">
        <f>"2026"&amp;"年县对下转移支付绩效目标表"</f>
        <v>2026年县对下转移支付绩效目标表</v>
      </c>
      <c r="B2" s="5"/>
      <c r="C2" s="5"/>
      <c r="D2" s="5"/>
      <c r="E2" s="5"/>
      <c r="F2" s="56"/>
      <c r="G2" s="5"/>
      <c r="H2" s="56"/>
      <c r="I2" s="56"/>
      <c r="J2" s="5"/>
    </row>
    <row r="3" ht="17.25" customHeight="1" spans="1:8">
      <c r="A3" s="6" t="str">
        <f>"单位名称："&amp;"梁河县民政局"</f>
        <v>单位名称：梁河县民政局</v>
      </c>
      <c r="B3" s="45"/>
      <c r="C3" s="45"/>
      <c r="D3" s="45"/>
      <c r="E3" s="45"/>
      <c r="F3" s="57"/>
      <c r="G3" s="45"/>
      <c r="H3" s="57"/>
    </row>
    <row r="4" ht="44.25" customHeight="1" spans="1:10">
      <c r="A4" s="34" t="s">
        <v>347</v>
      </c>
      <c r="B4" s="34" t="s">
        <v>348</v>
      </c>
      <c r="C4" s="34" t="s">
        <v>349</v>
      </c>
      <c r="D4" s="34" t="s">
        <v>350</v>
      </c>
      <c r="E4" s="34" t="s">
        <v>351</v>
      </c>
      <c r="F4" s="58" t="s">
        <v>352</v>
      </c>
      <c r="G4" s="34" t="s">
        <v>353</v>
      </c>
      <c r="H4" s="58" t="s">
        <v>354</v>
      </c>
      <c r="I4" s="58" t="s">
        <v>355</v>
      </c>
      <c r="J4" s="34" t="s">
        <v>356</v>
      </c>
    </row>
    <row r="5" ht="14.25" customHeight="1" spans="1:10">
      <c r="A5" s="34">
        <v>1</v>
      </c>
      <c r="B5" s="34">
        <v>2</v>
      </c>
      <c r="C5" s="34">
        <v>3</v>
      </c>
      <c r="D5" s="34">
        <v>4</v>
      </c>
      <c r="E5" s="34">
        <v>5</v>
      </c>
      <c r="F5" s="58">
        <v>6</v>
      </c>
      <c r="G5" s="34">
        <v>7</v>
      </c>
      <c r="H5" s="58">
        <v>8</v>
      </c>
      <c r="I5" s="58">
        <v>9</v>
      </c>
      <c r="J5" s="34">
        <v>10</v>
      </c>
    </row>
    <row r="6" ht="42" customHeight="1" spans="1:10">
      <c r="A6" s="36"/>
      <c r="B6" s="49"/>
      <c r="C6" s="49"/>
      <c r="D6" s="49"/>
      <c r="E6" s="59"/>
      <c r="F6" s="60"/>
      <c r="G6" s="59"/>
      <c r="H6" s="60"/>
      <c r="I6" s="60"/>
      <c r="J6" s="59"/>
    </row>
    <row r="7" ht="42" customHeight="1" spans="1:10">
      <c r="A7" s="36"/>
      <c r="B7" s="22" t="s">
        <v>553</v>
      </c>
      <c r="C7" s="22" t="s">
        <v>553</v>
      </c>
      <c r="D7" s="22" t="s">
        <v>553</v>
      </c>
      <c r="E7" s="36" t="s">
        <v>553</v>
      </c>
      <c r="F7" s="22" t="s">
        <v>553</v>
      </c>
      <c r="G7" s="36" t="s">
        <v>553</v>
      </c>
      <c r="H7" s="22" t="s">
        <v>553</v>
      </c>
      <c r="I7" s="22" t="s">
        <v>553</v>
      </c>
      <c r="J7" s="36" t="s">
        <v>553</v>
      </c>
    </row>
    <row r="8" ht="18.45" customHeight="1" spans="1:10">
      <c r="A8" s="61" t="s">
        <v>551</v>
      </c>
      <c r="B8" s="62"/>
      <c r="C8" s="62"/>
      <c r="D8" s="62"/>
      <c r="E8" s="61"/>
      <c r="F8" s="62"/>
      <c r="G8" s="61"/>
      <c r="H8" s="62"/>
      <c r="I8" s="62"/>
      <c r="J8" s="61"/>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285714285714" defaultRowHeight="12" customHeight="1" outlineLevelCol="7"/>
  <cols>
    <col min="1" max="8" width="14.2" customWidth="1"/>
  </cols>
  <sheetData>
    <row r="1" ht="14.25" customHeight="1" spans="8:8">
      <c r="H1" s="42" t="s">
        <v>554</v>
      </c>
    </row>
    <row r="2" ht="28.5" customHeight="1" spans="1:8">
      <c r="A2" s="43" t="str">
        <f>"2026"&amp;"年新增资产配置表"</f>
        <v>2026年新增资产配置表</v>
      </c>
      <c r="B2" s="5"/>
      <c r="C2" s="5"/>
      <c r="D2" s="5"/>
      <c r="E2" s="5"/>
      <c r="F2" s="5"/>
      <c r="G2" s="5"/>
      <c r="H2" s="5"/>
    </row>
    <row r="3" ht="13.5" customHeight="1" spans="1:3">
      <c r="A3" s="44" t="str">
        <f>"单位名称："&amp;"梁河县民政局"</f>
        <v>单位名称：梁河县民政局</v>
      </c>
      <c r="B3" s="7"/>
      <c r="C3" s="45"/>
    </row>
    <row r="4" ht="18" customHeight="1" spans="1:8">
      <c r="A4" s="11" t="s">
        <v>180</v>
      </c>
      <c r="B4" s="11" t="s">
        <v>555</v>
      </c>
      <c r="C4" s="11" t="s">
        <v>556</v>
      </c>
      <c r="D4" s="11" t="s">
        <v>557</v>
      </c>
      <c r="E4" s="11" t="s">
        <v>558</v>
      </c>
      <c r="F4" s="46" t="s">
        <v>559</v>
      </c>
      <c r="G4" s="47"/>
      <c r="H4" s="48"/>
    </row>
    <row r="5" ht="18" customHeight="1" spans="1:8">
      <c r="A5" s="18"/>
      <c r="B5" s="18"/>
      <c r="C5" s="18"/>
      <c r="D5" s="18"/>
      <c r="E5" s="18"/>
      <c r="F5" s="34" t="s">
        <v>518</v>
      </c>
      <c r="G5" s="34" t="s">
        <v>560</v>
      </c>
      <c r="H5" s="34" t="s">
        <v>561</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8">
      <c r="A9" s="54" t="s">
        <v>562</v>
      </c>
      <c r="B9" s="54"/>
      <c r="C9" s="54"/>
      <c r="D9" s="54"/>
      <c r="E9" s="54"/>
      <c r="F9" s="54"/>
      <c r="G9" s="54"/>
      <c r="H9" s="54"/>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5"/>
  <sheetViews>
    <sheetView showZeros="0"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563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"单位名称："&amp;"梁河县民政局"</f>
        <v>单位名称：梁河县民政局</v>
      </c>
      <c r="B3" s="31"/>
      <c r="C3" s="31"/>
      <c r="D3" s="31"/>
      <c r="E3" s="31"/>
      <c r="F3" s="31"/>
      <c r="G3" s="31"/>
      <c r="H3" s="32"/>
      <c r="I3" s="32"/>
      <c r="J3" s="32"/>
      <c r="K3" s="39" t="s">
        <v>27</v>
      </c>
    </row>
    <row r="4" ht="21.75" customHeight="1" spans="1:11">
      <c r="A4" s="33" t="s">
        <v>297</v>
      </c>
      <c r="B4" s="33" t="s">
        <v>182</v>
      </c>
      <c r="C4" s="33" t="s">
        <v>298</v>
      </c>
      <c r="D4" s="34" t="s">
        <v>183</v>
      </c>
      <c r="E4" s="34" t="s">
        <v>184</v>
      </c>
      <c r="F4" s="34" t="s">
        <v>299</v>
      </c>
      <c r="G4" s="34" t="s">
        <v>300</v>
      </c>
      <c r="H4" s="35" t="s">
        <v>30</v>
      </c>
      <c r="I4" s="35" t="s">
        <v>564</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565</v>
      </c>
      <c r="C8" s="36"/>
      <c r="D8" s="36"/>
      <c r="E8" s="36"/>
      <c r="F8" s="36"/>
      <c r="G8" s="36"/>
      <c r="H8" s="23">
        <v>39950000</v>
      </c>
      <c r="I8" s="23">
        <v>39950000</v>
      </c>
      <c r="J8" s="23"/>
      <c r="K8" s="40"/>
    </row>
    <row r="9" ht="52.5" customHeight="1" spans="1:11">
      <c r="A9" s="22" t="s">
        <v>304</v>
      </c>
      <c r="B9" s="22" t="s">
        <v>565</v>
      </c>
      <c r="C9" s="22" t="s">
        <v>46</v>
      </c>
      <c r="D9" s="22" t="s">
        <v>107</v>
      </c>
      <c r="E9" s="22" t="s">
        <v>108</v>
      </c>
      <c r="F9" s="22" t="s">
        <v>286</v>
      </c>
      <c r="G9" s="22" t="s">
        <v>287</v>
      </c>
      <c r="H9" s="23">
        <v>900000</v>
      </c>
      <c r="I9" s="23">
        <v>900000</v>
      </c>
      <c r="J9" s="23"/>
      <c r="K9" s="41"/>
    </row>
    <row r="10" ht="52.5" customHeight="1" spans="1:11">
      <c r="A10" s="22" t="s">
        <v>304</v>
      </c>
      <c r="B10" s="22" t="s">
        <v>565</v>
      </c>
      <c r="C10" s="22" t="s">
        <v>46</v>
      </c>
      <c r="D10" s="22" t="s">
        <v>119</v>
      </c>
      <c r="E10" s="22" t="s">
        <v>120</v>
      </c>
      <c r="F10" s="22" t="s">
        <v>286</v>
      </c>
      <c r="G10" s="22" t="s">
        <v>287</v>
      </c>
      <c r="H10" s="23">
        <v>3000000</v>
      </c>
      <c r="I10" s="23">
        <v>3000000</v>
      </c>
      <c r="J10" s="23"/>
      <c r="K10" s="25"/>
    </row>
    <row r="11" ht="52.5" customHeight="1" spans="1:11">
      <c r="A11" s="22" t="s">
        <v>304</v>
      </c>
      <c r="B11" s="22" t="s">
        <v>565</v>
      </c>
      <c r="C11" s="22" t="s">
        <v>46</v>
      </c>
      <c r="D11" s="22" t="s">
        <v>121</v>
      </c>
      <c r="E11" s="22" t="s">
        <v>122</v>
      </c>
      <c r="F11" s="22" t="s">
        <v>286</v>
      </c>
      <c r="G11" s="22" t="s">
        <v>287</v>
      </c>
      <c r="H11" s="23">
        <v>27950000</v>
      </c>
      <c r="I11" s="23">
        <v>27950000</v>
      </c>
      <c r="J11" s="23"/>
      <c r="K11" s="25"/>
    </row>
    <row r="12" ht="52.5" customHeight="1" spans="1:11">
      <c r="A12" s="22" t="s">
        <v>304</v>
      </c>
      <c r="B12" s="22" t="s">
        <v>565</v>
      </c>
      <c r="C12" s="22" t="s">
        <v>46</v>
      </c>
      <c r="D12" s="22" t="s">
        <v>125</v>
      </c>
      <c r="E12" s="22" t="s">
        <v>126</v>
      </c>
      <c r="F12" s="22" t="s">
        <v>286</v>
      </c>
      <c r="G12" s="22" t="s">
        <v>287</v>
      </c>
      <c r="H12" s="23">
        <v>1000000</v>
      </c>
      <c r="I12" s="23">
        <v>1000000</v>
      </c>
      <c r="J12" s="23"/>
      <c r="K12" s="25"/>
    </row>
    <row r="13" ht="52.5" customHeight="1" spans="1:11">
      <c r="A13" s="22" t="s">
        <v>304</v>
      </c>
      <c r="B13" s="22" t="s">
        <v>565</v>
      </c>
      <c r="C13" s="22" t="s">
        <v>46</v>
      </c>
      <c r="D13" s="22" t="s">
        <v>127</v>
      </c>
      <c r="E13" s="22" t="s">
        <v>128</v>
      </c>
      <c r="F13" s="22" t="s">
        <v>286</v>
      </c>
      <c r="G13" s="22" t="s">
        <v>287</v>
      </c>
      <c r="H13" s="23">
        <v>100000</v>
      </c>
      <c r="I13" s="23">
        <v>100000</v>
      </c>
      <c r="J13" s="23"/>
      <c r="K13" s="25"/>
    </row>
    <row r="14" ht="52.5" customHeight="1" spans="1:11">
      <c r="A14" s="22" t="s">
        <v>304</v>
      </c>
      <c r="B14" s="22" t="s">
        <v>565</v>
      </c>
      <c r="C14" s="22" t="s">
        <v>46</v>
      </c>
      <c r="D14" s="22" t="s">
        <v>131</v>
      </c>
      <c r="E14" s="22" t="s">
        <v>132</v>
      </c>
      <c r="F14" s="22" t="s">
        <v>286</v>
      </c>
      <c r="G14" s="22" t="s">
        <v>287</v>
      </c>
      <c r="H14" s="23">
        <v>7000000</v>
      </c>
      <c r="I14" s="23">
        <v>7000000</v>
      </c>
      <c r="J14" s="23"/>
      <c r="K14" s="25"/>
    </row>
    <row r="15" ht="30" customHeight="1" spans="1:11">
      <c r="A15" s="37" t="s">
        <v>511</v>
      </c>
      <c r="B15" s="38"/>
      <c r="C15" s="38"/>
      <c r="D15" s="38"/>
      <c r="E15" s="38"/>
      <c r="F15" s="38"/>
      <c r="G15" s="38"/>
      <c r="H15" s="23">
        <v>39950000</v>
      </c>
      <c r="I15" s="23">
        <v>39950000</v>
      </c>
      <c r="J15" s="23"/>
      <c r="K15" s="41"/>
    </row>
  </sheetData>
  <mergeCells count="15">
    <mergeCell ref="A2:K2"/>
    <mergeCell ref="A3:G3"/>
    <mergeCell ref="I4:K4"/>
    <mergeCell ref="A15:G15"/>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4"/>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566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"单位名称："&amp;"梁河县民政局"</f>
        <v>单位名称：梁河县民政局</v>
      </c>
      <c r="B3" s="7"/>
      <c r="C3" s="7"/>
      <c r="D3" s="7"/>
      <c r="E3" s="8"/>
      <c r="F3" s="8"/>
      <c r="G3" s="9" t="s">
        <v>27</v>
      </c>
    </row>
    <row r="4" ht="21.75" customHeight="1" spans="1:7">
      <c r="A4" s="10" t="s">
        <v>298</v>
      </c>
      <c r="B4" s="10" t="s">
        <v>297</v>
      </c>
      <c r="C4" s="10" t="s">
        <v>182</v>
      </c>
      <c r="D4" s="11" t="s">
        <v>567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10427617.72</v>
      </c>
      <c r="F8" s="23">
        <v>2250000</v>
      </c>
      <c r="G8" s="23"/>
    </row>
    <row r="9" ht="52.5" customHeight="1" spans="1:7">
      <c r="A9" s="24"/>
      <c r="B9" s="22" t="s">
        <v>568</v>
      </c>
      <c r="C9" s="22" t="s">
        <v>344</v>
      </c>
      <c r="D9" s="22" t="s">
        <v>569</v>
      </c>
      <c r="E9" s="23">
        <v>50000</v>
      </c>
      <c r="F9" s="23">
        <v>500000</v>
      </c>
      <c r="G9" s="23"/>
    </row>
    <row r="10" ht="52.5" customHeight="1" spans="1:7">
      <c r="A10" s="25"/>
      <c r="B10" s="22" t="s">
        <v>568</v>
      </c>
      <c r="C10" s="22" t="s">
        <v>328</v>
      </c>
      <c r="D10" s="22" t="s">
        <v>569</v>
      </c>
      <c r="E10" s="23">
        <v>100000</v>
      </c>
      <c r="F10" s="23">
        <v>100000</v>
      </c>
      <c r="G10" s="23"/>
    </row>
    <row r="11" ht="52.5" customHeight="1" spans="1:7">
      <c r="A11" s="25"/>
      <c r="B11" s="22" t="s">
        <v>568</v>
      </c>
      <c r="C11" s="22" t="s">
        <v>331</v>
      </c>
      <c r="D11" s="22" t="s">
        <v>569</v>
      </c>
      <c r="E11" s="23">
        <v>1000000</v>
      </c>
      <c r="F11" s="23">
        <v>900000</v>
      </c>
      <c r="G11" s="23"/>
    </row>
    <row r="12" ht="52.5" customHeight="1" spans="1:7">
      <c r="A12" s="25"/>
      <c r="B12" s="22" t="s">
        <v>568</v>
      </c>
      <c r="C12" s="22" t="s">
        <v>338</v>
      </c>
      <c r="D12" s="22" t="s">
        <v>569</v>
      </c>
      <c r="E12" s="23">
        <v>22464</v>
      </c>
      <c r="F12" s="23"/>
      <c r="G12" s="23"/>
    </row>
    <row r="13" ht="52.5" customHeight="1" spans="1:7">
      <c r="A13" s="25"/>
      <c r="B13" s="22" t="s">
        <v>570</v>
      </c>
      <c r="C13" s="22" t="s">
        <v>310</v>
      </c>
      <c r="D13" s="22" t="s">
        <v>569</v>
      </c>
      <c r="E13" s="23">
        <v>60000</v>
      </c>
      <c r="F13" s="23">
        <v>400000</v>
      </c>
      <c r="G13" s="23"/>
    </row>
    <row r="14" ht="52.5" customHeight="1" spans="1:7">
      <c r="A14" s="25"/>
      <c r="B14" s="22" t="s">
        <v>570</v>
      </c>
      <c r="C14" s="22" t="s">
        <v>340</v>
      </c>
      <c r="D14" s="22" t="s">
        <v>569</v>
      </c>
      <c r="E14" s="23">
        <v>100000</v>
      </c>
      <c r="F14" s="23">
        <v>200000</v>
      </c>
      <c r="G14" s="23"/>
    </row>
    <row r="15" ht="52.5" customHeight="1" spans="1:7">
      <c r="A15" s="25"/>
      <c r="B15" s="22" t="s">
        <v>570</v>
      </c>
      <c r="C15" s="22" t="s">
        <v>322</v>
      </c>
      <c r="D15" s="22" t="s">
        <v>569</v>
      </c>
      <c r="E15" s="23">
        <v>30000</v>
      </c>
      <c r="F15" s="23">
        <v>60000</v>
      </c>
      <c r="G15" s="23"/>
    </row>
    <row r="16" ht="52.5" customHeight="1" spans="1:7">
      <c r="A16" s="25"/>
      <c r="B16" s="22" t="s">
        <v>570</v>
      </c>
      <c r="C16" s="22" t="s">
        <v>306</v>
      </c>
      <c r="D16" s="22" t="s">
        <v>569</v>
      </c>
      <c r="E16" s="23">
        <v>50000</v>
      </c>
      <c r="F16" s="23"/>
      <c r="G16" s="23"/>
    </row>
    <row r="17" ht="52.5" customHeight="1" spans="1:7">
      <c r="A17" s="25"/>
      <c r="B17" s="22" t="s">
        <v>570</v>
      </c>
      <c r="C17" s="22" t="s">
        <v>316</v>
      </c>
      <c r="D17" s="22" t="s">
        <v>569</v>
      </c>
      <c r="E17" s="23">
        <v>1800</v>
      </c>
      <c r="F17" s="23"/>
      <c r="G17" s="23"/>
    </row>
    <row r="18" ht="52.5" customHeight="1" spans="1:7">
      <c r="A18" s="25"/>
      <c r="B18" s="22" t="s">
        <v>570</v>
      </c>
      <c r="C18" s="22" t="s">
        <v>314</v>
      </c>
      <c r="D18" s="22" t="s">
        <v>569</v>
      </c>
      <c r="E18" s="23">
        <v>83100</v>
      </c>
      <c r="F18" s="23">
        <v>90000</v>
      </c>
      <c r="G18" s="23"/>
    </row>
    <row r="19" ht="52.5" customHeight="1" spans="1:7">
      <c r="A19" s="25"/>
      <c r="B19" s="22" t="s">
        <v>570</v>
      </c>
      <c r="C19" s="22" t="s">
        <v>324</v>
      </c>
      <c r="D19" s="22" t="s">
        <v>569</v>
      </c>
      <c r="E19" s="23">
        <v>942053.72</v>
      </c>
      <c r="F19" s="23"/>
      <c r="G19" s="23"/>
    </row>
    <row r="20" ht="52.5" customHeight="1" spans="1:7">
      <c r="A20" s="25"/>
      <c r="B20" s="22" t="s">
        <v>570</v>
      </c>
      <c r="C20" s="22" t="s">
        <v>303</v>
      </c>
      <c r="D20" s="22" t="s">
        <v>569</v>
      </c>
      <c r="E20" s="23">
        <v>5176800</v>
      </c>
      <c r="F20" s="23"/>
      <c r="G20" s="23"/>
    </row>
    <row r="21" ht="52.5" customHeight="1" spans="1:7">
      <c r="A21" s="25"/>
      <c r="B21" s="22" t="s">
        <v>570</v>
      </c>
      <c r="C21" s="22" t="s">
        <v>326</v>
      </c>
      <c r="D21" s="22" t="s">
        <v>569</v>
      </c>
      <c r="E21" s="23">
        <v>2751600</v>
      </c>
      <c r="F21" s="23"/>
      <c r="G21" s="23"/>
    </row>
    <row r="22" ht="52.5" customHeight="1" spans="1:7">
      <c r="A22" s="25"/>
      <c r="B22" s="22" t="s">
        <v>570</v>
      </c>
      <c r="C22" s="22" t="s">
        <v>318</v>
      </c>
      <c r="D22" s="22" t="s">
        <v>569</v>
      </c>
      <c r="E22" s="23">
        <v>44940</v>
      </c>
      <c r="F22" s="23"/>
      <c r="G22" s="23"/>
    </row>
    <row r="23" ht="52.5" customHeight="1" spans="1:7">
      <c r="A23" s="25"/>
      <c r="B23" s="22" t="s">
        <v>571</v>
      </c>
      <c r="C23" s="22" t="s">
        <v>333</v>
      </c>
      <c r="D23" s="22" t="s">
        <v>569</v>
      </c>
      <c r="E23" s="23">
        <v>14860</v>
      </c>
      <c r="F23" s="23"/>
      <c r="G23" s="23"/>
    </row>
    <row r="24" ht="30" customHeight="1" spans="1:7">
      <c r="A24" s="26" t="s">
        <v>30</v>
      </c>
      <c r="B24" s="27" t="s">
        <v>553</v>
      </c>
      <c r="C24" s="27"/>
      <c r="D24" s="28"/>
      <c r="E24" s="23">
        <v>10427617.72</v>
      </c>
      <c r="F24" s="23">
        <v>2250000</v>
      </c>
      <c r="G24" s="23"/>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91"/>
      <c r="J1" s="1"/>
      <c r="K1" s="1"/>
      <c r="L1" s="1"/>
      <c r="M1" s="1"/>
      <c r="N1" s="1"/>
      <c r="O1" s="1"/>
      <c r="P1" s="96" t="s">
        <v>26</v>
      </c>
      <c r="Q1" s="96"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"单位名称："&amp;"梁河县民政局"</f>
        <v>单位名称：梁河县民政局</v>
      </c>
      <c r="B3" s="31"/>
      <c r="C3" s="176"/>
      <c r="D3" s="176"/>
      <c r="E3" s="176"/>
      <c r="F3" s="176"/>
      <c r="G3" s="176"/>
      <c r="H3" s="176"/>
      <c r="I3" s="176"/>
      <c r="J3" s="176"/>
      <c r="K3" s="176"/>
      <c r="L3" s="176"/>
      <c r="M3" s="176"/>
      <c r="N3" s="176"/>
      <c r="O3" s="176"/>
      <c r="P3" s="96" t="s">
        <v>27</v>
      </c>
      <c r="Q3" s="96"/>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94" t="s">
        <v>38</v>
      </c>
      <c r="J5" s="194"/>
      <c r="K5" s="194"/>
      <c r="L5" s="194"/>
      <c r="M5" s="194"/>
      <c r="N5" s="194"/>
      <c r="O5" s="11" t="s">
        <v>33</v>
      </c>
      <c r="P5" s="11" t="s">
        <v>34</v>
      </c>
      <c r="Q5" s="11" t="s">
        <v>35</v>
      </c>
      <c r="R5" s="11" t="s">
        <v>36</v>
      </c>
      <c r="S5" s="11" t="s">
        <v>39</v>
      </c>
    </row>
    <row r="6" ht="43.5" customHeight="1" spans="1:19">
      <c r="A6" s="73"/>
      <c r="B6" s="73"/>
      <c r="C6" s="73"/>
      <c r="D6" s="74"/>
      <c r="E6" s="74"/>
      <c r="F6" s="74"/>
      <c r="G6" s="73"/>
      <c r="H6" s="73"/>
      <c r="I6" s="35" t="s">
        <v>33</v>
      </c>
      <c r="J6" s="33" t="s">
        <v>40</v>
      </c>
      <c r="K6" s="33" t="s">
        <v>41</v>
      </c>
      <c r="L6" s="10" t="s">
        <v>42</v>
      </c>
      <c r="M6" s="10" t="s">
        <v>43</v>
      </c>
      <c r="N6" s="10" t="s">
        <v>44</v>
      </c>
      <c r="O6" s="74"/>
      <c r="P6" s="74"/>
      <c r="Q6" s="74"/>
      <c r="R6" s="74"/>
      <c r="S6" s="74"/>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92" t="s">
        <v>45</v>
      </c>
      <c r="B8" s="192" t="s">
        <v>46</v>
      </c>
      <c r="C8" s="23">
        <v>15248711.61</v>
      </c>
      <c r="D8" s="23">
        <v>15248711.61</v>
      </c>
      <c r="E8" s="23">
        <v>15248711.61</v>
      </c>
      <c r="F8" s="23"/>
      <c r="G8" s="23"/>
      <c r="H8" s="23"/>
      <c r="I8" s="23"/>
      <c r="J8" s="23"/>
      <c r="K8" s="23"/>
      <c r="L8" s="23"/>
      <c r="M8" s="23"/>
      <c r="N8" s="23"/>
      <c r="O8" s="23"/>
      <c r="P8" s="23"/>
      <c r="Q8" s="23"/>
      <c r="R8" s="23"/>
      <c r="S8" s="23"/>
    </row>
    <row r="9" ht="30" customHeight="1" spans="1:19">
      <c r="A9" s="12" t="s">
        <v>30</v>
      </c>
      <c r="B9" s="193"/>
      <c r="C9" s="182">
        <v>15248711.61</v>
      </c>
      <c r="D9" s="182">
        <v>15248711.61</v>
      </c>
      <c r="E9" s="182">
        <v>15248711.61</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9"/>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98" t="s">
        <v>47</v>
      </c>
      <c r="O1" s="98"/>
    </row>
    <row r="2" ht="36" customHeight="1" spans="1:15">
      <c r="A2" s="185" t="str">
        <f>"2026"&amp;"年部门支出预算表"</f>
        <v>2026年部门支出预算表</v>
      </c>
      <c r="B2" s="185"/>
      <c r="C2" s="185"/>
      <c r="D2" s="185"/>
      <c r="E2" s="185"/>
      <c r="F2" s="185"/>
      <c r="G2" s="185"/>
      <c r="H2" s="185"/>
      <c r="I2" s="185"/>
      <c r="J2" s="185"/>
      <c r="K2" s="185"/>
      <c r="L2" s="185"/>
      <c r="M2" s="185"/>
      <c r="N2" s="185"/>
      <c r="O2" s="185"/>
    </row>
    <row r="3" ht="18.75" customHeight="1" spans="1:15">
      <c r="A3" s="31" t="str">
        <f>"单位名称："&amp;"梁河县民政局"</f>
        <v>单位名称：梁河县民政局</v>
      </c>
      <c r="B3" s="31"/>
      <c r="C3" s="31"/>
      <c r="D3" s="31"/>
      <c r="E3" s="31"/>
      <c r="F3" s="31"/>
      <c r="G3" s="184"/>
      <c r="H3" s="184"/>
      <c r="I3" s="184"/>
      <c r="J3" s="184"/>
      <c r="K3" s="184"/>
      <c r="L3" s="184"/>
      <c r="M3" s="184"/>
      <c r="N3" s="98" t="s">
        <v>1</v>
      </c>
      <c r="O3" s="98"/>
    </row>
    <row r="4" ht="31.5" customHeight="1" spans="1:15">
      <c r="A4" s="186" t="s">
        <v>48</v>
      </c>
      <c r="B4" s="186" t="s">
        <v>49</v>
      </c>
      <c r="C4" s="186" t="s">
        <v>30</v>
      </c>
      <c r="D4" s="186" t="s">
        <v>34</v>
      </c>
      <c r="E4" s="186"/>
      <c r="F4" s="186"/>
      <c r="G4" s="186" t="s">
        <v>35</v>
      </c>
      <c r="H4" s="186" t="s">
        <v>36</v>
      </c>
      <c r="I4" s="186" t="s">
        <v>50</v>
      </c>
      <c r="J4" s="186" t="s">
        <v>51</v>
      </c>
      <c r="K4" s="186"/>
      <c r="L4" s="186"/>
      <c r="M4" s="186"/>
      <c r="N4" s="186"/>
      <c r="O4" s="186"/>
    </row>
    <row r="5" ht="37.3" customHeight="1" spans="1:15">
      <c r="A5" s="186"/>
      <c r="B5" s="186"/>
      <c r="C5" s="186"/>
      <c r="D5" s="186" t="s">
        <v>33</v>
      </c>
      <c r="E5" s="186" t="s">
        <v>52</v>
      </c>
      <c r="F5" s="186" t="s">
        <v>53</v>
      </c>
      <c r="G5" s="186"/>
      <c r="H5" s="186"/>
      <c r="I5" s="186"/>
      <c r="J5" s="186" t="s">
        <v>33</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3">
        <v>45800</v>
      </c>
      <c r="D7" s="153">
        <v>45800</v>
      </c>
      <c r="E7" s="153">
        <v>30940</v>
      </c>
      <c r="F7" s="153">
        <v>14860</v>
      </c>
      <c r="G7" s="153"/>
      <c r="H7" s="153"/>
      <c r="I7" s="153"/>
      <c r="J7" s="153"/>
      <c r="K7" s="153"/>
      <c r="L7" s="153"/>
      <c r="M7" s="153"/>
      <c r="N7" s="153"/>
      <c r="O7" s="153"/>
    </row>
    <row r="8" ht="52.5" customHeight="1" spans="1:15">
      <c r="A8" s="189" t="s">
        <v>76</v>
      </c>
      <c r="B8" s="189" t="s">
        <v>77</v>
      </c>
      <c r="C8" s="153">
        <v>43100</v>
      </c>
      <c r="D8" s="153">
        <v>43100</v>
      </c>
      <c r="E8" s="153">
        <v>28240</v>
      </c>
      <c r="F8" s="153">
        <v>14860</v>
      </c>
      <c r="G8" s="153"/>
      <c r="H8" s="153"/>
      <c r="I8" s="153"/>
      <c r="J8" s="153"/>
      <c r="K8" s="153"/>
      <c r="L8" s="153"/>
      <c r="M8" s="153"/>
      <c r="N8" s="153"/>
      <c r="O8" s="153"/>
    </row>
    <row r="9" ht="52.5" customHeight="1" spans="1:15">
      <c r="A9" s="190" t="s">
        <v>78</v>
      </c>
      <c r="B9" s="190" t="s">
        <v>79</v>
      </c>
      <c r="C9" s="153">
        <v>43100</v>
      </c>
      <c r="D9" s="153">
        <v>43100</v>
      </c>
      <c r="E9" s="153">
        <v>28240</v>
      </c>
      <c r="F9" s="153">
        <v>14860</v>
      </c>
      <c r="G9" s="153"/>
      <c r="H9" s="153"/>
      <c r="I9" s="153"/>
      <c r="J9" s="153"/>
      <c r="K9" s="153"/>
      <c r="L9" s="153"/>
      <c r="M9" s="153"/>
      <c r="N9" s="153"/>
      <c r="O9" s="153"/>
    </row>
    <row r="10" ht="52.5" customHeight="1" spans="1:15">
      <c r="A10" s="189" t="s">
        <v>80</v>
      </c>
      <c r="B10" s="189" t="s">
        <v>81</v>
      </c>
      <c r="C10" s="153">
        <v>2700</v>
      </c>
      <c r="D10" s="153">
        <v>2700</v>
      </c>
      <c r="E10" s="153">
        <v>2700</v>
      </c>
      <c r="F10" s="153"/>
      <c r="G10" s="153"/>
      <c r="H10" s="153"/>
      <c r="I10" s="153"/>
      <c r="J10" s="153"/>
      <c r="K10" s="153"/>
      <c r="L10" s="153"/>
      <c r="M10" s="153"/>
      <c r="N10" s="153"/>
      <c r="O10" s="153"/>
    </row>
    <row r="11" ht="52.5" customHeight="1" spans="1:15">
      <c r="A11" s="190" t="s">
        <v>82</v>
      </c>
      <c r="B11" s="190" t="s">
        <v>81</v>
      </c>
      <c r="C11" s="153">
        <v>2700</v>
      </c>
      <c r="D11" s="153">
        <v>2700</v>
      </c>
      <c r="E11" s="153">
        <v>2700</v>
      </c>
      <c r="F11" s="153"/>
      <c r="G11" s="153"/>
      <c r="H11" s="153"/>
      <c r="I11" s="153"/>
      <c r="J11" s="153"/>
      <c r="K11" s="153"/>
      <c r="L11" s="153"/>
      <c r="M11" s="153"/>
      <c r="N11" s="153"/>
      <c r="O11" s="153"/>
    </row>
    <row r="12" ht="52.5" customHeight="1" spans="1:15">
      <c r="A12" s="188" t="s">
        <v>83</v>
      </c>
      <c r="B12" s="188" t="s">
        <v>84</v>
      </c>
      <c r="C12" s="153">
        <v>14657770.13</v>
      </c>
      <c r="D12" s="153">
        <v>14657770.13</v>
      </c>
      <c r="E12" s="153">
        <v>4245012.41</v>
      </c>
      <c r="F12" s="153">
        <v>10412757.72</v>
      </c>
      <c r="G12" s="153"/>
      <c r="H12" s="153"/>
      <c r="I12" s="153"/>
      <c r="J12" s="153"/>
      <c r="K12" s="153"/>
      <c r="L12" s="153"/>
      <c r="M12" s="153"/>
      <c r="N12" s="153"/>
      <c r="O12" s="153"/>
    </row>
    <row r="13" ht="52.5" customHeight="1" spans="1:15">
      <c r="A13" s="189" t="s">
        <v>85</v>
      </c>
      <c r="B13" s="189" t="s">
        <v>86</v>
      </c>
      <c r="C13" s="153">
        <v>3928365.03</v>
      </c>
      <c r="D13" s="153">
        <v>3928365.03</v>
      </c>
      <c r="E13" s="153">
        <v>3631465.03</v>
      </c>
      <c r="F13" s="153">
        <v>296900</v>
      </c>
      <c r="G13" s="153"/>
      <c r="H13" s="153"/>
      <c r="I13" s="153"/>
      <c r="J13" s="153"/>
      <c r="K13" s="153"/>
      <c r="L13" s="153"/>
      <c r="M13" s="153"/>
      <c r="N13" s="153"/>
      <c r="O13" s="153"/>
    </row>
    <row r="14" ht="52.5" customHeight="1" spans="1:15">
      <c r="A14" s="190" t="s">
        <v>87</v>
      </c>
      <c r="B14" s="190" t="s">
        <v>88</v>
      </c>
      <c r="C14" s="153">
        <v>3640165.03</v>
      </c>
      <c r="D14" s="153">
        <v>3640165.03</v>
      </c>
      <c r="E14" s="153">
        <v>3540165.03</v>
      </c>
      <c r="F14" s="153">
        <v>100000</v>
      </c>
      <c r="G14" s="153"/>
      <c r="H14" s="153"/>
      <c r="I14" s="153"/>
      <c r="J14" s="153"/>
      <c r="K14" s="153"/>
      <c r="L14" s="153"/>
      <c r="M14" s="153"/>
      <c r="N14" s="153"/>
      <c r="O14" s="153"/>
    </row>
    <row r="15" ht="52.5" customHeight="1" spans="1:15">
      <c r="A15" s="190" t="s">
        <v>89</v>
      </c>
      <c r="B15" s="190" t="s">
        <v>90</v>
      </c>
      <c r="C15" s="153">
        <v>40000</v>
      </c>
      <c r="D15" s="153">
        <v>40000</v>
      </c>
      <c r="E15" s="153"/>
      <c r="F15" s="153">
        <v>40000</v>
      </c>
      <c r="G15" s="153"/>
      <c r="H15" s="153"/>
      <c r="I15" s="153"/>
      <c r="J15" s="153"/>
      <c r="K15" s="153"/>
      <c r="L15" s="153"/>
      <c r="M15" s="153"/>
      <c r="N15" s="153"/>
      <c r="O15" s="153"/>
    </row>
    <row r="16" ht="52.5" customHeight="1" spans="1:15">
      <c r="A16" s="190" t="s">
        <v>91</v>
      </c>
      <c r="B16" s="190" t="s">
        <v>92</v>
      </c>
      <c r="C16" s="153">
        <v>248200</v>
      </c>
      <c r="D16" s="153">
        <v>248200</v>
      </c>
      <c r="E16" s="153">
        <v>91300</v>
      </c>
      <c r="F16" s="153">
        <v>156900</v>
      </c>
      <c r="G16" s="153"/>
      <c r="H16" s="153"/>
      <c r="I16" s="153"/>
      <c r="J16" s="153"/>
      <c r="K16" s="153"/>
      <c r="L16" s="153"/>
      <c r="M16" s="153"/>
      <c r="N16" s="153"/>
      <c r="O16" s="153"/>
    </row>
    <row r="17" ht="52.5" customHeight="1" spans="1:15">
      <c r="A17" s="189" t="s">
        <v>93</v>
      </c>
      <c r="B17" s="189" t="s">
        <v>94</v>
      </c>
      <c r="C17" s="153">
        <v>600277.54</v>
      </c>
      <c r="D17" s="153">
        <v>600277.54</v>
      </c>
      <c r="E17" s="153">
        <v>600277.54</v>
      </c>
      <c r="F17" s="153"/>
      <c r="G17" s="153"/>
      <c r="H17" s="153"/>
      <c r="I17" s="153"/>
      <c r="J17" s="153"/>
      <c r="K17" s="153"/>
      <c r="L17" s="153"/>
      <c r="M17" s="153"/>
      <c r="N17" s="153"/>
      <c r="O17" s="153"/>
    </row>
    <row r="18" ht="52.5" customHeight="1" spans="1:15">
      <c r="A18" s="190" t="s">
        <v>95</v>
      </c>
      <c r="B18" s="190" t="s">
        <v>96</v>
      </c>
      <c r="C18" s="153">
        <v>48779.5</v>
      </c>
      <c r="D18" s="153">
        <v>48779.5</v>
      </c>
      <c r="E18" s="153">
        <v>48779.5</v>
      </c>
      <c r="F18" s="153"/>
      <c r="G18" s="153"/>
      <c r="H18" s="153"/>
      <c r="I18" s="153"/>
      <c r="J18" s="153"/>
      <c r="K18" s="153"/>
      <c r="L18" s="153"/>
      <c r="M18" s="153"/>
      <c r="N18" s="153"/>
      <c r="O18" s="153"/>
    </row>
    <row r="19" ht="52.5" customHeight="1" spans="1:15">
      <c r="A19" s="190" t="s">
        <v>97</v>
      </c>
      <c r="B19" s="190" t="s">
        <v>98</v>
      </c>
      <c r="C19" s="153">
        <v>463601.28</v>
      </c>
      <c r="D19" s="153">
        <v>463601.28</v>
      </c>
      <c r="E19" s="153">
        <v>463601.28</v>
      </c>
      <c r="F19" s="153"/>
      <c r="G19" s="153"/>
      <c r="H19" s="153"/>
      <c r="I19" s="153"/>
      <c r="J19" s="153"/>
      <c r="K19" s="153"/>
      <c r="L19" s="153"/>
      <c r="M19" s="153"/>
      <c r="N19" s="153"/>
      <c r="O19" s="153"/>
    </row>
    <row r="20" ht="52.5" customHeight="1" spans="1:15">
      <c r="A20" s="190" t="s">
        <v>99</v>
      </c>
      <c r="B20" s="190" t="s">
        <v>100</v>
      </c>
      <c r="C20" s="153">
        <v>87896.76</v>
      </c>
      <c r="D20" s="153">
        <v>87896.76</v>
      </c>
      <c r="E20" s="153">
        <v>87896.76</v>
      </c>
      <c r="F20" s="153"/>
      <c r="G20" s="153"/>
      <c r="H20" s="153"/>
      <c r="I20" s="153"/>
      <c r="J20" s="153"/>
      <c r="K20" s="153"/>
      <c r="L20" s="153"/>
      <c r="M20" s="153"/>
      <c r="N20" s="153"/>
      <c r="O20" s="153"/>
    </row>
    <row r="21" ht="52.5" customHeight="1" spans="1:15">
      <c r="A21" s="189" t="s">
        <v>101</v>
      </c>
      <c r="B21" s="189" t="s">
        <v>102</v>
      </c>
      <c r="C21" s="153">
        <v>44940</v>
      </c>
      <c r="D21" s="153">
        <v>44940</v>
      </c>
      <c r="E21" s="153"/>
      <c r="F21" s="153">
        <v>44940</v>
      </c>
      <c r="G21" s="153"/>
      <c r="H21" s="153"/>
      <c r="I21" s="153"/>
      <c r="J21" s="153"/>
      <c r="K21" s="153"/>
      <c r="L21" s="153"/>
      <c r="M21" s="153"/>
      <c r="N21" s="153"/>
      <c r="O21" s="153"/>
    </row>
    <row r="22" ht="52.5" customHeight="1" spans="1:15">
      <c r="A22" s="190" t="s">
        <v>103</v>
      </c>
      <c r="B22" s="190" t="s">
        <v>104</v>
      </c>
      <c r="C22" s="153">
        <v>44940</v>
      </c>
      <c r="D22" s="153">
        <v>44940</v>
      </c>
      <c r="E22" s="153"/>
      <c r="F22" s="153">
        <v>44940</v>
      </c>
      <c r="G22" s="153"/>
      <c r="H22" s="153"/>
      <c r="I22" s="153"/>
      <c r="J22" s="153"/>
      <c r="K22" s="153"/>
      <c r="L22" s="153"/>
      <c r="M22" s="153"/>
      <c r="N22" s="153"/>
      <c r="O22" s="153"/>
    </row>
    <row r="23" ht="52.5" customHeight="1" spans="1:15">
      <c r="A23" s="189" t="s">
        <v>105</v>
      </c>
      <c r="B23" s="189" t="s">
        <v>106</v>
      </c>
      <c r="C23" s="153">
        <v>3963203.5</v>
      </c>
      <c r="D23" s="153">
        <v>3963203.5</v>
      </c>
      <c r="E23" s="153"/>
      <c r="F23" s="153">
        <v>3963203.5</v>
      </c>
      <c r="G23" s="153"/>
      <c r="H23" s="153"/>
      <c r="I23" s="153"/>
      <c r="J23" s="153"/>
      <c r="K23" s="153"/>
      <c r="L23" s="153"/>
      <c r="M23" s="153"/>
      <c r="N23" s="153"/>
      <c r="O23" s="153"/>
    </row>
    <row r="24" ht="52.5" customHeight="1" spans="1:15">
      <c r="A24" s="190" t="s">
        <v>107</v>
      </c>
      <c r="B24" s="190" t="s">
        <v>108</v>
      </c>
      <c r="C24" s="153">
        <v>58603.5</v>
      </c>
      <c r="D24" s="153">
        <v>58603.5</v>
      </c>
      <c r="E24" s="153"/>
      <c r="F24" s="153">
        <v>58603.5</v>
      </c>
      <c r="G24" s="153"/>
      <c r="H24" s="153"/>
      <c r="I24" s="153"/>
      <c r="J24" s="153"/>
      <c r="K24" s="153"/>
      <c r="L24" s="153"/>
      <c r="M24" s="153"/>
      <c r="N24" s="153"/>
      <c r="O24" s="153"/>
    </row>
    <row r="25" ht="52.5" customHeight="1" spans="1:15">
      <c r="A25" s="190" t="s">
        <v>109</v>
      </c>
      <c r="B25" s="190" t="s">
        <v>110</v>
      </c>
      <c r="C25" s="153">
        <v>2854600</v>
      </c>
      <c r="D25" s="153">
        <v>2854600</v>
      </c>
      <c r="E25" s="153"/>
      <c r="F25" s="153">
        <v>2854600</v>
      </c>
      <c r="G25" s="153"/>
      <c r="H25" s="153"/>
      <c r="I25" s="153"/>
      <c r="J25" s="153"/>
      <c r="K25" s="153"/>
      <c r="L25" s="153"/>
      <c r="M25" s="153"/>
      <c r="N25" s="153"/>
      <c r="O25" s="153"/>
    </row>
    <row r="26" ht="52.5" customHeight="1" spans="1:15">
      <c r="A26" s="190" t="s">
        <v>111</v>
      </c>
      <c r="B26" s="190" t="s">
        <v>112</v>
      </c>
      <c r="C26" s="153">
        <v>1050000</v>
      </c>
      <c r="D26" s="153">
        <v>1050000</v>
      </c>
      <c r="E26" s="153"/>
      <c r="F26" s="153">
        <v>1050000</v>
      </c>
      <c r="G26" s="153"/>
      <c r="H26" s="153"/>
      <c r="I26" s="153"/>
      <c r="J26" s="153"/>
      <c r="K26" s="153"/>
      <c r="L26" s="153"/>
      <c r="M26" s="153"/>
      <c r="N26" s="153"/>
      <c r="O26" s="153"/>
    </row>
    <row r="27" ht="52.5" customHeight="1" spans="1:15">
      <c r="A27" s="189" t="s">
        <v>113</v>
      </c>
      <c r="B27" s="189" t="s">
        <v>114</v>
      </c>
      <c r="C27" s="153">
        <v>5176800</v>
      </c>
      <c r="D27" s="153">
        <v>5176800</v>
      </c>
      <c r="E27" s="153"/>
      <c r="F27" s="153">
        <v>5176800</v>
      </c>
      <c r="G27" s="153"/>
      <c r="H27" s="153"/>
      <c r="I27" s="153"/>
      <c r="J27" s="153"/>
      <c r="K27" s="153"/>
      <c r="L27" s="153"/>
      <c r="M27" s="153"/>
      <c r="N27" s="153"/>
      <c r="O27" s="153"/>
    </row>
    <row r="28" ht="52.5" customHeight="1" spans="1:15">
      <c r="A28" s="190" t="s">
        <v>115</v>
      </c>
      <c r="B28" s="190" t="s">
        <v>116</v>
      </c>
      <c r="C28" s="153">
        <v>5176800</v>
      </c>
      <c r="D28" s="153">
        <v>5176800</v>
      </c>
      <c r="E28" s="153"/>
      <c r="F28" s="153">
        <v>5176800</v>
      </c>
      <c r="G28" s="153"/>
      <c r="H28" s="153"/>
      <c r="I28" s="153"/>
      <c r="J28" s="153"/>
      <c r="K28" s="153"/>
      <c r="L28" s="153"/>
      <c r="M28" s="153"/>
      <c r="N28" s="153"/>
      <c r="O28" s="153"/>
    </row>
    <row r="29" ht="52.5" customHeight="1" spans="1:15">
      <c r="A29" s="189" t="s">
        <v>117</v>
      </c>
      <c r="B29" s="189" t="s">
        <v>118</v>
      </c>
      <c r="C29" s="153">
        <v>640930.68</v>
      </c>
      <c r="D29" s="153">
        <v>640930.68</v>
      </c>
      <c r="E29" s="153"/>
      <c r="F29" s="153">
        <v>640930.68</v>
      </c>
      <c r="G29" s="153"/>
      <c r="H29" s="153"/>
      <c r="I29" s="153"/>
      <c r="J29" s="153"/>
      <c r="K29" s="153"/>
      <c r="L29" s="153"/>
      <c r="M29" s="153"/>
      <c r="N29" s="153"/>
      <c r="O29" s="153"/>
    </row>
    <row r="30" ht="52.5" customHeight="1" spans="1:15">
      <c r="A30" s="190" t="s">
        <v>119</v>
      </c>
      <c r="B30" s="190" t="s">
        <v>120</v>
      </c>
      <c r="C30" s="153">
        <v>70843.68</v>
      </c>
      <c r="D30" s="153">
        <v>70843.68</v>
      </c>
      <c r="E30" s="153"/>
      <c r="F30" s="153">
        <v>70843.68</v>
      </c>
      <c r="G30" s="153"/>
      <c r="H30" s="153"/>
      <c r="I30" s="153"/>
      <c r="J30" s="153"/>
      <c r="K30" s="153"/>
      <c r="L30" s="153"/>
      <c r="M30" s="153"/>
      <c r="N30" s="153"/>
      <c r="O30" s="153"/>
    </row>
    <row r="31" ht="52.5" customHeight="1" spans="1:15">
      <c r="A31" s="190" t="s">
        <v>121</v>
      </c>
      <c r="B31" s="190" t="s">
        <v>122</v>
      </c>
      <c r="C31" s="153">
        <v>570087</v>
      </c>
      <c r="D31" s="153">
        <v>570087</v>
      </c>
      <c r="E31" s="153"/>
      <c r="F31" s="153">
        <v>570087</v>
      </c>
      <c r="G31" s="153"/>
      <c r="H31" s="153"/>
      <c r="I31" s="153"/>
      <c r="J31" s="153"/>
      <c r="K31" s="153"/>
      <c r="L31" s="153"/>
      <c r="M31" s="153"/>
      <c r="N31" s="153"/>
      <c r="O31" s="153"/>
    </row>
    <row r="32" ht="52.5" customHeight="1" spans="1:15">
      <c r="A32" s="189" t="s">
        <v>123</v>
      </c>
      <c r="B32" s="189" t="s">
        <v>124</v>
      </c>
      <c r="C32" s="153">
        <v>141600</v>
      </c>
      <c r="D32" s="153">
        <v>141600</v>
      </c>
      <c r="E32" s="153"/>
      <c r="F32" s="153">
        <v>141600</v>
      </c>
      <c r="G32" s="153"/>
      <c r="H32" s="153"/>
      <c r="I32" s="153"/>
      <c r="J32" s="153"/>
      <c r="K32" s="153"/>
      <c r="L32" s="153"/>
      <c r="M32" s="153"/>
      <c r="N32" s="153"/>
      <c r="O32" s="153"/>
    </row>
    <row r="33" ht="52.5" customHeight="1" spans="1:15">
      <c r="A33" s="190" t="s">
        <v>125</v>
      </c>
      <c r="B33" s="190" t="s">
        <v>126</v>
      </c>
      <c r="C33" s="153">
        <v>111600</v>
      </c>
      <c r="D33" s="153">
        <v>111600</v>
      </c>
      <c r="E33" s="153"/>
      <c r="F33" s="153">
        <v>111600</v>
      </c>
      <c r="G33" s="153"/>
      <c r="H33" s="153"/>
      <c r="I33" s="153"/>
      <c r="J33" s="153"/>
      <c r="K33" s="153"/>
      <c r="L33" s="153"/>
      <c r="M33" s="153"/>
      <c r="N33" s="153"/>
      <c r="O33" s="153"/>
    </row>
    <row r="34" ht="52.5" customHeight="1" spans="1:15">
      <c r="A34" s="190" t="s">
        <v>127</v>
      </c>
      <c r="B34" s="190" t="s">
        <v>128</v>
      </c>
      <c r="C34" s="153">
        <v>30000</v>
      </c>
      <c r="D34" s="153">
        <v>30000</v>
      </c>
      <c r="E34" s="153"/>
      <c r="F34" s="153">
        <v>30000</v>
      </c>
      <c r="G34" s="153"/>
      <c r="H34" s="153"/>
      <c r="I34" s="153"/>
      <c r="J34" s="153"/>
      <c r="K34" s="153"/>
      <c r="L34" s="153"/>
      <c r="M34" s="153"/>
      <c r="N34" s="153"/>
      <c r="O34" s="153"/>
    </row>
    <row r="35" ht="52.5" customHeight="1" spans="1:15">
      <c r="A35" s="189" t="s">
        <v>129</v>
      </c>
      <c r="B35" s="189" t="s">
        <v>130</v>
      </c>
      <c r="C35" s="153">
        <v>125919.54</v>
      </c>
      <c r="D35" s="153">
        <v>125919.54</v>
      </c>
      <c r="E35" s="153"/>
      <c r="F35" s="153">
        <v>125919.54</v>
      </c>
      <c r="G35" s="153"/>
      <c r="H35" s="153"/>
      <c r="I35" s="153"/>
      <c r="J35" s="153"/>
      <c r="K35" s="153"/>
      <c r="L35" s="153"/>
      <c r="M35" s="153"/>
      <c r="N35" s="153"/>
      <c r="O35" s="153"/>
    </row>
    <row r="36" ht="52.5" customHeight="1" spans="1:15">
      <c r="A36" s="190" t="s">
        <v>131</v>
      </c>
      <c r="B36" s="190" t="s">
        <v>132</v>
      </c>
      <c r="C36" s="153">
        <v>125919.54</v>
      </c>
      <c r="D36" s="153">
        <v>125919.54</v>
      </c>
      <c r="E36" s="153"/>
      <c r="F36" s="153">
        <v>125919.54</v>
      </c>
      <c r="G36" s="153"/>
      <c r="H36" s="153"/>
      <c r="I36" s="153"/>
      <c r="J36" s="153"/>
      <c r="K36" s="153"/>
      <c r="L36" s="153"/>
      <c r="M36" s="153"/>
      <c r="N36" s="153"/>
      <c r="O36" s="153"/>
    </row>
    <row r="37" ht="52.5" customHeight="1" spans="1:15">
      <c r="A37" s="189" t="s">
        <v>133</v>
      </c>
      <c r="B37" s="189" t="s">
        <v>134</v>
      </c>
      <c r="C37" s="153">
        <v>22464</v>
      </c>
      <c r="D37" s="153">
        <v>22464</v>
      </c>
      <c r="E37" s="153"/>
      <c r="F37" s="153">
        <v>22464</v>
      </c>
      <c r="G37" s="153"/>
      <c r="H37" s="153"/>
      <c r="I37" s="153"/>
      <c r="J37" s="153"/>
      <c r="K37" s="153"/>
      <c r="L37" s="153"/>
      <c r="M37" s="153"/>
      <c r="N37" s="153"/>
      <c r="O37" s="153"/>
    </row>
    <row r="38" ht="52.5" customHeight="1" spans="1:15">
      <c r="A38" s="190" t="s">
        <v>135</v>
      </c>
      <c r="B38" s="190" t="s">
        <v>136</v>
      </c>
      <c r="C38" s="153">
        <v>22464</v>
      </c>
      <c r="D38" s="153">
        <v>22464</v>
      </c>
      <c r="E38" s="153"/>
      <c r="F38" s="153">
        <v>22464</v>
      </c>
      <c r="G38" s="153"/>
      <c r="H38" s="153"/>
      <c r="I38" s="153"/>
      <c r="J38" s="153"/>
      <c r="K38" s="153"/>
      <c r="L38" s="153"/>
      <c r="M38" s="153"/>
      <c r="N38" s="153"/>
      <c r="O38" s="153"/>
    </row>
    <row r="39" ht="52.5" customHeight="1" spans="1:15">
      <c r="A39" s="189" t="s">
        <v>137</v>
      </c>
      <c r="B39" s="189" t="s">
        <v>138</v>
      </c>
      <c r="C39" s="153">
        <v>13269.84</v>
      </c>
      <c r="D39" s="153">
        <v>13269.84</v>
      </c>
      <c r="E39" s="153">
        <v>13269.84</v>
      </c>
      <c r="F39" s="153"/>
      <c r="G39" s="153"/>
      <c r="H39" s="153"/>
      <c r="I39" s="153"/>
      <c r="J39" s="153"/>
      <c r="K39" s="153"/>
      <c r="L39" s="153"/>
      <c r="M39" s="153"/>
      <c r="N39" s="153"/>
      <c r="O39" s="153"/>
    </row>
    <row r="40" ht="52.5" customHeight="1" spans="1:15">
      <c r="A40" s="190" t="s">
        <v>139</v>
      </c>
      <c r="B40" s="190" t="s">
        <v>138</v>
      </c>
      <c r="C40" s="153">
        <v>13269.84</v>
      </c>
      <c r="D40" s="153">
        <v>13269.84</v>
      </c>
      <c r="E40" s="153">
        <v>13269.84</v>
      </c>
      <c r="F40" s="153"/>
      <c r="G40" s="153"/>
      <c r="H40" s="153"/>
      <c r="I40" s="153"/>
      <c r="J40" s="153"/>
      <c r="K40" s="153"/>
      <c r="L40" s="153"/>
      <c r="M40" s="153"/>
      <c r="N40" s="153"/>
      <c r="O40" s="153"/>
    </row>
    <row r="41" ht="52.5" customHeight="1" spans="1:15">
      <c r="A41" s="188" t="s">
        <v>140</v>
      </c>
      <c r="B41" s="188" t="s">
        <v>141</v>
      </c>
      <c r="C41" s="153">
        <v>197440.52</v>
      </c>
      <c r="D41" s="153">
        <v>197440.52</v>
      </c>
      <c r="E41" s="153">
        <v>197440.52</v>
      </c>
      <c r="F41" s="153"/>
      <c r="G41" s="153"/>
      <c r="H41" s="153"/>
      <c r="I41" s="153"/>
      <c r="J41" s="153"/>
      <c r="K41" s="153"/>
      <c r="L41" s="153"/>
      <c r="M41" s="153"/>
      <c r="N41" s="153"/>
      <c r="O41" s="153"/>
    </row>
    <row r="42" ht="52.5" customHeight="1" spans="1:15">
      <c r="A42" s="189" t="s">
        <v>142</v>
      </c>
      <c r="B42" s="189" t="s">
        <v>143</v>
      </c>
      <c r="C42" s="153">
        <v>197440.52</v>
      </c>
      <c r="D42" s="153">
        <v>197440.52</v>
      </c>
      <c r="E42" s="153">
        <v>197440.52</v>
      </c>
      <c r="F42" s="153"/>
      <c r="G42" s="153"/>
      <c r="H42" s="153"/>
      <c r="I42" s="153"/>
      <c r="J42" s="153"/>
      <c r="K42" s="153"/>
      <c r="L42" s="153"/>
      <c r="M42" s="153"/>
      <c r="N42" s="153"/>
      <c r="O42" s="153"/>
    </row>
    <row r="43" ht="52.5" customHeight="1" spans="1:15">
      <c r="A43" s="190" t="s">
        <v>144</v>
      </c>
      <c r="B43" s="190" t="s">
        <v>145</v>
      </c>
      <c r="C43" s="153">
        <v>63845.28</v>
      </c>
      <c r="D43" s="153">
        <v>63845.28</v>
      </c>
      <c r="E43" s="153">
        <v>63845.28</v>
      </c>
      <c r="F43" s="153"/>
      <c r="G43" s="153"/>
      <c r="H43" s="153"/>
      <c r="I43" s="153"/>
      <c r="J43" s="153"/>
      <c r="K43" s="153"/>
      <c r="L43" s="153"/>
      <c r="M43" s="153"/>
      <c r="N43" s="153"/>
      <c r="O43" s="153"/>
    </row>
    <row r="44" ht="52.5" customHeight="1" spans="1:15">
      <c r="A44" s="190" t="s">
        <v>146</v>
      </c>
      <c r="B44" s="190" t="s">
        <v>147</v>
      </c>
      <c r="C44" s="153">
        <v>110005.2</v>
      </c>
      <c r="D44" s="153">
        <v>110005.2</v>
      </c>
      <c r="E44" s="153">
        <v>110005.2</v>
      </c>
      <c r="F44" s="153"/>
      <c r="G44" s="153"/>
      <c r="H44" s="153"/>
      <c r="I44" s="153"/>
      <c r="J44" s="153"/>
      <c r="K44" s="153"/>
      <c r="L44" s="153"/>
      <c r="M44" s="153"/>
      <c r="N44" s="153"/>
      <c r="O44" s="153"/>
    </row>
    <row r="45" ht="52.5" customHeight="1" spans="1:15">
      <c r="A45" s="190" t="s">
        <v>148</v>
      </c>
      <c r="B45" s="190" t="s">
        <v>149</v>
      </c>
      <c r="C45" s="153">
        <v>23590.04</v>
      </c>
      <c r="D45" s="153">
        <v>23590.04</v>
      </c>
      <c r="E45" s="153">
        <v>23590.04</v>
      </c>
      <c r="F45" s="153"/>
      <c r="G45" s="153"/>
      <c r="H45" s="153"/>
      <c r="I45" s="153"/>
      <c r="J45" s="153"/>
      <c r="K45" s="153"/>
      <c r="L45" s="153"/>
      <c r="M45" s="153"/>
      <c r="N45" s="153"/>
      <c r="O45" s="153"/>
    </row>
    <row r="46" ht="52.5" customHeight="1" spans="1:15">
      <c r="A46" s="188" t="s">
        <v>150</v>
      </c>
      <c r="B46" s="188" t="s">
        <v>151</v>
      </c>
      <c r="C46" s="153">
        <v>347700.96</v>
      </c>
      <c r="D46" s="153">
        <v>347700.96</v>
      </c>
      <c r="E46" s="153">
        <v>347700.96</v>
      </c>
      <c r="F46" s="153"/>
      <c r="G46" s="153"/>
      <c r="H46" s="153"/>
      <c r="I46" s="153"/>
      <c r="J46" s="153"/>
      <c r="K46" s="153"/>
      <c r="L46" s="153"/>
      <c r="M46" s="153"/>
      <c r="N46" s="153"/>
      <c r="O46" s="153"/>
    </row>
    <row r="47" ht="52.5" customHeight="1" spans="1:15">
      <c r="A47" s="189" t="s">
        <v>152</v>
      </c>
      <c r="B47" s="189" t="s">
        <v>153</v>
      </c>
      <c r="C47" s="153">
        <v>347700.96</v>
      </c>
      <c r="D47" s="153">
        <v>347700.96</v>
      </c>
      <c r="E47" s="153">
        <v>347700.96</v>
      </c>
      <c r="F47" s="153"/>
      <c r="G47" s="153"/>
      <c r="H47" s="153"/>
      <c r="I47" s="153"/>
      <c r="J47" s="153"/>
      <c r="K47" s="153"/>
      <c r="L47" s="153"/>
      <c r="M47" s="153"/>
      <c r="N47" s="153"/>
      <c r="O47" s="153"/>
    </row>
    <row r="48" ht="52.5" customHeight="1" spans="1:15">
      <c r="A48" s="190" t="s">
        <v>154</v>
      </c>
      <c r="B48" s="190" t="s">
        <v>155</v>
      </c>
      <c r="C48" s="153">
        <v>347700.96</v>
      </c>
      <c r="D48" s="153">
        <v>347700.96</v>
      </c>
      <c r="E48" s="153">
        <v>347700.96</v>
      </c>
      <c r="F48" s="153"/>
      <c r="G48" s="153"/>
      <c r="H48" s="153"/>
      <c r="I48" s="153"/>
      <c r="J48" s="153"/>
      <c r="K48" s="153"/>
      <c r="L48" s="153"/>
      <c r="M48" s="153"/>
      <c r="N48" s="153"/>
      <c r="O48" s="153"/>
    </row>
    <row r="49" ht="30" customHeight="1" spans="1:15">
      <c r="A49" s="187" t="s">
        <v>30</v>
      </c>
      <c r="B49" s="187"/>
      <c r="C49" s="153">
        <v>15248711.61</v>
      </c>
      <c r="D49" s="153">
        <v>15248711.61</v>
      </c>
      <c r="E49" s="153">
        <v>4821093.89</v>
      </c>
      <c r="F49" s="153">
        <v>10427617.72</v>
      </c>
      <c r="G49" s="153"/>
      <c r="H49" s="153"/>
      <c r="I49" s="153"/>
      <c r="J49" s="153"/>
      <c r="K49" s="153"/>
      <c r="L49" s="153"/>
      <c r="M49" s="153"/>
      <c r="N49" s="153"/>
      <c r="O49" s="153"/>
    </row>
  </sheetData>
  <mergeCells count="13">
    <mergeCell ref="N1:O1"/>
    <mergeCell ref="A2:O2"/>
    <mergeCell ref="A3:F3"/>
    <mergeCell ref="N3:O3"/>
    <mergeCell ref="D4:F4"/>
    <mergeCell ref="J4:O4"/>
    <mergeCell ref="A49:B4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6"/>
      <c r="B1" s="176"/>
      <c r="C1" s="176"/>
      <c r="D1" s="96" t="s">
        <v>156</v>
      </c>
    </row>
    <row r="2" ht="30.75" customHeight="1" spans="1:4">
      <c r="A2" s="177" t="str">
        <f>"2026"&amp;"年部门财政拨款收支预算总表"</f>
        <v>2026年部门财政拨款收支预算总表</v>
      </c>
      <c r="B2" s="177"/>
      <c r="C2" s="177"/>
      <c r="D2" s="177"/>
    </row>
    <row r="3" ht="18.75" customHeight="1" spans="1:4">
      <c r="A3" s="31" t="str">
        <f>"单位名称："&amp;"梁河县民政局"</f>
        <v>单位名称：梁河县民政局</v>
      </c>
      <c r="B3" s="178"/>
      <c r="C3" s="178"/>
      <c r="D3" s="97" t="s">
        <v>1</v>
      </c>
    </row>
    <row r="4" ht="19.5" customHeight="1" spans="1:4">
      <c r="A4" s="12" t="s">
        <v>157</v>
      </c>
      <c r="B4" s="14"/>
      <c r="C4" s="12" t="s">
        <v>158</v>
      </c>
      <c r="D4" s="14"/>
    </row>
    <row r="5" ht="21.75" customHeight="1" spans="1:4">
      <c r="A5" s="69" t="s">
        <v>159</v>
      </c>
      <c r="B5" s="11" t="s">
        <v>5</v>
      </c>
      <c r="C5" s="69" t="s">
        <v>160</v>
      </c>
      <c r="D5" s="11" t="s">
        <v>5</v>
      </c>
    </row>
    <row r="6" ht="17.25" customHeight="1" spans="1:4">
      <c r="A6" s="73"/>
      <c r="B6" s="18"/>
      <c r="C6" s="73"/>
      <c r="D6" s="18"/>
    </row>
    <row r="7" ht="19.5" customHeight="1" spans="1:4">
      <c r="A7" s="92" t="s">
        <v>161</v>
      </c>
      <c r="B7" s="23">
        <v>15248711.61</v>
      </c>
      <c r="C7" s="92" t="s">
        <v>162</v>
      </c>
      <c r="D7" s="23">
        <v>15248711.61</v>
      </c>
    </row>
    <row r="8" ht="19.5" customHeight="1" spans="1:4">
      <c r="A8" s="92" t="s">
        <v>163</v>
      </c>
      <c r="B8" s="23">
        <v>15248711.61</v>
      </c>
      <c r="C8" s="179" t="str">
        <f>"（"&amp;"一"&amp;"）"&amp;"一般公共服务支出"</f>
        <v>（一）一般公共服务支出</v>
      </c>
      <c r="D8" s="23">
        <v>45800</v>
      </c>
    </row>
    <row r="9" ht="19.5" customHeight="1" spans="1:4">
      <c r="A9" s="180" t="s">
        <v>164</v>
      </c>
      <c r="B9" s="23"/>
      <c r="C9" s="179" t="str">
        <f>"（"&amp;"二"&amp;"）"&amp;"社会保障和就业支出"</f>
        <v>（二）社会保障和就业支出</v>
      </c>
      <c r="D9" s="23">
        <v>14657770.13</v>
      </c>
    </row>
    <row r="10" ht="19.5" customHeight="1" spans="1:4">
      <c r="A10" s="180" t="s">
        <v>165</v>
      </c>
      <c r="B10" s="23"/>
      <c r="C10" s="179" t="str">
        <f>"（"&amp;"三"&amp;"）"&amp;"卫生健康支出"</f>
        <v>（三）卫生健康支出</v>
      </c>
      <c r="D10" s="23">
        <v>197440.52</v>
      </c>
    </row>
    <row r="11" ht="19.5" customHeight="1" spans="1:4">
      <c r="A11" s="180" t="s">
        <v>166</v>
      </c>
      <c r="B11" s="23"/>
      <c r="C11" s="179" t="str">
        <f>"（"&amp;"四"&amp;"）"&amp;"住房保障支出"</f>
        <v>（四）住房保障支出</v>
      </c>
      <c r="D11" s="23">
        <v>347700.96</v>
      </c>
    </row>
    <row r="12" ht="19.5" customHeight="1" spans="1:4">
      <c r="A12" s="180" t="s">
        <v>163</v>
      </c>
      <c r="B12" s="23"/>
      <c r="C12" s="179"/>
      <c r="D12" s="23"/>
    </row>
    <row r="13" ht="19.5" customHeight="1" spans="1:4">
      <c r="A13" s="180" t="s">
        <v>164</v>
      </c>
      <c r="B13" s="23"/>
      <c r="C13" s="179"/>
      <c r="D13" s="23"/>
    </row>
    <row r="14" ht="19.5" customHeight="1" spans="1:4">
      <c r="A14" s="180" t="s">
        <v>165</v>
      </c>
      <c r="B14" s="23"/>
      <c r="C14" s="179"/>
      <c r="D14" s="23"/>
    </row>
    <row r="15" ht="19.5" customHeight="1" spans="1:4">
      <c r="A15" s="181"/>
      <c r="B15" s="23"/>
      <c r="C15" s="179"/>
      <c r="D15" s="23"/>
    </row>
    <row r="16" ht="19.5" customHeight="1" spans="1:4">
      <c r="A16" s="181"/>
      <c r="B16" s="23"/>
      <c r="C16" s="179"/>
      <c r="D16" s="23"/>
    </row>
    <row r="17" ht="19.5" customHeight="1" spans="1:4">
      <c r="A17" s="181"/>
      <c r="B17" s="23"/>
      <c r="C17" s="179"/>
      <c r="D17" s="23"/>
    </row>
    <row r="18" ht="19.5" customHeight="1" spans="1:4">
      <c r="A18" s="181"/>
      <c r="B18" s="23"/>
      <c r="C18" s="179"/>
      <c r="D18" s="23"/>
    </row>
    <row r="19" ht="19.5" customHeight="1" spans="1:4">
      <c r="A19" s="181"/>
      <c r="B19" s="23"/>
      <c r="C19" s="179"/>
      <c r="D19" s="23"/>
    </row>
    <row r="20" ht="19.5" customHeight="1" spans="1:4">
      <c r="A20" s="92"/>
      <c r="B20" s="23"/>
      <c r="C20" s="179"/>
      <c r="D20" s="23"/>
    </row>
    <row r="21" ht="19.5" customHeight="1" spans="1:4">
      <c r="A21" s="92"/>
      <c r="B21" s="23"/>
      <c r="C21" s="92"/>
      <c r="D21" s="23"/>
    </row>
    <row r="22" ht="19.5" customHeight="1" spans="1:4">
      <c r="A22" s="92"/>
      <c r="B22" s="23"/>
      <c r="C22" s="92"/>
      <c r="D22" s="23"/>
    </row>
    <row r="23" ht="19.5" customHeight="1" spans="1:4">
      <c r="A23" s="92"/>
      <c r="B23" s="23"/>
      <c r="C23" s="92"/>
      <c r="D23" s="23"/>
    </row>
    <row r="24" ht="19.5" customHeight="1" spans="1:4">
      <c r="A24" s="92"/>
      <c r="B24" s="23"/>
      <c r="C24" s="92"/>
      <c r="D24" s="23"/>
    </row>
    <row r="25" ht="19.5" customHeight="1" spans="1:4">
      <c r="A25" s="92"/>
      <c r="B25" s="23"/>
      <c r="C25" s="92"/>
      <c r="D25" s="23"/>
    </row>
    <row r="26" ht="19.5" customHeight="1" spans="1:4">
      <c r="A26" s="179"/>
      <c r="B26" s="23"/>
      <c r="C26" s="92"/>
      <c r="D26" s="23"/>
    </row>
    <row r="27" ht="19.5" customHeight="1" spans="1:4">
      <c r="A27" s="92"/>
      <c r="B27" s="23"/>
      <c r="C27" s="92"/>
      <c r="D27" s="23"/>
    </row>
    <row r="28" customHeight="1" spans="1:4">
      <c r="A28" s="92"/>
      <c r="B28" s="23"/>
      <c r="C28" s="180"/>
      <c r="D28" s="23"/>
    </row>
    <row r="29" ht="19.5" customHeight="1" spans="1:4">
      <c r="A29" s="92"/>
      <c r="B29" s="23"/>
      <c r="C29" s="92"/>
      <c r="D29" s="23"/>
    </row>
    <row r="30" ht="19.5" customHeight="1" spans="1:4">
      <c r="A30" s="179"/>
      <c r="B30" s="23"/>
      <c r="C30" s="92"/>
      <c r="D30" s="23"/>
    </row>
    <row r="31" ht="18" customHeight="1" spans="1:4">
      <c r="A31" s="179"/>
      <c r="B31" s="23"/>
      <c r="C31" s="92"/>
      <c r="D31" s="23"/>
    </row>
    <row r="32" ht="18" customHeight="1" spans="1:4">
      <c r="A32" s="179"/>
      <c r="B32" s="23"/>
      <c r="C32" s="180"/>
      <c r="D32" s="23"/>
    </row>
    <row r="33" ht="18" customHeight="1" spans="1:4">
      <c r="A33" s="179"/>
      <c r="B33" s="23"/>
      <c r="C33" s="180"/>
      <c r="D33" s="23"/>
    </row>
    <row r="34" ht="19.5" customHeight="1" spans="1:4">
      <c r="A34" s="179"/>
      <c r="B34" s="182"/>
      <c r="C34" s="92"/>
      <c r="D34" s="182"/>
    </row>
    <row r="35" ht="19.5" customHeight="1" spans="1:4">
      <c r="A35" s="179"/>
      <c r="B35" s="23"/>
      <c r="C35" s="92" t="s">
        <v>167</v>
      </c>
      <c r="D35" s="23"/>
    </row>
    <row r="36" ht="19.5" customHeight="1" spans="1:4">
      <c r="A36" s="183" t="s">
        <v>24</v>
      </c>
      <c r="B36" s="23">
        <v>15248711.61</v>
      </c>
      <c r="C36" s="183" t="s">
        <v>25</v>
      </c>
      <c r="D36" s="23">
        <v>15248711.61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9"/>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7" t="s">
        <v>168</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"单位名称："&amp;"梁河县民政局"</f>
        <v>单位名称：梁河县民政局</v>
      </c>
      <c r="B3" s="170"/>
      <c r="C3" s="143"/>
      <c r="D3" s="143"/>
      <c r="E3" s="143"/>
      <c r="F3" s="143"/>
      <c r="G3" s="147" t="s">
        <v>1</v>
      </c>
    </row>
    <row r="4" ht="18.75" customHeight="1" spans="1:7">
      <c r="A4" s="171" t="s">
        <v>169</v>
      </c>
      <c r="B4" s="171"/>
      <c r="C4" s="171" t="s">
        <v>30</v>
      </c>
      <c r="D4" s="171" t="s">
        <v>52</v>
      </c>
      <c r="E4" s="171"/>
      <c r="F4" s="171"/>
      <c r="G4" s="171" t="s">
        <v>53</v>
      </c>
    </row>
    <row r="5" ht="18.75" customHeight="1" spans="1:7">
      <c r="A5" s="171" t="s">
        <v>48</v>
      </c>
      <c r="B5" s="171" t="s">
        <v>49</v>
      </c>
      <c r="C5" s="171"/>
      <c r="D5" s="171" t="s">
        <v>33</v>
      </c>
      <c r="E5" s="171" t="s">
        <v>170</v>
      </c>
      <c r="F5" s="171" t="s">
        <v>171</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45800</v>
      </c>
      <c r="D7" s="173">
        <v>30940</v>
      </c>
      <c r="E7" s="173">
        <v>8640</v>
      </c>
      <c r="F7" s="173">
        <v>22300</v>
      </c>
      <c r="G7" s="173">
        <v>14860</v>
      </c>
    </row>
    <row r="8" ht="18.75" customHeight="1" outlineLevel="1" spans="1:7">
      <c r="A8" s="174" t="s">
        <v>76</v>
      </c>
      <c r="B8" s="174" t="s">
        <v>77</v>
      </c>
      <c r="C8" s="173">
        <v>43100</v>
      </c>
      <c r="D8" s="173">
        <v>28240</v>
      </c>
      <c r="E8" s="173">
        <v>8640</v>
      </c>
      <c r="F8" s="173">
        <v>19600</v>
      </c>
      <c r="G8" s="173">
        <v>14860</v>
      </c>
    </row>
    <row r="9" ht="18.75" customHeight="1" outlineLevel="2" spans="1:7">
      <c r="A9" s="175" t="s">
        <v>78</v>
      </c>
      <c r="B9" s="175" t="s">
        <v>79</v>
      </c>
      <c r="C9" s="173">
        <v>43100</v>
      </c>
      <c r="D9" s="173">
        <v>28240</v>
      </c>
      <c r="E9" s="173">
        <v>8640</v>
      </c>
      <c r="F9" s="173">
        <v>19600</v>
      </c>
      <c r="G9" s="173">
        <v>14860</v>
      </c>
    </row>
    <row r="10" ht="18.75" customHeight="1" outlineLevel="1" spans="1:7">
      <c r="A10" s="174" t="s">
        <v>80</v>
      </c>
      <c r="B10" s="174" t="s">
        <v>81</v>
      </c>
      <c r="C10" s="173">
        <v>2700</v>
      </c>
      <c r="D10" s="173">
        <v>2700</v>
      </c>
      <c r="E10" s="173"/>
      <c r="F10" s="173">
        <v>2700</v>
      </c>
      <c r="G10" s="173"/>
    </row>
    <row r="11" ht="18.75" customHeight="1" outlineLevel="2" spans="1:7">
      <c r="A11" s="175" t="s">
        <v>82</v>
      </c>
      <c r="B11" s="175" t="s">
        <v>81</v>
      </c>
      <c r="C11" s="173">
        <v>2700</v>
      </c>
      <c r="D11" s="173">
        <v>2700</v>
      </c>
      <c r="E11" s="173"/>
      <c r="F11" s="173">
        <v>2700</v>
      </c>
      <c r="G11" s="173"/>
    </row>
    <row r="12" ht="18.75" customHeight="1" spans="1:7">
      <c r="A12" s="172" t="s">
        <v>83</v>
      </c>
      <c r="B12" s="172" t="s">
        <v>84</v>
      </c>
      <c r="C12" s="173">
        <v>14657770.13</v>
      </c>
      <c r="D12" s="173">
        <v>4245012.41</v>
      </c>
      <c r="E12" s="173">
        <v>3995673.25</v>
      </c>
      <c r="F12" s="173">
        <v>249339.16</v>
      </c>
      <c r="G12" s="173">
        <v>10412757.72</v>
      </c>
    </row>
    <row r="13" ht="18.75" customHeight="1" outlineLevel="1" spans="1:7">
      <c r="A13" s="174" t="s">
        <v>85</v>
      </c>
      <c r="B13" s="174" t="s">
        <v>86</v>
      </c>
      <c r="C13" s="173">
        <v>3928365.03</v>
      </c>
      <c r="D13" s="173">
        <v>3631465.03</v>
      </c>
      <c r="E13" s="173">
        <v>3393525.87</v>
      </c>
      <c r="F13" s="173">
        <v>237939.16</v>
      </c>
      <c r="G13" s="173">
        <v>296900</v>
      </c>
    </row>
    <row r="14" ht="18.75" customHeight="1" outlineLevel="2" spans="1:7">
      <c r="A14" s="175" t="s">
        <v>87</v>
      </c>
      <c r="B14" s="175" t="s">
        <v>88</v>
      </c>
      <c r="C14" s="173">
        <v>3640165.03</v>
      </c>
      <c r="D14" s="173">
        <v>3540165.03</v>
      </c>
      <c r="E14" s="173">
        <v>3302225.87</v>
      </c>
      <c r="F14" s="173">
        <v>237939.16</v>
      </c>
      <c r="G14" s="173">
        <v>100000</v>
      </c>
    </row>
    <row r="15" ht="18.75" customHeight="1" outlineLevel="2" spans="1:7">
      <c r="A15" s="175" t="s">
        <v>89</v>
      </c>
      <c r="B15" s="175" t="s">
        <v>90</v>
      </c>
      <c r="C15" s="173">
        <v>40000</v>
      </c>
      <c r="D15" s="173"/>
      <c r="E15" s="173"/>
      <c r="F15" s="173"/>
      <c r="G15" s="173">
        <v>40000</v>
      </c>
    </row>
    <row r="16" ht="18.75" customHeight="1" outlineLevel="2" spans="1:7">
      <c r="A16" s="175" t="s">
        <v>91</v>
      </c>
      <c r="B16" s="175" t="s">
        <v>92</v>
      </c>
      <c r="C16" s="173">
        <v>248200</v>
      </c>
      <c r="D16" s="173">
        <v>91300</v>
      </c>
      <c r="E16" s="173">
        <v>91300</v>
      </c>
      <c r="F16" s="173"/>
      <c r="G16" s="173">
        <v>156900</v>
      </c>
    </row>
    <row r="17" ht="18.75" customHeight="1" outlineLevel="1" spans="1:7">
      <c r="A17" s="174" t="s">
        <v>93</v>
      </c>
      <c r="B17" s="174" t="s">
        <v>94</v>
      </c>
      <c r="C17" s="173">
        <v>600277.54</v>
      </c>
      <c r="D17" s="173">
        <v>600277.54</v>
      </c>
      <c r="E17" s="173">
        <v>588877.54</v>
      </c>
      <c r="F17" s="173">
        <v>11400</v>
      </c>
      <c r="G17" s="173"/>
    </row>
    <row r="18" ht="18.75" customHeight="1" outlineLevel="2" spans="1:7">
      <c r="A18" s="175" t="s">
        <v>95</v>
      </c>
      <c r="B18" s="175" t="s">
        <v>96</v>
      </c>
      <c r="C18" s="173">
        <v>48779.5</v>
      </c>
      <c r="D18" s="173">
        <v>48779.5</v>
      </c>
      <c r="E18" s="173">
        <v>37379.5</v>
      </c>
      <c r="F18" s="173">
        <v>11400</v>
      </c>
      <c r="G18" s="173"/>
    </row>
    <row r="19" ht="18.75" customHeight="1" outlineLevel="2" spans="1:7">
      <c r="A19" s="175" t="s">
        <v>97</v>
      </c>
      <c r="B19" s="175" t="s">
        <v>98</v>
      </c>
      <c r="C19" s="173">
        <v>463601.28</v>
      </c>
      <c r="D19" s="173">
        <v>463601.28</v>
      </c>
      <c r="E19" s="173">
        <v>463601.28</v>
      </c>
      <c r="F19" s="173"/>
      <c r="G19" s="173"/>
    </row>
    <row r="20" ht="18.75" customHeight="1" outlineLevel="2" spans="1:7">
      <c r="A20" s="175" t="s">
        <v>99</v>
      </c>
      <c r="B20" s="175" t="s">
        <v>100</v>
      </c>
      <c r="C20" s="173">
        <v>87896.76</v>
      </c>
      <c r="D20" s="173">
        <v>87896.76</v>
      </c>
      <c r="E20" s="173">
        <v>87896.76</v>
      </c>
      <c r="F20" s="173"/>
      <c r="G20" s="173"/>
    </row>
    <row r="21" ht="18.75" customHeight="1" outlineLevel="1" spans="1:7">
      <c r="A21" s="174" t="s">
        <v>101</v>
      </c>
      <c r="B21" s="174" t="s">
        <v>102</v>
      </c>
      <c r="C21" s="173">
        <v>44940</v>
      </c>
      <c r="D21" s="173"/>
      <c r="E21" s="173"/>
      <c r="F21" s="173"/>
      <c r="G21" s="173">
        <v>44940</v>
      </c>
    </row>
    <row r="22" ht="18.75" customHeight="1" outlineLevel="2" spans="1:7">
      <c r="A22" s="175" t="s">
        <v>103</v>
      </c>
      <c r="B22" s="175" t="s">
        <v>104</v>
      </c>
      <c r="C22" s="173">
        <v>44940</v>
      </c>
      <c r="D22" s="173"/>
      <c r="E22" s="173"/>
      <c r="F22" s="173"/>
      <c r="G22" s="173">
        <v>44940</v>
      </c>
    </row>
    <row r="23" ht="18.75" customHeight="1" outlineLevel="1" spans="1:7">
      <c r="A23" s="174" t="s">
        <v>105</v>
      </c>
      <c r="B23" s="174" t="s">
        <v>106</v>
      </c>
      <c r="C23" s="173">
        <v>3963203.5</v>
      </c>
      <c r="D23" s="173"/>
      <c r="E23" s="173"/>
      <c r="F23" s="173"/>
      <c r="G23" s="173">
        <v>3963203.5</v>
      </c>
    </row>
    <row r="24" ht="18.75" customHeight="1" outlineLevel="2" spans="1:7">
      <c r="A24" s="175" t="s">
        <v>107</v>
      </c>
      <c r="B24" s="175" t="s">
        <v>108</v>
      </c>
      <c r="C24" s="173">
        <v>58603.5</v>
      </c>
      <c r="D24" s="173"/>
      <c r="E24" s="173"/>
      <c r="F24" s="173"/>
      <c r="G24" s="173">
        <v>58603.5</v>
      </c>
    </row>
    <row r="25" ht="18.75" customHeight="1" outlineLevel="2" spans="1:7">
      <c r="A25" s="175" t="s">
        <v>109</v>
      </c>
      <c r="B25" s="175" t="s">
        <v>110</v>
      </c>
      <c r="C25" s="173">
        <v>2854600</v>
      </c>
      <c r="D25" s="173"/>
      <c r="E25" s="173"/>
      <c r="F25" s="173"/>
      <c r="G25" s="173">
        <v>2854600</v>
      </c>
    </row>
    <row r="26" ht="18.75" customHeight="1" outlineLevel="2" spans="1:7">
      <c r="A26" s="175" t="s">
        <v>111</v>
      </c>
      <c r="B26" s="175" t="s">
        <v>112</v>
      </c>
      <c r="C26" s="173">
        <v>1050000</v>
      </c>
      <c r="D26" s="173"/>
      <c r="E26" s="173"/>
      <c r="F26" s="173"/>
      <c r="G26" s="173">
        <v>1050000</v>
      </c>
    </row>
    <row r="27" ht="18.75" customHeight="1" outlineLevel="1" spans="1:7">
      <c r="A27" s="174" t="s">
        <v>113</v>
      </c>
      <c r="B27" s="174" t="s">
        <v>114</v>
      </c>
      <c r="C27" s="173">
        <v>5176800</v>
      </c>
      <c r="D27" s="173"/>
      <c r="E27" s="173"/>
      <c r="F27" s="173"/>
      <c r="G27" s="173">
        <v>5176800</v>
      </c>
    </row>
    <row r="28" ht="18.75" customHeight="1" outlineLevel="2" spans="1:7">
      <c r="A28" s="175" t="s">
        <v>115</v>
      </c>
      <c r="B28" s="175" t="s">
        <v>116</v>
      </c>
      <c r="C28" s="173">
        <v>5176800</v>
      </c>
      <c r="D28" s="173"/>
      <c r="E28" s="173"/>
      <c r="F28" s="173"/>
      <c r="G28" s="173">
        <v>5176800</v>
      </c>
    </row>
    <row r="29" ht="18.75" customHeight="1" outlineLevel="1" spans="1:7">
      <c r="A29" s="174" t="s">
        <v>117</v>
      </c>
      <c r="B29" s="174" t="s">
        <v>118</v>
      </c>
      <c r="C29" s="173">
        <v>640930.68</v>
      </c>
      <c r="D29" s="173"/>
      <c r="E29" s="173"/>
      <c r="F29" s="173"/>
      <c r="G29" s="173">
        <v>640930.68</v>
      </c>
    </row>
    <row r="30" ht="18.75" customHeight="1" outlineLevel="2" spans="1:7">
      <c r="A30" s="175" t="s">
        <v>119</v>
      </c>
      <c r="B30" s="175" t="s">
        <v>120</v>
      </c>
      <c r="C30" s="173">
        <v>70843.68</v>
      </c>
      <c r="D30" s="173"/>
      <c r="E30" s="173"/>
      <c r="F30" s="173"/>
      <c r="G30" s="173">
        <v>70843.68</v>
      </c>
    </row>
    <row r="31" ht="18.75" customHeight="1" outlineLevel="2" spans="1:7">
      <c r="A31" s="175" t="s">
        <v>121</v>
      </c>
      <c r="B31" s="175" t="s">
        <v>122</v>
      </c>
      <c r="C31" s="173">
        <v>570087</v>
      </c>
      <c r="D31" s="173"/>
      <c r="E31" s="173"/>
      <c r="F31" s="173"/>
      <c r="G31" s="173">
        <v>570087</v>
      </c>
    </row>
    <row r="32" ht="18.75" customHeight="1" outlineLevel="1" spans="1:7">
      <c r="A32" s="174" t="s">
        <v>123</v>
      </c>
      <c r="B32" s="174" t="s">
        <v>124</v>
      </c>
      <c r="C32" s="173">
        <v>141600</v>
      </c>
      <c r="D32" s="173"/>
      <c r="E32" s="173"/>
      <c r="F32" s="173"/>
      <c r="G32" s="173">
        <v>141600</v>
      </c>
    </row>
    <row r="33" ht="18.75" customHeight="1" outlineLevel="2" spans="1:7">
      <c r="A33" s="175" t="s">
        <v>125</v>
      </c>
      <c r="B33" s="175" t="s">
        <v>126</v>
      </c>
      <c r="C33" s="173">
        <v>111600</v>
      </c>
      <c r="D33" s="173"/>
      <c r="E33" s="173"/>
      <c r="F33" s="173"/>
      <c r="G33" s="173">
        <v>111600</v>
      </c>
    </row>
    <row r="34" ht="18.75" customHeight="1" outlineLevel="2" spans="1:7">
      <c r="A34" s="175" t="s">
        <v>127</v>
      </c>
      <c r="B34" s="175" t="s">
        <v>128</v>
      </c>
      <c r="C34" s="173">
        <v>30000</v>
      </c>
      <c r="D34" s="173"/>
      <c r="E34" s="173"/>
      <c r="F34" s="173"/>
      <c r="G34" s="173">
        <v>30000</v>
      </c>
    </row>
    <row r="35" ht="18.75" customHeight="1" outlineLevel="1" spans="1:7">
      <c r="A35" s="174" t="s">
        <v>129</v>
      </c>
      <c r="B35" s="174" t="s">
        <v>130</v>
      </c>
      <c r="C35" s="173">
        <v>125919.54</v>
      </c>
      <c r="D35" s="173"/>
      <c r="E35" s="173"/>
      <c r="F35" s="173"/>
      <c r="G35" s="173">
        <v>125919.54</v>
      </c>
    </row>
    <row r="36" ht="18.75" customHeight="1" outlineLevel="2" spans="1:7">
      <c r="A36" s="175" t="s">
        <v>131</v>
      </c>
      <c r="B36" s="175" t="s">
        <v>132</v>
      </c>
      <c r="C36" s="173">
        <v>125919.54</v>
      </c>
      <c r="D36" s="173"/>
      <c r="E36" s="173"/>
      <c r="F36" s="173"/>
      <c r="G36" s="173">
        <v>125919.54</v>
      </c>
    </row>
    <row r="37" ht="18.75" customHeight="1" outlineLevel="1" spans="1:7">
      <c r="A37" s="174" t="s">
        <v>133</v>
      </c>
      <c r="B37" s="174" t="s">
        <v>134</v>
      </c>
      <c r="C37" s="173">
        <v>22464</v>
      </c>
      <c r="D37" s="173"/>
      <c r="E37" s="173"/>
      <c r="F37" s="173"/>
      <c r="G37" s="173">
        <v>22464</v>
      </c>
    </row>
    <row r="38" ht="18.75" customHeight="1" outlineLevel="2" spans="1:7">
      <c r="A38" s="175" t="s">
        <v>135</v>
      </c>
      <c r="B38" s="175" t="s">
        <v>136</v>
      </c>
      <c r="C38" s="173">
        <v>22464</v>
      </c>
      <c r="D38" s="173"/>
      <c r="E38" s="173"/>
      <c r="F38" s="173"/>
      <c r="G38" s="173">
        <v>22464</v>
      </c>
    </row>
    <row r="39" ht="18.75" customHeight="1" outlineLevel="1" spans="1:7">
      <c r="A39" s="174" t="s">
        <v>137</v>
      </c>
      <c r="B39" s="174" t="s">
        <v>138</v>
      </c>
      <c r="C39" s="173">
        <v>13269.84</v>
      </c>
      <c r="D39" s="173">
        <v>13269.84</v>
      </c>
      <c r="E39" s="173">
        <v>13269.84</v>
      </c>
      <c r="F39" s="173"/>
      <c r="G39" s="173"/>
    </row>
    <row r="40" ht="18.75" customHeight="1" outlineLevel="2" spans="1:7">
      <c r="A40" s="175" t="s">
        <v>139</v>
      </c>
      <c r="B40" s="175" t="s">
        <v>138</v>
      </c>
      <c r="C40" s="173">
        <v>13269.84</v>
      </c>
      <c r="D40" s="173">
        <v>13269.84</v>
      </c>
      <c r="E40" s="173">
        <v>13269.84</v>
      </c>
      <c r="F40" s="173"/>
      <c r="G40" s="173"/>
    </row>
    <row r="41" ht="18.75" customHeight="1" spans="1:7">
      <c r="A41" s="172" t="s">
        <v>140</v>
      </c>
      <c r="B41" s="172" t="s">
        <v>141</v>
      </c>
      <c r="C41" s="173">
        <v>197440.52</v>
      </c>
      <c r="D41" s="173">
        <v>197440.52</v>
      </c>
      <c r="E41" s="173">
        <v>197440.52</v>
      </c>
      <c r="F41" s="173"/>
      <c r="G41" s="173"/>
    </row>
    <row r="42" ht="18.75" customHeight="1" outlineLevel="1" spans="1:7">
      <c r="A42" s="174" t="s">
        <v>142</v>
      </c>
      <c r="B42" s="174" t="s">
        <v>143</v>
      </c>
      <c r="C42" s="173">
        <v>197440.52</v>
      </c>
      <c r="D42" s="173">
        <v>197440.52</v>
      </c>
      <c r="E42" s="173">
        <v>197440.52</v>
      </c>
      <c r="F42" s="173"/>
      <c r="G42" s="173"/>
    </row>
    <row r="43" ht="18.75" customHeight="1" outlineLevel="2" spans="1:7">
      <c r="A43" s="175" t="s">
        <v>144</v>
      </c>
      <c r="B43" s="175" t="s">
        <v>145</v>
      </c>
      <c r="C43" s="173">
        <v>63845.28</v>
      </c>
      <c r="D43" s="173">
        <v>63845.28</v>
      </c>
      <c r="E43" s="173">
        <v>63845.28</v>
      </c>
      <c r="F43" s="173"/>
      <c r="G43" s="173"/>
    </row>
    <row r="44" ht="18.75" customHeight="1" outlineLevel="2" spans="1:7">
      <c r="A44" s="175" t="s">
        <v>146</v>
      </c>
      <c r="B44" s="175" t="s">
        <v>147</v>
      </c>
      <c r="C44" s="173">
        <v>110005.2</v>
      </c>
      <c r="D44" s="173">
        <v>110005.2</v>
      </c>
      <c r="E44" s="173">
        <v>110005.2</v>
      </c>
      <c r="F44" s="173"/>
      <c r="G44" s="173"/>
    </row>
    <row r="45" ht="18.75" customHeight="1" outlineLevel="2" spans="1:7">
      <c r="A45" s="175" t="s">
        <v>148</v>
      </c>
      <c r="B45" s="175" t="s">
        <v>149</v>
      </c>
      <c r="C45" s="173">
        <v>23590.04</v>
      </c>
      <c r="D45" s="173">
        <v>23590.04</v>
      </c>
      <c r="E45" s="173">
        <v>23590.04</v>
      </c>
      <c r="F45" s="173"/>
      <c r="G45" s="173"/>
    </row>
    <row r="46" ht="18.75" customHeight="1" spans="1:7">
      <c r="A46" s="172" t="s">
        <v>150</v>
      </c>
      <c r="B46" s="172" t="s">
        <v>151</v>
      </c>
      <c r="C46" s="173">
        <v>347700.96</v>
      </c>
      <c r="D46" s="173">
        <v>347700.96</v>
      </c>
      <c r="E46" s="173">
        <v>347700.96</v>
      </c>
      <c r="F46" s="173"/>
      <c r="G46" s="173"/>
    </row>
    <row r="47" ht="18.75" customHeight="1" outlineLevel="1" spans="1:7">
      <c r="A47" s="174" t="s">
        <v>152</v>
      </c>
      <c r="B47" s="174" t="s">
        <v>153</v>
      </c>
      <c r="C47" s="173">
        <v>347700.96</v>
      </c>
      <c r="D47" s="173">
        <v>347700.96</v>
      </c>
      <c r="E47" s="173">
        <v>347700.96</v>
      </c>
      <c r="F47" s="173"/>
      <c r="G47" s="173"/>
    </row>
    <row r="48" ht="18.75" customHeight="1" outlineLevel="2" spans="1:7">
      <c r="A48" s="175" t="s">
        <v>154</v>
      </c>
      <c r="B48" s="175" t="s">
        <v>155</v>
      </c>
      <c r="C48" s="173">
        <v>347700.96</v>
      </c>
      <c r="D48" s="173">
        <v>347700.96</v>
      </c>
      <c r="E48" s="173">
        <v>347700.96</v>
      </c>
      <c r="F48" s="173"/>
      <c r="G48" s="173"/>
    </row>
    <row r="49" ht="18.75" customHeight="1" spans="1:7">
      <c r="A49" s="171" t="s">
        <v>30</v>
      </c>
      <c r="B49" s="171"/>
      <c r="C49" s="173">
        <v>15248711.61</v>
      </c>
      <c r="D49" s="173">
        <v>4821093.89</v>
      </c>
      <c r="E49" s="173">
        <v>4549454.73</v>
      </c>
      <c r="F49" s="173">
        <v>271639.16</v>
      </c>
      <c r="G49" s="173">
        <v>10427617.72</v>
      </c>
    </row>
  </sheetData>
  <mergeCells count="7">
    <mergeCell ref="A2:G2"/>
    <mergeCell ref="A3:C3"/>
    <mergeCell ref="A4:B4"/>
    <mergeCell ref="D4:F4"/>
    <mergeCell ref="A49:B4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172</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"单位名称："&amp;"梁河县民政局"</f>
        <v>单位名称：梁河县民政局</v>
      </c>
      <c r="B3" s="160"/>
      <c r="C3" s="161"/>
      <c r="D3" s="3"/>
      <c r="E3" s="1"/>
      <c r="F3" s="162" t="s">
        <v>27</v>
      </c>
    </row>
    <row r="4" ht="19.5" customHeight="1" spans="1:6">
      <c r="A4" s="11" t="s">
        <v>173</v>
      </c>
      <c r="B4" s="69" t="s">
        <v>174</v>
      </c>
      <c r="C4" s="12" t="s">
        <v>175</v>
      </c>
      <c r="D4" s="13"/>
      <c r="E4" s="14"/>
      <c r="F4" s="69" t="s">
        <v>176</v>
      </c>
    </row>
    <row r="5" ht="19.5" customHeight="1" spans="1:6">
      <c r="A5" s="18"/>
      <c r="B5" s="73"/>
      <c r="C5" s="35" t="s">
        <v>33</v>
      </c>
      <c r="D5" s="35" t="s">
        <v>177</v>
      </c>
      <c r="E5" s="35" t="s">
        <v>178</v>
      </c>
      <c r="F5" s="73"/>
    </row>
    <row r="6" ht="18.75" customHeight="1" spans="1:6">
      <c r="A6" s="165">
        <v>1</v>
      </c>
      <c r="B6" s="165">
        <v>2</v>
      </c>
      <c r="C6" s="166">
        <v>3</v>
      </c>
      <c r="D6" s="165">
        <v>4</v>
      </c>
      <c r="E6" s="165">
        <v>5</v>
      </c>
      <c r="F6" s="165">
        <v>6</v>
      </c>
    </row>
    <row r="7" ht="24.75" customHeight="1" spans="1:6">
      <c r="A7" s="167">
        <v>24000</v>
      </c>
      <c r="B7" s="167"/>
      <c r="C7" s="168">
        <v>20000</v>
      </c>
      <c r="D7" s="167"/>
      <c r="E7" s="167">
        <v>20000</v>
      </c>
      <c r="F7" s="167">
        <v>4000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1"/>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179</v>
      </c>
      <c r="U1" s="159"/>
      <c r="V1" s="159"/>
      <c r="W1" s="159"/>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"单位名称："&amp;"梁河县民政局"</f>
        <v>单位名称：梁河县民政局</v>
      </c>
      <c r="B3" s="155"/>
      <c r="C3" s="155"/>
      <c r="D3" s="155"/>
      <c r="E3" s="155"/>
      <c r="F3" s="155"/>
      <c r="G3" s="155"/>
      <c r="H3" s="155"/>
      <c r="I3" s="155"/>
      <c r="J3" s="155"/>
      <c r="K3" s="155"/>
      <c r="L3" s="155"/>
      <c r="M3" s="155"/>
      <c r="N3" s="155"/>
      <c r="O3" s="155"/>
      <c r="P3" s="155"/>
      <c r="Q3" s="155"/>
      <c r="R3" s="155"/>
      <c r="S3" s="155"/>
      <c r="T3" s="159" t="s">
        <v>27</v>
      </c>
      <c r="U3" s="159"/>
      <c r="V3" s="159"/>
      <c r="W3" s="159"/>
    </row>
    <row r="4" ht="18.75" customHeight="1" spans="1:23">
      <c r="A4" s="157" t="s">
        <v>180</v>
      </c>
      <c r="B4" s="157" t="s">
        <v>181</v>
      </c>
      <c r="C4" s="157" t="s">
        <v>182</v>
      </c>
      <c r="D4" s="157" t="s">
        <v>183</v>
      </c>
      <c r="E4" s="157" t="s">
        <v>184</v>
      </c>
      <c r="F4" s="157" t="s">
        <v>185</v>
      </c>
      <c r="G4" s="157" t="s">
        <v>186</v>
      </c>
      <c r="H4" s="157" t="s">
        <v>187</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188</v>
      </c>
      <c r="I5" s="157" t="s">
        <v>34</v>
      </c>
      <c r="J5" s="157" t="s">
        <v>189</v>
      </c>
      <c r="K5" s="157" t="s">
        <v>190</v>
      </c>
      <c r="L5" s="157" t="s">
        <v>191</v>
      </c>
      <c r="M5" s="157" t="s">
        <v>192</v>
      </c>
      <c r="N5" s="157" t="s">
        <v>193</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194</v>
      </c>
      <c r="J6" s="157" t="s">
        <v>189</v>
      </c>
      <c r="K6" s="157" t="s">
        <v>190</v>
      </c>
      <c r="L6" s="157" t="s">
        <v>191</v>
      </c>
      <c r="M6" s="157" t="s">
        <v>192</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195</v>
      </c>
      <c r="Q8" s="157" t="s">
        <v>196</v>
      </c>
      <c r="R8" s="157" t="s">
        <v>197</v>
      </c>
      <c r="S8" s="157" t="s">
        <v>198</v>
      </c>
      <c r="T8" s="157" t="s">
        <v>199</v>
      </c>
      <c r="U8" s="157" t="s">
        <v>200</v>
      </c>
      <c r="V8" s="157" t="s">
        <v>201</v>
      </c>
      <c r="W8" s="157" t="s">
        <v>202</v>
      </c>
    </row>
    <row r="9" ht="53.25" customHeight="1" spans="1:23">
      <c r="A9" s="152" t="s">
        <v>46</v>
      </c>
      <c r="B9" s="152"/>
      <c r="C9" s="152"/>
      <c r="D9" s="152"/>
      <c r="E9" s="152"/>
      <c r="F9" s="152"/>
      <c r="G9" s="152"/>
      <c r="H9" s="153">
        <v>4821093.89</v>
      </c>
      <c r="I9" s="153">
        <v>4821093.89</v>
      </c>
      <c r="J9" s="153"/>
      <c r="K9" s="153"/>
      <c r="L9" s="153">
        <v>4821093.89</v>
      </c>
      <c r="M9" s="153"/>
      <c r="N9" s="153"/>
      <c r="O9" s="153"/>
      <c r="P9" s="153"/>
      <c r="Q9" s="153"/>
      <c r="R9" s="153"/>
      <c r="S9" s="153"/>
      <c r="T9" s="153"/>
      <c r="U9" s="153"/>
      <c r="V9" s="153"/>
      <c r="W9" s="153"/>
    </row>
    <row r="10" ht="53.25" customHeight="1" outlineLevel="1" spans="1:23">
      <c r="A10" s="152" t="s">
        <v>46</v>
      </c>
      <c r="B10" s="152" t="s">
        <v>203</v>
      </c>
      <c r="C10" s="152" t="s">
        <v>204</v>
      </c>
      <c r="D10" s="152" t="s">
        <v>87</v>
      </c>
      <c r="E10" s="152" t="s">
        <v>88</v>
      </c>
      <c r="F10" s="152" t="s">
        <v>205</v>
      </c>
      <c r="G10" s="152" t="s">
        <v>206</v>
      </c>
      <c r="H10" s="153">
        <v>488328</v>
      </c>
      <c r="I10" s="153">
        <v>488328</v>
      </c>
      <c r="J10" s="153"/>
      <c r="K10" s="153"/>
      <c r="L10" s="153">
        <v>488328</v>
      </c>
      <c r="M10" s="153"/>
      <c r="N10" s="153"/>
      <c r="O10" s="153"/>
      <c r="P10" s="153"/>
      <c r="Q10" s="153"/>
      <c r="R10" s="153"/>
      <c r="S10" s="153"/>
      <c r="T10" s="153"/>
      <c r="U10" s="153"/>
      <c r="V10" s="153"/>
      <c r="W10" s="153"/>
    </row>
    <row r="11" ht="53.25" customHeight="1" outlineLevel="1" spans="1:23">
      <c r="A11" s="152" t="s">
        <v>46</v>
      </c>
      <c r="B11" s="152" t="s">
        <v>207</v>
      </c>
      <c r="C11" s="152" t="s">
        <v>208</v>
      </c>
      <c r="D11" s="152" t="s">
        <v>87</v>
      </c>
      <c r="E11" s="152" t="s">
        <v>88</v>
      </c>
      <c r="F11" s="152" t="s">
        <v>205</v>
      </c>
      <c r="G11" s="152" t="s">
        <v>206</v>
      </c>
      <c r="H11" s="153">
        <v>805572</v>
      </c>
      <c r="I11" s="153">
        <v>805572</v>
      </c>
      <c r="J11" s="153"/>
      <c r="K11" s="153"/>
      <c r="L11" s="153">
        <v>805572</v>
      </c>
      <c r="M11" s="152"/>
      <c r="N11" s="153"/>
      <c r="O11" s="153"/>
      <c r="P11" s="153"/>
      <c r="Q11" s="153"/>
      <c r="R11" s="153"/>
      <c r="S11" s="153"/>
      <c r="T11" s="153"/>
      <c r="U11" s="153"/>
      <c r="V11" s="153"/>
      <c r="W11" s="153"/>
    </row>
    <row r="12" ht="53.25" customHeight="1" outlineLevel="1" spans="1:23">
      <c r="A12" s="152" t="s">
        <v>46</v>
      </c>
      <c r="B12" s="152" t="s">
        <v>203</v>
      </c>
      <c r="C12" s="152" t="s">
        <v>204</v>
      </c>
      <c r="D12" s="152" t="s">
        <v>87</v>
      </c>
      <c r="E12" s="152" t="s">
        <v>88</v>
      </c>
      <c r="F12" s="152" t="s">
        <v>209</v>
      </c>
      <c r="G12" s="152" t="s">
        <v>210</v>
      </c>
      <c r="H12" s="153">
        <v>517740</v>
      </c>
      <c r="I12" s="153">
        <v>517740</v>
      </c>
      <c r="J12" s="153"/>
      <c r="K12" s="153"/>
      <c r="L12" s="153">
        <v>517740</v>
      </c>
      <c r="M12" s="152"/>
      <c r="N12" s="153"/>
      <c r="O12" s="153"/>
      <c r="P12" s="153"/>
      <c r="Q12" s="153"/>
      <c r="R12" s="153"/>
      <c r="S12" s="153"/>
      <c r="T12" s="153"/>
      <c r="U12" s="153"/>
      <c r="V12" s="153"/>
      <c r="W12" s="153"/>
    </row>
    <row r="13" ht="53.25" customHeight="1" outlineLevel="1" spans="1:23">
      <c r="A13" s="152" t="s">
        <v>46</v>
      </c>
      <c r="B13" s="152" t="s">
        <v>207</v>
      </c>
      <c r="C13" s="152" t="s">
        <v>208</v>
      </c>
      <c r="D13" s="152" t="s">
        <v>87</v>
      </c>
      <c r="E13" s="152" t="s">
        <v>88</v>
      </c>
      <c r="F13" s="152" t="s">
        <v>209</v>
      </c>
      <c r="G13" s="152" t="s">
        <v>210</v>
      </c>
      <c r="H13" s="153">
        <v>90300</v>
      </c>
      <c r="I13" s="153">
        <v>90300</v>
      </c>
      <c r="J13" s="153"/>
      <c r="K13" s="153"/>
      <c r="L13" s="153">
        <v>90300</v>
      </c>
      <c r="M13" s="152"/>
      <c r="N13" s="153"/>
      <c r="O13" s="153"/>
      <c r="P13" s="153"/>
      <c r="Q13" s="153"/>
      <c r="R13" s="153"/>
      <c r="S13" s="153"/>
      <c r="T13" s="153"/>
      <c r="U13" s="153"/>
      <c r="V13" s="153"/>
      <c r="W13" s="153"/>
    </row>
    <row r="14" ht="53.25" customHeight="1" outlineLevel="1" spans="1:23">
      <c r="A14" s="152" t="s">
        <v>46</v>
      </c>
      <c r="B14" s="152" t="s">
        <v>203</v>
      </c>
      <c r="C14" s="152" t="s">
        <v>204</v>
      </c>
      <c r="D14" s="152" t="s">
        <v>87</v>
      </c>
      <c r="E14" s="152" t="s">
        <v>88</v>
      </c>
      <c r="F14" s="152" t="s">
        <v>211</v>
      </c>
      <c r="G14" s="152" t="s">
        <v>212</v>
      </c>
      <c r="H14" s="153">
        <v>40694</v>
      </c>
      <c r="I14" s="153">
        <v>40694</v>
      </c>
      <c r="J14" s="153"/>
      <c r="K14" s="153"/>
      <c r="L14" s="153">
        <v>40694</v>
      </c>
      <c r="M14" s="152"/>
      <c r="N14" s="153"/>
      <c r="O14" s="153"/>
      <c r="P14" s="153"/>
      <c r="Q14" s="153"/>
      <c r="R14" s="153"/>
      <c r="S14" s="153"/>
      <c r="T14" s="153"/>
      <c r="U14" s="153"/>
      <c r="V14" s="153"/>
      <c r="W14" s="153"/>
    </row>
    <row r="15" ht="53.25" customHeight="1" outlineLevel="1" spans="1:23">
      <c r="A15" s="152" t="s">
        <v>46</v>
      </c>
      <c r="B15" s="152" t="s">
        <v>213</v>
      </c>
      <c r="C15" s="152" t="s">
        <v>214</v>
      </c>
      <c r="D15" s="152" t="s">
        <v>87</v>
      </c>
      <c r="E15" s="152" t="s">
        <v>88</v>
      </c>
      <c r="F15" s="152" t="s">
        <v>211</v>
      </c>
      <c r="G15" s="152" t="s">
        <v>212</v>
      </c>
      <c r="H15" s="153">
        <v>87060</v>
      </c>
      <c r="I15" s="153">
        <v>87060</v>
      </c>
      <c r="J15" s="153"/>
      <c r="K15" s="153"/>
      <c r="L15" s="153">
        <v>87060</v>
      </c>
      <c r="M15" s="152"/>
      <c r="N15" s="153"/>
      <c r="O15" s="153"/>
      <c r="P15" s="153"/>
      <c r="Q15" s="153"/>
      <c r="R15" s="153"/>
      <c r="S15" s="153"/>
      <c r="T15" s="153"/>
      <c r="U15" s="153"/>
      <c r="V15" s="153"/>
      <c r="W15" s="153"/>
    </row>
    <row r="16" ht="53.25" customHeight="1" outlineLevel="1" spans="1:23">
      <c r="A16" s="152" t="s">
        <v>46</v>
      </c>
      <c r="B16" s="152" t="s">
        <v>207</v>
      </c>
      <c r="C16" s="152" t="s">
        <v>208</v>
      </c>
      <c r="D16" s="152" t="s">
        <v>87</v>
      </c>
      <c r="E16" s="152" t="s">
        <v>88</v>
      </c>
      <c r="F16" s="152" t="s">
        <v>215</v>
      </c>
      <c r="G16" s="152" t="s">
        <v>216</v>
      </c>
      <c r="H16" s="153">
        <v>67131</v>
      </c>
      <c r="I16" s="153">
        <v>67131</v>
      </c>
      <c r="J16" s="153"/>
      <c r="K16" s="153"/>
      <c r="L16" s="153">
        <v>67131</v>
      </c>
      <c r="M16" s="152"/>
      <c r="N16" s="153"/>
      <c r="O16" s="153"/>
      <c r="P16" s="153"/>
      <c r="Q16" s="153"/>
      <c r="R16" s="153"/>
      <c r="S16" s="153"/>
      <c r="T16" s="153"/>
      <c r="U16" s="153"/>
      <c r="V16" s="153"/>
      <c r="W16" s="153"/>
    </row>
    <row r="17" ht="53.25" customHeight="1" outlineLevel="1" spans="1:23">
      <c r="A17" s="152" t="s">
        <v>46</v>
      </c>
      <c r="B17" s="152" t="s">
        <v>217</v>
      </c>
      <c r="C17" s="152" t="s">
        <v>218</v>
      </c>
      <c r="D17" s="152" t="s">
        <v>87</v>
      </c>
      <c r="E17" s="152" t="s">
        <v>88</v>
      </c>
      <c r="F17" s="152" t="s">
        <v>215</v>
      </c>
      <c r="G17" s="152" t="s">
        <v>216</v>
      </c>
      <c r="H17" s="153">
        <v>114000</v>
      </c>
      <c r="I17" s="153">
        <v>114000</v>
      </c>
      <c r="J17" s="153"/>
      <c r="K17" s="153"/>
      <c r="L17" s="153">
        <v>114000</v>
      </c>
      <c r="M17" s="152"/>
      <c r="N17" s="153"/>
      <c r="O17" s="153"/>
      <c r="P17" s="153"/>
      <c r="Q17" s="153"/>
      <c r="R17" s="153"/>
      <c r="S17" s="153"/>
      <c r="T17" s="153"/>
      <c r="U17" s="153"/>
      <c r="V17" s="153"/>
      <c r="W17" s="153"/>
    </row>
    <row r="18" ht="53.25" customHeight="1" outlineLevel="1" spans="1:23">
      <c r="A18" s="152" t="s">
        <v>46</v>
      </c>
      <c r="B18" s="152" t="s">
        <v>207</v>
      </c>
      <c r="C18" s="152" t="s">
        <v>208</v>
      </c>
      <c r="D18" s="152" t="s">
        <v>87</v>
      </c>
      <c r="E18" s="152" t="s">
        <v>88</v>
      </c>
      <c r="F18" s="152" t="s">
        <v>215</v>
      </c>
      <c r="G18" s="152" t="s">
        <v>216</v>
      </c>
      <c r="H18" s="153"/>
      <c r="I18" s="153"/>
      <c r="J18" s="153"/>
      <c r="K18" s="153"/>
      <c r="L18" s="153"/>
      <c r="M18" s="152"/>
      <c r="N18" s="153"/>
      <c r="O18" s="153"/>
      <c r="P18" s="153"/>
      <c r="Q18" s="153"/>
      <c r="R18" s="153"/>
      <c r="S18" s="153"/>
      <c r="T18" s="153"/>
      <c r="U18" s="153"/>
      <c r="V18" s="153"/>
      <c r="W18" s="153"/>
    </row>
    <row r="19" ht="53.25" customHeight="1" outlineLevel="1" spans="1:23">
      <c r="A19" s="152" t="s">
        <v>46</v>
      </c>
      <c r="B19" s="152" t="s">
        <v>207</v>
      </c>
      <c r="C19" s="152" t="s">
        <v>208</v>
      </c>
      <c r="D19" s="152" t="s">
        <v>87</v>
      </c>
      <c r="E19" s="152" t="s">
        <v>88</v>
      </c>
      <c r="F19" s="152" t="s">
        <v>215</v>
      </c>
      <c r="G19" s="152" t="s">
        <v>216</v>
      </c>
      <c r="H19" s="153">
        <v>237240</v>
      </c>
      <c r="I19" s="153">
        <v>237240</v>
      </c>
      <c r="J19" s="153"/>
      <c r="K19" s="153"/>
      <c r="L19" s="153">
        <v>237240</v>
      </c>
      <c r="M19" s="152"/>
      <c r="N19" s="153"/>
      <c r="O19" s="153"/>
      <c r="P19" s="153"/>
      <c r="Q19" s="153"/>
      <c r="R19" s="153"/>
      <c r="S19" s="153"/>
      <c r="T19" s="153"/>
      <c r="U19" s="153"/>
      <c r="V19" s="153"/>
      <c r="W19" s="153"/>
    </row>
    <row r="20" ht="53.25" customHeight="1" outlineLevel="1" spans="1:23">
      <c r="A20" s="152" t="s">
        <v>46</v>
      </c>
      <c r="B20" s="152" t="s">
        <v>207</v>
      </c>
      <c r="C20" s="152" t="s">
        <v>208</v>
      </c>
      <c r="D20" s="152" t="s">
        <v>87</v>
      </c>
      <c r="E20" s="152" t="s">
        <v>88</v>
      </c>
      <c r="F20" s="152" t="s">
        <v>215</v>
      </c>
      <c r="G20" s="152" t="s">
        <v>216</v>
      </c>
      <c r="H20" s="153">
        <v>472308</v>
      </c>
      <c r="I20" s="153">
        <v>472308</v>
      </c>
      <c r="J20" s="153"/>
      <c r="K20" s="153"/>
      <c r="L20" s="153">
        <v>472308</v>
      </c>
      <c r="M20" s="152"/>
      <c r="N20" s="153"/>
      <c r="O20" s="153"/>
      <c r="P20" s="153"/>
      <c r="Q20" s="153"/>
      <c r="R20" s="153"/>
      <c r="S20" s="153"/>
      <c r="T20" s="153"/>
      <c r="U20" s="153"/>
      <c r="V20" s="153"/>
      <c r="W20" s="153"/>
    </row>
    <row r="21" ht="53.25" customHeight="1" outlineLevel="1" spans="1:23">
      <c r="A21" s="152" t="s">
        <v>46</v>
      </c>
      <c r="B21" s="152" t="s">
        <v>219</v>
      </c>
      <c r="C21" s="152" t="s">
        <v>220</v>
      </c>
      <c r="D21" s="152" t="s">
        <v>97</v>
      </c>
      <c r="E21" s="152" t="s">
        <v>98</v>
      </c>
      <c r="F21" s="152" t="s">
        <v>221</v>
      </c>
      <c r="G21" s="152" t="s">
        <v>220</v>
      </c>
      <c r="H21" s="153">
        <v>463601.28</v>
      </c>
      <c r="I21" s="153">
        <v>463601.28</v>
      </c>
      <c r="J21" s="153"/>
      <c r="K21" s="153"/>
      <c r="L21" s="153">
        <v>463601.28</v>
      </c>
      <c r="M21" s="152"/>
      <c r="N21" s="153"/>
      <c r="O21" s="153"/>
      <c r="P21" s="153"/>
      <c r="Q21" s="153"/>
      <c r="R21" s="153"/>
      <c r="S21" s="153"/>
      <c r="T21" s="153"/>
      <c r="U21" s="153"/>
      <c r="V21" s="153"/>
      <c r="W21" s="153"/>
    </row>
    <row r="22" ht="53.25" customHeight="1" outlineLevel="1" spans="1:23">
      <c r="A22" s="152" t="s">
        <v>46</v>
      </c>
      <c r="B22" s="152" t="s">
        <v>222</v>
      </c>
      <c r="C22" s="152" t="s">
        <v>223</v>
      </c>
      <c r="D22" s="152" t="s">
        <v>99</v>
      </c>
      <c r="E22" s="152" t="s">
        <v>100</v>
      </c>
      <c r="F22" s="152" t="s">
        <v>224</v>
      </c>
      <c r="G22" s="152" t="s">
        <v>223</v>
      </c>
      <c r="H22" s="153">
        <v>87896.76</v>
      </c>
      <c r="I22" s="153">
        <v>87896.76</v>
      </c>
      <c r="J22" s="153"/>
      <c r="K22" s="153"/>
      <c r="L22" s="153">
        <v>87896.76</v>
      </c>
      <c r="M22" s="152"/>
      <c r="N22" s="153"/>
      <c r="O22" s="153"/>
      <c r="P22" s="153"/>
      <c r="Q22" s="153"/>
      <c r="R22" s="153"/>
      <c r="S22" s="153"/>
      <c r="T22" s="153"/>
      <c r="U22" s="153"/>
      <c r="V22" s="153"/>
      <c r="W22" s="153"/>
    </row>
    <row r="23" ht="53.25" customHeight="1" outlineLevel="1" spans="1:23">
      <c r="A23" s="152" t="s">
        <v>46</v>
      </c>
      <c r="B23" s="152" t="s">
        <v>225</v>
      </c>
      <c r="C23" s="152" t="s">
        <v>226</v>
      </c>
      <c r="D23" s="152" t="s">
        <v>144</v>
      </c>
      <c r="E23" s="152" t="s">
        <v>145</v>
      </c>
      <c r="F23" s="152" t="s">
        <v>227</v>
      </c>
      <c r="G23" s="152" t="s">
        <v>226</v>
      </c>
      <c r="H23" s="153">
        <v>63845.28</v>
      </c>
      <c r="I23" s="153">
        <v>63845.28</v>
      </c>
      <c r="J23" s="153"/>
      <c r="K23" s="153"/>
      <c r="L23" s="153">
        <v>63845.28</v>
      </c>
      <c r="M23" s="152"/>
      <c r="N23" s="153"/>
      <c r="O23" s="153"/>
      <c r="P23" s="153"/>
      <c r="Q23" s="153"/>
      <c r="R23" s="153"/>
      <c r="S23" s="153"/>
      <c r="T23" s="153"/>
      <c r="U23" s="153"/>
      <c r="V23" s="153"/>
      <c r="W23" s="153"/>
    </row>
    <row r="24" ht="53.25" customHeight="1" outlineLevel="1" spans="1:23">
      <c r="A24" s="152" t="s">
        <v>46</v>
      </c>
      <c r="B24" s="152" t="s">
        <v>225</v>
      </c>
      <c r="C24" s="152" t="s">
        <v>226</v>
      </c>
      <c r="D24" s="152" t="s">
        <v>146</v>
      </c>
      <c r="E24" s="152" t="s">
        <v>147</v>
      </c>
      <c r="F24" s="152" t="s">
        <v>227</v>
      </c>
      <c r="G24" s="152" t="s">
        <v>226</v>
      </c>
      <c r="H24" s="153">
        <v>110005.2</v>
      </c>
      <c r="I24" s="153">
        <v>110005.2</v>
      </c>
      <c r="J24" s="153"/>
      <c r="K24" s="153"/>
      <c r="L24" s="153">
        <v>110005.2</v>
      </c>
      <c r="M24" s="152"/>
      <c r="N24" s="153"/>
      <c r="O24" s="153"/>
      <c r="P24" s="153"/>
      <c r="Q24" s="153"/>
      <c r="R24" s="153"/>
      <c r="S24" s="153"/>
      <c r="T24" s="153"/>
      <c r="U24" s="153"/>
      <c r="V24" s="153"/>
      <c r="W24" s="153"/>
    </row>
    <row r="25" ht="53.25" customHeight="1" outlineLevel="1" spans="1:23">
      <c r="A25" s="152" t="s">
        <v>46</v>
      </c>
      <c r="B25" s="152" t="s">
        <v>228</v>
      </c>
      <c r="C25" s="152" t="s">
        <v>229</v>
      </c>
      <c r="D25" s="152" t="s">
        <v>139</v>
      </c>
      <c r="E25" s="152" t="s">
        <v>138</v>
      </c>
      <c r="F25" s="152" t="s">
        <v>230</v>
      </c>
      <c r="G25" s="152" t="s">
        <v>231</v>
      </c>
      <c r="H25" s="153">
        <v>13269.84</v>
      </c>
      <c r="I25" s="153">
        <v>13269.84</v>
      </c>
      <c r="J25" s="153"/>
      <c r="K25" s="153"/>
      <c r="L25" s="153">
        <v>13269.84</v>
      </c>
      <c r="M25" s="152"/>
      <c r="N25" s="153"/>
      <c r="O25" s="153"/>
      <c r="P25" s="153"/>
      <c r="Q25" s="153"/>
      <c r="R25" s="153"/>
      <c r="S25" s="153"/>
      <c r="T25" s="153"/>
      <c r="U25" s="153"/>
      <c r="V25" s="153"/>
      <c r="W25" s="153"/>
    </row>
    <row r="26" ht="53.25" customHeight="1" outlineLevel="1" spans="1:23">
      <c r="A26" s="152" t="s">
        <v>46</v>
      </c>
      <c r="B26" s="152" t="s">
        <v>232</v>
      </c>
      <c r="C26" s="152" t="s">
        <v>233</v>
      </c>
      <c r="D26" s="152" t="s">
        <v>148</v>
      </c>
      <c r="E26" s="152" t="s">
        <v>149</v>
      </c>
      <c r="F26" s="152" t="s">
        <v>230</v>
      </c>
      <c r="G26" s="152" t="s">
        <v>231</v>
      </c>
      <c r="H26" s="153">
        <v>5795.02</v>
      </c>
      <c r="I26" s="153">
        <v>5795.02</v>
      </c>
      <c r="J26" s="153"/>
      <c r="K26" s="153"/>
      <c r="L26" s="153">
        <v>5795.02</v>
      </c>
      <c r="M26" s="152"/>
      <c r="N26" s="153"/>
      <c r="O26" s="153"/>
      <c r="P26" s="153"/>
      <c r="Q26" s="153"/>
      <c r="R26" s="153"/>
      <c r="S26" s="153"/>
      <c r="T26" s="153"/>
      <c r="U26" s="153"/>
      <c r="V26" s="153"/>
      <c r="W26" s="153"/>
    </row>
    <row r="27" ht="53.25" customHeight="1" outlineLevel="1" spans="1:23">
      <c r="A27" s="152" t="s">
        <v>46</v>
      </c>
      <c r="B27" s="152" t="s">
        <v>234</v>
      </c>
      <c r="C27" s="152" t="s">
        <v>235</v>
      </c>
      <c r="D27" s="152" t="s">
        <v>148</v>
      </c>
      <c r="E27" s="152" t="s">
        <v>149</v>
      </c>
      <c r="F27" s="152" t="s">
        <v>230</v>
      </c>
      <c r="G27" s="152" t="s">
        <v>231</v>
      </c>
      <c r="H27" s="153">
        <v>12000</v>
      </c>
      <c r="I27" s="153">
        <v>12000</v>
      </c>
      <c r="J27" s="153"/>
      <c r="K27" s="153"/>
      <c r="L27" s="153">
        <v>12000</v>
      </c>
      <c r="M27" s="152"/>
      <c r="N27" s="153"/>
      <c r="O27" s="153"/>
      <c r="P27" s="153"/>
      <c r="Q27" s="153"/>
      <c r="R27" s="153"/>
      <c r="S27" s="153"/>
      <c r="T27" s="153"/>
      <c r="U27" s="153"/>
      <c r="V27" s="153"/>
      <c r="W27" s="153"/>
    </row>
    <row r="28" ht="53.25" customHeight="1" outlineLevel="1" spans="1:23">
      <c r="A28" s="152" t="s">
        <v>46</v>
      </c>
      <c r="B28" s="152" t="s">
        <v>236</v>
      </c>
      <c r="C28" s="152" t="s">
        <v>237</v>
      </c>
      <c r="D28" s="152" t="s">
        <v>87</v>
      </c>
      <c r="E28" s="152" t="s">
        <v>88</v>
      </c>
      <c r="F28" s="152" t="s">
        <v>230</v>
      </c>
      <c r="G28" s="152" t="s">
        <v>231</v>
      </c>
      <c r="H28" s="153">
        <v>36252.87</v>
      </c>
      <c r="I28" s="153">
        <v>36252.87</v>
      </c>
      <c r="J28" s="153"/>
      <c r="K28" s="153"/>
      <c r="L28" s="153">
        <v>36252.87</v>
      </c>
      <c r="M28" s="152"/>
      <c r="N28" s="153"/>
      <c r="O28" s="153"/>
      <c r="P28" s="153"/>
      <c r="Q28" s="153"/>
      <c r="R28" s="153"/>
      <c r="S28" s="153"/>
      <c r="T28" s="153"/>
      <c r="U28" s="153"/>
      <c r="V28" s="153"/>
      <c r="W28" s="153"/>
    </row>
    <row r="29" ht="53.25" customHeight="1" outlineLevel="1" spans="1:23">
      <c r="A29" s="152" t="s">
        <v>46</v>
      </c>
      <c r="B29" s="152" t="s">
        <v>238</v>
      </c>
      <c r="C29" s="152" t="s">
        <v>239</v>
      </c>
      <c r="D29" s="152" t="s">
        <v>148</v>
      </c>
      <c r="E29" s="152" t="s">
        <v>149</v>
      </c>
      <c r="F29" s="152" t="s">
        <v>230</v>
      </c>
      <c r="G29" s="152" t="s">
        <v>231</v>
      </c>
      <c r="H29" s="153">
        <v>5795.02</v>
      </c>
      <c r="I29" s="153">
        <v>5795.02</v>
      </c>
      <c r="J29" s="153"/>
      <c r="K29" s="153"/>
      <c r="L29" s="153">
        <v>5795.02</v>
      </c>
      <c r="M29" s="152"/>
      <c r="N29" s="153"/>
      <c r="O29" s="153"/>
      <c r="P29" s="153"/>
      <c r="Q29" s="153"/>
      <c r="R29" s="153"/>
      <c r="S29" s="153"/>
      <c r="T29" s="153"/>
      <c r="U29" s="153"/>
      <c r="V29" s="153"/>
      <c r="W29" s="153"/>
    </row>
    <row r="30" ht="53.25" customHeight="1" outlineLevel="1" spans="1:23">
      <c r="A30" s="152" t="s">
        <v>46</v>
      </c>
      <c r="B30" s="152" t="s">
        <v>240</v>
      </c>
      <c r="C30" s="152" t="s">
        <v>241</v>
      </c>
      <c r="D30" s="152" t="s">
        <v>91</v>
      </c>
      <c r="E30" s="152" t="s">
        <v>92</v>
      </c>
      <c r="F30" s="152" t="s">
        <v>230</v>
      </c>
      <c r="G30" s="152" t="s">
        <v>231</v>
      </c>
      <c r="H30" s="153">
        <v>91300</v>
      </c>
      <c r="I30" s="153">
        <v>91300</v>
      </c>
      <c r="J30" s="153"/>
      <c r="K30" s="153"/>
      <c r="L30" s="153">
        <v>91300</v>
      </c>
      <c r="M30" s="152"/>
      <c r="N30" s="153"/>
      <c r="O30" s="153"/>
      <c r="P30" s="153"/>
      <c r="Q30" s="153"/>
      <c r="R30" s="153"/>
      <c r="S30" s="153"/>
      <c r="T30" s="153"/>
      <c r="U30" s="153"/>
      <c r="V30" s="153"/>
      <c r="W30" s="153"/>
    </row>
    <row r="31" ht="53.25" customHeight="1" outlineLevel="1" spans="1:23">
      <c r="A31" s="152" t="s">
        <v>46</v>
      </c>
      <c r="B31" s="152" t="s">
        <v>242</v>
      </c>
      <c r="C31" s="152" t="s">
        <v>155</v>
      </c>
      <c r="D31" s="152" t="s">
        <v>154</v>
      </c>
      <c r="E31" s="152" t="s">
        <v>155</v>
      </c>
      <c r="F31" s="152" t="s">
        <v>243</v>
      </c>
      <c r="G31" s="152" t="s">
        <v>155</v>
      </c>
      <c r="H31" s="153">
        <v>347700.96</v>
      </c>
      <c r="I31" s="153">
        <v>347700.96</v>
      </c>
      <c r="J31" s="153"/>
      <c r="K31" s="153"/>
      <c r="L31" s="153">
        <v>347700.96</v>
      </c>
      <c r="M31" s="152"/>
      <c r="N31" s="153"/>
      <c r="O31" s="153"/>
      <c r="P31" s="153"/>
      <c r="Q31" s="153"/>
      <c r="R31" s="153"/>
      <c r="S31" s="153"/>
      <c r="T31" s="153"/>
      <c r="U31" s="153"/>
      <c r="V31" s="153"/>
      <c r="W31" s="153"/>
    </row>
    <row r="32" ht="53.25" customHeight="1" outlineLevel="1" spans="1:23">
      <c r="A32" s="152" t="s">
        <v>46</v>
      </c>
      <c r="B32" s="152" t="s">
        <v>244</v>
      </c>
      <c r="C32" s="152" t="s">
        <v>245</v>
      </c>
      <c r="D32" s="152" t="s">
        <v>87</v>
      </c>
      <c r="E32" s="152" t="s">
        <v>88</v>
      </c>
      <c r="F32" s="152" t="s">
        <v>246</v>
      </c>
      <c r="G32" s="152" t="s">
        <v>247</v>
      </c>
      <c r="H32" s="153">
        <v>345600</v>
      </c>
      <c r="I32" s="153">
        <v>345600</v>
      </c>
      <c r="J32" s="153"/>
      <c r="K32" s="153"/>
      <c r="L32" s="153">
        <v>345600</v>
      </c>
      <c r="M32" s="152"/>
      <c r="N32" s="153"/>
      <c r="O32" s="153"/>
      <c r="P32" s="153"/>
      <c r="Q32" s="153"/>
      <c r="R32" s="153"/>
      <c r="S32" s="153"/>
      <c r="T32" s="153"/>
      <c r="U32" s="153"/>
      <c r="V32" s="153"/>
      <c r="W32" s="153"/>
    </row>
    <row r="33" ht="53.25" customHeight="1" outlineLevel="1" spans="1:23">
      <c r="A33" s="152" t="s">
        <v>46</v>
      </c>
      <c r="B33" s="152" t="s">
        <v>248</v>
      </c>
      <c r="C33" s="152" t="s">
        <v>249</v>
      </c>
      <c r="D33" s="152" t="s">
        <v>87</v>
      </c>
      <c r="E33" s="152" t="s">
        <v>88</v>
      </c>
      <c r="F33" s="152" t="s">
        <v>250</v>
      </c>
      <c r="G33" s="152" t="s">
        <v>251</v>
      </c>
      <c r="H33" s="153">
        <v>10939</v>
      </c>
      <c r="I33" s="153">
        <v>10939</v>
      </c>
      <c r="J33" s="153"/>
      <c r="K33" s="153"/>
      <c r="L33" s="153">
        <v>10939</v>
      </c>
      <c r="M33" s="152"/>
      <c r="N33" s="153"/>
      <c r="O33" s="153"/>
      <c r="P33" s="153"/>
      <c r="Q33" s="153"/>
      <c r="R33" s="153"/>
      <c r="S33" s="153"/>
      <c r="T33" s="153"/>
      <c r="U33" s="153"/>
      <c r="V33" s="153"/>
      <c r="W33" s="153"/>
    </row>
    <row r="34" ht="53.25" customHeight="1" outlineLevel="1" spans="1:23">
      <c r="A34" s="152" t="s">
        <v>46</v>
      </c>
      <c r="B34" s="152" t="s">
        <v>252</v>
      </c>
      <c r="C34" s="152" t="s">
        <v>253</v>
      </c>
      <c r="D34" s="152" t="s">
        <v>78</v>
      </c>
      <c r="E34" s="152" t="s">
        <v>79</v>
      </c>
      <c r="F34" s="152" t="s">
        <v>250</v>
      </c>
      <c r="G34" s="152" t="s">
        <v>251</v>
      </c>
      <c r="H34" s="153">
        <v>6000</v>
      </c>
      <c r="I34" s="153">
        <v>6000</v>
      </c>
      <c r="J34" s="153"/>
      <c r="K34" s="153"/>
      <c r="L34" s="153">
        <v>6000</v>
      </c>
      <c r="M34" s="152"/>
      <c r="N34" s="153"/>
      <c r="O34" s="153"/>
      <c r="P34" s="153"/>
      <c r="Q34" s="153"/>
      <c r="R34" s="153"/>
      <c r="S34" s="153"/>
      <c r="T34" s="153"/>
      <c r="U34" s="153"/>
      <c r="V34" s="153"/>
      <c r="W34" s="153"/>
    </row>
    <row r="35" ht="53.25" customHeight="1" outlineLevel="1" spans="1:23">
      <c r="A35" s="152" t="s">
        <v>46</v>
      </c>
      <c r="B35" s="152" t="s">
        <v>254</v>
      </c>
      <c r="C35" s="152" t="s">
        <v>255</v>
      </c>
      <c r="D35" s="152" t="s">
        <v>82</v>
      </c>
      <c r="E35" s="152" t="s">
        <v>81</v>
      </c>
      <c r="F35" s="152" t="s">
        <v>250</v>
      </c>
      <c r="G35" s="152" t="s">
        <v>251</v>
      </c>
      <c r="H35" s="153">
        <v>2700</v>
      </c>
      <c r="I35" s="153">
        <v>2700</v>
      </c>
      <c r="J35" s="153"/>
      <c r="K35" s="153"/>
      <c r="L35" s="153">
        <v>2700</v>
      </c>
      <c r="M35" s="152"/>
      <c r="N35" s="153"/>
      <c r="O35" s="153"/>
      <c r="P35" s="153"/>
      <c r="Q35" s="153"/>
      <c r="R35" s="153"/>
      <c r="S35" s="153"/>
      <c r="T35" s="153"/>
      <c r="U35" s="153"/>
      <c r="V35" s="153"/>
      <c r="W35" s="153"/>
    </row>
    <row r="36" ht="53.25" customHeight="1" outlineLevel="1" spans="1:23">
      <c r="A36" s="152" t="s">
        <v>46</v>
      </c>
      <c r="B36" s="152" t="s">
        <v>256</v>
      </c>
      <c r="C36" s="152" t="s">
        <v>257</v>
      </c>
      <c r="D36" s="152" t="s">
        <v>87</v>
      </c>
      <c r="E36" s="152" t="s">
        <v>88</v>
      </c>
      <c r="F36" s="152" t="s">
        <v>250</v>
      </c>
      <c r="G36" s="152" t="s">
        <v>251</v>
      </c>
      <c r="H36" s="153">
        <v>13650</v>
      </c>
      <c r="I36" s="153">
        <v>13650</v>
      </c>
      <c r="J36" s="153"/>
      <c r="K36" s="153"/>
      <c r="L36" s="153">
        <v>13650</v>
      </c>
      <c r="M36" s="152"/>
      <c r="N36" s="153"/>
      <c r="O36" s="153"/>
      <c r="P36" s="153"/>
      <c r="Q36" s="153"/>
      <c r="R36" s="153"/>
      <c r="S36" s="153"/>
      <c r="T36" s="153"/>
      <c r="U36" s="153"/>
      <c r="V36" s="153"/>
      <c r="W36" s="153"/>
    </row>
    <row r="37" ht="53.25" customHeight="1" outlineLevel="1" spans="1:23">
      <c r="A37" s="152" t="s">
        <v>46</v>
      </c>
      <c r="B37" s="152" t="s">
        <v>256</v>
      </c>
      <c r="C37" s="152" t="s">
        <v>257</v>
      </c>
      <c r="D37" s="152" t="s">
        <v>87</v>
      </c>
      <c r="E37" s="152" t="s">
        <v>88</v>
      </c>
      <c r="F37" s="152" t="s">
        <v>258</v>
      </c>
      <c r="G37" s="152" t="s">
        <v>259</v>
      </c>
      <c r="H37" s="153">
        <v>16000</v>
      </c>
      <c r="I37" s="153">
        <v>16000</v>
      </c>
      <c r="J37" s="153"/>
      <c r="K37" s="153"/>
      <c r="L37" s="153">
        <v>16000</v>
      </c>
      <c r="M37" s="152"/>
      <c r="N37" s="153"/>
      <c r="O37" s="153"/>
      <c r="P37" s="153"/>
      <c r="Q37" s="153"/>
      <c r="R37" s="153"/>
      <c r="S37" s="153"/>
      <c r="T37" s="153"/>
      <c r="U37" s="153"/>
      <c r="V37" s="153"/>
      <c r="W37" s="153"/>
    </row>
    <row r="38" ht="53.25" customHeight="1" outlineLevel="1" spans="1:23">
      <c r="A38" s="152" t="s">
        <v>46</v>
      </c>
      <c r="B38" s="152" t="s">
        <v>256</v>
      </c>
      <c r="C38" s="152" t="s">
        <v>257</v>
      </c>
      <c r="D38" s="152" t="s">
        <v>87</v>
      </c>
      <c r="E38" s="152" t="s">
        <v>88</v>
      </c>
      <c r="F38" s="152" t="s">
        <v>260</v>
      </c>
      <c r="G38" s="152" t="s">
        <v>261</v>
      </c>
      <c r="H38" s="153">
        <v>20000</v>
      </c>
      <c r="I38" s="153">
        <v>20000</v>
      </c>
      <c r="J38" s="153"/>
      <c r="K38" s="153"/>
      <c r="L38" s="153">
        <v>20000</v>
      </c>
      <c r="M38" s="152"/>
      <c r="N38" s="153"/>
      <c r="O38" s="153"/>
      <c r="P38" s="153"/>
      <c r="Q38" s="153"/>
      <c r="R38" s="153"/>
      <c r="S38" s="153"/>
      <c r="T38" s="153"/>
      <c r="U38" s="153"/>
      <c r="V38" s="153"/>
      <c r="W38" s="153"/>
    </row>
    <row r="39" ht="53.25" customHeight="1" outlineLevel="1" spans="1:23">
      <c r="A39" s="152" t="s">
        <v>46</v>
      </c>
      <c r="B39" s="152" t="s">
        <v>256</v>
      </c>
      <c r="C39" s="152" t="s">
        <v>257</v>
      </c>
      <c r="D39" s="152" t="s">
        <v>87</v>
      </c>
      <c r="E39" s="152" t="s">
        <v>88</v>
      </c>
      <c r="F39" s="152" t="s">
        <v>262</v>
      </c>
      <c r="G39" s="152" t="s">
        <v>263</v>
      </c>
      <c r="H39" s="153">
        <v>3000</v>
      </c>
      <c r="I39" s="153">
        <v>3000</v>
      </c>
      <c r="J39" s="153"/>
      <c r="K39" s="153"/>
      <c r="L39" s="153">
        <v>3000</v>
      </c>
      <c r="M39" s="152"/>
      <c r="N39" s="153"/>
      <c r="O39" s="153"/>
      <c r="P39" s="153"/>
      <c r="Q39" s="153"/>
      <c r="R39" s="153"/>
      <c r="S39" s="153"/>
      <c r="T39" s="153"/>
      <c r="U39" s="153"/>
      <c r="V39" s="153"/>
      <c r="W39" s="153"/>
    </row>
    <row r="40" ht="53.25" customHeight="1" outlineLevel="1" spans="1:23">
      <c r="A40" s="152" t="s">
        <v>46</v>
      </c>
      <c r="B40" s="152" t="s">
        <v>256</v>
      </c>
      <c r="C40" s="152" t="s">
        <v>257</v>
      </c>
      <c r="D40" s="152" t="s">
        <v>87</v>
      </c>
      <c r="E40" s="152" t="s">
        <v>88</v>
      </c>
      <c r="F40" s="152" t="s">
        <v>264</v>
      </c>
      <c r="G40" s="152" t="s">
        <v>265</v>
      </c>
      <c r="H40" s="153">
        <v>6000</v>
      </c>
      <c r="I40" s="153">
        <v>6000</v>
      </c>
      <c r="J40" s="153"/>
      <c r="K40" s="153"/>
      <c r="L40" s="153">
        <v>6000</v>
      </c>
      <c r="M40" s="152"/>
      <c r="N40" s="153"/>
      <c r="O40" s="153"/>
      <c r="P40" s="153"/>
      <c r="Q40" s="153"/>
      <c r="R40" s="153"/>
      <c r="S40" s="153"/>
      <c r="T40" s="153"/>
      <c r="U40" s="153"/>
      <c r="V40" s="153"/>
      <c r="W40" s="153"/>
    </row>
    <row r="41" ht="53.25" customHeight="1" outlineLevel="1" spans="1:23">
      <c r="A41" s="152" t="s">
        <v>46</v>
      </c>
      <c r="B41" s="152" t="s">
        <v>266</v>
      </c>
      <c r="C41" s="152" t="s">
        <v>267</v>
      </c>
      <c r="D41" s="152" t="s">
        <v>87</v>
      </c>
      <c r="E41" s="152" t="s">
        <v>88</v>
      </c>
      <c r="F41" s="152" t="s">
        <v>268</v>
      </c>
      <c r="G41" s="152" t="s">
        <v>176</v>
      </c>
      <c r="H41" s="153">
        <v>4000</v>
      </c>
      <c r="I41" s="153">
        <v>4000</v>
      </c>
      <c r="J41" s="153"/>
      <c r="K41" s="153"/>
      <c r="L41" s="153">
        <v>4000</v>
      </c>
      <c r="M41" s="152"/>
      <c r="N41" s="153"/>
      <c r="O41" s="153"/>
      <c r="P41" s="153"/>
      <c r="Q41" s="153"/>
      <c r="R41" s="153"/>
      <c r="S41" s="153"/>
      <c r="T41" s="153"/>
      <c r="U41" s="153"/>
      <c r="V41" s="153"/>
      <c r="W41" s="153"/>
    </row>
    <row r="42" ht="53.25" customHeight="1" outlineLevel="1" spans="1:23">
      <c r="A42" s="152" t="s">
        <v>46</v>
      </c>
      <c r="B42" s="152" t="s">
        <v>269</v>
      </c>
      <c r="C42" s="152" t="s">
        <v>270</v>
      </c>
      <c r="D42" s="152" t="s">
        <v>87</v>
      </c>
      <c r="E42" s="152" t="s">
        <v>88</v>
      </c>
      <c r="F42" s="152" t="s">
        <v>271</v>
      </c>
      <c r="G42" s="152" t="s">
        <v>272</v>
      </c>
      <c r="H42" s="153">
        <v>20000</v>
      </c>
      <c r="I42" s="153">
        <v>20000</v>
      </c>
      <c r="J42" s="153"/>
      <c r="K42" s="153"/>
      <c r="L42" s="153">
        <v>20000</v>
      </c>
      <c r="M42" s="152"/>
      <c r="N42" s="153"/>
      <c r="O42" s="153"/>
      <c r="P42" s="153"/>
      <c r="Q42" s="153"/>
      <c r="R42" s="153"/>
      <c r="S42" s="153"/>
      <c r="T42" s="153"/>
      <c r="U42" s="153"/>
      <c r="V42" s="153"/>
      <c r="W42" s="153"/>
    </row>
    <row r="43" ht="53.25" customHeight="1" outlineLevel="1" spans="1:23">
      <c r="A43" s="152" t="s">
        <v>46</v>
      </c>
      <c r="B43" s="152" t="s">
        <v>273</v>
      </c>
      <c r="C43" s="152" t="s">
        <v>274</v>
      </c>
      <c r="D43" s="152" t="s">
        <v>95</v>
      </c>
      <c r="E43" s="152" t="s">
        <v>96</v>
      </c>
      <c r="F43" s="152" t="s">
        <v>275</v>
      </c>
      <c r="G43" s="152" t="s">
        <v>276</v>
      </c>
      <c r="H43" s="153">
        <v>5000</v>
      </c>
      <c r="I43" s="153">
        <v>5000</v>
      </c>
      <c r="J43" s="153"/>
      <c r="K43" s="153"/>
      <c r="L43" s="153">
        <v>5000</v>
      </c>
      <c r="M43" s="152"/>
      <c r="N43" s="153"/>
      <c r="O43" s="153"/>
      <c r="P43" s="153"/>
      <c r="Q43" s="153"/>
      <c r="R43" s="153"/>
      <c r="S43" s="153"/>
      <c r="T43" s="153"/>
      <c r="U43" s="153"/>
      <c r="V43" s="153"/>
      <c r="W43" s="153"/>
    </row>
    <row r="44" ht="53.25" customHeight="1" outlineLevel="1" spans="1:23">
      <c r="A44" s="152" t="s">
        <v>46</v>
      </c>
      <c r="B44" s="152" t="s">
        <v>273</v>
      </c>
      <c r="C44" s="152" t="s">
        <v>274</v>
      </c>
      <c r="D44" s="152" t="s">
        <v>95</v>
      </c>
      <c r="E44" s="152" t="s">
        <v>96</v>
      </c>
      <c r="F44" s="152" t="s">
        <v>250</v>
      </c>
      <c r="G44" s="152" t="s">
        <v>251</v>
      </c>
      <c r="H44" s="153">
        <v>6400</v>
      </c>
      <c r="I44" s="153">
        <v>6400</v>
      </c>
      <c r="J44" s="153"/>
      <c r="K44" s="153"/>
      <c r="L44" s="153">
        <v>6400</v>
      </c>
      <c r="M44" s="152"/>
      <c r="N44" s="153"/>
      <c r="O44" s="153"/>
      <c r="P44" s="153"/>
      <c r="Q44" s="153"/>
      <c r="R44" s="153"/>
      <c r="S44" s="153"/>
      <c r="T44" s="153"/>
      <c r="U44" s="153"/>
      <c r="V44" s="153"/>
      <c r="W44" s="153"/>
    </row>
    <row r="45" ht="53.25" customHeight="1" outlineLevel="1" spans="1:23">
      <c r="A45" s="152" t="s">
        <v>46</v>
      </c>
      <c r="B45" s="152" t="s">
        <v>277</v>
      </c>
      <c r="C45" s="152" t="s">
        <v>278</v>
      </c>
      <c r="D45" s="152" t="s">
        <v>87</v>
      </c>
      <c r="E45" s="152" t="s">
        <v>88</v>
      </c>
      <c r="F45" s="152" t="s">
        <v>279</v>
      </c>
      <c r="G45" s="152" t="s">
        <v>278</v>
      </c>
      <c r="H45" s="153">
        <v>57950.16</v>
      </c>
      <c r="I45" s="153">
        <v>57950.16</v>
      </c>
      <c r="J45" s="153"/>
      <c r="K45" s="153"/>
      <c r="L45" s="153">
        <v>57950.16</v>
      </c>
      <c r="M45" s="152"/>
      <c r="N45" s="153"/>
      <c r="O45" s="153"/>
      <c r="P45" s="153"/>
      <c r="Q45" s="153"/>
      <c r="R45" s="153"/>
      <c r="S45" s="153"/>
      <c r="T45" s="153"/>
      <c r="U45" s="153"/>
      <c r="V45" s="153"/>
      <c r="W45" s="153"/>
    </row>
    <row r="46" ht="53.25" customHeight="1" outlineLevel="1" spans="1:23">
      <c r="A46" s="152" t="s">
        <v>46</v>
      </c>
      <c r="B46" s="152" t="s">
        <v>280</v>
      </c>
      <c r="C46" s="152" t="s">
        <v>281</v>
      </c>
      <c r="D46" s="152" t="s">
        <v>87</v>
      </c>
      <c r="E46" s="152" t="s">
        <v>88</v>
      </c>
      <c r="F46" s="152" t="s">
        <v>282</v>
      </c>
      <c r="G46" s="152" t="s">
        <v>283</v>
      </c>
      <c r="H46" s="153">
        <v>86400</v>
      </c>
      <c r="I46" s="153">
        <v>86400</v>
      </c>
      <c r="J46" s="153"/>
      <c r="K46" s="153"/>
      <c r="L46" s="153">
        <v>86400</v>
      </c>
      <c r="M46" s="152"/>
      <c r="N46" s="153"/>
      <c r="O46" s="153"/>
      <c r="P46" s="153"/>
      <c r="Q46" s="153"/>
      <c r="R46" s="153"/>
      <c r="S46" s="153"/>
      <c r="T46" s="153"/>
      <c r="U46" s="153"/>
      <c r="V46" s="153"/>
      <c r="W46" s="153"/>
    </row>
    <row r="47" ht="53.25" customHeight="1" outlineLevel="1" spans="1:23">
      <c r="A47" s="152" t="s">
        <v>46</v>
      </c>
      <c r="B47" s="152" t="s">
        <v>284</v>
      </c>
      <c r="C47" s="152" t="s">
        <v>285</v>
      </c>
      <c r="D47" s="152" t="s">
        <v>78</v>
      </c>
      <c r="E47" s="152" t="s">
        <v>79</v>
      </c>
      <c r="F47" s="152" t="s">
        <v>286</v>
      </c>
      <c r="G47" s="152" t="s">
        <v>287</v>
      </c>
      <c r="H47" s="153">
        <v>8640</v>
      </c>
      <c r="I47" s="153">
        <v>8640</v>
      </c>
      <c r="J47" s="153"/>
      <c r="K47" s="153"/>
      <c r="L47" s="153">
        <v>8640</v>
      </c>
      <c r="M47" s="152"/>
      <c r="N47" s="153"/>
      <c r="O47" s="153"/>
      <c r="P47" s="153"/>
      <c r="Q47" s="153"/>
      <c r="R47" s="153"/>
      <c r="S47" s="153"/>
      <c r="T47" s="153"/>
      <c r="U47" s="153"/>
      <c r="V47" s="153"/>
      <c r="W47" s="153"/>
    </row>
    <row r="48" ht="53.25" customHeight="1" outlineLevel="1" spans="1:23">
      <c r="A48" s="152" t="s">
        <v>46</v>
      </c>
      <c r="B48" s="152" t="s">
        <v>288</v>
      </c>
      <c r="C48" s="152" t="s">
        <v>289</v>
      </c>
      <c r="D48" s="152" t="s">
        <v>78</v>
      </c>
      <c r="E48" s="152" t="s">
        <v>79</v>
      </c>
      <c r="F48" s="152" t="s">
        <v>250</v>
      </c>
      <c r="G48" s="152" t="s">
        <v>251</v>
      </c>
      <c r="H48" s="153">
        <v>10000</v>
      </c>
      <c r="I48" s="153">
        <v>10000</v>
      </c>
      <c r="J48" s="153"/>
      <c r="K48" s="153"/>
      <c r="L48" s="153">
        <v>10000</v>
      </c>
      <c r="M48" s="152"/>
      <c r="N48" s="153"/>
      <c r="O48" s="153"/>
      <c r="P48" s="153"/>
      <c r="Q48" s="153"/>
      <c r="R48" s="153"/>
      <c r="S48" s="153"/>
      <c r="T48" s="153"/>
      <c r="U48" s="153"/>
      <c r="V48" s="153"/>
      <c r="W48" s="153"/>
    </row>
    <row r="49" ht="53.25" customHeight="1" outlineLevel="1" spans="1:23">
      <c r="A49" s="152" t="s">
        <v>46</v>
      </c>
      <c r="B49" s="152" t="s">
        <v>290</v>
      </c>
      <c r="C49" s="152" t="s">
        <v>291</v>
      </c>
      <c r="D49" s="152" t="s">
        <v>78</v>
      </c>
      <c r="E49" s="152" t="s">
        <v>79</v>
      </c>
      <c r="F49" s="152" t="s">
        <v>250</v>
      </c>
      <c r="G49" s="152" t="s">
        <v>251</v>
      </c>
      <c r="H49" s="153">
        <v>3600</v>
      </c>
      <c r="I49" s="153">
        <v>3600</v>
      </c>
      <c r="J49" s="153"/>
      <c r="K49" s="153"/>
      <c r="L49" s="153">
        <v>3600</v>
      </c>
      <c r="M49" s="152"/>
      <c r="N49" s="153"/>
      <c r="O49" s="153"/>
      <c r="P49" s="153"/>
      <c r="Q49" s="153"/>
      <c r="R49" s="153"/>
      <c r="S49" s="153"/>
      <c r="T49" s="153"/>
      <c r="U49" s="153"/>
      <c r="V49" s="153"/>
      <c r="W49" s="153"/>
    </row>
    <row r="50" ht="53.25" customHeight="1" outlineLevel="1" spans="1:23">
      <c r="A50" s="152" t="s">
        <v>46</v>
      </c>
      <c r="B50" s="152" t="s">
        <v>292</v>
      </c>
      <c r="C50" s="152" t="s">
        <v>293</v>
      </c>
      <c r="D50" s="152" t="s">
        <v>95</v>
      </c>
      <c r="E50" s="152" t="s">
        <v>96</v>
      </c>
      <c r="F50" s="152" t="s">
        <v>294</v>
      </c>
      <c r="G50" s="152" t="s">
        <v>295</v>
      </c>
      <c r="H50" s="153">
        <v>37379.5</v>
      </c>
      <c r="I50" s="153">
        <v>37379.5</v>
      </c>
      <c r="J50" s="153"/>
      <c r="K50" s="153"/>
      <c r="L50" s="153">
        <v>37379.5</v>
      </c>
      <c r="M50" s="152"/>
      <c r="N50" s="153"/>
      <c r="O50" s="153"/>
      <c r="P50" s="153"/>
      <c r="Q50" s="153"/>
      <c r="R50" s="153"/>
      <c r="S50" s="153"/>
      <c r="T50" s="153"/>
      <c r="U50" s="153"/>
      <c r="V50" s="153"/>
      <c r="W50" s="153"/>
    </row>
    <row r="51" ht="30.75" customHeight="1" spans="1:23">
      <c r="A51" s="158" t="s">
        <v>30</v>
      </c>
      <c r="B51" s="158"/>
      <c r="C51" s="158"/>
      <c r="D51" s="158"/>
      <c r="E51" s="158"/>
      <c r="F51" s="158"/>
      <c r="G51" s="158"/>
      <c r="H51" s="153">
        <v>4821093.89</v>
      </c>
      <c r="I51" s="153">
        <v>4821093.89</v>
      </c>
      <c r="J51" s="153"/>
      <c r="K51" s="153"/>
      <c r="L51" s="153">
        <v>4821093.89</v>
      </c>
      <c r="M51" s="153"/>
      <c r="N51" s="153"/>
      <c r="O51" s="153"/>
      <c r="P51" s="153"/>
      <c r="Q51" s="153"/>
      <c r="R51" s="153"/>
      <c r="S51" s="153"/>
      <c r="T51" s="153"/>
      <c r="U51" s="153"/>
      <c r="V51" s="153"/>
      <c r="W51" s="153"/>
    </row>
  </sheetData>
  <mergeCells count="32">
    <mergeCell ref="T1:W1"/>
    <mergeCell ref="A2:W2"/>
    <mergeCell ref="A3:G3"/>
    <mergeCell ref="T3:W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9"/>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296</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tr">
        <f>"2026"&amp;"年部门项目支出预算表"</f>
        <v>2026年部门项目支出预算表</v>
      </c>
      <c r="B2" s="144"/>
      <c r="C2" s="144" t="s">
        <v>59</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"单位名称："&amp;"梁河县民政局"</f>
        <v>单位名称：梁河县民政局</v>
      </c>
      <c r="B3" s="149"/>
      <c r="C3" s="149"/>
      <c r="D3" s="149"/>
      <c r="E3" s="149"/>
      <c r="F3" s="149"/>
      <c r="G3" s="149"/>
      <c r="H3" s="150"/>
      <c r="I3" s="150"/>
      <c r="J3" s="150"/>
      <c r="K3" s="150"/>
      <c r="L3" s="150"/>
      <c r="M3" s="150"/>
      <c r="N3" s="150"/>
      <c r="O3" s="150"/>
      <c r="P3" s="150"/>
      <c r="Q3" s="150"/>
      <c r="R3" s="150"/>
      <c r="S3" s="150"/>
      <c r="T3" s="150"/>
      <c r="U3" s="150"/>
      <c r="V3" s="148" t="s">
        <v>27</v>
      </c>
      <c r="W3" s="148"/>
    </row>
    <row r="4" ht="26.25" customHeight="1" spans="1:23">
      <c r="A4" s="151" t="s">
        <v>297</v>
      </c>
      <c r="B4" s="151" t="s">
        <v>181</v>
      </c>
      <c r="C4" s="151" t="s">
        <v>182</v>
      </c>
      <c r="D4" s="151" t="s">
        <v>298</v>
      </c>
      <c r="E4" s="151" t="s">
        <v>183</v>
      </c>
      <c r="F4" s="151" t="s">
        <v>184</v>
      </c>
      <c r="G4" s="151" t="s">
        <v>299</v>
      </c>
      <c r="H4" s="151" t="s">
        <v>300</v>
      </c>
      <c r="I4" s="151" t="s">
        <v>30</v>
      </c>
      <c r="J4" s="151" t="s">
        <v>301</v>
      </c>
      <c r="K4" s="151"/>
      <c r="L4" s="151"/>
      <c r="M4" s="151"/>
      <c r="N4" s="151" t="s">
        <v>193</v>
      </c>
      <c r="O4" s="151"/>
      <c r="P4" s="151"/>
      <c r="Q4" s="151" t="s">
        <v>37</v>
      </c>
      <c r="R4" s="151" t="s">
        <v>51</v>
      </c>
      <c r="S4" s="151"/>
      <c r="T4" s="151"/>
      <c r="U4" s="151"/>
      <c r="V4" s="151"/>
      <c r="W4" s="151"/>
    </row>
    <row r="5" ht="26.25" customHeight="1" spans="1:23">
      <c r="A5" s="151"/>
      <c r="B5" s="151"/>
      <c r="C5" s="151"/>
      <c r="D5" s="151"/>
      <c r="E5" s="151"/>
      <c r="F5" s="151"/>
      <c r="G5" s="151"/>
      <c r="H5" s="151"/>
      <c r="I5" s="151"/>
      <c r="J5" s="151" t="s">
        <v>34</v>
      </c>
      <c r="K5" s="151"/>
      <c r="L5" s="151" t="s">
        <v>35</v>
      </c>
      <c r="M5" s="151" t="s">
        <v>36</v>
      </c>
      <c r="N5" s="151" t="s">
        <v>34</v>
      </c>
      <c r="O5" s="151" t="s">
        <v>35</v>
      </c>
      <c r="P5" s="151" t="s">
        <v>36</v>
      </c>
      <c r="Q5" s="151"/>
      <c r="R5" s="151" t="s">
        <v>33</v>
      </c>
      <c r="S5" s="151" t="s">
        <v>40</v>
      </c>
      <c r="T5" s="151" t="s">
        <v>41</v>
      </c>
      <c r="U5" s="151" t="s">
        <v>42</v>
      </c>
      <c r="V5" s="151" t="s">
        <v>43</v>
      </c>
      <c r="W5" s="151" t="s">
        <v>44</v>
      </c>
    </row>
    <row r="6" ht="26.25" customHeight="1" spans="1:23">
      <c r="A6" s="151"/>
      <c r="B6" s="151"/>
      <c r="C6" s="151"/>
      <c r="D6" s="151"/>
      <c r="E6" s="151"/>
      <c r="F6" s="151"/>
      <c r="G6" s="151"/>
      <c r="H6" s="151"/>
      <c r="I6" s="151"/>
      <c r="J6" s="151" t="s">
        <v>33</v>
      </c>
      <c r="K6" s="151" t="s">
        <v>302</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195</v>
      </c>
      <c r="Q7" s="151" t="s">
        <v>196</v>
      </c>
      <c r="R7" s="151" t="s">
        <v>197</v>
      </c>
      <c r="S7" s="151" t="s">
        <v>198</v>
      </c>
      <c r="T7" s="151" t="s">
        <v>199</v>
      </c>
      <c r="U7" s="151" t="s">
        <v>200</v>
      </c>
      <c r="V7" s="151" t="s">
        <v>201</v>
      </c>
      <c r="W7" s="151" t="s">
        <v>202</v>
      </c>
    </row>
    <row r="8" ht="52.5" customHeight="1" spans="1:23">
      <c r="A8" s="152"/>
      <c r="B8" s="152"/>
      <c r="C8" s="152" t="s">
        <v>303</v>
      </c>
      <c r="D8" s="152"/>
      <c r="E8" s="152"/>
      <c r="F8" s="152"/>
      <c r="G8" s="152"/>
      <c r="H8" s="152"/>
      <c r="I8" s="153">
        <v>5176800</v>
      </c>
      <c r="J8" s="153">
        <v>5176800</v>
      </c>
      <c r="K8" s="153">
        <v>5176800</v>
      </c>
      <c r="L8" s="153"/>
      <c r="M8" s="153"/>
      <c r="N8" s="153"/>
      <c r="O8" s="153"/>
      <c r="P8" s="153"/>
      <c r="Q8" s="153"/>
      <c r="R8" s="153"/>
      <c r="S8" s="153"/>
      <c r="T8" s="153"/>
      <c r="U8" s="153"/>
      <c r="V8" s="153"/>
      <c r="W8" s="153"/>
    </row>
    <row r="9" ht="52.5" customHeight="1" outlineLevel="1" spans="1:23">
      <c r="A9" s="152" t="s">
        <v>304</v>
      </c>
      <c r="B9" s="152" t="s">
        <v>305</v>
      </c>
      <c r="C9" s="152" t="s">
        <v>303</v>
      </c>
      <c r="D9" s="152" t="s">
        <v>46</v>
      </c>
      <c r="E9" s="152" t="s">
        <v>115</v>
      </c>
      <c r="F9" s="152" t="s">
        <v>116</v>
      </c>
      <c r="G9" s="152" t="s">
        <v>286</v>
      </c>
      <c r="H9" s="152" t="s">
        <v>287</v>
      </c>
      <c r="I9" s="153">
        <v>2376000</v>
      </c>
      <c r="J9" s="153">
        <v>2376000</v>
      </c>
      <c r="K9" s="153">
        <v>2376000</v>
      </c>
      <c r="L9" s="153"/>
      <c r="M9" s="153"/>
      <c r="N9" s="153"/>
      <c r="O9" s="153"/>
      <c r="P9" s="153"/>
      <c r="Q9" s="153"/>
      <c r="R9" s="153"/>
      <c r="S9" s="153"/>
      <c r="T9" s="153"/>
      <c r="U9" s="153"/>
      <c r="V9" s="153"/>
      <c r="W9" s="153"/>
    </row>
    <row r="10" ht="52.5" customHeight="1" outlineLevel="1" spans="1:23">
      <c r="A10" s="152" t="s">
        <v>304</v>
      </c>
      <c r="B10" s="152" t="s">
        <v>305</v>
      </c>
      <c r="C10" s="152" t="s">
        <v>303</v>
      </c>
      <c r="D10" s="152" t="s">
        <v>46</v>
      </c>
      <c r="E10" s="152" t="s">
        <v>115</v>
      </c>
      <c r="F10" s="152" t="s">
        <v>116</v>
      </c>
      <c r="G10" s="152" t="s">
        <v>286</v>
      </c>
      <c r="H10" s="152" t="s">
        <v>287</v>
      </c>
      <c r="I10" s="153">
        <v>1890000</v>
      </c>
      <c r="J10" s="153">
        <v>1890000</v>
      </c>
      <c r="K10" s="153">
        <v>1890000</v>
      </c>
      <c r="L10" s="153"/>
      <c r="M10" s="153"/>
      <c r="N10" s="152"/>
      <c r="O10" s="152"/>
      <c r="P10" s="152"/>
      <c r="Q10" s="153"/>
      <c r="R10" s="153"/>
      <c r="S10" s="153"/>
      <c r="T10" s="153"/>
      <c r="U10" s="153"/>
      <c r="V10" s="153"/>
      <c r="W10" s="153"/>
    </row>
    <row r="11" ht="52.5" customHeight="1" outlineLevel="1" spans="1:23">
      <c r="A11" s="152" t="s">
        <v>304</v>
      </c>
      <c r="B11" s="152" t="s">
        <v>305</v>
      </c>
      <c r="C11" s="152" t="s">
        <v>303</v>
      </c>
      <c r="D11" s="152" t="s">
        <v>46</v>
      </c>
      <c r="E11" s="152" t="s">
        <v>115</v>
      </c>
      <c r="F11" s="152" t="s">
        <v>116</v>
      </c>
      <c r="G11" s="152" t="s">
        <v>286</v>
      </c>
      <c r="H11" s="152" t="s">
        <v>287</v>
      </c>
      <c r="I11" s="153">
        <v>910800</v>
      </c>
      <c r="J11" s="153">
        <v>910800</v>
      </c>
      <c r="K11" s="153">
        <v>910800</v>
      </c>
      <c r="L11" s="153"/>
      <c r="M11" s="153"/>
      <c r="N11" s="152"/>
      <c r="O11" s="152"/>
      <c r="P11" s="152"/>
      <c r="Q11" s="153"/>
      <c r="R11" s="153"/>
      <c r="S11" s="153"/>
      <c r="T11" s="153"/>
      <c r="U11" s="153"/>
      <c r="V11" s="153"/>
      <c r="W11" s="153"/>
    </row>
    <row r="12" ht="52.5" customHeight="1" spans="1:23">
      <c r="A12" s="152"/>
      <c r="B12" s="152"/>
      <c r="C12" s="152" t="s">
        <v>306</v>
      </c>
      <c r="D12" s="152"/>
      <c r="E12" s="152"/>
      <c r="F12" s="152"/>
      <c r="G12" s="152"/>
      <c r="H12" s="152"/>
      <c r="I12" s="153">
        <v>50000</v>
      </c>
      <c r="J12" s="153">
        <v>50000</v>
      </c>
      <c r="K12" s="153">
        <v>50000</v>
      </c>
      <c r="L12" s="153"/>
      <c r="M12" s="153"/>
      <c r="N12" s="152"/>
      <c r="O12" s="152"/>
      <c r="P12" s="152"/>
      <c r="Q12" s="153"/>
      <c r="R12" s="153"/>
      <c r="S12" s="153"/>
      <c r="T12" s="153"/>
      <c r="U12" s="153"/>
      <c r="V12" s="153"/>
      <c r="W12" s="153"/>
    </row>
    <row r="13" ht="52.5" customHeight="1" outlineLevel="1" spans="1:23">
      <c r="A13" s="152" t="s">
        <v>304</v>
      </c>
      <c r="B13" s="152" t="s">
        <v>307</v>
      </c>
      <c r="C13" s="152" t="s">
        <v>306</v>
      </c>
      <c r="D13" s="152" t="s">
        <v>46</v>
      </c>
      <c r="E13" s="152" t="s">
        <v>91</v>
      </c>
      <c r="F13" s="152" t="s">
        <v>92</v>
      </c>
      <c r="G13" s="152" t="s">
        <v>250</v>
      </c>
      <c r="H13" s="152" t="s">
        <v>251</v>
      </c>
      <c r="I13" s="153">
        <v>26000</v>
      </c>
      <c r="J13" s="153">
        <v>26000</v>
      </c>
      <c r="K13" s="153">
        <v>26000</v>
      </c>
      <c r="L13" s="153"/>
      <c r="M13" s="153"/>
      <c r="N13" s="152"/>
      <c r="O13" s="152"/>
      <c r="P13" s="152"/>
      <c r="Q13" s="153"/>
      <c r="R13" s="153"/>
      <c r="S13" s="153"/>
      <c r="T13" s="153"/>
      <c r="U13" s="153"/>
      <c r="V13" s="153"/>
      <c r="W13" s="153"/>
    </row>
    <row r="14" ht="52.5" customHeight="1" outlineLevel="1" spans="1:23">
      <c r="A14" s="152" t="s">
        <v>304</v>
      </c>
      <c r="B14" s="152" t="s">
        <v>307</v>
      </c>
      <c r="C14" s="152" t="s">
        <v>306</v>
      </c>
      <c r="D14" s="152" t="s">
        <v>46</v>
      </c>
      <c r="E14" s="152" t="s">
        <v>91</v>
      </c>
      <c r="F14" s="152" t="s">
        <v>92</v>
      </c>
      <c r="G14" s="152" t="s">
        <v>258</v>
      </c>
      <c r="H14" s="152" t="s">
        <v>259</v>
      </c>
      <c r="I14" s="153">
        <v>20000</v>
      </c>
      <c r="J14" s="153">
        <v>20000</v>
      </c>
      <c r="K14" s="153">
        <v>20000</v>
      </c>
      <c r="L14" s="153"/>
      <c r="M14" s="153"/>
      <c r="N14" s="152"/>
      <c r="O14" s="152"/>
      <c r="P14" s="152"/>
      <c r="Q14" s="153"/>
      <c r="R14" s="153"/>
      <c r="S14" s="153"/>
      <c r="T14" s="153"/>
      <c r="U14" s="153"/>
      <c r="V14" s="153"/>
      <c r="W14" s="153"/>
    </row>
    <row r="15" ht="52.5" customHeight="1" outlineLevel="1" spans="1:23">
      <c r="A15" s="152" t="s">
        <v>304</v>
      </c>
      <c r="B15" s="152" t="s">
        <v>307</v>
      </c>
      <c r="C15" s="152" t="s">
        <v>306</v>
      </c>
      <c r="D15" s="152" t="s">
        <v>46</v>
      </c>
      <c r="E15" s="152" t="s">
        <v>91</v>
      </c>
      <c r="F15" s="152" t="s">
        <v>92</v>
      </c>
      <c r="G15" s="152" t="s">
        <v>308</v>
      </c>
      <c r="H15" s="152" t="s">
        <v>309</v>
      </c>
      <c r="I15" s="153">
        <v>4000</v>
      </c>
      <c r="J15" s="153">
        <v>4000</v>
      </c>
      <c r="K15" s="153">
        <v>4000</v>
      </c>
      <c r="L15" s="153"/>
      <c r="M15" s="153"/>
      <c r="N15" s="152"/>
      <c r="O15" s="152"/>
      <c r="P15" s="152"/>
      <c r="Q15" s="153"/>
      <c r="R15" s="153"/>
      <c r="S15" s="153"/>
      <c r="T15" s="153"/>
      <c r="U15" s="153"/>
      <c r="V15" s="153"/>
      <c r="W15" s="153"/>
    </row>
    <row r="16" ht="52.5" customHeight="1" spans="1:23">
      <c r="A16" s="152"/>
      <c r="B16" s="152"/>
      <c r="C16" s="152" t="s">
        <v>310</v>
      </c>
      <c r="D16" s="152"/>
      <c r="E16" s="152"/>
      <c r="F16" s="152"/>
      <c r="G16" s="152"/>
      <c r="H16" s="152"/>
      <c r="I16" s="153">
        <v>60000</v>
      </c>
      <c r="J16" s="153">
        <v>60000</v>
      </c>
      <c r="K16" s="153">
        <v>60000</v>
      </c>
      <c r="L16" s="153"/>
      <c r="M16" s="153"/>
      <c r="N16" s="152"/>
      <c r="O16" s="152"/>
      <c r="P16" s="152"/>
      <c r="Q16" s="153"/>
      <c r="R16" s="153"/>
      <c r="S16" s="153"/>
      <c r="T16" s="153"/>
      <c r="U16" s="153"/>
      <c r="V16" s="153"/>
      <c r="W16" s="153"/>
    </row>
    <row r="17" ht="52.5" customHeight="1" outlineLevel="1" spans="1:23">
      <c r="A17" s="152" t="s">
        <v>304</v>
      </c>
      <c r="B17" s="152" t="s">
        <v>311</v>
      </c>
      <c r="C17" s="152" t="s">
        <v>310</v>
      </c>
      <c r="D17" s="152" t="s">
        <v>46</v>
      </c>
      <c r="E17" s="152" t="s">
        <v>87</v>
      </c>
      <c r="F17" s="152" t="s">
        <v>88</v>
      </c>
      <c r="G17" s="152" t="s">
        <v>260</v>
      </c>
      <c r="H17" s="152" t="s">
        <v>261</v>
      </c>
      <c r="I17" s="153">
        <v>40000</v>
      </c>
      <c r="J17" s="153">
        <v>40000</v>
      </c>
      <c r="K17" s="153">
        <v>40000</v>
      </c>
      <c r="L17" s="153"/>
      <c r="M17" s="153"/>
      <c r="N17" s="152"/>
      <c r="O17" s="152"/>
      <c r="P17" s="152"/>
      <c r="Q17" s="153"/>
      <c r="R17" s="153"/>
      <c r="S17" s="153"/>
      <c r="T17" s="153"/>
      <c r="U17" s="153"/>
      <c r="V17" s="153"/>
      <c r="W17" s="153"/>
    </row>
    <row r="18" ht="52.5" customHeight="1" outlineLevel="1" spans="1:23">
      <c r="A18" s="152" t="s">
        <v>304</v>
      </c>
      <c r="B18" s="152" t="s">
        <v>311</v>
      </c>
      <c r="C18" s="152" t="s">
        <v>310</v>
      </c>
      <c r="D18" s="152" t="s">
        <v>46</v>
      </c>
      <c r="E18" s="152" t="s">
        <v>91</v>
      </c>
      <c r="F18" s="152" t="s">
        <v>92</v>
      </c>
      <c r="G18" s="152" t="s">
        <v>250</v>
      </c>
      <c r="H18" s="152" t="s">
        <v>251</v>
      </c>
      <c r="I18" s="153">
        <v>10000</v>
      </c>
      <c r="J18" s="153">
        <v>10000</v>
      </c>
      <c r="K18" s="153">
        <v>10000</v>
      </c>
      <c r="L18" s="153"/>
      <c r="M18" s="153"/>
      <c r="N18" s="152"/>
      <c r="O18" s="152"/>
      <c r="P18" s="152"/>
      <c r="Q18" s="153"/>
      <c r="R18" s="153"/>
      <c r="S18" s="153"/>
      <c r="T18" s="153"/>
      <c r="U18" s="153"/>
      <c r="V18" s="153"/>
      <c r="W18" s="153"/>
    </row>
    <row r="19" ht="52.5" customHeight="1" outlineLevel="1" spans="1:23">
      <c r="A19" s="152" t="s">
        <v>304</v>
      </c>
      <c r="B19" s="152" t="s">
        <v>311</v>
      </c>
      <c r="C19" s="152" t="s">
        <v>310</v>
      </c>
      <c r="D19" s="152" t="s">
        <v>46</v>
      </c>
      <c r="E19" s="152" t="s">
        <v>91</v>
      </c>
      <c r="F19" s="152" t="s">
        <v>92</v>
      </c>
      <c r="G19" s="152" t="s">
        <v>312</v>
      </c>
      <c r="H19" s="152" t="s">
        <v>313</v>
      </c>
      <c r="I19" s="153">
        <v>10000</v>
      </c>
      <c r="J19" s="153">
        <v>10000</v>
      </c>
      <c r="K19" s="153">
        <v>10000</v>
      </c>
      <c r="L19" s="153"/>
      <c r="M19" s="153"/>
      <c r="N19" s="152"/>
      <c r="O19" s="152"/>
      <c r="P19" s="152"/>
      <c r="Q19" s="153"/>
      <c r="R19" s="153"/>
      <c r="S19" s="153"/>
      <c r="T19" s="153"/>
      <c r="U19" s="153"/>
      <c r="V19" s="153"/>
      <c r="W19" s="153"/>
    </row>
    <row r="20" ht="52.5" customHeight="1" spans="1:23">
      <c r="A20" s="152"/>
      <c r="B20" s="152"/>
      <c r="C20" s="152" t="s">
        <v>314</v>
      </c>
      <c r="D20" s="152"/>
      <c r="E20" s="152"/>
      <c r="F20" s="152"/>
      <c r="G20" s="152"/>
      <c r="H20" s="152"/>
      <c r="I20" s="153">
        <v>83100</v>
      </c>
      <c r="J20" s="153">
        <v>83100</v>
      </c>
      <c r="K20" s="153">
        <v>83100</v>
      </c>
      <c r="L20" s="153"/>
      <c r="M20" s="153"/>
      <c r="N20" s="152"/>
      <c r="O20" s="152"/>
      <c r="P20" s="152"/>
      <c r="Q20" s="153"/>
      <c r="R20" s="153"/>
      <c r="S20" s="153"/>
      <c r="T20" s="153"/>
      <c r="U20" s="153"/>
      <c r="V20" s="153"/>
      <c r="W20" s="153"/>
    </row>
    <row r="21" ht="52.5" customHeight="1" outlineLevel="1" spans="1:23">
      <c r="A21" s="152" t="s">
        <v>304</v>
      </c>
      <c r="B21" s="152" t="s">
        <v>315</v>
      </c>
      <c r="C21" s="152" t="s">
        <v>314</v>
      </c>
      <c r="D21" s="152" t="s">
        <v>46</v>
      </c>
      <c r="E21" s="152" t="s">
        <v>91</v>
      </c>
      <c r="F21" s="152" t="s">
        <v>92</v>
      </c>
      <c r="G21" s="152" t="s">
        <v>286</v>
      </c>
      <c r="H21" s="152" t="s">
        <v>287</v>
      </c>
      <c r="I21" s="153">
        <v>83100</v>
      </c>
      <c r="J21" s="153">
        <v>83100</v>
      </c>
      <c r="K21" s="153">
        <v>83100</v>
      </c>
      <c r="L21" s="153"/>
      <c r="M21" s="153"/>
      <c r="N21" s="152"/>
      <c r="O21" s="152"/>
      <c r="P21" s="152"/>
      <c r="Q21" s="153"/>
      <c r="R21" s="153"/>
      <c r="S21" s="153"/>
      <c r="T21" s="153"/>
      <c r="U21" s="153"/>
      <c r="V21" s="153"/>
      <c r="W21" s="153"/>
    </row>
    <row r="22" ht="52.5" customHeight="1" spans="1:23">
      <c r="A22" s="152"/>
      <c r="B22" s="152"/>
      <c r="C22" s="152" t="s">
        <v>316</v>
      </c>
      <c r="D22" s="152"/>
      <c r="E22" s="152"/>
      <c r="F22" s="152"/>
      <c r="G22" s="152"/>
      <c r="H22" s="152"/>
      <c r="I22" s="153">
        <v>1800</v>
      </c>
      <c r="J22" s="153">
        <v>1800</v>
      </c>
      <c r="K22" s="153">
        <v>1800</v>
      </c>
      <c r="L22" s="153"/>
      <c r="M22" s="153"/>
      <c r="N22" s="152"/>
      <c r="O22" s="152"/>
      <c r="P22" s="152"/>
      <c r="Q22" s="153"/>
      <c r="R22" s="153"/>
      <c r="S22" s="153"/>
      <c r="T22" s="153"/>
      <c r="U22" s="153"/>
      <c r="V22" s="153"/>
      <c r="W22" s="153"/>
    </row>
    <row r="23" ht="52.5" customHeight="1" outlineLevel="1" spans="1:23">
      <c r="A23" s="152" t="s">
        <v>304</v>
      </c>
      <c r="B23" s="152" t="s">
        <v>317</v>
      </c>
      <c r="C23" s="152" t="s">
        <v>316</v>
      </c>
      <c r="D23" s="152" t="s">
        <v>46</v>
      </c>
      <c r="E23" s="152" t="s">
        <v>91</v>
      </c>
      <c r="F23" s="152" t="s">
        <v>92</v>
      </c>
      <c r="G23" s="152" t="s">
        <v>250</v>
      </c>
      <c r="H23" s="152" t="s">
        <v>251</v>
      </c>
      <c r="I23" s="153">
        <v>1800</v>
      </c>
      <c r="J23" s="153">
        <v>1800</v>
      </c>
      <c r="K23" s="153">
        <v>1800</v>
      </c>
      <c r="L23" s="153"/>
      <c r="M23" s="153"/>
      <c r="N23" s="152"/>
      <c r="O23" s="152"/>
      <c r="P23" s="152"/>
      <c r="Q23" s="153"/>
      <c r="R23" s="153"/>
      <c r="S23" s="153"/>
      <c r="T23" s="153"/>
      <c r="U23" s="153"/>
      <c r="V23" s="153"/>
      <c r="W23" s="153"/>
    </row>
    <row r="24" ht="52.5" customHeight="1" spans="1:23">
      <c r="A24" s="152"/>
      <c r="B24" s="152"/>
      <c r="C24" s="152" t="s">
        <v>318</v>
      </c>
      <c r="D24" s="152"/>
      <c r="E24" s="152"/>
      <c r="F24" s="152"/>
      <c r="G24" s="152"/>
      <c r="H24" s="152"/>
      <c r="I24" s="153">
        <v>44940</v>
      </c>
      <c r="J24" s="153">
        <v>44940</v>
      </c>
      <c r="K24" s="153">
        <v>44940</v>
      </c>
      <c r="L24" s="153"/>
      <c r="M24" s="153"/>
      <c r="N24" s="152"/>
      <c r="O24" s="152"/>
      <c r="P24" s="152"/>
      <c r="Q24" s="153"/>
      <c r="R24" s="153"/>
      <c r="S24" s="153"/>
      <c r="T24" s="153"/>
      <c r="U24" s="153"/>
      <c r="V24" s="153"/>
      <c r="W24" s="153"/>
    </row>
    <row r="25" ht="52.5" customHeight="1" outlineLevel="1" spans="1:23">
      <c r="A25" s="152" t="s">
        <v>304</v>
      </c>
      <c r="B25" s="152" t="s">
        <v>319</v>
      </c>
      <c r="C25" s="152" t="s">
        <v>318</v>
      </c>
      <c r="D25" s="152" t="s">
        <v>46</v>
      </c>
      <c r="E25" s="152" t="s">
        <v>103</v>
      </c>
      <c r="F25" s="152" t="s">
        <v>104</v>
      </c>
      <c r="G25" s="152" t="s">
        <v>320</v>
      </c>
      <c r="H25" s="152" t="s">
        <v>321</v>
      </c>
      <c r="I25" s="153">
        <v>44940</v>
      </c>
      <c r="J25" s="153">
        <v>44940</v>
      </c>
      <c r="K25" s="153">
        <v>44940</v>
      </c>
      <c r="L25" s="153"/>
      <c r="M25" s="153"/>
      <c r="N25" s="152"/>
      <c r="O25" s="152"/>
      <c r="P25" s="152"/>
      <c r="Q25" s="153"/>
      <c r="R25" s="153"/>
      <c r="S25" s="153"/>
      <c r="T25" s="153"/>
      <c r="U25" s="153"/>
      <c r="V25" s="153"/>
      <c r="W25" s="153"/>
    </row>
    <row r="26" ht="52.5" customHeight="1" spans="1:23">
      <c r="A26" s="152"/>
      <c r="B26" s="152"/>
      <c r="C26" s="152" t="s">
        <v>322</v>
      </c>
      <c r="D26" s="152"/>
      <c r="E26" s="152"/>
      <c r="F26" s="152"/>
      <c r="G26" s="152"/>
      <c r="H26" s="152"/>
      <c r="I26" s="153">
        <v>30000</v>
      </c>
      <c r="J26" s="153">
        <v>30000</v>
      </c>
      <c r="K26" s="153">
        <v>30000</v>
      </c>
      <c r="L26" s="153"/>
      <c r="M26" s="153"/>
      <c r="N26" s="152"/>
      <c r="O26" s="152"/>
      <c r="P26" s="152"/>
      <c r="Q26" s="153"/>
      <c r="R26" s="153"/>
      <c r="S26" s="153"/>
      <c r="T26" s="153"/>
      <c r="U26" s="153"/>
      <c r="V26" s="153"/>
      <c r="W26" s="153"/>
    </row>
    <row r="27" ht="52.5" customHeight="1" outlineLevel="1" spans="1:23">
      <c r="A27" s="152" t="s">
        <v>304</v>
      </c>
      <c r="B27" s="152" t="s">
        <v>323</v>
      </c>
      <c r="C27" s="152" t="s">
        <v>322</v>
      </c>
      <c r="D27" s="152" t="s">
        <v>46</v>
      </c>
      <c r="E27" s="152" t="s">
        <v>109</v>
      </c>
      <c r="F27" s="152" t="s">
        <v>110</v>
      </c>
      <c r="G27" s="152" t="s">
        <v>250</v>
      </c>
      <c r="H27" s="152" t="s">
        <v>251</v>
      </c>
      <c r="I27" s="153">
        <v>5000</v>
      </c>
      <c r="J27" s="153">
        <v>5000</v>
      </c>
      <c r="K27" s="153">
        <v>5000</v>
      </c>
      <c r="L27" s="153"/>
      <c r="M27" s="153"/>
      <c r="N27" s="152"/>
      <c r="O27" s="152"/>
      <c r="P27" s="152"/>
      <c r="Q27" s="153"/>
      <c r="R27" s="153"/>
      <c r="S27" s="153"/>
      <c r="T27" s="153"/>
      <c r="U27" s="153"/>
      <c r="V27" s="153"/>
      <c r="W27" s="153"/>
    </row>
    <row r="28" ht="52.5" customHeight="1" outlineLevel="1" spans="1:23">
      <c r="A28" s="152" t="s">
        <v>304</v>
      </c>
      <c r="B28" s="152" t="s">
        <v>323</v>
      </c>
      <c r="C28" s="152" t="s">
        <v>322</v>
      </c>
      <c r="D28" s="152" t="s">
        <v>46</v>
      </c>
      <c r="E28" s="152" t="s">
        <v>109</v>
      </c>
      <c r="F28" s="152" t="s">
        <v>110</v>
      </c>
      <c r="G28" s="152" t="s">
        <v>262</v>
      </c>
      <c r="H28" s="152" t="s">
        <v>263</v>
      </c>
      <c r="I28" s="153">
        <v>10000</v>
      </c>
      <c r="J28" s="153">
        <v>10000</v>
      </c>
      <c r="K28" s="153">
        <v>10000</v>
      </c>
      <c r="L28" s="153"/>
      <c r="M28" s="153"/>
      <c r="N28" s="152"/>
      <c r="O28" s="152"/>
      <c r="P28" s="152"/>
      <c r="Q28" s="153"/>
      <c r="R28" s="153"/>
      <c r="S28" s="153"/>
      <c r="T28" s="153"/>
      <c r="U28" s="153"/>
      <c r="V28" s="153"/>
      <c r="W28" s="153"/>
    </row>
    <row r="29" ht="52.5" customHeight="1" outlineLevel="1" spans="1:23">
      <c r="A29" s="152" t="s">
        <v>304</v>
      </c>
      <c r="B29" s="152" t="s">
        <v>323</v>
      </c>
      <c r="C29" s="152" t="s">
        <v>322</v>
      </c>
      <c r="D29" s="152" t="s">
        <v>46</v>
      </c>
      <c r="E29" s="152" t="s">
        <v>109</v>
      </c>
      <c r="F29" s="152" t="s">
        <v>110</v>
      </c>
      <c r="G29" s="152" t="s">
        <v>264</v>
      </c>
      <c r="H29" s="152" t="s">
        <v>265</v>
      </c>
      <c r="I29" s="153">
        <v>13000</v>
      </c>
      <c r="J29" s="153">
        <v>13000</v>
      </c>
      <c r="K29" s="153">
        <v>13000</v>
      </c>
      <c r="L29" s="153"/>
      <c r="M29" s="153"/>
      <c r="N29" s="152"/>
      <c r="O29" s="152"/>
      <c r="P29" s="152"/>
      <c r="Q29" s="153"/>
      <c r="R29" s="153"/>
      <c r="S29" s="153"/>
      <c r="T29" s="153"/>
      <c r="U29" s="153"/>
      <c r="V29" s="153"/>
      <c r="W29" s="153"/>
    </row>
    <row r="30" ht="52.5" customHeight="1" outlineLevel="1" spans="1:23">
      <c r="A30" s="152" t="s">
        <v>304</v>
      </c>
      <c r="B30" s="152" t="s">
        <v>323</v>
      </c>
      <c r="C30" s="152" t="s">
        <v>322</v>
      </c>
      <c r="D30" s="152" t="s">
        <v>46</v>
      </c>
      <c r="E30" s="152" t="s">
        <v>109</v>
      </c>
      <c r="F30" s="152" t="s">
        <v>110</v>
      </c>
      <c r="G30" s="152" t="s">
        <v>260</v>
      </c>
      <c r="H30" s="152" t="s">
        <v>261</v>
      </c>
      <c r="I30" s="153">
        <v>2000</v>
      </c>
      <c r="J30" s="153">
        <v>2000</v>
      </c>
      <c r="K30" s="153">
        <v>2000</v>
      </c>
      <c r="L30" s="153"/>
      <c r="M30" s="153"/>
      <c r="N30" s="152"/>
      <c r="O30" s="152"/>
      <c r="P30" s="152"/>
      <c r="Q30" s="153"/>
      <c r="R30" s="153"/>
      <c r="S30" s="153"/>
      <c r="T30" s="153"/>
      <c r="U30" s="153"/>
      <c r="V30" s="153"/>
      <c r="W30" s="153"/>
    </row>
    <row r="31" ht="52.5" customHeight="1" spans="1:23">
      <c r="A31" s="152"/>
      <c r="B31" s="152"/>
      <c r="C31" s="152" t="s">
        <v>324</v>
      </c>
      <c r="D31" s="152"/>
      <c r="E31" s="152"/>
      <c r="F31" s="152"/>
      <c r="G31" s="152"/>
      <c r="H31" s="152"/>
      <c r="I31" s="153">
        <v>942053.72</v>
      </c>
      <c r="J31" s="153">
        <v>942053.72</v>
      </c>
      <c r="K31" s="153">
        <v>942053.72</v>
      </c>
      <c r="L31" s="153"/>
      <c r="M31" s="153"/>
      <c r="N31" s="152"/>
      <c r="O31" s="152"/>
      <c r="P31" s="152"/>
      <c r="Q31" s="153"/>
      <c r="R31" s="153"/>
      <c r="S31" s="153"/>
      <c r="T31" s="153"/>
      <c r="U31" s="153"/>
      <c r="V31" s="153"/>
      <c r="W31" s="153"/>
    </row>
    <row r="32" ht="52.5" customHeight="1" outlineLevel="1" spans="1:23">
      <c r="A32" s="152" t="s">
        <v>304</v>
      </c>
      <c r="B32" s="152" t="s">
        <v>325</v>
      </c>
      <c r="C32" s="152" t="s">
        <v>324</v>
      </c>
      <c r="D32" s="152" t="s">
        <v>46</v>
      </c>
      <c r="E32" s="152" t="s">
        <v>107</v>
      </c>
      <c r="F32" s="152" t="s">
        <v>108</v>
      </c>
      <c r="G32" s="152" t="s">
        <v>286</v>
      </c>
      <c r="H32" s="152" t="s">
        <v>287</v>
      </c>
      <c r="I32" s="153">
        <v>33603.5</v>
      </c>
      <c r="J32" s="153">
        <v>33603.5</v>
      </c>
      <c r="K32" s="153">
        <v>33603.5</v>
      </c>
      <c r="L32" s="153"/>
      <c r="M32" s="153"/>
      <c r="N32" s="152"/>
      <c r="O32" s="152"/>
      <c r="P32" s="152"/>
      <c r="Q32" s="153"/>
      <c r="R32" s="153"/>
      <c r="S32" s="153"/>
      <c r="T32" s="153"/>
      <c r="U32" s="153"/>
      <c r="V32" s="153"/>
      <c r="W32" s="153"/>
    </row>
    <row r="33" ht="52.5" customHeight="1" outlineLevel="1" spans="1:23">
      <c r="A33" s="152" t="s">
        <v>304</v>
      </c>
      <c r="B33" s="152" t="s">
        <v>325</v>
      </c>
      <c r="C33" s="152" t="s">
        <v>324</v>
      </c>
      <c r="D33" s="152" t="s">
        <v>46</v>
      </c>
      <c r="E33" s="152" t="s">
        <v>119</v>
      </c>
      <c r="F33" s="152" t="s">
        <v>120</v>
      </c>
      <c r="G33" s="152" t="s">
        <v>286</v>
      </c>
      <c r="H33" s="152" t="s">
        <v>287</v>
      </c>
      <c r="I33" s="153">
        <v>70843.68</v>
      </c>
      <c r="J33" s="153">
        <v>70843.68</v>
      </c>
      <c r="K33" s="153">
        <v>70843.68</v>
      </c>
      <c r="L33" s="153"/>
      <c r="M33" s="153"/>
      <c r="N33" s="152"/>
      <c r="O33" s="152"/>
      <c r="P33" s="152"/>
      <c r="Q33" s="153"/>
      <c r="R33" s="153"/>
      <c r="S33" s="153"/>
      <c r="T33" s="153"/>
      <c r="U33" s="153"/>
      <c r="V33" s="153"/>
      <c r="W33" s="153"/>
    </row>
    <row r="34" ht="52.5" customHeight="1" outlineLevel="1" spans="1:23">
      <c r="A34" s="152" t="s">
        <v>304</v>
      </c>
      <c r="B34" s="152" t="s">
        <v>325</v>
      </c>
      <c r="C34" s="152" t="s">
        <v>324</v>
      </c>
      <c r="D34" s="152" t="s">
        <v>46</v>
      </c>
      <c r="E34" s="152" t="s">
        <v>121</v>
      </c>
      <c r="F34" s="152" t="s">
        <v>122</v>
      </c>
      <c r="G34" s="152" t="s">
        <v>286</v>
      </c>
      <c r="H34" s="152" t="s">
        <v>287</v>
      </c>
      <c r="I34" s="153">
        <v>305058.6</v>
      </c>
      <c r="J34" s="153">
        <v>305058.6</v>
      </c>
      <c r="K34" s="153">
        <v>305058.6</v>
      </c>
      <c r="L34" s="153"/>
      <c r="M34" s="153"/>
      <c r="N34" s="152"/>
      <c r="O34" s="152"/>
      <c r="P34" s="152"/>
      <c r="Q34" s="153"/>
      <c r="R34" s="153"/>
      <c r="S34" s="153"/>
      <c r="T34" s="153"/>
      <c r="U34" s="153"/>
      <c r="V34" s="153"/>
      <c r="W34" s="153"/>
    </row>
    <row r="35" ht="52.5" customHeight="1" outlineLevel="1" spans="1:23">
      <c r="A35" s="152" t="s">
        <v>304</v>
      </c>
      <c r="B35" s="152" t="s">
        <v>325</v>
      </c>
      <c r="C35" s="152" t="s">
        <v>324</v>
      </c>
      <c r="D35" s="152" t="s">
        <v>46</v>
      </c>
      <c r="E35" s="152" t="s">
        <v>121</v>
      </c>
      <c r="F35" s="152" t="s">
        <v>122</v>
      </c>
      <c r="G35" s="152" t="s">
        <v>286</v>
      </c>
      <c r="H35" s="152" t="s">
        <v>287</v>
      </c>
      <c r="I35" s="153">
        <v>223398</v>
      </c>
      <c r="J35" s="153">
        <v>223398</v>
      </c>
      <c r="K35" s="153">
        <v>223398</v>
      </c>
      <c r="L35" s="153"/>
      <c r="M35" s="153"/>
      <c r="N35" s="152"/>
      <c r="O35" s="152"/>
      <c r="P35" s="152"/>
      <c r="Q35" s="153"/>
      <c r="R35" s="153"/>
      <c r="S35" s="153"/>
      <c r="T35" s="153"/>
      <c r="U35" s="153"/>
      <c r="V35" s="153"/>
      <c r="W35" s="153"/>
    </row>
    <row r="36" ht="52.5" customHeight="1" outlineLevel="1" spans="1:23">
      <c r="A36" s="152" t="s">
        <v>304</v>
      </c>
      <c r="B36" s="152" t="s">
        <v>325</v>
      </c>
      <c r="C36" s="152" t="s">
        <v>324</v>
      </c>
      <c r="D36" s="152" t="s">
        <v>46</v>
      </c>
      <c r="E36" s="152" t="s">
        <v>121</v>
      </c>
      <c r="F36" s="152" t="s">
        <v>122</v>
      </c>
      <c r="G36" s="152" t="s">
        <v>286</v>
      </c>
      <c r="H36" s="152" t="s">
        <v>287</v>
      </c>
      <c r="I36" s="153">
        <v>41630.4</v>
      </c>
      <c r="J36" s="153">
        <v>41630.4</v>
      </c>
      <c r="K36" s="153">
        <v>41630.4</v>
      </c>
      <c r="L36" s="153"/>
      <c r="M36" s="153"/>
      <c r="N36" s="152"/>
      <c r="O36" s="152"/>
      <c r="P36" s="152"/>
      <c r="Q36" s="153"/>
      <c r="R36" s="153"/>
      <c r="S36" s="153"/>
      <c r="T36" s="153"/>
      <c r="U36" s="153"/>
      <c r="V36" s="153"/>
      <c r="W36" s="153"/>
    </row>
    <row r="37" ht="52.5" customHeight="1" outlineLevel="1" spans="1:23">
      <c r="A37" s="152" t="s">
        <v>304</v>
      </c>
      <c r="B37" s="152" t="s">
        <v>325</v>
      </c>
      <c r="C37" s="152" t="s">
        <v>324</v>
      </c>
      <c r="D37" s="152" t="s">
        <v>46</v>
      </c>
      <c r="E37" s="152" t="s">
        <v>125</v>
      </c>
      <c r="F37" s="152" t="s">
        <v>126</v>
      </c>
      <c r="G37" s="152" t="s">
        <v>286</v>
      </c>
      <c r="H37" s="152" t="s">
        <v>287</v>
      </c>
      <c r="I37" s="153">
        <v>111600</v>
      </c>
      <c r="J37" s="153">
        <v>111600</v>
      </c>
      <c r="K37" s="153">
        <v>111600</v>
      </c>
      <c r="L37" s="153"/>
      <c r="M37" s="153"/>
      <c r="N37" s="152"/>
      <c r="O37" s="152"/>
      <c r="P37" s="152"/>
      <c r="Q37" s="153"/>
      <c r="R37" s="153"/>
      <c r="S37" s="153"/>
      <c r="T37" s="153"/>
      <c r="U37" s="153"/>
      <c r="V37" s="153"/>
      <c r="W37" s="153"/>
    </row>
    <row r="38" ht="52.5" customHeight="1" outlineLevel="1" spans="1:23">
      <c r="A38" s="152" t="s">
        <v>304</v>
      </c>
      <c r="B38" s="152" t="s">
        <v>325</v>
      </c>
      <c r="C38" s="152" t="s">
        <v>324</v>
      </c>
      <c r="D38" s="152" t="s">
        <v>46</v>
      </c>
      <c r="E38" s="152" t="s">
        <v>127</v>
      </c>
      <c r="F38" s="152" t="s">
        <v>128</v>
      </c>
      <c r="G38" s="152" t="s">
        <v>286</v>
      </c>
      <c r="H38" s="152" t="s">
        <v>287</v>
      </c>
      <c r="I38" s="153">
        <v>30000</v>
      </c>
      <c r="J38" s="153">
        <v>30000</v>
      </c>
      <c r="K38" s="153">
        <v>30000</v>
      </c>
      <c r="L38" s="153"/>
      <c r="M38" s="153"/>
      <c r="N38" s="152"/>
      <c r="O38" s="152"/>
      <c r="P38" s="152"/>
      <c r="Q38" s="153"/>
      <c r="R38" s="153"/>
      <c r="S38" s="153"/>
      <c r="T38" s="153"/>
      <c r="U38" s="153"/>
      <c r="V38" s="153"/>
      <c r="W38" s="153"/>
    </row>
    <row r="39" ht="52.5" customHeight="1" outlineLevel="1" spans="1:23">
      <c r="A39" s="152" t="s">
        <v>304</v>
      </c>
      <c r="B39" s="152" t="s">
        <v>325</v>
      </c>
      <c r="C39" s="152" t="s">
        <v>324</v>
      </c>
      <c r="D39" s="152" t="s">
        <v>46</v>
      </c>
      <c r="E39" s="152" t="s">
        <v>131</v>
      </c>
      <c r="F39" s="152" t="s">
        <v>132</v>
      </c>
      <c r="G39" s="152" t="s">
        <v>286</v>
      </c>
      <c r="H39" s="152" t="s">
        <v>287</v>
      </c>
      <c r="I39" s="153">
        <v>3099.96</v>
      </c>
      <c r="J39" s="153">
        <v>3099.96</v>
      </c>
      <c r="K39" s="153">
        <v>3099.96</v>
      </c>
      <c r="L39" s="153"/>
      <c r="M39" s="153"/>
      <c r="N39" s="152"/>
      <c r="O39" s="152"/>
      <c r="P39" s="152"/>
      <c r="Q39" s="153"/>
      <c r="R39" s="153"/>
      <c r="S39" s="153"/>
      <c r="T39" s="153"/>
      <c r="U39" s="153"/>
      <c r="V39" s="153"/>
      <c r="W39" s="153"/>
    </row>
    <row r="40" ht="52.5" customHeight="1" outlineLevel="1" spans="1:23">
      <c r="A40" s="152" t="s">
        <v>304</v>
      </c>
      <c r="B40" s="152" t="s">
        <v>325</v>
      </c>
      <c r="C40" s="152" t="s">
        <v>324</v>
      </c>
      <c r="D40" s="152" t="s">
        <v>46</v>
      </c>
      <c r="E40" s="152" t="s">
        <v>131</v>
      </c>
      <c r="F40" s="152" t="s">
        <v>132</v>
      </c>
      <c r="G40" s="152" t="s">
        <v>286</v>
      </c>
      <c r="H40" s="152" t="s">
        <v>287</v>
      </c>
      <c r="I40" s="153">
        <v>4676.04</v>
      </c>
      <c r="J40" s="153">
        <v>4676.04</v>
      </c>
      <c r="K40" s="153">
        <v>4676.04</v>
      </c>
      <c r="L40" s="153"/>
      <c r="M40" s="153"/>
      <c r="N40" s="152"/>
      <c r="O40" s="152"/>
      <c r="P40" s="152"/>
      <c r="Q40" s="153"/>
      <c r="R40" s="153"/>
      <c r="S40" s="153"/>
      <c r="T40" s="153"/>
      <c r="U40" s="153"/>
      <c r="V40" s="153"/>
      <c r="W40" s="153"/>
    </row>
    <row r="41" ht="52.5" customHeight="1" outlineLevel="1" spans="1:23">
      <c r="A41" s="152" t="s">
        <v>304</v>
      </c>
      <c r="B41" s="152" t="s">
        <v>325</v>
      </c>
      <c r="C41" s="152" t="s">
        <v>324</v>
      </c>
      <c r="D41" s="152" t="s">
        <v>46</v>
      </c>
      <c r="E41" s="152" t="s">
        <v>131</v>
      </c>
      <c r="F41" s="152" t="s">
        <v>132</v>
      </c>
      <c r="G41" s="152" t="s">
        <v>286</v>
      </c>
      <c r="H41" s="152" t="s">
        <v>287</v>
      </c>
      <c r="I41" s="153">
        <v>1119.6</v>
      </c>
      <c r="J41" s="153">
        <v>1119.6</v>
      </c>
      <c r="K41" s="153">
        <v>1119.6</v>
      </c>
      <c r="L41" s="153"/>
      <c r="M41" s="153"/>
      <c r="N41" s="152"/>
      <c r="O41" s="152"/>
      <c r="P41" s="152"/>
      <c r="Q41" s="153"/>
      <c r="R41" s="153"/>
      <c r="S41" s="153"/>
      <c r="T41" s="153"/>
      <c r="U41" s="153"/>
      <c r="V41" s="153"/>
      <c r="W41" s="153"/>
    </row>
    <row r="42" ht="52.5" customHeight="1" outlineLevel="1" spans="1:23">
      <c r="A42" s="152" t="s">
        <v>304</v>
      </c>
      <c r="B42" s="152" t="s">
        <v>325</v>
      </c>
      <c r="C42" s="152" t="s">
        <v>324</v>
      </c>
      <c r="D42" s="152" t="s">
        <v>46</v>
      </c>
      <c r="E42" s="152" t="s">
        <v>131</v>
      </c>
      <c r="F42" s="152" t="s">
        <v>132</v>
      </c>
      <c r="G42" s="152" t="s">
        <v>286</v>
      </c>
      <c r="H42" s="152" t="s">
        <v>287</v>
      </c>
      <c r="I42" s="153">
        <v>931.5</v>
      </c>
      <c r="J42" s="153">
        <v>931.5</v>
      </c>
      <c r="K42" s="153">
        <v>931.5</v>
      </c>
      <c r="L42" s="153"/>
      <c r="M42" s="153"/>
      <c r="N42" s="152"/>
      <c r="O42" s="152"/>
      <c r="P42" s="152"/>
      <c r="Q42" s="153"/>
      <c r="R42" s="153"/>
      <c r="S42" s="153"/>
      <c r="T42" s="153"/>
      <c r="U42" s="153"/>
      <c r="V42" s="153"/>
      <c r="W42" s="153"/>
    </row>
    <row r="43" ht="52.5" customHeight="1" outlineLevel="1" spans="1:23">
      <c r="A43" s="152" t="s">
        <v>304</v>
      </c>
      <c r="B43" s="152" t="s">
        <v>325</v>
      </c>
      <c r="C43" s="152" t="s">
        <v>324</v>
      </c>
      <c r="D43" s="152" t="s">
        <v>46</v>
      </c>
      <c r="E43" s="152" t="s">
        <v>131</v>
      </c>
      <c r="F43" s="152" t="s">
        <v>132</v>
      </c>
      <c r="G43" s="152" t="s">
        <v>286</v>
      </c>
      <c r="H43" s="152" t="s">
        <v>287</v>
      </c>
      <c r="I43" s="153">
        <v>1585.08</v>
      </c>
      <c r="J43" s="153">
        <v>1585.08</v>
      </c>
      <c r="K43" s="153">
        <v>1585.08</v>
      </c>
      <c r="L43" s="153"/>
      <c r="M43" s="153"/>
      <c r="N43" s="152"/>
      <c r="O43" s="152"/>
      <c r="P43" s="152"/>
      <c r="Q43" s="153"/>
      <c r="R43" s="153"/>
      <c r="S43" s="153"/>
      <c r="T43" s="153"/>
      <c r="U43" s="153"/>
      <c r="V43" s="153"/>
      <c r="W43" s="153"/>
    </row>
    <row r="44" ht="52.5" customHeight="1" outlineLevel="1" spans="1:23">
      <c r="A44" s="152" t="s">
        <v>304</v>
      </c>
      <c r="B44" s="152" t="s">
        <v>325</v>
      </c>
      <c r="C44" s="152" t="s">
        <v>324</v>
      </c>
      <c r="D44" s="152" t="s">
        <v>46</v>
      </c>
      <c r="E44" s="152" t="s">
        <v>131</v>
      </c>
      <c r="F44" s="152" t="s">
        <v>132</v>
      </c>
      <c r="G44" s="152" t="s">
        <v>286</v>
      </c>
      <c r="H44" s="152" t="s">
        <v>287</v>
      </c>
      <c r="I44" s="153">
        <v>1077.12</v>
      </c>
      <c r="J44" s="153">
        <v>1077.12</v>
      </c>
      <c r="K44" s="153">
        <v>1077.12</v>
      </c>
      <c r="L44" s="153"/>
      <c r="M44" s="153"/>
      <c r="N44" s="152"/>
      <c r="O44" s="152"/>
      <c r="P44" s="152"/>
      <c r="Q44" s="153"/>
      <c r="R44" s="153"/>
      <c r="S44" s="153"/>
      <c r="T44" s="153"/>
      <c r="U44" s="153"/>
      <c r="V44" s="153"/>
      <c r="W44" s="153"/>
    </row>
    <row r="45" ht="52.5" customHeight="1" outlineLevel="1" spans="1:23">
      <c r="A45" s="152" t="s">
        <v>304</v>
      </c>
      <c r="B45" s="152" t="s">
        <v>325</v>
      </c>
      <c r="C45" s="152" t="s">
        <v>324</v>
      </c>
      <c r="D45" s="152" t="s">
        <v>46</v>
      </c>
      <c r="E45" s="152" t="s">
        <v>131</v>
      </c>
      <c r="F45" s="152" t="s">
        <v>132</v>
      </c>
      <c r="G45" s="152" t="s">
        <v>286</v>
      </c>
      <c r="H45" s="152" t="s">
        <v>287</v>
      </c>
      <c r="I45" s="153">
        <v>113430.24</v>
      </c>
      <c r="J45" s="153">
        <v>113430.24</v>
      </c>
      <c r="K45" s="153">
        <v>113430.24</v>
      </c>
      <c r="L45" s="153"/>
      <c r="M45" s="153"/>
      <c r="N45" s="152"/>
      <c r="O45" s="152"/>
      <c r="P45" s="152"/>
      <c r="Q45" s="153"/>
      <c r="R45" s="153"/>
      <c r="S45" s="153"/>
      <c r="T45" s="153"/>
      <c r="U45" s="153"/>
      <c r="V45" s="153"/>
      <c r="W45" s="153"/>
    </row>
    <row r="46" ht="52.5" customHeight="1" spans="1:23">
      <c r="A46" s="152"/>
      <c r="B46" s="152"/>
      <c r="C46" s="152" t="s">
        <v>326</v>
      </c>
      <c r="D46" s="152"/>
      <c r="E46" s="152"/>
      <c r="F46" s="152"/>
      <c r="G46" s="152"/>
      <c r="H46" s="152"/>
      <c r="I46" s="153">
        <v>2751600</v>
      </c>
      <c r="J46" s="153">
        <v>2751600</v>
      </c>
      <c r="K46" s="153">
        <v>2751600</v>
      </c>
      <c r="L46" s="153"/>
      <c r="M46" s="153"/>
      <c r="N46" s="152"/>
      <c r="O46" s="152"/>
      <c r="P46" s="152"/>
      <c r="Q46" s="153"/>
      <c r="R46" s="153"/>
      <c r="S46" s="153"/>
      <c r="T46" s="153"/>
      <c r="U46" s="153"/>
      <c r="V46" s="153"/>
      <c r="W46" s="153"/>
    </row>
    <row r="47" ht="52.5" customHeight="1" outlineLevel="1" spans="1:23">
      <c r="A47" s="152" t="s">
        <v>304</v>
      </c>
      <c r="B47" s="152" t="s">
        <v>327</v>
      </c>
      <c r="C47" s="152" t="s">
        <v>326</v>
      </c>
      <c r="D47" s="152" t="s">
        <v>46</v>
      </c>
      <c r="E47" s="152" t="s">
        <v>109</v>
      </c>
      <c r="F47" s="152" t="s">
        <v>110</v>
      </c>
      <c r="G47" s="152" t="s">
        <v>286</v>
      </c>
      <c r="H47" s="152" t="s">
        <v>287</v>
      </c>
      <c r="I47" s="153">
        <v>151200</v>
      </c>
      <c r="J47" s="153">
        <v>151200</v>
      </c>
      <c r="K47" s="153">
        <v>151200</v>
      </c>
      <c r="L47" s="153"/>
      <c r="M47" s="153"/>
      <c r="N47" s="152"/>
      <c r="O47" s="152"/>
      <c r="P47" s="152"/>
      <c r="Q47" s="153"/>
      <c r="R47" s="153"/>
      <c r="S47" s="153"/>
      <c r="T47" s="153"/>
      <c r="U47" s="153"/>
      <c r="V47" s="153"/>
      <c r="W47" s="153"/>
    </row>
    <row r="48" ht="52.5" customHeight="1" outlineLevel="1" spans="1:23">
      <c r="A48" s="152" t="s">
        <v>304</v>
      </c>
      <c r="B48" s="152" t="s">
        <v>327</v>
      </c>
      <c r="C48" s="152" t="s">
        <v>326</v>
      </c>
      <c r="D48" s="152" t="s">
        <v>46</v>
      </c>
      <c r="E48" s="152" t="s">
        <v>109</v>
      </c>
      <c r="F48" s="152" t="s">
        <v>110</v>
      </c>
      <c r="G48" s="152" t="s">
        <v>286</v>
      </c>
      <c r="H48" s="152" t="s">
        <v>287</v>
      </c>
      <c r="I48" s="153">
        <v>2528400</v>
      </c>
      <c r="J48" s="153">
        <v>2528400</v>
      </c>
      <c r="K48" s="153">
        <v>2528400</v>
      </c>
      <c r="L48" s="153"/>
      <c r="M48" s="153"/>
      <c r="N48" s="152"/>
      <c r="O48" s="152"/>
      <c r="P48" s="152"/>
      <c r="Q48" s="153"/>
      <c r="R48" s="153"/>
      <c r="S48" s="153"/>
      <c r="T48" s="153"/>
      <c r="U48" s="153"/>
      <c r="V48" s="153"/>
      <c r="W48" s="153"/>
    </row>
    <row r="49" ht="52.5" customHeight="1" outlineLevel="1" spans="1:23">
      <c r="A49" s="152" t="s">
        <v>304</v>
      </c>
      <c r="B49" s="152" t="s">
        <v>327</v>
      </c>
      <c r="C49" s="152" t="s">
        <v>326</v>
      </c>
      <c r="D49" s="152" t="s">
        <v>46</v>
      </c>
      <c r="E49" s="152" t="s">
        <v>109</v>
      </c>
      <c r="F49" s="152" t="s">
        <v>110</v>
      </c>
      <c r="G49" s="152" t="s">
        <v>286</v>
      </c>
      <c r="H49" s="152" t="s">
        <v>287</v>
      </c>
      <c r="I49" s="153">
        <v>72000</v>
      </c>
      <c r="J49" s="153">
        <v>72000</v>
      </c>
      <c r="K49" s="153">
        <v>72000</v>
      </c>
      <c r="L49" s="153"/>
      <c r="M49" s="153"/>
      <c r="N49" s="152"/>
      <c r="O49" s="152"/>
      <c r="P49" s="152"/>
      <c r="Q49" s="153"/>
      <c r="R49" s="153"/>
      <c r="S49" s="153"/>
      <c r="T49" s="153"/>
      <c r="U49" s="153"/>
      <c r="V49" s="153"/>
      <c r="W49" s="153"/>
    </row>
    <row r="50" ht="52.5" customHeight="1" spans="1:23">
      <c r="A50" s="152"/>
      <c r="B50" s="152"/>
      <c r="C50" s="152" t="s">
        <v>328</v>
      </c>
      <c r="D50" s="152"/>
      <c r="E50" s="152"/>
      <c r="F50" s="152"/>
      <c r="G50" s="152"/>
      <c r="H50" s="152"/>
      <c r="I50" s="153">
        <v>100000</v>
      </c>
      <c r="J50" s="153">
        <v>100000</v>
      </c>
      <c r="K50" s="153">
        <v>100000</v>
      </c>
      <c r="L50" s="153"/>
      <c r="M50" s="153"/>
      <c r="N50" s="152"/>
      <c r="O50" s="152"/>
      <c r="P50" s="152"/>
      <c r="Q50" s="153"/>
      <c r="R50" s="153"/>
      <c r="S50" s="153"/>
      <c r="T50" s="153"/>
      <c r="U50" s="153"/>
      <c r="V50" s="153"/>
      <c r="W50" s="153"/>
    </row>
    <row r="51" ht="52.5" customHeight="1" outlineLevel="1" spans="1:23">
      <c r="A51" s="152" t="s">
        <v>329</v>
      </c>
      <c r="B51" s="152" t="s">
        <v>330</v>
      </c>
      <c r="C51" s="152" t="s">
        <v>328</v>
      </c>
      <c r="D51" s="152" t="s">
        <v>46</v>
      </c>
      <c r="E51" s="152" t="s">
        <v>87</v>
      </c>
      <c r="F51" s="152" t="s">
        <v>88</v>
      </c>
      <c r="G51" s="152" t="s">
        <v>260</v>
      </c>
      <c r="H51" s="152" t="s">
        <v>261</v>
      </c>
      <c r="I51" s="153">
        <v>60000</v>
      </c>
      <c r="J51" s="153">
        <v>60000</v>
      </c>
      <c r="K51" s="153">
        <v>60000</v>
      </c>
      <c r="L51" s="153"/>
      <c r="M51" s="153"/>
      <c r="N51" s="152"/>
      <c r="O51" s="152"/>
      <c r="P51" s="152"/>
      <c r="Q51" s="153"/>
      <c r="R51" s="153"/>
      <c r="S51" s="153"/>
      <c r="T51" s="153"/>
      <c r="U51" s="153"/>
      <c r="V51" s="153"/>
      <c r="W51" s="153"/>
    </row>
    <row r="52" ht="52.5" customHeight="1" outlineLevel="1" spans="1:23">
      <c r="A52" s="152" t="s">
        <v>329</v>
      </c>
      <c r="B52" s="152" t="s">
        <v>330</v>
      </c>
      <c r="C52" s="152" t="s">
        <v>328</v>
      </c>
      <c r="D52" s="152" t="s">
        <v>46</v>
      </c>
      <c r="E52" s="152" t="s">
        <v>89</v>
      </c>
      <c r="F52" s="152" t="s">
        <v>90</v>
      </c>
      <c r="G52" s="152" t="s">
        <v>312</v>
      </c>
      <c r="H52" s="152" t="s">
        <v>313</v>
      </c>
      <c r="I52" s="153">
        <v>40000</v>
      </c>
      <c r="J52" s="153">
        <v>40000</v>
      </c>
      <c r="K52" s="153">
        <v>40000</v>
      </c>
      <c r="L52" s="153"/>
      <c r="M52" s="153"/>
      <c r="N52" s="152"/>
      <c r="O52" s="152"/>
      <c r="P52" s="152"/>
      <c r="Q52" s="153"/>
      <c r="R52" s="153"/>
      <c r="S52" s="153"/>
      <c r="T52" s="153"/>
      <c r="U52" s="153"/>
      <c r="V52" s="153"/>
      <c r="W52" s="153"/>
    </row>
    <row r="53" ht="52.5" customHeight="1" spans="1:23">
      <c r="A53" s="152"/>
      <c r="B53" s="152"/>
      <c r="C53" s="152" t="s">
        <v>331</v>
      </c>
      <c r="D53" s="152"/>
      <c r="E53" s="152"/>
      <c r="F53" s="152"/>
      <c r="G53" s="152"/>
      <c r="H53" s="152"/>
      <c r="I53" s="153">
        <v>1000000</v>
      </c>
      <c r="J53" s="153">
        <v>1000000</v>
      </c>
      <c r="K53" s="153">
        <v>1000000</v>
      </c>
      <c r="L53" s="153"/>
      <c r="M53" s="153"/>
      <c r="N53" s="152"/>
      <c r="O53" s="152"/>
      <c r="P53" s="152"/>
      <c r="Q53" s="153"/>
      <c r="R53" s="153"/>
      <c r="S53" s="153"/>
      <c r="T53" s="153"/>
      <c r="U53" s="153"/>
      <c r="V53" s="153"/>
      <c r="W53" s="153"/>
    </row>
    <row r="54" ht="52.5" customHeight="1" outlineLevel="1" spans="1:23">
      <c r="A54" s="152" t="s">
        <v>329</v>
      </c>
      <c r="B54" s="152" t="s">
        <v>332</v>
      </c>
      <c r="C54" s="152" t="s">
        <v>331</v>
      </c>
      <c r="D54" s="152" t="s">
        <v>46</v>
      </c>
      <c r="E54" s="152" t="s">
        <v>111</v>
      </c>
      <c r="F54" s="152" t="s">
        <v>112</v>
      </c>
      <c r="G54" s="152" t="s">
        <v>312</v>
      </c>
      <c r="H54" s="152" t="s">
        <v>313</v>
      </c>
      <c r="I54" s="153">
        <v>1000000</v>
      </c>
      <c r="J54" s="153">
        <v>1000000</v>
      </c>
      <c r="K54" s="153">
        <v>1000000</v>
      </c>
      <c r="L54" s="153"/>
      <c r="M54" s="153"/>
      <c r="N54" s="152"/>
      <c r="O54" s="152"/>
      <c r="P54" s="152"/>
      <c r="Q54" s="153"/>
      <c r="R54" s="153"/>
      <c r="S54" s="153"/>
      <c r="T54" s="153"/>
      <c r="U54" s="153"/>
      <c r="V54" s="153"/>
      <c r="W54" s="153"/>
    </row>
    <row r="55" ht="52.5" customHeight="1" spans="1:23">
      <c r="A55" s="152"/>
      <c r="B55" s="152"/>
      <c r="C55" s="152" t="s">
        <v>333</v>
      </c>
      <c r="D55" s="152"/>
      <c r="E55" s="152"/>
      <c r="F55" s="152"/>
      <c r="G55" s="152"/>
      <c r="H55" s="152"/>
      <c r="I55" s="153">
        <v>14860</v>
      </c>
      <c r="J55" s="153">
        <v>14860</v>
      </c>
      <c r="K55" s="153">
        <v>14860</v>
      </c>
      <c r="L55" s="153"/>
      <c r="M55" s="153"/>
      <c r="N55" s="152"/>
      <c r="O55" s="152"/>
      <c r="P55" s="152"/>
      <c r="Q55" s="153"/>
      <c r="R55" s="153"/>
      <c r="S55" s="153"/>
      <c r="T55" s="153"/>
      <c r="U55" s="153"/>
      <c r="V55" s="153"/>
      <c r="W55" s="153"/>
    </row>
    <row r="56" ht="52.5" customHeight="1" outlineLevel="1" spans="1:23">
      <c r="A56" s="152" t="s">
        <v>334</v>
      </c>
      <c r="B56" s="152" t="s">
        <v>335</v>
      </c>
      <c r="C56" s="152" t="s">
        <v>333</v>
      </c>
      <c r="D56" s="152" t="s">
        <v>46</v>
      </c>
      <c r="E56" s="152" t="s">
        <v>78</v>
      </c>
      <c r="F56" s="152" t="s">
        <v>79</v>
      </c>
      <c r="G56" s="152" t="s">
        <v>250</v>
      </c>
      <c r="H56" s="152" t="s">
        <v>251</v>
      </c>
      <c r="I56" s="153">
        <v>13000</v>
      </c>
      <c r="J56" s="153">
        <v>13000</v>
      </c>
      <c r="K56" s="153">
        <v>13000</v>
      </c>
      <c r="L56" s="153"/>
      <c r="M56" s="153"/>
      <c r="N56" s="152"/>
      <c r="O56" s="152"/>
      <c r="P56" s="152"/>
      <c r="Q56" s="153"/>
      <c r="R56" s="153"/>
      <c r="S56" s="153"/>
      <c r="T56" s="153"/>
      <c r="U56" s="153"/>
      <c r="V56" s="153"/>
      <c r="W56" s="153"/>
    </row>
    <row r="57" ht="52.5" customHeight="1" outlineLevel="1" spans="1:23">
      <c r="A57" s="152" t="s">
        <v>334</v>
      </c>
      <c r="B57" s="152" t="s">
        <v>335</v>
      </c>
      <c r="C57" s="152" t="s">
        <v>333</v>
      </c>
      <c r="D57" s="152" t="s">
        <v>46</v>
      </c>
      <c r="E57" s="152" t="s">
        <v>78</v>
      </c>
      <c r="F57" s="152" t="s">
        <v>79</v>
      </c>
      <c r="G57" s="152" t="s">
        <v>336</v>
      </c>
      <c r="H57" s="152" t="s">
        <v>337</v>
      </c>
      <c r="I57" s="153">
        <v>300</v>
      </c>
      <c r="J57" s="153">
        <v>300</v>
      </c>
      <c r="K57" s="153">
        <v>300</v>
      </c>
      <c r="L57" s="153"/>
      <c r="M57" s="153"/>
      <c r="N57" s="152"/>
      <c r="O57" s="152"/>
      <c r="P57" s="152"/>
      <c r="Q57" s="153"/>
      <c r="R57" s="153"/>
      <c r="S57" s="153"/>
      <c r="T57" s="153"/>
      <c r="U57" s="153"/>
      <c r="V57" s="153"/>
      <c r="W57" s="153"/>
    </row>
    <row r="58" ht="52.5" customHeight="1" outlineLevel="1" spans="1:23">
      <c r="A58" s="152" t="s">
        <v>334</v>
      </c>
      <c r="B58" s="152" t="s">
        <v>335</v>
      </c>
      <c r="C58" s="152" t="s">
        <v>333</v>
      </c>
      <c r="D58" s="152" t="s">
        <v>46</v>
      </c>
      <c r="E58" s="152" t="s">
        <v>78</v>
      </c>
      <c r="F58" s="152" t="s">
        <v>79</v>
      </c>
      <c r="G58" s="152" t="s">
        <v>286</v>
      </c>
      <c r="H58" s="152" t="s">
        <v>287</v>
      </c>
      <c r="I58" s="153">
        <v>1560</v>
      </c>
      <c r="J58" s="153">
        <v>1560</v>
      </c>
      <c r="K58" s="153">
        <v>1560</v>
      </c>
      <c r="L58" s="153"/>
      <c r="M58" s="153"/>
      <c r="N58" s="152"/>
      <c r="O58" s="152"/>
      <c r="P58" s="152"/>
      <c r="Q58" s="153"/>
      <c r="R58" s="153"/>
      <c r="S58" s="153"/>
      <c r="T58" s="153"/>
      <c r="U58" s="153"/>
      <c r="V58" s="153"/>
      <c r="W58" s="153"/>
    </row>
    <row r="59" ht="52.5" customHeight="1" spans="1:23">
      <c r="A59" s="152"/>
      <c r="B59" s="152"/>
      <c r="C59" s="152" t="s">
        <v>338</v>
      </c>
      <c r="D59" s="152"/>
      <c r="E59" s="152"/>
      <c r="F59" s="152"/>
      <c r="G59" s="152"/>
      <c r="H59" s="152"/>
      <c r="I59" s="153">
        <v>22464</v>
      </c>
      <c r="J59" s="153">
        <v>22464</v>
      </c>
      <c r="K59" s="153">
        <v>22464</v>
      </c>
      <c r="L59" s="153"/>
      <c r="M59" s="153"/>
      <c r="N59" s="152"/>
      <c r="O59" s="152"/>
      <c r="P59" s="152"/>
      <c r="Q59" s="153"/>
      <c r="R59" s="153"/>
      <c r="S59" s="153"/>
      <c r="T59" s="153"/>
      <c r="U59" s="153"/>
      <c r="V59" s="153"/>
      <c r="W59" s="153"/>
    </row>
    <row r="60" ht="52.5" customHeight="1" outlineLevel="1" spans="1:23">
      <c r="A60" s="152" t="s">
        <v>329</v>
      </c>
      <c r="B60" s="152" t="s">
        <v>339</v>
      </c>
      <c r="C60" s="152" t="s">
        <v>338</v>
      </c>
      <c r="D60" s="152" t="s">
        <v>46</v>
      </c>
      <c r="E60" s="152" t="s">
        <v>135</v>
      </c>
      <c r="F60" s="152" t="s">
        <v>136</v>
      </c>
      <c r="G60" s="152" t="s">
        <v>286</v>
      </c>
      <c r="H60" s="152" t="s">
        <v>287</v>
      </c>
      <c r="I60" s="153">
        <v>22464</v>
      </c>
      <c r="J60" s="153">
        <v>22464</v>
      </c>
      <c r="K60" s="153">
        <v>22464</v>
      </c>
      <c r="L60" s="153"/>
      <c r="M60" s="153"/>
      <c r="N60" s="152"/>
      <c r="O60" s="152"/>
      <c r="P60" s="152"/>
      <c r="Q60" s="153"/>
      <c r="R60" s="153"/>
      <c r="S60" s="153"/>
      <c r="T60" s="153"/>
      <c r="U60" s="153"/>
      <c r="V60" s="153"/>
      <c r="W60" s="153"/>
    </row>
    <row r="61" ht="52.5" customHeight="1" spans="1:23">
      <c r="A61" s="152"/>
      <c r="B61" s="152"/>
      <c r="C61" s="152" t="s">
        <v>340</v>
      </c>
      <c r="D61" s="152"/>
      <c r="E61" s="152"/>
      <c r="F61" s="152"/>
      <c r="G61" s="152"/>
      <c r="H61" s="152"/>
      <c r="I61" s="153">
        <v>100000</v>
      </c>
      <c r="J61" s="153">
        <v>100000</v>
      </c>
      <c r="K61" s="153">
        <v>100000</v>
      </c>
      <c r="L61" s="153"/>
      <c r="M61" s="153"/>
      <c r="N61" s="152"/>
      <c r="O61" s="152"/>
      <c r="P61" s="152"/>
      <c r="Q61" s="153"/>
      <c r="R61" s="153"/>
      <c r="S61" s="153"/>
      <c r="T61" s="153"/>
      <c r="U61" s="153"/>
      <c r="V61" s="153"/>
      <c r="W61" s="153"/>
    </row>
    <row r="62" ht="52.5" customHeight="1" outlineLevel="1" spans="1:23">
      <c r="A62" s="152" t="s">
        <v>304</v>
      </c>
      <c r="B62" s="152" t="s">
        <v>341</v>
      </c>
      <c r="C62" s="152" t="s">
        <v>340</v>
      </c>
      <c r="D62" s="152" t="s">
        <v>46</v>
      </c>
      <c r="E62" s="152" t="s">
        <v>91</v>
      </c>
      <c r="F62" s="152" t="s">
        <v>92</v>
      </c>
      <c r="G62" s="152" t="s">
        <v>342</v>
      </c>
      <c r="H62" s="152" t="s">
        <v>343</v>
      </c>
      <c r="I62" s="153">
        <v>2000</v>
      </c>
      <c r="J62" s="153">
        <v>2000</v>
      </c>
      <c r="K62" s="153">
        <v>2000</v>
      </c>
      <c r="L62" s="153"/>
      <c r="M62" s="153"/>
      <c r="N62" s="152"/>
      <c r="O62" s="152"/>
      <c r="P62" s="152"/>
      <c r="Q62" s="153"/>
      <c r="R62" s="153"/>
      <c r="S62" s="153"/>
      <c r="T62" s="153"/>
      <c r="U62" s="153"/>
      <c r="V62" s="153"/>
      <c r="W62" s="153"/>
    </row>
    <row r="63" ht="52.5" customHeight="1" outlineLevel="1" spans="1:23">
      <c r="A63" s="152" t="s">
        <v>304</v>
      </c>
      <c r="B63" s="152" t="s">
        <v>341</v>
      </c>
      <c r="C63" s="152" t="s">
        <v>340</v>
      </c>
      <c r="D63" s="152" t="s">
        <v>46</v>
      </c>
      <c r="E63" s="152" t="s">
        <v>107</v>
      </c>
      <c r="F63" s="152" t="s">
        <v>108</v>
      </c>
      <c r="G63" s="152" t="s">
        <v>250</v>
      </c>
      <c r="H63" s="152" t="s">
        <v>251</v>
      </c>
      <c r="I63" s="153">
        <v>25000</v>
      </c>
      <c r="J63" s="153">
        <v>25000</v>
      </c>
      <c r="K63" s="153">
        <v>25000</v>
      </c>
      <c r="L63" s="153"/>
      <c r="M63" s="153"/>
      <c r="N63" s="152"/>
      <c r="O63" s="152"/>
      <c r="P63" s="152"/>
      <c r="Q63" s="153"/>
      <c r="R63" s="153"/>
      <c r="S63" s="153"/>
      <c r="T63" s="153"/>
      <c r="U63" s="153"/>
      <c r="V63" s="153"/>
      <c r="W63" s="153"/>
    </row>
    <row r="64" ht="52.5" customHeight="1" outlineLevel="1" spans="1:23">
      <c r="A64" s="152" t="s">
        <v>304</v>
      </c>
      <c r="B64" s="152" t="s">
        <v>341</v>
      </c>
      <c r="C64" s="152" t="s">
        <v>340</v>
      </c>
      <c r="D64" s="152" t="s">
        <v>46</v>
      </c>
      <c r="E64" s="152" t="s">
        <v>109</v>
      </c>
      <c r="F64" s="152" t="s">
        <v>110</v>
      </c>
      <c r="G64" s="152" t="s">
        <v>286</v>
      </c>
      <c r="H64" s="152" t="s">
        <v>287</v>
      </c>
      <c r="I64" s="153">
        <v>73000</v>
      </c>
      <c r="J64" s="153">
        <v>73000</v>
      </c>
      <c r="K64" s="153">
        <v>73000</v>
      </c>
      <c r="L64" s="153"/>
      <c r="M64" s="153"/>
      <c r="N64" s="152"/>
      <c r="O64" s="152"/>
      <c r="P64" s="152"/>
      <c r="Q64" s="153"/>
      <c r="R64" s="153"/>
      <c r="S64" s="153"/>
      <c r="T64" s="153"/>
      <c r="U64" s="153"/>
      <c r="V64" s="153"/>
      <c r="W64" s="153"/>
    </row>
    <row r="65" ht="52.5" customHeight="1" spans="1:23">
      <c r="A65" s="152"/>
      <c r="B65" s="152"/>
      <c r="C65" s="152" t="s">
        <v>344</v>
      </c>
      <c r="D65" s="152"/>
      <c r="E65" s="152"/>
      <c r="F65" s="152"/>
      <c r="G65" s="152"/>
      <c r="H65" s="152"/>
      <c r="I65" s="153">
        <v>50000</v>
      </c>
      <c r="J65" s="153">
        <v>50000</v>
      </c>
      <c r="K65" s="153">
        <v>50000</v>
      </c>
      <c r="L65" s="153"/>
      <c r="M65" s="153"/>
      <c r="N65" s="152"/>
      <c r="O65" s="152"/>
      <c r="P65" s="152"/>
      <c r="Q65" s="153"/>
      <c r="R65" s="153"/>
      <c r="S65" s="153"/>
      <c r="T65" s="153"/>
      <c r="U65" s="153"/>
      <c r="V65" s="153"/>
      <c r="W65" s="153"/>
    </row>
    <row r="66" ht="52.5" customHeight="1" outlineLevel="1" spans="1:23">
      <c r="A66" s="152" t="s">
        <v>329</v>
      </c>
      <c r="B66" s="152" t="s">
        <v>345</v>
      </c>
      <c r="C66" s="152" t="s">
        <v>344</v>
      </c>
      <c r="D66" s="152" t="s">
        <v>46</v>
      </c>
      <c r="E66" s="152" t="s">
        <v>111</v>
      </c>
      <c r="F66" s="152" t="s">
        <v>112</v>
      </c>
      <c r="G66" s="152" t="s">
        <v>250</v>
      </c>
      <c r="H66" s="152" t="s">
        <v>251</v>
      </c>
      <c r="I66" s="153">
        <v>29000</v>
      </c>
      <c r="J66" s="153">
        <v>29000</v>
      </c>
      <c r="K66" s="153">
        <v>29000</v>
      </c>
      <c r="L66" s="153"/>
      <c r="M66" s="153"/>
      <c r="N66" s="152"/>
      <c r="O66" s="152"/>
      <c r="P66" s="152"/>
      <c r="Q66" s="153"/>
      <c r="R66" s="153"/>
      <c r="S66" s="153"/>
      <c r="T66" s="153"/>
      <c r="U66" s="153"/>
      <c r="V66" s="153"/>
      <c r="W66" s="153"/>
    </row>
    <row r="67" ht="52.5" customHeight="1" outlineLevel="1" spans="1:23">
      <c r="A67" s="152" t="s">
        <v>329</v>
      </c>
      <c r="B67" s="152" t="s">
        <v>345</v>
      </c>
      <c r="C67" s="152" t="s">
        <v>344</v>
      </c>
      <c r="D67" s="152" t="s">
        <v>46</v>
      </c>
      <c r="E67" s="152" t="s">
        <v>111</v>
      </c>
      <c r="F67" s="152" t="s">
        <v>112</v>
      </c>
      <c r="G67" s="152" t="s">
        <v>250</v>
      </c>
      <c r="H67" s="152" t="s">
        <v>251</v>
      </c>
      <c r="I67" s="153">
        <v>7000</v>
      </c>
      <c r="J67" s="153">
        <v>7000</v>
      </c>
      <c r="K67" s="153">
        <v>7000</v>
      </c>
      <c r="L67" s="153"/>
      <c r="M67" s="153"/>
      <c r="N67" s="152"/>
      <c r="O67" s="152"/>
      <c r="P67" s="152"/>
      <c r="Q67" s="153"/>
      <c r="R67" s="153"/>
      <c r="S67" s="153"/>
      <c r="T67" s="153"/>
      <c r="U67" s="153"/>
      <c r="V67" s="153"/>
      <c r="W67" s="153"/>
    </row>
    <row r="68" ht="52.5" customHeight="1" outlineLevel="1" spans="1:23">
      <c r="A68" s="152" t="s">
        <v>329</v>
      </c>
      <c r="B68" s="152" t="s">
        <v>345</v>
      </c>
      <c r="C68" s="152" t="s">
        <v>344</v>
      </c>
      <c r="D68" s="152" t="s">
        <v>46</v>
      </c>
      <c r="E68" s="152" t="s">
        <v>111</v>
      </c>
      <c r="F68" s="152" t="s">
        <v>112</v>
      </c>
      <c r="G68" s="152" t="s">
        <v>342</v>
      </c>
      <c r="H68" s="152" t="s">
        <v>343</v>
      </c>
      <c r="I68" s="153">
        <v>14000</v>
      </c>
      <c r="J68" s="153">
        <v>14000</v>
      </c>
      <c r="K68" s="153">
        <v>14000</v>
      </c>
      <c r="L68" s="153"/>
      <c r="M68" s="153"/>
      <c r="N68" s="152"/>
      <c r="O68" s="152"/>
      <c r="P68" s="152"/>
      <c r="Q68" s="153"/>
      <c r="R68" s="153"/>
      <c r="S68" s="153"/>
      <c r="T68" s="153"/>
      <c r="U68" s="153"/>
      <c r="V68" s="153"/>
      <c r="W68" s="153"/>
    </row>
    <row r="69" ht="30" customHeight="1" spans="1:23">
      <c r="A69" s="154" t="s">
        <v>30</v>
      </c>
      <c r="B69" s="154"/>
      <c r="C69" s="154"/>
      <c r="D69" s="154"/>
      <c r="E69" s="154"/>
      <c r="F69" s="154"/>
      <c r="G69" s="154"/>
      <c r="H69" s="154"/>
      <c r="I69" s="153">
        <v>10427617.72</v>
      </c>
      <c r="J69" s="153">
        <v>10427617.72</v>
      </c>
      <c r="K69" s="153">
        <v>10427617.72</v>
      </c>
      <c r="L69" s="153"/>
      <c r="M69" s="153"/>
      <c r="N69" s="153"/>
      <c r="O69" s="153"/>
      <c r="P69" s="153"/>
      <c r="Q69" s="153"/>
      <c r="R69" s="153"/>
      <c r="S69" s="153"/>
      <c r="T69" s="153"/>
      <c r="U69" s="153"/>
      <c r="V69" s="153"/>
      <c r="W69" s="153"/>
    </row>
  </sheetData>
  <mergeCells count="30">
    <mergeCell ref="A1:W1"/>
    <mergeCell ref="A2:W2"/>
    <mergeCell ref="A3:G3"/>
    <mergeCell ref="V3:W3"/>
    <mergeCell ref="J4:M4"/>
    <mergeCell ref="N4:P4"/>
    <mergeCell ref="R4:W4"/>
    <mergeCell ref="J5:K5"/>
    <mergeCell ref="A69:H6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3"/>
  <sheetViews>
    <sheetView showZeros="0"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7" t="s">
        <v>346</v>
      </c>
    </row>
    <row r="2" ht="34.5" customHeight="1" spans="1:10">
      <c r="A2" s="144" t="str">
        <f>"2026"&amp;"年部门项目支出绩效目标表"</f>
        <v>2026年部门项目支出绩效目标表</v>
      </c>
      <c r="B2" s="144"/>
      <c r="C2" s="144"/>
      <c r="D2" s="144"/>
      <c r="E2" s="144"/>
      <c r="F2" s="144"/>
      <c r="G2" s="144"/>
      <c r="H2" s="144"/>
      <c r="I2" s="144"/>
      <c r="J2" s="144"/>
    </row>
    <row r="3" ht="18.75" customHeight="1" spans="1:10">
      <c r="A3" s="143" t="str">
        <f>"单位名称："&amp;"梁河县民政局"</f>
        <v>单位名称：梁河县民政局</v>
      </c>
      <c r="B3" s="143"/>
      <c r="C3" s="143"/>
      <c r="D3" s="143"/>
      <c r="E3" s="143"/>
      <c r="F3" s="143"/>
      <c r="G3" s="143"/>
      <c r="H3" s="143"/>
      <c r="I3" s="143"/>
      <c r="J3" s="143"/>
    </row>
    <row r="4" ht="22.5" customHeight="1" spans="1:10">
      <c r="A4" s="145" t="s">
        <v>347</v>
      </c>
      <c r="B4" s="145" t="s">
        <v>348</v>
      </c>
      <c r="C4" s="145" t="s">
        <v>349</v>
      </c>
      <c r="D4" s="145" t="s">
        <v>350</v>
      </c>
      <c r="E4" s="145" t="s">
        <v>351</v>
      </c>
      <c r="F4" s="145" t="s">
        <v>352</v>
      </c>
      <c r="G4" s="145" t="s">
        <v>353</v>
      </c>
      <c r="H4" s="145" t="s">
        <v>354</v>
      </c>
      <c r="I4" s="145" t="s">
        <v>355</v>
      </c>
      <c r="J4" s="145" t="s">
        <v>356</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46</v>
      </c>
      <c r="B6" s="145"/>
      <c r="C6" s="145"/>
      <c r="D6" s="145"/>
      <c r="E6" s="145"/>
      <c r="F6" s="145"/>
      <c r="G6" s="145"/>
      <c r="H6" s="145"/>
      <c r="I6" s="145"/>
      <c r="J6" s="145"/>
    </row>
    <row r="7" ht="52.5" customHeight="1" outlineLevel="1" spans="1:10">
      <c r="A7" s="146" t="s">
        <v>340</v>
      </c>
      <c r="B7" s="146" t="s">
        <v>357</v>
      </c>
      <c r="C7" s="146" t="s">
        <v>358</v>
      </c>
      <c r="D7" s="146" t="s">
        <v>359</v>
      </c>
      <c r="E7" s="146" t="s">
        <v>360</v>
      </c>
      <c r="F7" s="146" t="s">
        <v>361</v>
      </c>
      <c r="G7" s="145" t="s">
        <v>362</v>
      </c>
      <c r="H7" s="145" t="s">
        <v>363</v>
      </c>
      <c r="I7" s="146" t="s">
        <v>364</v>
      </c>
      <c r="J7" s="146" t="s">
        <v>365</v>
      </c>
    </row>
    <row r="8" ht="52.5" customHeight="1" outlineLevel="1" spans="1:10">
      <c r="A8" s="146" t="s">
        <v>340</v>
      </c>
      <c r="B8" s="146" t="s">
        <v>357</v>
      </c>
      <c r="C8" s="146" t="s">
        <v>358</v>
      </c>
      <c r="D8" s="146" t="s">
        <v>366</v>
      </c>
      <c r="E8" s="146" t="s">
        <v>367</v>
      </c>
      <c r="F8" s="146" t="s">
        <v>361</v>
      </c>
      <c r="G8" s="145" t="s">
        <v>368</v>
      </c>
      <c r="H8" s="145" t="s">
        <v>363</v>
      </c>
      <c r="I8" s="146" t="s">
        <v>364</v>
      </c>
      <c r="J8" s="146" t="s">
        <v>369</v>
      </c>
    </row>
    <row r="9" ht="52.5" customHeight="1" outlineLevel="1" spans="1:10">
      <c r="A9" s="146" t="s">
        <v>340</v>
      </c>
      <c r="B9" s="146" t="s">
        <v>357</v>
      </c>
      <c r="C9" s="146" t="s">
        <v>370</v>
      </c>
      <c r="D9" s="146" t="s">
        <v>371</v>
      </c>
      <c r="E9" s="146" t="s">
        <v>372</v>
      </c>
      <c r="F9" s="146" t="s">
        <v>361</v>
      </c>
      <c r="G9" s="145" t="s">
        <v>373</v>
      </c>
      <c r="H9" s="145"/>
      <c r="I9" s="146" t="s">
        <v>374</v>
      </c>
      <c r="J9" s="146" t="s">
        <v>372</v>
      </c>
    </row>
    <row r="10" ht="52.5" customHeight="1" outlineLevel="1" spans="1:10">
      <c r="A10" s="146" t="s">
        <v>340</v>
      </c>
      <c r="B10" s="146" t="s">
        <v>357</v>
      </c>
      <c r="C10" s="146" t="s">
        <v>375</v>
      </c>
      <c r="D10" s="146" t="s">
        <v>376</v>
      </c>
      <c r="E10" s="146" t="s">
        <v>377</v>
      </c>
      <c r="F10" s="146" t="s">
        <v>378</v>
      </c>
      <c r="G10" s="145" t="s">
        <v>379</v>
      </c>
      <c r="H10" s="145" t="s">
        <v>363</v>
      </c>
      <c r="I10" s="146" t="s">
        <v>364</v>
      </c>
      <c r="J10" s="146" t="s">
        <v>380</v>
      </c>
    </row>
    <row r="11" ht="52.5" customHeight="1" outlineLevel="1" spans="1:10">
      <c r="A11" s="146" t="s">
        <v>328</v>
      </c>
      <c r="B11" s="146" t="s">
        <v>381</v>
      </c>
      <c r="C11" s="146" t="s">
        <v>358</v>
      </c>
      <c r="D11" s="146" t="s">
        <v>359</v>
      </c>
      <c r="E11" s="146" t="s">
        <v>382</v>
      </c>
      <c r="F11" s="146" t="s">
        <v>361</v>
      </c>
      <c r="G11" s="145" t="s">
        <v>383</v>
      </c>
      <c r="H11" s="145" t="s">
        <v>384</v>
      </c>
      <c r="I11" s="146" t="s">
        <v>364</v>
      </c>
      <c r="J11" s="146" t="s">
        <v>385</v>
      </c>
    </row>
    <row r="12" ht="52.5" customHeight="1" outlineLevel="1" spans="1:10">
      <c r="A12" s="146" t="s">
        <v>328</v>
      </c>
      <c r="B12" s="146" t="s">
        <v>381</v>
      </c>
      <c r="C12" s="146" t="s">
        <v>370</v>
      </c>
      <c r="D12" s="146" t="s">
        <v>371</v>
      </c>
      <c r="E12" s="146" t="s">
        <v>386</v>
      </c>
      <c r="F12" s="146" t="s">
        <v>361</v>
      </c>
      <c r="G12" s="145" t="s">
        <v>387</v>
      </c>
      <c r="H12" s="145"/>
      <c r="I12" s="146" t="s">
        <v>374</v>
      </c>
      <c r="J12" s="146" t="s">
        <v>388</v>
      </c>
    </row>
    <row r="13" ht="52.5" customHeight="1" outlineLevel="1" spans="1:10">
      <c r="A13" s="146" t="s">
        <v>328</v>
      </c>
      <c r="B13" s="146" t="s">
        <v>381</v>
      </c>
      <c r="C13" s="146" t="s">
        <v>375</v>
      </c>
      <c r="D13" s="146" t="s">
        <v>376</v>
      </c>
      <c r="E13" s="146" t="s">
        <v>389</v>
      </c>
      <c r="F13" s="146" t="s">
        <v>361</v>
      </c>
      <c r="G13" s="145" t="s">
        <v>390</v>
      </c>
      <c r="H13" s="145" t="s">
        <v>363</v>
      </c>
      <c r="I13" s="146" t="s">
        <v>364</v>
      </c>
      <c r="J13" s="146" t="s">
        <v>391</v>
      </c>
    </row>
    <row r="14" ht="52.5" customHeight="1" outlineLevel="1" spans="1:10">
      <c r="A14" s="146" t="s">
        <v>322</v>
      </c>
      <c r="B14" s="146" t="s">
        <v>392</v>
      </c>
      <c r="C14" s="146" t="s">
        <v>358</v>
      </c>
      <c r="D14" s="146" t="s">
        <v>359</v>
      </c>
      <c r="E14" s="146" t="s">
        <v>393</v>
      </c>
      <c r="F14" s="146" t="s">
        <v>361</v>
      </c>
      <c r="G14" s="145" t="s">
        <v>394</v>
      </c>
      <c r="H14" s="145" t="s">
        <v>395</v>
      </c>
      <c r="I14" s="146" t="s">
        <v>364</v>
      </c>
      <c r="J14" s="146" t="s">
        <v>396</v>
      </c>
    </row>
    <row r="15" ht="52.5" customHeight="1" outlineLevel="1" spans="1:10">
      <c r="A15" s="146" t="s">
        <v>322</v>
      </c>
      <c r="B15" s="146" t="s">
        <v>392</v>
      </c>
      <c r="C15" s="146" t="s">
        <v>358</v>
      </c>
      <c r="D15" s="146" t="s">
        <v>366</v>
      </c>
      <c r="E15" s="146" t="s">
        <v>397</v>
      </c>
      <c r="F15" s="146" t="s">
        <v>361</v>
      </c>
      <c r="G15" s="145" t="s">
        <v>390</v>
      </c>
      <c r="H15" s="145" t="s">
        <v>363</v>
      </c>
      <c r="I15" s="146" t="s">
        <v>364</v>
      </c>
      <c r="J15" s="146" t="s">
        <v>398</v>
      </c>
    </row>
    <row r="16" ht="52.5" customHeight="1" outlineLevel="1" spans="1:10">
      <c r="A16" s="146" t="s">
        <v>322</v>
      </c>
      <c r="B16" s="146" t="s">
        <v>392</v>
      </c>
      <c r="C16" s="146" t="s">
        <v>358</v>
      </c>
      <c r="D16" s="146" t="s">
        <v>399</v>
      </c>
      <c r="E16" s="146" t="s">
        <v>400</v>
      </c>
      <c r="F16" s="146" t="s">
        <v>361</v>
      </c>
      <c r="G16" s="145" t="s">
        <v>401</v>
      </c>
      <c r="H16" s="145"/>
      <c r="I16" s="146" t="s">
        <v>374</v>
      </c>
      <c r="J16" s="146" t="s">
        <v>402</v>
      </c>
    </row>
    <row r="17" ht="52.5" customHeight="1" outlineLevel="1" spans="1:10">
      <c r="A17" s="146" t="s">
        <v>322</v>
      </c>
      <c r="B17" s="146" t="s">
        <v>392</v>
      </c>
      <c r="C17" s="146" t="s">
        <v>370</v>
      </c>
      <c r="D17" s="146" t="s">
        <v>371</v>
      </c>
      <c r="E17" s="146" t="s">
        <v>403</v>
      </c>
      <c r="F17" s="146" t="s">
        <v>361</v>
      </c>
      <c r="G17" s="145" t="s">
        <v>404</v>
      </c>
      <c r="H17" s="145"/>
      <c r="I17" s="146" t="s">
        <v>374</v>
      </c>
      <c r="J17" s="146" t="s">
        <v>405</v>
      </c>
    </row>
    <row r="18" ht="52.5" customHeight="1" outlineLevel="1" spans="1:10">
      <c r="A18" s="146" t="s">
        <v>322</v>
      </c>
      <c r="B18" s="146" t="s">
        <v>392</v>
      </c>
      <c r="C18" s="146" t="s">
        <v>370</v>
      </c>
      <c r="D18" s="146" t="s">
        <v>406</v>
      </c>
      <c r="E18" s="146" t="s">
        <v>407</v>
      </c>
      <c r="F18" s="146" t="s">
        <v>361</v>
      </c>
      <c r="G18" s="145" t="s">
        <v>408</v>
      </c>
      <c r="H18" s="145"/>
      <c r="I18" s="146" t="s">
        <v>374</v>
      </c>
      <c r="J18" s="146" t="s">
        <v>402</v>
      </c>
    </row>
    <row r="19" ht="52.5" customHeight="1" outlineLevel="1" spans="1:10">
      <c r="A19" s="146" t="s">
        <v>322</v>
      </c>
      <c r="B19" s="146" t="s">
        <v>392</v>
      </c>
      <c r="C19" s="146" t="s">
        <v>375</v>
      </c>
      <c r="D19" s="146" t="s">
        <v>376</v>
      </c>
      <c r="E19" s="146" t="s">
        <v>409</v>
      </c>
      <c r="F19" s="146" t="s">
        <v>378</v>
      </c>
      <c r="G19" s="145" t="s">
        <v>362</v>
      </c>
      <c r="H19" s="145" t="s">
        <v>363</v>
      </c>
      <c r="I19" s="146" t="s">
        <v>364</v>
      </c>
      <c r="J19" s="146" t="s">
        <v>410</v>
      </c>
    </row>
    <row r="20" ht="52.5" customHeight="1" outlineLevel="1" spans="1:10">
      <c r="A20" s="146" t="s">
        <v>306</v>
      </c>
      <c r="B20" s="146" t="s">
        <v>411</v>
      </c>
      <c r="C20" s="146" t="s">
        <v>358</v>
      </c>
      <c r="D20" s="146" t="s">
        <v>359</v>
      </c>
      <c r="E20" s="146" t="s">
        <v>412</v>
      </c>
      <c r="F20" s="146" t="s">
        <v>378</v>
      </c>
      <c r="G20" s="145" t="s">
        <v>413</v>
      </c>
      <c r="H20" s="145" t="s">
        <v>414</v>
      </c>
      <c r="I20" s="146" t="s">
        <v>364</v>
      </c>
      <c r="J20" s="146" t="s">
        <v>415</v>
      </c>
    </row>
    <row r="21" ht="52.5" customHeight="1" outlineLevel="1" spans="1:10">
      <c r="A21" s="146" t="s">
        <v>306</v>
      </c>
      <c r="B21" s="146" t="s">
        <v>411</v>
      </c>
      <c r="C21" s="146" t="s">
        <v>358</v>
      </c>
      <c r="D21" s="146" t="s">
        <v>366</v>
      </c>
      <c r="E21" s="146" t="s">
        <v>397</v>
      </c>
      <c r="F21" s="146" t="s">
        <v>361</v>
      </c>
      <c r="G21" s="145" t="s">
        <v>390</v>
      </c>
      <c r="H21" s="145" t="s">
        <v>363</v>
      </c>
      <c r="I21" s="146" t="s">
        <v>364</v>
      </c>
      <c r="J21" s="146" t="s">
        <v>416</v>
      </c>
    </row>
    <row r="22" ht="52.5" customHeight="1" outlineLevel="1" spans="1:10">
      <c r="A22" s="146" t="s">
        <v>306</v>
      </c>
      <c r="B22" s="146" t="s">
        <v>411</v>
      </c>
      <c r="C22" s="146" t="s">
        <v>358</v>
      </c>
      <c r="D22" s="146" t="s">
        <v>366</v>
      </c>
      <c r="E22" s="146" t="s">
        <v>417</v>
      </c>
      <c r="F22" s="146" t="s">
        <v>361</v>
      </c>
      <c r="G22" s="145" t="s">
        <v>390</v>
      </c>
      <c r="H22" s="145" t="s">
        <v>363</v>
      </c>
      <c r="I22" s="146" t="s">
        <v>364</v>
      </c>
      <c r="J22" s="146" t="s">
        <v>418</v>
      </c>
    </row>
    <row r="23" ht="52.5" customHeight="1" outlineLevel="1" spans="1:10">
      <c r="A23" s="146" t="s">
        <v>306</v>
      </c>
      <c r="B23" s="146" t="s">
        <v>411</v>
      </c>
      <c r="C23" s="146" t="s">
        <v>358</v>
      </c>
      <c r="D23" s="146" t="s">
        <v>366</v>
      </c>
      <c r="E23" s="146" t="s">
        <v>419</v>
      </c>
      <c r="F23" s="146" t="s">
        <v>361</v>
      </c>
      <c r="G23" s="145" t="s">
        <v>390</v>
      </c>
      <c r="H23" s="145" t="s">
        <v>363</v>
      </c>
      <c r="I23" s="146" t="s">
        <v>364</v>
      </c>
      <c r="J23" s="146" t="s">
        <v>420</v>
      </c>
    </row>
    <row r="24" ht="52.5" customHeight="1" outlineLevel="1" spans="1:10">
      <c r="A24" s="146" t="s">
        <v>306</v>
      </c>
      <c r="B24" s="146" t="s">
        <v>411</v>
      </c>
      <c r="C24" s="146" t="s">
        <v>370</v>
      </c>
      <c r="D24" s="146" t="s">
        <v>371</v>
      </c>
      <c r="E24" s="146" t="s">
        <v>421</v>
      </c>
      <c r="F24" s="146" t="s">
        <v>378</v>
      </c>
      <c r="G24" s="145" t="s">
        <v>368</v>
      </c>
      <c r="H24" s="145" t="s">
        <v>363</v>
      </c>
      <c r="I24" s="146" t="s">
        <v>364</v>
      </c>
      <c r="J24" s="146" t="s">
        <v>422</v>
      </c>
    </row>
    <row r="25" ht="52.5" customHeight="1" outlineLevel="1" spans="1:10">
      <c r="A25" s="146" t="s">
        <v>306</v>
      </c>
      <c r="B25" s="146" t="s">
        <v>411</v>
      </c>
      <c r="C25" s="146" t="s">
        <v>375</v>
      </c>
      <c r="D25" s="146" t="s">
        <v>376</v>
      </c>
      <c r="E25" s="146" t="s">
        <v>409</v>
      </c>
      <c r="F25" s="146" t="s">
        <v>378</v>
      </c>
      <c r="G25" s="145" t="s">
        <v>423</v>
      </c>
      <c r="H25" s="145" t="s">
        <v>363</v>
      </c>
      <c r="I25" s="146" t="s">
        <v>364</v>
      </c>
      <c r="J25" s="146" t="s">
        <v>424</v>
      </c>
    </row>
    <row r="26" ht="52.5" customHeight="1" outlineLevel="1" spans="1:10">
      <c r="A26" s="146" t="s">
        <v>316</v>
      </c>
      <c r="B26" s="146" t="s">
        <v>425</v>
      </c>
      <c r="C26" s="146" t="s">
        <v>358</v>
      </c>
      <c r="D26" s="146" t="s">
        <v>359</v>
      </c>
      <c r="E26" s="146" t="s">
        <v>426</v>
      </c>
      <c r="F26" s="146" t="s">
        <v>361</v>
      </c>
      <c r="G26" s="145" t="s">
        <v>427</v>
      </c>
      <c r="H26" s="145" t="s">
        <v>428</v>
      </c>
      <c r="I26" s="146" t="s">
        <v>364</v>
      </c>
      <c r="J26" s="146" t="s">
        <v>429</v>
      </c>
    </row>
    <row r="27" ht="52.5" customHeight="1" outlineLevel="1" spans="1:10">
      <c r="A27" s="146" t="s">
        <v>316</v>
      </c>
      <c r="B27" s="146" t="s">
        <v>425</v>
      </c>
      <c r="C27" s="146" t="s">
        <v>358</v>
      </c>
      <c r="D27" s="146" t="s">
        <v>366</v>
      </c>
      <c r="E27" s="146" t="s">
        <v>430</v>
      </c>
      <c r="F27" s="146" t="s">
        <v>361</v>
      </c>
      <c r="G27" s="145" t="s">
        <v>390</v>
      </c>
      <c r="H27" s="145" t="s">
        <v>363</v>
      </c>
      <c r="I27" s="146" t="s">
        <v>364</v>
      </c>
      <c r="J27" s="146" t="s">
        <v>429</v>
      </c>
    </row>
    <row r="28" ht="52.5" customHeight="1" outlineLevel="1" spans="1:10">
      <c r="A28" s="146" t="s">
        <v>316</v>
      </c>
      <c r="B28" s="146" t="s">
        <v>425</v>
      </c>
      <c r="C28" s="146" t="s">
        <v>370</v>
      </c>
      <c r="D28" s="146" t="s">
        <v>406</v>
      </c>
      <c r="E28" s="146" t="s">
        <v>431</v>
      </c>
      <c r="F28" s="146" t="s">
        <v>361</v>
      </c>
      <c r="G28" s="145" t="s">
        <v>362</v>
      </c>
      <c r="H28" s="145" t="s">
        <v>363</v>
      </c>
      <c r="I28" s="146" t="s">
        <v>364</v>
      </c>
      <c r="J28" s="146" t="s">
        <v>432</v>
      </c>
    </row>
    <row r="29" ht="52.5" customHeight="1" outlineLevel="1" spans="1:10">
      <c r="A29" s="146" t="s">
        <v>316</v>
      </c>
      <c r="B29" s="146" t="s">
        <v>425</v>
      </c>
      <c r="C29" s="146" t="s">
        <v>375</v>
      </c>
      <c r="D29" s="146" t="s">
        <v>376</v>
      </c>
      <c r="E29" s="146" t="s">
        <v>433</v>
      </c>
      <c r="F29" s="146" t="s">
        <v>378</v>
      </c>
      <c r="G29" s="145" t="s">
        <v>434</v>
      </c>
      <c r="H29" s="145" t="s">
        <v>363</v>
      </c>
      <c r="I29" s="146" t="s">
        <v>364</v>
      </c>
      <c r="J29" s="146" t="s">
        <v>435</v>
      </c>
    </row>
    <row r="30" ht="52.5" customHeight="1" outlineLevel="1" spans="1:10">
      <c r="A30" s="146" t="s">
        <v>324</v>
      </c>
      <c r="B30" s="146" t="s">
        <v>436</v>
      </c>
      <c r="C30" s="146" t="s">
        <v>358</v>
      </c>
      <c r="D30" s="146" t="s">
        <v>359</v>
      </c>
      <c r="E30" s="146" t="s">
        <v>437</v>
      </c>
      <c r="F30" s="146" t="s">
        <v>361</v>
      </c>
      <c r="G30" s="145" t="s">
        <v>438</v>
      </c>
      <c r="H30" s="145" t="s">
        <v>414</v>
      </c>
      <c r="I30" s="146" t="s">
        <v>364</v>
      </c>
      <c r="J30" s="146" t="s">
        <v>439</v>
      </c>
    </row>
    <row r="31" ht="52.5" customHeight="1" outlineLevel="1" spans="1:10">
      <c r="A31" s="146" t="s">
        <v>324</v>
      </c>
      <c r="B31" s="146" t="s">
        <v>436</v>
      </c>
      <c r="C31" s="146" t="s">
        <v>370</v>
      </c>
      <c r="D31" s="146" t="s">
        <v>371</v>
      </c>
      <c r="E31" s="146" t="s">
        <v>440</v>
      </c>
      <c r="F31" s="146" t="s">
        <v>378</v>
      </c>
      <c r="G31" s="145" t="s">
        <v>441</v>
      </c>
      <c r="H31" s="145"/>
      <c r="I31" s="146" t="s">
        <v>374</v>
      </c>
      <c r="J31" s="146" t="s">
        <v>442</v>
      </c>
    </row>
    <row r="32" ht="52.5" customHeight="1" outlineLevel="1" spans="1:10">
      <c r="A32" s="146" t="s">
        <v>324</v>
      </c>
      <c r="B32" s="146" t="s">
        <v>436</v>
      </c>
      <c r="C32" s="146" t="s">
        <v>375</v>
      </c>
      <c r="D32" s="146" t="s">
        <v>376</v>
      </c>
      <c r="E32" s="146" t="s">
        <v>377</v>
      </c>
      <c r="F32" s="146" t="s">
        <v>378</v>
      </c>
      <c r="G32" s="145" t="s">
        <v>368</v>
      </c>
      <c r="H32" s="145" t="s">
        <v>363</v>
      </c>
      <c r="I32" s="146" t="s">
        <v>364</v>
      </c>
      <c r="J32" s="146" t="s">
        <v>443</v>
      </c>
    </row>
    <row r="33" ht="52.5" customHeight="1" outlineLevel="1" spans="1:10">
      <c r="A33" s="146" t="s">
        <v>338</v>
      </c>
      <c r="B33" s="146" t="s">
        <v>444</v>
      </c>
      <c r="C33" s="146" t="s">
        <v>358</v>
      </c>
      <c r="D33" s="146" t="s">
        <v>359</v>
      </c>
      <c r="E33" s="146" t="s">
        <v>445</v>
      </c>
      <c r="F33" s="146" t="s">
        <v>361</v>
      </c>
      <c r="G33" s="145" t="s">
        <v>70</v>
      </c>
      <c r="H33" s="145" t="s">
        <v>414</v>
      </c>
      <c r="I33" s="146" t="s">
        <v>364</v>
      </c>
      <c r="J33" s="146" t="s">
        <v>287</v>
      </c>
    </row>
    <row r="34" ht="52.5" customHeight="1" outlineLevel="1" spans="1:10">
      <c r="A34" s="146" t="s">
        <v>338</v>
      </c>
      <c r="B34" s="146" t="s">
        <v>444</v>
      </c>
      <c r="C34" s="146" t="s">
        <v>370</v>
      </c>
      <c r="D34" s="146" t="s">
        <v>371</v>
      </c>
      <c r="E34" s="146" t="s">
        <v>446</v>
      </c>
      <c r="F34" s="146" t="s">
        <v>361</v>
      </c>
      <c r="G34" s="145" t="s">
        <v>390</v>
      </c>
      <c r="H34" s="145" t="s">
        <v>363</v>
      </c>
      <c r="I34" s="146" t="s">
        <v>364</v>
      </c>
      <c r="J34" s="146" t="s">
        <v>447</v>
      </c>
    </row>
    <row r="35" ht="52.5" customHeight="1" outlineLevel="1" spans="1:10">
      <c r="A35" s="146" t="s">
        <v>338</v>
      </c>
      <c r="B35" s="146" t="s">
        <v>444</v>
      </c>
      <c r="C35" s="146" t="s">
        <v>375</v>
      </c>
      <c r="D35" s="146" t="s">
        <v>376</v>
      </c>
      <c r="E35" s="146" t="s">
        <v>377</v>
      </c>
      <c r="F35" s="146" t="s">
        <v>378</v>
      </c>
      <c r="G35" s="145" t="s">
        <v>448</v>
      </c>
      <c r="H35" s="145" t="s">
        <v>363</v>
      </c>
      <c r="I35" s="146" t="s">
        <v>364</v>
      </c>
      <c r="J35" s="146" t="s">
        <v>449</v>
      </c>
    </row>
    <row r="36" ht="52.5" customHeight="1" outlineLevel="1" spans="1:10">
      <c r="A36" s="146" t="s">
        <v>326</v>
      </c>
      <c r="B36" s="146" t="s">
        <v>450</v>
      </c>
      <c r="C36" s="146" t="s">
        <v>358</v>
      </c>
      <c r="D36" s="146" t="s">
        <v>359</v>
      </c>
      <c r="E36" s="146" t="s">
        <v>451</v>
      </c>
      <c r="F36" s="146" t="s">
        <v>378</v>
      </c>
      <c r="G36" s="145" t="s">
        <v>452</v>
      </c>
      <c r="H36" s="145" t="s">
        <v>414</v>
      </c>
      <c r="I36" s="146" t="s">
        <v>364</v>
      </c>
      <c r="J36" s="146" t="s">
        <v>450</v>
      </c>
    </row>
    <row r="37" ht="52.5" customHeight="1" outlineLevel="1" spans="1:10">
      <c r="A37" s="146" t="s">
        <v>326</v>
      </c>
      <c r="B37" s="146" t="s">
        <v>450</v>
      </c>
      <c r="C37" s="146" t="s">
        <v>370</v>
      </c>
      <c r="D37" s="146" t="s">
        <v>371</v>
      </c>
      <c r="E37" s="146" t="s">
        <v>453</v>
      </c>
      <c r="F37" s="146" t="s">
        <v>361</v>
      </c>
      <c r="G37" s="145" t="s">
        <v>454</v>
      </c>
      <c r="H37" s="145"/>
      <c r="I37" s="146" t="s">
        <v>374</v>
      </c>
      <c r="J37" s="146" t="s">
        <v>450</v>
      </c>
    </row>
    <row r="38" ht="52.5" customHeight="1" outlineLevel="1" spans="1:10">
      <c r="A38" s="146" t="s">
        <v>326</v>
      </c>
      <c r="B38" s="146" t="s">
        <v>450</v>
      </c>
      <c r="C38" s="146" t="s">
        <v>375</v>
      </c>
      <c r="D38" s="146" t="s">
        <v>376</v>
      </c>
      <c r="E38" s="146" t="s">
        <v>377</v>
      </c>
      <c r="F38" s="146" t="s">
        <v>378</v>
      </c>
      <c r="G38" s="145" t="s">
        <v>362</v>
      </c>
      <c r="H38" s="145" t="s">
        <v>363</v>
      </c>
      <c r="I38" s="146" t="s">
        <v>364</v>
      </c>
      <c r="J38" s="146" t="s">
        <v>450</v>
      </c>
    </row>
    <row r="39" ht="52.5" customHeight="1" outlineLevel="1" spans="1:10">
      <c r="A39" s="146" t="s">
        <v>303</v>
      </c>
      <c r="B39" s="146" t="s">
        <v>455</v>
      </c>
      <c r="C39" s="146" t="s">
        <v>358</v>
      </c>
      <c r="D39" s="146" t="s">
        <v>359</v>
      </c>
      <c r="E39" s="146" t="s">
        <v>456</v>
      </c>
      <c r="F39" s="146" t="s">
        <v>378</v>
      </c>
      <c r="G39" s="145" t="s">
        <v>457</v>
      </c>
      <c r="H39" s="145" t="s">
        <v>414</v>
      </c>
      <c r="I39" s="146" t="s">
        <v>364</v>
      </c>
      <c r="J39" s="146" t="s">
        <v>456</v>
      </c>
    </row>
    <row r="40" ht="52.5" customHeight="1" outlineLevel="1" spans="1:10">
      <c r="A40" s="146" t="s">
        <v>303</v>
      </c>
      <c r="B40" s="146" t="s">
        <v>455</v>
      </c>
      <c r="C40" s="146" t="s">
        <v>370</v>
      </c>
      <c r="D40" s="146" t="s">
        <v>371</v>
      </c>
      <c r="E40" s="146" t="s">
        <v>458</v>
      </c>
      <c r="F40" s="146" t="s">
        <v>361</v>
      </c>
      <c r="G40" s="145" t="s">
        <v>390</v>
      </c>
      <c r="H40" s="145" t="s">
        <v>363</v>
      </c>
      <c r="I40" s="146" t="s">
        <v>364</v>
      </c>
      <c r="J40" s="146" t="s">
        <v>456</v>
      </c>
    </row>
    <row r="41" ht="52.5" customHeight="1" outlineLevel="1" spans="1:10">
      <c r="A41" s="146" t="s">
        <v>303</v>
      </c>
      <c r="B41" s="146" t="s">
        <v>455</v>
      </c>
      <c r="C41" s="146" t="s">
        <v>375</v>
      </c>
      <c r="D41" s="146" t="s">
        <v>376</v>
      </c>
      <c r="E41" s="146" t="s">
        <v>377</v>
      </c>
      <c r="F41" s="146" t="s">
        <v>378</v>
      </c>
      <c r="G41" s="145" t="s">
        <v>423</v>
      </c>
      <c r="H41" s="145" t="s">
        <v>363</v>
      </c>
      <c r="I41" s="146" t="s">
        <v>364</v>
      </c>
      <c r="J41" s="146" t="s">
        <v>459</v>
      </c>
    </row>
    <row r="42" ht="52.5" customHeight="1" outlineLevel="1" spans="1:10">
      <c r="A42" s="146" t="s">
        <v>331</v>
      </c>
      <c r="B42" s="146" t="s">
        <v>460</v>
      </c>
      <c r="C42" s="146" t="s">
        <v>358</v>
      </c>
      <c r="D42" s="146" t="s">
        <v>359</v>
      </c>
      <c r="E42" s="146" t="s">
        <v>461</v>
      </c>
      <c r="F42" s="146" t="s">
        <v>361</v>
      </c>
      <c r="G42" s="145" t="s">
        <v>462</v>
      </c>
      <c r="H42" s="145" t="s">
        <v>463</v>
      </c>
      <c r="I42" s="146" t="s">
        <v>364</v>
      </c>
      <c r="J42" s="146" t="s">
        <v>464</v>
      </c>
    </row>
    <row r="43" ht="52.5" customHeight="1" outlineLevel="1" spans="1:10">
      <c r="A43" s="146" t="s">
        <v>331</v>
      </c>
      <c r="B43" s="146" t="s">
        <v>460</v>
      </c>
      <c r="C43" s="146" t="s">
        <v>370</v>
      </c>
      <c r="D43" s="146" t="s">
        <v>371</v>
      </c>
      <c r="E43" s="146" t="s">
        <v>421</v>
      </c>
      <c r="F43" s="146" t="s">
        <v>361</v>
      </c>
      <c r="G43" s="145" t="s">
        <v>390</v>
      </c>
      <c r="H43" s="145" t="s">
        <v>363</v>
      </c>
      <c r="I43" s="146" t="s">
        <v>364</v>
      </c>
      <c r="J43" s="146" t="s">
        <v>464</v>
      </c>
    </row>
    <row r="44" ht="52.5" customHeight="1" outlineLevel="1" spans="1:10">
      <c r="A44" s="146" t="s">
        <v>331</v>
      </c>
      <c r="B44" s="146" t="s">
        <v>460</v>
      </c>
      <c r="C44" s="146" t="s">
        <v>375</v>
      </c>
      <c r="D44" s="146" t="s">
        <v>376</v>
      </c>
      <c r="E44" s="146" t="s">
        <v>449</v>
      </c>
      <c r="F44" s="146" t="s">
        <v>378</v>
      </c>
      <c r="G44" s="145" t="s">
        <v>368</v>
      </c>
      <c r="H44" s="145" t="s">
        <v>363</v>
      </c>
      <c r="I44" s="146" t="s">
        <v>364</v>
      </c>
      <c r="J44" s="146" t="s">
        <v>465</v>
      </c>
    </row>
    <row r="45" ht="52.5" customHeight="1" outlineLevel="1" spans="1:10">
      <c r="A45" s="146" t="s">
        <v>310</v>
      </c>
      <c r="B45" s="146" t="s">
        <v>466</v>
      </c>
      <c r="C45" s="146" t="s">
        <v>358</v>
      </c>
      <c r="D45" s="146" t="s">
        <v>359</v>
      </c>
      <c r="E45" s="146" t="s">
        <v>467</v>
      </c>
      <c r="F45" s="146" t="s">
        <v>378</v>
      </c>
      <c r="G45" s="145" t="s">
        <v>413</v>
      </c>
      <c r="H45" s="145" t="s">
        <v>395</v>
      </c>
      <c r="I45" s="146" t="s">
        <v>364</v>
      </c>
      <c r="J45" s="146" t="s">
        <v>468</v>
      </c>
    </row>
    <row r="46" ht="52.5" customHeight="1" outlineLevel="1" spans="1:10">
      <c r="A46" s="146" t="s">
        <v>310</v>
      </c>
      <c r="B46" s="146" t="s">
        <v>466</v>
      </c>
      <c r="C46" s="146" t="s">
        <v>358</v>
      </c>
      <c r="D46" s="146" t="s">
        <v>366</v>
      </c>
      <c r="E46" s="146" t="s">
        <v>469</v>
      </c>
      <c r="F46" s="146" t="s">
        <v>378</v>
      </c>
      <c r="G46" s="145" t="s">
        <v>448</v>
      </c>
      <c r="H46" s="145" t="s">
        <v>363</v>
      </c>
      <c r="I46" s="146" t="s">
        <v>364</v>
      </c>
      <c r="J46" s="146" t="s">
        <v>470</v>
      </c>
    </row>
    <row r="47" ht="52.5" customHeight="1" outlineLevel="1" spans="1:10">
      <c r="A47" s="146" t="s">
        <v>310</v>
      </c>
      <c r="B47" s="146" t="s">
        <v>466</v>
      </c>
      <c r="C47" s="146" t="s">
        <v>370</v>
      </c>
      <c r="D47" s="146" t="s">
        <v>371</v>
      </c>
      <c r="E47" s="146" t="s">
        <v>471</v>
      </c>
      <c r="F47" s="146" t="s">
        <v>361</v>
      </c>
      <c r="G47" s="145" t="s">
        <v>373</v>
      </c>
      <c r="H47" s="145"/>
      <c r="I47" s="146" t="s">
        <v>374</v>
      </c>
      <c r="J47" s="146" t="s">
        <v>472</v>
      </c>
    </row>
    <row r="48" ht="52.5" customHeight="1" outlineLevel="1" spans="1:10">
      <c r="A48" s="146" t="s">
        <v>310</v>
      </c>
      <c r="B48" s="146" t="s">
        <v>466</v>
      </c>
      <c r="C48" s="146" t="s">
        <v>375</v>
      </c>
      <c r="D48" s="146" t="s">
        <v>376</v>
      </c>
      <c r="E48" s="146" t="s">
        <v>377</v>
      </c>
      <c r="F48" s="146" t="s">
        <v>378</v>
      </c>
      <c r="G48" s="145" t="s">
        <v>368</v>
      </c>
      <c r="H48" s="145" t="s">
        <v>363</v>
      </c>
      <c r="I48" s="146" t="s">
        <v>364</v>
      </c>
      <c r="J48" s="146" t="s">
        <v>472</v>
      </c>
    </row>
    <row r="49" ht="52.5" customHeight="1" outlineLevel="1" spans="1:10">
      <c r="A49" s="146" t="s">
        <v>333</v>
      </c>
      <c r="B49" s="146" t="s">
        <v>473</v>
      </c>
      <c r="C49" s="146" t="s">
        <v>358</v>
      </c>
      <c r="D49" s="146" t="s">
        <v>359</v>
      </c>
      <c r="E49" s="146" t="s">
        <v>474</v>
      </c>
      <c r="F49" s="146" t="s">
        <v>378</v>
      </c>
      <c r="G49" s="145" t="s">
        <v>423</v>
      </c>
      <c r="H49" s="145" t="s">
        <v>363</v>
      </c>
      <c r="I49" s="146" t="s">
        <v>364</v>
      </c>
      <c r="J49" s="146" t="s">
        <v>475</v>
      </c>
    </row>
    <row r="50" ht="52.5" customHeight="1" outlineLevel="1" spans="1:10">
      <c r="A50" s="146" t="s">
        <v>333</v>
      </c>
      <c r="B50" s="146" t="s">
        <v>473</v>
      </c>
      <c r="C50" s="146" t="s">
        <v>370</v>
      </c>
      <c r="D50" s="146" t="s">
        <v>371</v>
      </c>
      <c r="E50" s="146" t="s">
        <v>476</v>
      </c>
      <c r="F50" s="146" t="s">
        <v>378</v>
      </c>
      <c r="G50" s="145" t="s">
        <v>423</v>
      </c>
      <c r="H50" s="145" t="s">
        <v>363</v>
      </c>
      <c r="I50" s="146" t="s">
        <v>364</v>
      </c>
      <c r="J50" s="146" t="s">
        <v>477</v>
      </c>
    </row>
    <row r="51" ht="52.5" customHeight="1" outlineLevel="1" spans="1:10">
      <c r="A51" s="146" t="s">
        <v>333</v>
      </c>
      <c r="B51" s="146" t="s">
        <v>473</v>
      </c>
      <c r="C51" s="146" t="s">
        <v>375</v>
      </c>
      <c r="D51" s="146" t="s">
        <v>376</v>
      </c>
      <c r="E51" s="146" t="s">
        <v>377</v>
      </c>
      <c r="F51" s="146" t="s">
        <v>378</v>
      </c>
      <c r="G51" s="145" t="s">
        <v>423</v>
      </c>
      <c r="H51" s="145" t="s">
        <v>363</v>
      </c>
      <c r="I51" s="146" t="s">
        <v>364</v>
      </c>
      <c r="J51" s="146" t="s">
        <v>478</v>
      </c>
    </row>
    <row r="52" ht="52.5" customHeight="1" outlineLevel="1" spans="1:10">
      <c r="A52" s="146" t="s">
        <v>318</v>
      </c>
      <c r="B52" s="146" t="s">
        <v>479</v>
      </c>
      <c r="C52" s="146" t="s">
        <v>358</v>
      </c>
      <c r="D52" s="146" t="s">
        <v>359</v>
      </c>
      <c r="E52" s="146" t="s">
        <v>480</v>
      </c>
      <c r="F52" s="146" t="s">
        <v>361</v>
      </c>
      <c r="G52" s="145" t="s">
        <v>63</v>
      </c>
      <c r="H52" s="145" t="s">
        <v>414</v>
      </c>
      <c r="I52" s="146" t="s">
        <v>364</v>
      </c>
      <c r="J52" s="146" t="s">
        <v>481</v>
      </c>
    </row>
    <row r="53" ht="52.5" customHeight="1" outlineLevel="1" spans="1:10">
      <c r="A53" s="146" t="s">
        <v>318</v>
      </c>
      <c r="B53" s="146" t="s">
        <v>479</v>
      </c>
      <c r="C53" s="146" t="s">
        <v>370</v>
      </c>
      <c r="D53" s="146" t="s">
        <v>371</v>
      </c>
      <c r="E53" s="146" t="s">
        <v>482</v>
      </c>
      <c r="F53" s="146" t="s">
        <v>361</v>
      </c>
      <c r="G53" s="145" t="s">
        <v>483</v>
      </c>
      <c r="H53" s="145" t="s">
        <v>484</v>
      </c>
      <c r="I53" s="146" t="s">
        <v>364</v>
      </c>
      <c r="J53" s="146" t="s">
        <v>479</v>
      </c>
    </row>
    <row r="54" ht="52.5" customHeight="1" outlineLevel="1" spans="1:10">
      <c r="A54" s="146" t="s">
        <v>318</v>
      </c>
      <c r="B54" s="146" t="s">
        <v>479</v>
      </c>
      <c r="C54" s="146" t="s">
        <v>375</v>
      </c>
      <c r="D54" s="146" t="s">
        <v>376</v>
      </c>
      <c r="E54" s="146" t="s">
        <v>485</v>
      </c>
      <c r="F54" s="146" t="s">
        <v>378</v>
      </c>
      <c r="G54" s="145" t="s">
        <v>368</v>
      </c>
      <c r="H54" s="145" t="s">
        <v>363</v>
      </c>
      <c r="I54" s="146" t="s">
        <v>364</v>
      </c>
      <c r="J54" s="146" t="s">
        <v>479</v>
      </c>
    </row>
    <row r="55" ht="52.5" customHeight="1" outlineLevel="1" spans="1:10">
      <c r="A55" s="146" t="s">
        <v>314</v>
      </c>
      <c r="B55" s="146" t="s">
        <v>486</v>
      </c>
      <c r="C55" s="146" t="s">
        <v>358</v>
      </c>
      <c r="D55" s="146" t="s">
        <v>359</v>
      </c>
      <c r="E55" s="146" t="s">
        <v>487</v>
      </c>
      <c r="F55" s="146" t="s">
        <v>361</v>
      </c>
      <c r="G55" s="145" t="s">
        <v>488</v>
      </c>
      <c r="H55" s="145" t="s">
        <v>414</v>
      </c>
      <c r="I55" s="146" t="s">
        <v>364</v>
      </c>
      <c r="J55" s="146" t="s">
        <v>489</v>
      </c>
    </row>
    <row r="56" ht="52.5" customHeight="1" outlineLevel="1" spans="1:10">
      <c r="A56" s="146" t="s">
        <v>314</v>
      </c>
      <c r="B56" s="146" t="s">
        <v>486</v>
      </c>
      <c r="C56" s="146" t="s">
        <v>370</v>
      </c>
      <c r="D56" s="146" t="s">
        <v>371</v>
      </c>
      <c r="E56" s="146" t="s">
        <v>490</v>
      </c>
      <c r="F56" s="146" t="s">
        <v>361</v>
      </c>
      <c r="G56" s="145" t="s">
        <v>491</v>
      </c>
      <c r="H56" s="145"/>
      <c r="I56" s="146" t="s">
        <v>374</v>
      </c>
      <c r="J56" s="146" t="s">
        <v>489</v>
      </c>
    </row>
    <row r="57" ht="52.5" customHeight="1" outlineLevel="1" spans="1:10">
      <c r="A57" s="146" t="s">
        <v>314</v>
      </c>
      <c r="B57" s="146" t="s">
        <v>486</v>
      </c>
      <c r="C57" s="146" t="s">
        <v>375</v>
      </c>
      <c r="D57" s="146" t="s">
        <v>376</v>
      </c>
      <c r="E57" s="146" t="s">
        <v>492</v>
      </c>
      <c r="F57" s="146" t="s">
        <v>378</v>
      </c>
      <c r="G57" s="145" t="s">
        <v>368</v>
      </c>
      <c r="H57" s="145" t="s">
        <v>363</v>
      </c>
      <c r="I57" s="146" t="s">
        <v>364</v>
      </c>
      <c r="J57" s="146" t="s">
        <v>493</v>
      </c>
    </row>
    <row r="58" ht="52.5" customHeight="1" outlineLevel="1" spans="1:10">
      <c r="A58" s="146" t="s">
        <v>344</v>
      </c>
      <c r="B58" s="146" t="s">
        <v>494</v>
      </c>
      <c r="C58" s="146" t="s">
        <v>358</v>
      </c>
      <c r="D58" s="146" t="s">
        <v>359</v>
      </c>
      <c r="E58" s="146" t="s">
        <v>495</v>
      </c>
      <c r="F58" s="146" t="s">
        <v>378</v>
      </c>
      <c r="G58" s="145" t="s">
        <v>496</v>
      </c>
      <c r="H58" s="145" t="s">
        <v>414</v>
      </c>
      <c r="I58" s="146" t="s">
        <v>364</v>
      </c>
      <c r="J58" s="146" t="s">
        <v>497</v>
      </c>
    </row>
    <row r="59" ht="52.5" customHeight="1" outlineLevel="1" spans="1:10">
      <c r="A59" s="146" t="s">
        <v>344</v>
      </c>
      <c r="B59" s="146" t="s">
        <v>494</v>
      </c>
      <c r="C59" s="146" t="s">
        <v>358</v>
      </c>
      <c r="D59" s="146" t="s">
        <v>359</v>
      </c>
      <c r="E59" s="146" t="s">
        <v>498</v>
      </c>
      <c r="F59" s="146" t="s">
        <v>361</v>
      </c>
      <c r="G59" s="145" t="s">
        <v>197</v>
      </c>
      <c r="H59" s="145" t="s">
        <v>499</v>
      </c>
      <c r="I59" s="146" t="s">
        <v>364</v>
      </c>
      <c r="J59" s="146" t="s">
        <v>500</v>
      </c>
    </row>
    <row r="60" ht="52.5" customHeight="1" outlineLevel="1" spans="1:10">
      <c r="A60" s="146" t="s">
        <v>344</v>
      </c>
      <c r="B60" s="146" t="s">
        <v>494</v>
      </c>
      <c r="C60" s="146" t="s">
        <v>358</v>
      </c>
      <c r="D60" s="146" t="s">
        <v>366</v>
      </c>
      <c r="E60" s="146" t="s">
        <v>501</v>
      </c>
      <c r="F60" s="146" t="s">
        <v>378</v>
      </c>
      <c r="G60" s="145" t="s">
        <v>434</v>
      </c>
      <c r="H60" s="145" t="s">
        <v>363</v>
      </c>
      <c r="I60" s="146" t="s">
        <v>364</v>
      </c>
      <c r="J60" s="146" t="s">
        <v>502</v>
      </c>
    </row>
    <row r="61" ht="52.5" customHeight="1" outlineLevel="1" spans="1:10">
      <c r="A61" s="146" t="s">
        <v>344</v>
      </c>
      <c r="B61" s="146" t="s">
        <v>494</v>
      </c>
      <c r="C61" s="146" t="s">
        <v>370</v>
      </c>
      <c r="D61" s="146" t="s">
        <v>371</v>
      </c>
      <c r="E61" s="146" t="s">
        <v>421</v>
      </c>
      <c r="F61" s="146" t="s">
        <v>361</v>
      </c>
      <c r="G61" s="145" t="s">
        <v>390</v>
      </c>
      <c r="H61" s="145" t="s">
        <v>363</v>
      </c>
      <c r="I61" s="146" t="s">
        <v>364</v>
      </c>
      <c r="J61" s="146" t="s">
        <v>503</v>
      </c>
    </row>
    <row r="62" ht="52.5" customHeight="1" outlineLevel="1" spans="1:10">
      <c r="A62" s="146" t="s">
        <v>344</v>
      </c>
      <c r="B62" s="146" t="s">
        <v>494</v>
      </c>
      <c r="C62" s="146" t="s">
        <v>370</v>
      </c>
      <c r="D62" s="146" t="s">
        <v>406</v>
      </c>
      <c r="E62" s="146" t="s">
        <v>504</v>
      </c>
      <c r="F62" s="146" t="s">
        <v>361</v>
      </c>
      <c r="G62" s="145" t="s">
        <v>408</v>
      </c>
      <c r="H62" s="145"/>
      <c r="I62" s="146" t="s">
        <v>374</v>
      </c>
      <c r="J62" s="146" t="s">
        <v>505</v>
      </c>
    </row>
    <row r="63" ht="52.5" customHeight="1" outlineLevel="1" spans="1:10">
      <c r="A63" s="146" t="s">
        <v>344</v>
      </c>
      <c r="B63" s="146" t="s">
        <v>494</v>
      </c>
      <c r="C63" s="146" t="s">
        <v>375</v>
      </c>
      <c r="D63" s="146" t="s">
        <v>376</v>
      </c>
      <c r="E63" s="146" t="s">
        <v>377</v>
      </c>
      <c r="F63" s="146" t="s">
        <v>378</v>
      </c>
      <c r="G63" s="145" t="s">
        <v>368</v>
      </c>
      <c r="H63" s="145" t="s">
        <v>363</v>
      </c>
      <c r="I63" s="146" t="s">
        <v>364</v>
      </c>
      <c r="J63" s="146" t="s">
        <v>506</v>
      </c>
    </row>
  </sheetData>
  <mergeCells count="32">
    <mergeCell ref="A2:J2"/>
    <mergeCell ref="A3:E3"/>
    <mergeCell ref="A7:A10"/>
    <mergeCell ref="A11:A13"/>
    <mergeCell ref="A14:A19"/>
    <mergeCell ref="A20:A25"/>
    <mergeCell ref="A26:A29"/>
    <mergeCell ref="A30:A32"/>
    <mergeCell ref="A33:A35"/>
    <mergeCell ref="A36:A38"/>
    <mergeCell ref="A39:A41"/>
    <mergeCell ref="A42:A44"/>
    <mergeCell ref="A45:A48"/>
    <mergeCell ref="A49:A51"/>
    <mergeCell ref="A52:A54"/>
    <mergeCell ref="A55:A57"/>
    <mergeCell ref="A58:A63"/>
    <mergeCell ref="B7:B10"/>
    <mergeCell ref="B11:B13"/>
    <mergeCell ref="B14:B19"/>
    <mergeCell ref="B20:B25"/>
    <mergeCell ref="B26:B29"/>
    <mergeCell ref="B30:B32"/>
    <mergeCell ref="B33:B35"/>
    <mergeCell ref="B36:B38"/>
    <mergeCell ref="B39:B41"/>
    <mergeCell ref="B42:B44"/>
    <mergeCell ref="B45:B48"/>
    <mergeCell ref="B49:B51"/>
    <mergeCell ref="B52:B54"/>
    <mergeCell ref="B55:B57"/>
    <mergeCell ref="B58:B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施瑞斌</cp:lastModifiedBy>
  <dcterms:created xsi:type="dcterms:W3CDTF">2026-02-12T01:04:00Z</dcterms:created>
  <dcterms:modified xsi:type="dcterms:W3CDTF">2026-03-20T07:25:37Z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EC1C013CE3E446A4968DDB96E2BF1738_13</vt:lpwstr>
  </property>
  <property fmtid="{D5CDD505-2E9C-101B-9397-08002B2CF9AE}" pid="3" name="KSOProductBuildVer">
    <vt:lpwstr>2052-12.1.0.16929</vt:lpwstr>
  </property>
</Properties>
</file>