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8" hidden="1">'部门项目支出绩效目标表05-2'!$A$4:$J$184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<sst xmlns="http://schemas.openxmlformats.org/spreadsheetml/2006/main" count="3726" uniqueCount="848">
  <si>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</si>
  <si>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</si>
  <si>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</si>
  <si>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</si>
  <si>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</si>
  <si>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</si>
  <si>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</si>
  <si>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</si>
  <si>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</si>
  <si>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</si>
  <si>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</si>
  <si>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</si>
  <si>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</si>
  <si>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</si>
  <si>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</si>
  <si>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</si>
  <si>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</si>
  <si>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</si>
  <si>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</si>
  <si>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</si>
  <si>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</si>
  <si>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</si>
  <si>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</si>
  <si>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</si>
  <si>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</si>
  <si>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</si>
  <si>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</si>
  <si>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</si>
  <si>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</si>
  <si>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</si>
  <si>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</si>
  <si>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</si>
  <si>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</si>
  <si>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</si>
  <si>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</si>
  <si>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</si>
  <si>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</si>
  <si>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</si>
  <si>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</si>
  <si>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</si>
  <si>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</si>
  <si>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</si>
  <si>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</si>
  <si>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</si>
  <si>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</si>
  <si>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573001</t>
  </si>
  <si>
    <t>梁河县曩宋阿昌族乡人民政府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</si>
  <si>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</si>
  <si>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</si>
  <si>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</si>
  <si>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</si>
  <si>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</si>
  <si>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</si>
  <si>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</si>
  <si>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</si>
  <si>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</si>
  <si>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</si>
  <si>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</si>
  <si>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</si>
  <si>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</si>
  <si>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</si>
  <si>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</si>
  <si>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</si>
  <si>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</si>
  <si>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</si>
  <si>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</si>
  <si>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</si>
  <si>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</si>
  <si>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</si>
  <si>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</si>
  <si>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</si>
  <si>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</si>
  <si>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</si>
  <si>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</si>
  <si>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</si>
  <si>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</si>
  <si>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</si>
  <si>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</si>
  <si>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2010104</t>
  </si>
  <si>
    <t>人大会议</t>
  </si>
  <si>
    <t>2010199</t>
  </si>
  <si>
    <t>其他人大事务支出</t>
  </si>
  <si>
    <t>20102</t>
  </si>
  <si>
    <t>政协事务</t>
  </si>
  <si>
    <t>2010201</t>
  </si>
  <si>
    <t>行政运行</t>
  </si>
  <si>
    <t>20103</t>
  </si>
  <si>
    <t>政府办公厅（室）及相关机构事务</t>
  </si>
  <si>
    <t>2010301</t>
  </si>
  <si>
    <t>2010350</t>
  </si>
  <si>
    <t>事业运行</t>
  </si>
  <si>
    <t>20106</t>
  </si>
  <si>
    <t>财政事务</t>
  </si>
  <si>
    <t>2010601</t>
  </si>
  <si>
    <t>20123</t>
  </si>
  <si>
    <t>民族事务</t>
  </si>
  <si>
    <t>2012399</t>
  </si>
  <si>
    <t>其他民族事务支出</t>
  </si>
  <si>
    <t>20129</t>
  </si>
  <si>
    <t>群众团体事务</t>
  </si>
  <si>
    <t>2012999</t>
  </si>
  <si>
    <t>其他群众团体事务支出</t>
  </si>
  <si>
    <t>20132</t>
  </si>
  <si>
    <t>组织事务</t>
  </si>
  <si>
    <t>2013299</t>
  </si>
  <si>
    <t>其他组织事务支出</t>
  </si>
  <si>
    <t>20133</t>
  </si>
  <si>
    <t>宣传事务</t>
  </si>
  <si>
    <t>2013301</t>
  </si>
  <si>
    <t>20134</t>
  </si>
  <si>
    <t>统战事务</t>
  </si>
  <si>
    <t>2013404</t>
  </si>
  <si>
    <t>宗教事务</t>
  </si>
  <si>
    <t>20199</t>
  </si>
  <si>
    <t>其他一般公共服务支出</t>
  </si>
  <si>
    <t>2019999</t>
  </si>
  <si>
    <t>204</t>
  </si>
  <si>
    <t>公共安全支出</t>
  </si>
  <si>
    <t>20499</t>
  </si>
  <si>
    <t>其他公共安全支出</t>
  </si>
  <si>
    <t>2049999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</si>
  <si>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</si>
  <si>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</si>
  <si>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</si>
  <si>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</si>
  <si>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</si>
  <si>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</si>
  <si>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</si>
  <si>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</si>
  <si>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</si>
  <si>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</si>
  <si>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</si>
  <si>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</si>
  <si>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</si>
  <si>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</si>
  <si>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</si>
  <si>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</si>
  <si>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</si>
  <si>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</si>
  <si>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20825</t>
  </si>
  <si>
    <t>其他生活救助</t>
  </si>
  <si>
    <t>2082502</t>
  </si>
  <si>
    <t>其他农村生活救助</t>
  </si>
  <si>
    <t>20828</t>
  </si>
  <si>
    <t>退役军人管理事务</t>
  </si>
  <si>
    <t>2082899</t>
  </si>
  <si>
    <t>其他退役军人事务管理支出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</si>
  <si>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</si>
  <si>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</si>
  <si>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</si>
  <si>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</si>
  <si>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</si>
  <si>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</si>
  <si>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</si>
  <si>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</si>
  <si>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</si>
  <si>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</si>
  <si>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</si>
  <si>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</si>
  <si>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</si>
  <si>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21099</t>
  </si>
  <si>
    <t>其他卫生健康支出</t>
  </si>
  <si>
    <t>2109999</t>
  </si>
  <si>
    <t>213</t>
  </si>
  <si>
    <t>农林水支出</t>
  </si>
  <si>
    <t>21301</t>
  </si>
  <si>
    <t>农业农村</t>
  </si>
  <si>
    <t>2130104</t>
  </si>
  <si>
    <t>2130122</t>
  </si>
  <si>
    <t>农业生产发展</t>
  </si>
  <si>
    <t>21302</t>
  </si>
  <si>
    <t>林业和草原</t>
  </si>
  <si>
    <t>2130299</t>
  </si>
  <si>
    <t>其他林业和草原支出</t>
  </si>
  <si>
    <t>21307</t>
  </si>
  <si>
    <t>农村综合改革</t>
  </si>
  <si>
    <t>2130701</t>
  </si>
  <si>
    <t>对村级公益事业建设的补助</t>
  </si>
  <si>
    <t>2130705</t>
  </si>
  <si>
    <t>对村民委员会和村党支部的补助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</si>
  <si>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</si>
  <si>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</si>
  <si>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</si>
  <si>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</si>
  <si>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</si>
  <si>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</si>
  <si>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</si>
  <si>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</si>
  <si>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</si>
  <si>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</si>
  <si>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</si>
  <si>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</si>
  <si>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</si>
  <si>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</si>
  <si>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</si>
  <si>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</si>
  <si>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</si>
  <si>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</si>
  <si>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</si>
  <si>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</si>
  <si>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</si>
  <si>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</si>
  <si>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</si>
  <si>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</si>
  <si>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</si>
  <si>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</si>
  <si>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</si>
  <si>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</si>
  <si>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</si>
  <si>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</si>
  <si>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</si>
  <si>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</si>
  <si>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</si>
  <si>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</si>
  <si>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</si>
  <si>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</si>
  <si>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</si>
  <si>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</si>
  <si>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</si>
  <si>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</si>
  <si>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</si>
  <si>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</si>
  <si>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</si>
  <si>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</si>
  <si>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</si>
  <si>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</si>
  <si>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</si>
  <si>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</si>
  <si>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</si>
  <si>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</si>
  <si>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</si>
  <si>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</si>
  <si>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</si>
  <si>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</si>
  <si>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</si>
  <si>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</si>
  <si>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</si>
  <si>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</si>
  <si>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</si>
  <si>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533122210000000013198</t>
  </si>
  <si>
    <t>行政人员支出工资</t>
  </si>
  <si>
    <t>30101</t>
  </si>
  <si>
    <t>基本工资</t>
  </si>
  <si>
    <t>533122261100005061804</t>
  </si>
  <si>
    <t>事业人员支出工资</t>
  </si>
  <si>
    <t>30102</t>
  </si>
  <si>
    <t>津贴补贴</t>
  </si>
  <si>
    <t>30103</t>
  </si>
  <si>
    <t>奖金</t>
  </si>
  <si>
    <t>533122231100001451153</t>
  </si>
  <si>
    <t>行政绩效奖励</t>
  </si>
  <si>
    <t>30107</t>
  </si>
  <si>
    <t>绩效工资</t>
  </si>
  <si>
    <t>533122261100005061779</t>
  </si>
  <si>
    <t>事业绩效奖励</t>
  </si>
  <si>
    <t>533122251100003759808</t>
  </si>
  <si>
    <t>机关事业单位基本养老保险缴费</t>
  </si>
  <si>
    <t>30108</t>
  </si>
  <si>
    <t>533122210000000013204</t>
  </si>
  <si>
    <t>职工基本医疗保险缴费</t>
  </si>
  <si>
    <t>30110</t>
  </si>
  <si>
    <t>533122210000000013203</t>
  </si>
  <si>
    <t>失业保险</t>
  </si>
  <si>
    <t>30112</t>
  </si>
  <si>
    <t>其他社会保障缴费</t>
  </si>
  <si>
    <t>533122210000000013202</t>
  </si>
  <si>
    <t>生育保险</t>
  </si>
  <si>
    <t>533122210000000013199</t>
  </si>
  <si>
    <t>残疾人就业保障金财政分担部分</t>
  </si>
  <si>
    <t>533122251100003759806</t>
  </si>
  <si>
    <t>工伤保险</t>
  </si>
  <si>
    <t>533122210000000013206</t>
  </si>
  <si>
    <t>30113</t>
  </si>
  <si>
    <t>533122210000000013235</t>
  </si>
  <si>
    <t>关工委工作经费</t>
  </si>
  <si>
    <t>30226</t>
  </si>
  <si>
    <t>劳务费</t>
  </si>
  <si>
    <t>30201</t>
  </si>
  <si>
    <t>办公费</t>
  </si>
  <si>
    <t>533122210000000014689</t>
  </si>
  <si>
    <t>党报党刊</t>
  </si>
  <si>
    <t>533122210000000013237</t>
  </si>
  <si>
    <t>老干支部工作经费</t>
  </si>
  <si>
    <t>533122210000000013243</t>
  </si>
  <si>
    <t>一般公用经费</t>
  </si>
  <si>
    <t>30205</t>
  </si>
  <si>
    <t>水费</t>
  </si>
  <si>
    <t>30206</t>
  </si>
  <si>
    <t>电费</t>
  </si>
  <si>
    <t>30207</t>
  </si>
  <si>
    <t>邮电费</t>
  </si>
  <si>
    <t>30213</t>
  </si>
  <si>
    <t>维修（护）费</t>
  </si>
  <si>
    <t>30211</t>
  </si>
  <si>
    <t>差旅费</t>
  </si>
  <si>
    <t>30216</t>
  </si>
  <si>
    <t>培训费</t>
  </si>
  <si>
    <t>533122261100005061807</t>
  </si>
  <si>
    <t>公用经费安排的公车购置及运维费</t>
  </si>
  <si>
    <t>30231</t>
  </si>
  <si>
    <t>公务用车运行维护费</t>
  </si>
  <si>
    <t>30215</t>
  </si>
  <si>
    <t>会议费</t>
  </si>
  <si>
    <t>533122261100005061809</t>
  </si>
  <si>
    <t>公用经费安排的工会经费</t>
  </si>
  <si>
    <t>30228</t>
  </si>
  <si>
    <t>工会经费</t>
  </si>
  <si>
    <t>30299</t>
  </si>
  <si>
    <t>其他商品和服务支出</t>
  </si>
  <si>
    <t>533122210000000013241</t>
  </si>
  <si>
    <t>退休公用经费</t>
  </si>
  <si>
    <t>533122210000000013228</t>
  </si>
  <si>
    <t>533122210000000013227</t>
  </si>
  <si>
    <t>公务交通补贴</t>
  </si>
  <si>
    <t>30239</t>
  </si>
  <si>
    <t>其他交通费用</t>
  </si>
  <si>
    <t>533122221100000337166</t>
  </si>
  <si>
    <t>老干支部书记、委员补助</t>
  </si>
  <si>
    <t>30305</t>
  </si>
  <si>
    <t>生活补助</t>
  </si>
  <si>
    <t>533122210000000013207</t>
  </si>
  <si>
    <t>村（居）民村组妇女小组长的待遇</t>
  </si>
  <si>
    <t>533122251100003759811</t>
  </si>
  <si>
    <t>辞聘村干部补贴（小乡干部）</t>
  </si>
  <si>
    <t>533122210000000013219</t>
  </si>
  <si>
    <t>大学生公益性岗位工资及社会保险缴费县级配套</t>
  </si>
  <si>
    <t>533122261100005087611</t>
  </si>
  <si>
    <t>离任村（社区）干部一次性生活补助</t>
  </si>
  <si>
    <t>533122210000000013239</t>
  </si>
  <si>
    <t>青年人才党员培训费</t>
  </si>
  <si>
    <t>533122210000000013242</t>
  </si>
  <si>
    <t>乡镇老年大学办学经费</t>
  </si>
  <si>
    <t>533122261100005061786</t>
  </si>
  <si>
    <t>乡镇党委及村（社区）“两委”换届经费</t>
  </si>
  <si>
    <t>30202</t>
  </si>
  <si>
    <t>印刷费</t>
  </si>
  <si>
    <t>533122210000000013240</t>
  </si>
  <si>
    <t>青年人才党支部工作经费</t>
  </si>
  <si>
    <t>533122221100000345463</t>
  </si>
  <si>
    <t>老党员补助经费</t>
  </si>
  <si>
    <t>533122251100003759826</t>
  </si>
  <si>
    <t>村（社区）干部参加养老保险定额补助</t>
  </si>
  <si>
    <t>30399</t>
  </si>
  <si>
    <t>其他对个人和家庭的补助</t>
  </si>
  <si>
    <t>533122210000000013225</t>
  </si>
  <si>
    <t>退休人员建房费</t>
  </si>
  <si>
    <t>30302</t>
  </si>
  <si>
    <t>退休费</t>
  </si>
  <si>
    <t>533122261100005055876</t>
  </si>
  <si>
    <t>村民小组党组织负责人和村民小组长补贴</t>
  </si>
  <si>
    <t>30199</t>
  </si>
  <si>
    <t>其他工资福利支出</t>
  </si>
  <si>
    <t>533122261100005273189</t>
  </si>
  <si>
    <t>村干部补助及考核绩效</t>
  </si>
  <si>
    <t>预算05-1表</t>
  </si>
  <si>
    <t>项目分类</t>
  </si>
  <si>
    <t>项目单位</t>
  </si>
  <si>
    <t>经济科目编码</t>
  </si>
  <si>
    <t>经济科目名称</t>
  </si>
  <si>
    <t>本年拨款</t>
  </si>
  <si>
    <t>其中：本次下达</t>
  </si>
  <si>
    <t>创建活动工作经费</t>
  </si>
  <si>
    <t>民生类</t>
  </si>
  <si>
    <t>533122221100000292296</t>
  </si>
  <si>
    <t>村党组织考核绩效资金</t>
  </si>
  <si>
    <t>事业发展类</t>
  </si>
  <si>
    <t>533122261100005056525</t>
  </si>
  <si>
    <t>村级工作经费</t>
  </si>
  <si>
    <t>533122261100005056481</t>
  </si>
  <si>
    <t>31002</t>
  </si>
  <si>
    <t>办公设备购置</t>
  </si>
  <si>
    <t>村民小组党支部工作经费</t>
  </si>
  <si>
    <t>533122261100005056543</t>
  </si>
  <si>
    <t>村民小组工作经费</t>
  </si>
  <si>
    <t>533122261100005056509</t>
  </si>
  <si>
    <t>基层党建工作经费</t>
  </si>
  <si>
    <t>专项业务类</t>
  </si>
  <si>
    <t>533122210000000012131</t>
  </si>
  <si>
    <t>30227</t>
  </si>
  <si>
    <t>委托业务费</t>
  </si>
  <si>
    <t>机关事业单位职工死亡抚恤资金</t>
  </si>
  <si>
    <t>533122261100005053998</t>
  </si>
  <si>
    <t>30304</t>
  </si>
  <si>
    <t>抚恤金</t>
  </si>
  <si>
    <t>机关事业单位职工遗属生活补助资金</t>
  </si>
  <si>
    <t>533122261100005052891</t>
  </si>
  <si>
    <t>两新党建工作经费</t>
  </si>
  <si>
    <t>533122261100005014651</t>
  </si>
  <si>
    <t>民族乡工作经费</t>
  </si>
  <si>
    <t>533122210000000011541</t>
  </si>
  <si>
    <t>30217</t>
  </si>
  <si>
    <t>农村公路养护日常养护补助资金</t>
  </si>
  <si>
    <t>533122221100000292033</t>
  </si>
  <si>
    <t>人代会经费</t>
  </si>
  <si>
    <t>533122210000000011182</t>
  </si>
  <si>
    <t>退役军人服务专项经费</t>
  </si>
  <si>
    <t>533122210000000012275</t>
  </si>
  <si>
    <t>县级重点产业发展专项补助经费</t>
  </si>
  <si>
    <t>533122210000000012227</t>
  </si>
  <si>
    <t>31005</t>
  </si>
  <si>
    <t>基础设施建设</t>
  </si>
  <si>
    <t>乡镇党校建设经费</t>
  </si>
  <si>
    <t>533122210000000012132</t>
  </si>
  <si>
    <t>乡镇妇联工作经费</t>
  </si>
  <si>
    <t>533122210000000011560</t>
  </si>
  <si>
    <t>乡镇工作经费</t>
  </si>
  <si>
    <t>533122210000000012017</t>
  </si>
  <si>
    <t>乡镇人大专项经费</t>
  </si>
  <si>
    <t>533122210000000010970</t>
  </si>
  <si>
    <t>乡镇团委工作经费</t>
  </si>
  <si>
    <t>533122210000000011562</t>
  </si>
  <si>
    <t>乡镇宣传、宗教、综治维稳工作经费</t>
  </si>
  <si>
    <t>533122231100001232230</t>
  </si>
  <si>
    <t>依法治乡工作经费</t>
  </si>
  <si>
    <t>533122210000000012099</t>
  </si>
  <si>
    <t>政协委员视察经费</t>
  </si>
  <si>
    <t>533122210000000011266</t>
  </si>
  <si>
    <t>综合治理平安云南建设专项资金</t>
  </si>
  <si>
    <t>533122231100002030727</t>
  </si>
  <si>
    <t>曩宋乡禁毒工作经费</t>
  </si>
  <si>
    <t>533122221100000292772</t>
  </si>
  <si>
    <t>预算05-2表</t>
  </si>
  <si>
    <t>单位名称、项目名称</t>
  </si>
  <si>
    <t>项目年度绩效目标</t>
  </si>
  <si>
    <t>一级指标</t>
  </si>
  <si>
    <t>二级指标</t>
  </si>
  <si>
    <t>三级指标</t>
  </si>
  <si>
    <t>指标性质</t>
  </si>
  <si>
    <t>指标值</t>
  </si>
  <si>
    <t>度量单位</t>
  </si>
  <si>
    <t>指标属性</t>
  </si>
  <si>
    <t>指标内容</t>
  </si>
  <si>
    <t>保证运转经费到位，更好地开展双拥，春节走访，退役军人服务等工作。为复员退伍军人、伤残军人、退役士兵安置等提供生活补助。保障优抚对象各项政策待遇的落实。</t>
  </si>
  <si>
    <t>产出指标</t>
  </si>
  <si>
    <t>数量指标</t>
  </si>
  <si>
    <t>购买办公用品</t>
  </si>
  <si>
    <t>&gt;=</t>
  </si>
  <si>
    <t>批</t>
  </si>
  <si>
    <t>定量指标</t>
  </si>
  <si>
    <t>反映购置数量完成情况。</t>
  </si>
  <si>
    <t>保证运转经费到位，更好的开展双拥，春节走访，退役军人服务等工作。为复员退伍军人、伤残军人、退役士兵安置等提供生活补助。保障优抚对象各项政策待遇的落实。</t>
  </si>
  <si>
    <t>退役军人座谈会</t>
  </si>
  <si>
    <t>次</t>
  </si>
  <si>
    <t>慰问退役军人、军属人数</t>
  </si>
  <si>
    <t>305</t>
  </si>
  <si>
    <t>人</t>
  </si>
  <si>
    <t>质量指标</t>
  </si>
  <si>
    <t>发放慰问精准率</t>
  </si>
  <si>
    <t>99</t>
  </si>
  <si>
    <t>%</t>
  </si>
  <si>
    <t>购置计划完成率</t>
  </si>
  <si>
    <t>时效指标</t>
  </si>
  <si>
    <t>项目完成时间</t>
  </si>
  <si>
    <t>&lt;=</t>
  </si>
  <si>
    <t>202612</t>
  </si>
  <si>
    <t>年月</t>
  </si>
  <si>
    <t>效益指标</t>
  </si>
  <si>
    <t>社会效益</t>
  </si>
  <si>
    <t>保障退役军人的权益</t>
  </si>
  <si>
    <t>=</t>
  </si>
  <si>
    <t>有效</t>
  </si>
  <si>
    <t>定性指标</t>
  </si>
  <si>
    <t>可持续影响</t>
  </si>
  <si>
    <t>可持续影响时间</t>
  </si>
  <si>
    <t>1.00</t>
  </si>
  <si>
    <t>年</t>
  </si>
  <si>
    <t>满意度指标</t>
  </si>
  <si>
    <t>服务对象满意度</t>
  </si>
  <si>
    <t>退役军人、军属满意度</t>
  </si>
  <si>
    <t>反映服务对象对购置设备的整体满意情况。
使用人员满意度=（对购置设备满意的人数/问卷调查人数）*100%。</t>
  </si>
  <si>
    <t>健全以财政投入为主的村级组织运转经费保障制度，村级组织办公经费每年不低于5万元。</t>
  </si>
  <si>
    <t>村级活动开展次数</t>
  </si>
  <si>
    <t>45</t>
  </si>
  <si>
    <t>购买办公用品合格率</t>
  </si>
  <si>
    <t>资金使用及时率</t>
  </si>
  <si>
    <t>80</t>
  </si>
  <si>
    <t>经济效益</t>
  </si>
  <si>
    <t>村集体经济同比增收</t>
  </si>
  <si>
    <t>村干部工作积极性显著提升</t>
  </si>
  <si>
    <t>显著提升</t>
  </si>
  <si>
    <t>群众满意度</t>
  </si>
  <si>
    <t>95</t>
  </si>
  <si>
    <t>曩宋乡2026年计划种植面积7100亩，主要用于烟区基础设施建设维修维护，烤烟是我乡支柱产业，下达零星烟水烟路资金，能更好地确保烟农持续稳定增收，为地方经济社会发展做出新的贡献，促进曩宋烟叶实现高质量发展加快现代农业步伐，保证我乡烤烟产业持续、健康、稳定发展。
通过对村组落实面积工作经费的发放，提高村组干部对烤烟产业发展积极性，确保我乡烤烟种植任务及收购指标圆满完成，进一步保障我乡烟农增收财税增长。
曩宋乡2026年度榨季甘蔗生产目标任务面积预计面积1750亩，产量27665吨，资金主要用于蔗区道路新建及维修维护，稳定甘蔗产业，促进蔗农增收，促进脱贫攻坚与乡村振兴产业发展有效衔接。</t>
  </si>
  <si>
    <t>烟水烟路维修</t>
  </si>
  <si>
    <t>30</t>
  </si>
  <si>
    <t>基础设施维修10次以上</t>
  </si>
  <si>
    <t>曩宋乡2026年计划种植面积7100亩，主要用于烟区基础设施建设维修维护，烤烟是我乡支柱产业，下达零星烟水烟路资金，能更好的确保烟农持续稳定增收，为地方经济社会发展做出新的贡献，促进曩宋烟叶实现高质量发展加快现代农业步伐，保证我乡烤烟产业持续、健康、稳定发展。
通过对村组落实面积工作经费的发放，提高村组干部对烤烟产业发展积极性，确保我乡烤烟种植任务及收购指标圆满完成，进一步保障我乡烟农增收财税增长。
曩宋乡2026年度榨季甘蔗生产目标任务面积预计面积1750亩，产量27665吨，资金主要用于蔗区道路新建及维修维护，稳定甘蔗产业，促进蔗农增收，促进脱贫攻坚与乡村振兴产业发展有效衔接。</t>
  </si>
  <si>
    <t>甘蔗种植面积</t>
  </si>
  <si>
    <t>1750</t>
  </si>
  <si>
    <t>亩</t>
  </si>
  <si>
    <t>计划种植烟面积</t>
  </si>
  <si>
    <t>7100</t>
  </si>
  <si>
    <t>计划烟区面积7100亩</t>
  </si>
  <si>
    <t>确保产业基础设施建设质量达标</t>
  </si>
  <si>
    <t>保证维修质量</t>
  </si>
  <si>
    <t>工程完工率</t>
  </si>
  <si>
    <t>90</t>
  </si>
  <si>
    <t>保证完工率</t>
  </si>
  <si>
    <t>产业路日常巡查维修及时率</t>
  </si>
  <si>
    <t>产业亩产提高收益</t>
  </si>
  <si>
    <t>提高烟农收益</t>
  </si>
  <si>
    <t>促进曩宋烟叶、甘蔗高质量发展</t>
  </si>
  <si>
    <t>促进</t>
  </si>
  <si>
    <t>促进曩宋烟叶实现高质量发展</t>
  </si>
  <si>
    <t>综合利用可持续率</t>
  </si>
  <si>
    <t>基础设施利用率在百分之95以上</t>
  </si>
  <si>
    <t>受益群众满意度</t>
  </si>
  <si>
    <t>96</t>
  </si>
  <si>
    <t>村（居）民小组：分为一类（5颗星），按20%的比例确定；二类（3-4颗星），按70%的比例确定；三类（0-2颗星），按10%的比例确定。明确了一类按1500元/个，二类1200元/个的标准奖励，三类不予奖励。</t>
  </si>
  <si>
    <t>保障村民小组数</t>
  </si>
  <si>
    <t>113</t>
  </si>
  <si>
    <t>组</t>
  </si>
  <si>
    <t>经费使用合规率</t>
  </si>
  <si>
    <t>98</t>
  </si>
  <si>
    <t>村民参与公共事务比例提升</t>
  </si>
  <si>
    <t>村民对经费使用满意度</t>
  </si>
  <si>
    <t>85</t>
  </si>
  <si>
    <t>开展民族乡日常工作，做好政策及形象宣传，做好公务接待，公车运行维修维护、订阅报刊杂志等</t>
  </si>
  <si>
    <t>宣传广告制作</t>
  </si>
  <si>
    <t>批次</t>
  </si>
  <si>
    <t>实施方案</t>
  </si>
  <si>
    <t>组织民族工作重大活动进行讨论</t>
  </si>
  <si>
    <t>2.00</t>
  </si>
  <si>
    <t>次/年</t>
  </si>
  <si>
    <t>组织民族工作重大问题进行讨论不少于4次</t>
  </si>
  <si>
    <t>指导依法依规开展民族团结活动</t>
  </si>
  <si>
    <t>指导民族团体依法依章开展活动1次</t>
  </si>
  <si>
    <t>惠及少数民族人</t>
  </si>
  <si>
    <t>5000</t>
  </si>
  <si>
    <t>保障民族乡各项事务正常运转</t>
  </si>
  <si>
    <t>保障</t>
  </si>
  <si>
    <t>任务完成时间</t>
  </si>
  <si>
    <t>20261231</t>
  </si>
  <si>
    <t>年-月-日</t>
  </si>
  <si>
    <t>三天内兑付资金额度</t>
  </si>
  <si>
    <t>促进民族团结、发展</t>
  </si>
  <si>
    <t>可持续性影响时间</t>
  </si>
  <si>
    <t>全乡群众满意度</t>
  </si>
  <si>
    <t>提高民族乡群众的满意度</t>
  </si>
  <si>
    <t>成本指标</t>
  </si>
  <si>
    <t>经济成本指标</t>
  </si>
  <si>
    <t>购买办公设备预算控制数</t>
  </si>
  <si>
    <t>20000</t>
  </si>
  <si>
    <t>元</t>
  </si>
  <si>
    <t>围绕党委工作主线，紧跟党委工作节奏，监督问效，推进法治建设，筑牢基础，发挥代表作用，固本强基，提升履职能力，人大代表活动经费主要有1次代表视察，1代表执法检查，代表小组讨论36次（村上），代表工作站维护建设，代表议案答复处理。</t>
  </si>
  <si>
    <t>人大代表视察</t>
  </si>
  <si>
    <t>人大代表视察一年视察1次以上</t>
  </si>
  <si>
    <t>人大代表执法检查</t>
  </si>
  <si>
    <t>人大代表每年执法检查1次</t>
  </si>
  <si>
    <t>代表小组讨论（村上）</t>
  </si>
  <si>
    <t>36</t>
  </si>
  <si>
    <t>代表小组每次每年至少讨论4次</t>
  </si>
  <si>
    <t>代表议案答复及处理</t>
  </si>
  <si>
    <t>代表议案答复及处理4件以上</t>
  </si>
  <si>
    <t>民生发展关注率</t>
  </si>
  <si>
    <t>民生关注率</t>
  </si>
  <si>
    <t>代表履职能力提升</t>
  </si>
  <si>
    <t>提升</t>
  </si>
  <si>
    <t>民生问题得到持续性的关注</t>
  </si>
  <si>
    <t>持续关注</t>
  </si>
  <si>
    <t>民生发展关注率不低于指标值</t>
  </si>
  <si>
    <t>群众对代表工作的满意度</t>
  </si>
  <si>
    <t>代表满意度</t>
  </si>
  <si>
    <t>开展禁种铲除踏查，对食管、烧烤摊、网吧、宾馆、寄递行业、KTV、超市、学校周边、按摩店等场所开展不定期的检查。</t>
  </si>
  <si>
    <t>禁毒宣传次数</t>
  </si>
  <si>
    <t>反映预算部门（单位）组织开展宣传次数。</t>
  </si>
  <si>
    <t>制作宣传广告合格率</t>
  </si>
  <si>
    <t>提高远离毒品意识</t>
  </si>
  <si>
    <t>提高</t>
  </si>
  <si>
    <t>降低或控制新增吸毒人员</t>
  </si>
  <si>
    <t>降低或控制</t>
  </si>
  <si>
    <t>降低或控制新增吸毒人员，确保创建无毒达目标</t>
  </si>
  <si>
    <t>群众对禁毒工作的满意度</t>
  </si>
  <si>
    <t>反映参会人员对会议开展的满意度。参会人员满意度=（参会满意人数/问卷调查人数）*100%</t>
  </si>
  <si>
    <t>全力推进健康建设，扎实推进健康扶贫攻坚战，促进居民健康意识的提高和不良生活方式的改变逐渐树立自我健康管理的理念，解决农村生活垃圾随意丢弃，垃圾箱少，垃圾随意堆放，公厕设施差，卫生差的局面，提升人居环境，提升群众幸福指数。工作机制：建立完善的健康教育工作组织领导机构；健全多部门合作的协调、运行机制；出台健康促进和教育工作规划。工作网络：建立健全健康教育工作网络，覆盖乡镇村组、有专兼职人员，并组织开展健康教育活动。
以铸牢中华民族共同体意识为目标，建立交流、交往、交融的民族大团结的氛围。重点打造关璋卑妥瓦、曩宋青松寺及河东村民族团结进步示范创建，迎接上级各部门的检查。制作宣传资料，创造迎检氛围，巩固创建成果。</t>
  </si>
  <si>
    <t>制作宣传广告材料</t>
  </si>
  <si>
    <t>开展民族团结活动</t>
  </si>
  <si>
    <t>公共场所卫生合格达标率</t>
  </si>
  <si>
    <t>时间</t>
  </si>
  <si>
    <t>铸牢中华民族共同体意识</t>
  </si>
  <si>
    <t>铸牢</t>
  </si>
  <si>
    <t>提高群众爱护卫生保护环境意识</t>
  </si>
  <si>
    <t>有一定提高</t>
  </si>
  <si>
    <t>群众对活动开展满意度</t>
  </si>
  <si>
    <t>满意度</t>
  </si>
  <si>
    <t>坚持以人民为中心的发展思路，努力建设硬件设施达标，资源有效整合、运行集中高效、制度机制完善、日常管理规范的基层综治中心，形成以州、县综治中心为龙头，以乡镇综治中心为重点、以村综治中心为基础的社会治理综合服务管理平台，将社会服务管理资源更好地落实到基层，实现基层综治中心规范化建设实体化运行全覆盖。
做好党的路线、方针、政策的宣传，提高群众综合素质。组织好各类宣传活动，购买日常宣传工作办公用品，制作宣传标语、宣传单、公益广告等。  
统一思想，科学谋划民族宗教工作；坚持开展宗教政策宣传教育，以抵御境外利用宗教进行渗透，为社会稳定提供有力保证；开展宣传、联系交心，积极引导宗教界与社会主义社会相适应；提升宗教场所管理水平，开展宗教场所安全隐患排查，对宗教场所制作宣传标语和宣传画等，对宗教场所人员进行政策宣传。</t>
  </si>
  <si>
    <t>办公用品购买次数（乡、村）</t>
  </si>
  <si>
    <t>坚持以人民为中心的发展思路，努力建设硬件设施达标，资源有效整合、运行集中高效、制度机制完善、日常管理规范的基层综治中心，形成以州、县综治中心为龙头，以乡镇综治中心为重点、以村综治中心为基础的社会治理综合服务管理平台，将社会服务管理资源更好的落实到基层，实现基层综治中心规范化建设实体化运行全覆盖。
做好党的路线、方针、政策的宣传，提高群众综合素质。组织好各类宣传活动，购买日常宣传工作办公用品，制作宣传标语、宣传单、公益广告等。  
统一思想，科学谋划民族宗教工作；坚持开展宗教政策宣传教育，以抵御境外利用宗教进行渗透，为社会稳定提供有力保证；开展宣传、联系交心，积极引导宗教界与社会主义社会相适应；提升宗教场所管理水平，开展宗教场所安全隐患排查，对宗教场所制作宣传标语和宣传画等，对宗教场所人员进行政策宣传。</t>
  </si>
  <si>
    <t>广告制作</t>
  </si>
  <si>
    <t>办公设备维修次数</t>
  </si>
  <si>
    <t>维修次数</t>
  </si>
  <si>
    <t>矛盾纠纷调解率</t>
  </si>
  <si>
    <t>100</t>
  </si>
  <si>
    <t>资金拨付及时率</t>
  </si>
  <si>
    <t>预算控制数</t>
  </si>
  <si>
    <t>7.8</t>
  </si>
  <si>
    <t>万元</t>
  </si>
  <si>
    <t>反映设备采购成本低于计划数所获得的经济效益。</t>
  </si>
  <si>
    <t>综合治理、维护稳定满意率</t>
  </si>
  <si>
    <t>群众对我乡治安满意度</t>
  </si>
  <si>
    <t>做好政协委员联系工作，做好政协专题调研，进行行政协商、民主监督、参政议政充分发挥政协作用，组织政协委员开展视察工作。解决政协之家设备购置费。</t>
  </si>
  <si>
    <t>参与政治协商视察</t>
  </si>
  <si>
    <t>付办公设备解决欠款</t>
  </si>
  <si>
    <t>10000</t>
  </si>
  <si>
    <t>视察委员履职人员能力提升不低于10人</t>
  </si>
  <si>
    <t>政协委员提案办结率</t>
  </si>
  <si>
    <t>政协委员建言献策促经济发展</t>
  </si>
  <si>
    <t>有力提升</t>
  </si>
  <si>
    <t>政协参政议政</t>
  </si>
  <si>
    <t>提高政协办公效率</t>
  </si>
  <si>
    <t>政协委员满意度</t>
  </si>
  <si>
    <t>坚决贯彻执行党的路线、方针、政策，领导和监督同级人大、政府落实上级安排的各项工作任务，教育和管理全镇各族干部群众，抓好经济建设，维护社会稳定；负责抓好本乡党建工作、群团工作、新闻宣传工作，抓好精神文明建设，丰富群众文化生活，提倡移风易俗，反对封建迷信，破除陈规陋习，树立社会主义新风尚；做好政府会议的准备工作和重要活动安排；完成县委、县政府交给的其他任务。做好乡财政、耕地地力保护、农村宅基地、健康教育、林长制等工作。</t>
  </si>
  <si>
    <t>召开各项工作会议次数</t>
  </si>
  <si>
    <t>保证各项工作会议12次</t>
  </si>
  <si>
    <t>出差次数</t>
  </si>
  <si>
    <t>人/次</t>
  </si>
  <si>
    <t>出差次数大于6次</t>
  </si>
  <si>
    <t>办公用品购买</t>
  </si>
  <si>
    <t>保证办公用品</t>
  </si>
  <si>
    <t>目标完成率</t>
  </si>
  <si>
    <t>目标完成率百分之九十八</t>
  </si>
  <si>
    <t>完成任务时间</t>
  </si>
  <si>
    <t>行政成本控制</t>
  </si>
  <si>
    <t>“三公”经费同比下降</t>
  </si>
  <si>
    <t>提高政府服务能力</t>
  </si>
  <si>
    <t>提高政府服务能力，提高办事效率</t>
  </si>
  <si>
    <t>受益群众人数</t>
  </si>
  <si>
    <t>受益群众人数大于等于20000人</t>
  </si>
  <si>
    <t>群众对政府工作的满意度</t>
  </si>
  <si>
    <t>问卷调查</t>
  </si>
  <si>
    <t>曩宋阿昌族乡进行党员教育培训，强化组织保障，推进党员教育长效化。丰富教育资源，实现党员教育多样化。探索学分管理，坚持党员教育常态化。开展集中培训，确保党员教育精准化。并且将培训工作与基层党建、乡村振兴、意识形态等中心工作相结合，设计安排党员干部切实需要、大大提升培训的质量和效果。党校建设经费主要用于培训、办公、维修等支出。</t>
  </si>
  <si>
    <t>培训党员人次</t>
  </si>
  <si>
    <t>786</t>
  </si>
  <si>
    <t>人次</t>
  </si>
  <si>
    <t>培训人次大于786人</t>
  </si>
  <si>
    <t>培训党员次数</t>
  </si>
  <si>
    <t>每年培训党员不少于三次</t>
  </si>
  <si>
    <t>抓好阵地建设合格率</t>
  </si>
  <si>
    <t>资金到位率保证百分之百</t>
  </si>
  <si>
    <t>发挥党员先锋模范作用</t>
  </si>
  <si>
    <t>发挥党员模范作用</t>
  </si>
  <si>
    <t>参训学员的满意度</t>
  </si>
  <si>
    <t>参训学员百分之百</t>
  </si>
  <si>
    <t>村民小组党支部年活动经费不低于3000元，由州、县（市）财政按补助惯例落实。</t>
  </si>
  <si>
    <t>涉及党支部个数</t>
  </si>
  <si>
    <t>47</t>
  </si>
  <si>
    <t>个</t>
  </si>
  <si>
    <t>发挥党支部战斗堡垒的作用</t>
  </si>
  <si>
    <t>发挥</t>
  </si>
  <si>
    <t>巩固党支部战斗堡垒的作用</t>
  </si>
  <si>
    <t>党员对党支部满意度</t>
  </si>
  <si>
    <t>党员对党支部工作满意度</t>
  </si>
  <si>
    <t>①村（社区）党总支：分为一类（5颗星），按20%的比例确定；二类（3-4颗星），按70%的比例确定；三类（0-2颗星），按10%的比例确定。明确一类按10000元/个的标准进行奖励，二类、三类不予奖励。
②村（居）民小组党支部：分为一类（5颗星），按20%的比例确定；二类（3-4颗星），按70%的比例确定；三类（0-2颗星），按10%的比例确定。明确了一类按1500元/个，二类1200元/个的标准奖励，三类不予奖励。</t>
  </si>
  <si>
    <t>涉及党总支个数</t>
  </si>
  <si>
    <t>提高村干部干事创业积极性</t>
  </si>
  <si>
    <t>群众对村干部满意度</t>
  </si>
  <si>
    <t>人代会经费主要审计政府工作汇报，财政预决算报告等，召开两次人民代表大会，提升代表素质，发挥代表作用推动高质量发展落实本区域经济，展现人大新作为。</t>
  </si>
  <si>
    <t>印刷人大材料</t>
  </si>
  <si>
    <t>每次参会人数</t>
  </si>
  <si>
    <t>70</t>
  </si>
  <si>
    <t>参会人数大于等于120人</t>
  </si>
  <si>
    <t>召开人大会议</t>
  </si>
  <si>
    <t>召开会议不低于两次</t>
  </si>
  <si>
    <t>提高政策的知晓率</t>
  </si>
  <si>
    <t>资金到位时效</t>
  </si>
  <si>
    <t>按时完成</t>
  </si>
  <si>
    <t>促进当地经济社会事业健康发展</t>
  </si>
  <si>
    <t>代表参政议政能力提升</t>
  </si>
  <si>
    <t>群众对人大代表履职能力的满意度</t>
  </si>
  <si>
    <t>群众的满意度</t>
  </si>
  <si>
    <t>赵家芬、杨树芹、李翠芝等13人遗属补助</t>
  </si>
  <si>
    <t>发放遗属补助人数</t>
  </si>
  <si>
    <t>发放孙正芹、张学仙、李子芹3人遗属补助</t>
  </si>
  <si>
    <t>发放遗属补助资金</t>
  </si>
  <si>
    <t>87000</t>
  </si>
  <si>
    <t>补助对象满意度</t>
  </si>
  <si>
    <t>经济成本增加</t>
  </si>
  <si>
    <t>实施乡村振兴战略和统筹城乡发展，坚持质量为本，安全至上，自然和谐，绿色发展，深化农村公路管护养护体制改革,全面开展“美丽公路”创建工作，打造绿色生态、安全畅通、美丽舒适的路域环境，为广大人民群众提供良好的公路出行条件。</t>
  </si>
  <si>
    <t>乡村道养护里程</t>
  </si>
  <si>
    <t>103.75</t>
  </si>
  <si>
    <t>公里</t>
  </si>
  <si>
    <t>乡村道公里数</t>
  </si>
  <si>
    <t>养护优良率</t>
  </si>
  <si>
    <t>反映公路养护的优良性</t>
  </si>
  <si>
    <t>农村公路畅通率</t>
  </si>
  <si>
    <t>全面开展“美丽公路”创建工作，打造绿色生态、安全畅通、美丽舒适的路域环境，为广大人民群众提供良好的公路出行条件。</t>
  </si>
  <si>
    <t>反映发放单位及时发放补助资金的情况。
发放及时率=在时限内发放资金/应发放资金*100%</t>
  </si>
  <si>
    <t>农村公路管理养护能力</t>
  </si>
  <si>
    <t>反映获补助受益对象的满意程度。</t>
  </si>
  <si>
    <t>围绕党委中心工作，服务大局，以提升基层党组织战斗堡垒作用为目标，以队伍建设为基础，以改革创新为动力，以作风建设为突破口，以党的建设为保障，着力弘扬党的精神，培育高素质人才推进，全面提升党的组织、宣传工作，确保党的建设稳步推进。进行党员教育培训，强化组织保障，推进党员教育长效化、精准化。</t>
  </si>
  <si>
    <t>举办主题党日活动</t>
  </si>
  <si>
    <t>主题党日每月必须保证一次</t>
  </si>
  <si>
    <t>发布微信平台信息</t>
  </si>
  <si>
    <t>微信平台发挥其作用</t>
  </si>
  <si>
    <t>组织学习相关书刊</t>
  </si>
  <si>
    <t>组织学习相关书刊每年不少于12次</t>
  </si>
  <si>
    <t>组织召开会议</t>
  </si>
  <si>
    <t>每月召开党员大会</t>
  </si>
  <si>
    <t>基层党建考核优秀率</t>
  </si>
  <si>
    <t>基层党建考核优秀率不小于百分之八十</t>
  </si>
  <si>
    <t>党员干部参与率</t>
  </si>
  <si>
    <t>党员干部参与率必须保证百分之百</t>
  </si>
  <si>
    <t>带动就业</t>
  </si>
  <si>
    <t>带动就</t>
  </si>
  <si>
    <t>提高党员党性意识</t>
  </si>
  <si>
    <t>组织工作宣传覆盖率</t>
  </si>
  <si>
    <t>组织工作覆盖宣传率</t>
  </si>
  <si>
    <t>党员群众对党组织工作的满意度</t>
  </si>
  <si>
    <t>满意度大于等于百分之九十八</t>
  </si>
  <si>
    <t>60000</t>
  </si>
  <si>
    <t>钏助金死亡一次性抚恤</t>
  </si>
  <si>
    <t>发放死亡抚恤金人数</t>
  </si>
  <si>
    <t>用于发放1人死亡一次性抚恤</t>
  </si>
  <si>
    <t>保障职工死亡抚恤权益人数</t>
  </si>
  <si>
    <t>用于发放5人死亡一次性抚恤</t>
  </si>
  <si>
    <t>215038.8</t>
  </si>
  <si>
    <t>以党建带妇建，加强政治理论学习、加强宣传教育，教育引导广大妇女拥护执行党的方针政策；以团结动员妇女投身经济建设，促进妇女就业、参与乡村治理；以创建平安、和谐、美丽家庭为主导，大力推进和谐文化建设。</t>
  </si>
  <si>
    <t>组织开展妇联活动</t>
  </si>
  <si>
    <t>妇联活动每年至少开展一次</t>
  </si>
  <si>
    <t>参加妇联活动人数</t>
  </si>
  <si>
    <t>200</t>
  </si>
  <si>
    <t>开展妇女活动的参与人数要达标</t>
  </si>
  <si>
    <t>绿色家庭创建、最美家庭创建户数</t>
  </si>
  <si>
    <t>户</t>
  </si>
  <si>
    <t>每个村必须创建2个</t>
  </si>
  <si>
    <t>活动普及率</t>
  </si>
  <si>
    <t>保证妇女儿童的参与率</t>
  </si>
  <si>
    <t>提高妇女专干服务能力和办事效率</t>
  </si>
  <si>
    <t>92</t>
  </si>
  <si>
    <t>生态效益</t>
  </si>
  <si>
    <t>妇女带头提升人居环境</t>
  </si>
  <si>
    <t>人居环境得以提升</t>
  </si>
  <si>
    <t>关注妇女儿童发展教育满意度</t>
  </si>
  <si>
    <t>妇女儿童对妇联工作的满意度</t>
  </si>
  <si>
    <t>通过联系群众，民主监督，调解矛盾。推动信访工作充分发挥密切联系群众的桥梁纽带作用。此项经费主要预算在稳控信访人员的差旅上。</t>
  </si>
  <si>
    <t>工作人员出差做稳控次数</t>
  </si>
  <si>
    <t>接待信访人员次数</t>
  </si>
  <si>
    <t>重点信访稳控人员</t>
  </si>
  <si>
    <t>解决群众诉求成功率</t>
  </si>
  <si>
    <t>资金拨付率</t>
  </si>
  <si>
    <t>推动信访工作充分发桥梁纽带作用</t>
  </si>
  <si>
    <t>推动</t>
  </si>
  <si>
    <t>围绕上级工作任务，认真学习团的精神积极开展形式多样内容丰富的活动，扎实有效地开展好团组织工作，全面提高青少年的思想道德素质。组织青年、引导青年 、服务青年、维护青少年权益。2026年目标发放两名志愿者补助，保障其权益，顺利召开团代会。</t>
  </si>
  <si>
    <t>召开团代会</t>
  </si>
  <si>
    <t>每年至少要召开两次团委工作会 议</t>
  </si>
  <si>
    <t>围绕上级工作任务，认真学习团的精神积极开展形式多样内容丰富的活动，扎实有效的开展好团组织工作，全面提高青少年的思想道德素质。组织青年、引导青年 、服务青年、维护青少年权益。2026年目标发放两名志愿者补助，保障其权益，顺利召开团代会。</t>
  </si>
  <si>
    <t>我乡志愿者人数</t>
  </si>
  <si>
    <t>组织开展活动</t>
  </si>
  <si>
    <t>每年至少要开展两次团委活动</t>
  </si>
  <si>
    <t>组织开展志愿者服务</t>
  </si>
  <si>
    <t>25</t>
  </si>
  <si>
    <t>开展志愿服务活动</t>
  </si>
  <si>
    <t>保证活动正常开展提高参与率</t>
  </si>
  <si>
    <t>提高活动参与率</t>
  </si>
  <si>
    <t>提高预防青少年违法犯罪工作实效</t>
  </si>
  <si>
    <t>进一步提高</t>
  </si>
  <si>
    <t>青少年满意度</t>
  </si>
  <si>
    <t>参与主体对团委工作的满意度</t>
  </si>
  <si>
    <t>人民调解、安置帮教、社区矫正、法治宣传、法律服务等开展2026年依法治乡、“八五”普法工作。提高群众的法律意识，保障群众法定权益。此笔经费主要用于办公和公务用车运行维护。</t>
  </si>
  <si>
    <t>矛盾纠纷调解数</t>
  </si>
  <si>
    <t>60</t>
  </si>
  <si>
    <t>件</t>
  </si>
  <si>
    <t>矛盾纠纷调解数不少于60件</t>
  </si>
  <si>
    <t>普法宣传次数</t>
  </si>
  <si>
    <t>40</t>
  </si>
  <si>
    <t>每月至少普法宣传一次</t>
  </si>
  <si>
    <t>依法治乡考核通过率</t>
  </si>
  <si>
    <t>依法治乡考核率大于等于百分之九十八</t>
  </si>
  <si>
    <t>办公用品购买合格率</t>
  </si>
  <si>
    <t>依法治乡办公用品购买合格率大于等于百分之九十八</t>
  </si>
  <si>
    <t>矛盾纠纷调解成功率</t>
  </si>
  <si>
    <t>矛盾纠纷调解成功率大于等于百分之九十</t>
  </si>
  <si>
    <t>社会治安明显好转</t>
  </si>
  <si>
    <t>明显好转</t>
  </si>
  <si>
    <t>群众对普法满意度</t>
  </si>
  <si>
    <t>非公经济组织和社会组织党的建设专项资金主要用于活动、培训、生活补助等开支。</t>
  </si>
  <si>
    <t>两新组织党员人数</t>
  </si>
  <si>
    <t>非公有制经济组织和社会组织党员人数</t>
  </si>
  <si>
    <t>保障活动有效开展</t>
  </si>
  <si>
    <t>发放补助及时率</t>
  </si>
  <si>
    <t>促进两新组织健康发展</t>
  </si>
  <si>
    <t>社会对两企三新党建工作满意度</t>
  </si>
  <si>
    <t>社会对两企三新党建工作满意</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</si>
  <si>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</si>
  <si>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</si>
  <si>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</si>
  <si>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</si>
  <si>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</si>
  <si>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</si>
  <si>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</si>
  <si>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</si>
  <si>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</si>
  <si>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</si>
  <si>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</si>
  <si>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</si>
  <si>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</si>
  <si>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</si>
  <si>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</si>
  <si>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</si>
  <si>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</si>
  <si>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</si>
  <si>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车辆维修 和保养服务</t>
  </si>
  <si>
    <t>车辆维修和保养服务</t>
  </si>
  <si>
    <t>复印纸</t>
  </si>
  <si>
    <t>物业管理服务</t>
  </si>
  <si>
    <t>复印纸采购</t>
  </si>
  <si>
    <t>公车加油费</t>
  </si>
  <si>
    <t>车辆加油、添加燃料服务</t>
  </si>
  <si>
    <t>机动车保险服务</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</si>
  <si>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</si>
  <si>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</si>
  <si>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</si>
  <si>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</si>
  <si>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</si>
  <si>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</si>
  <si>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</si>
  <si>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</si>
  <si>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</si>
  <si>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</si>
  <si>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</si>
  <si>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</si>
  <si>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</si>
  <si>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</si>
  <si>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</si>
  <si>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</si>
  <si>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</si>
  <si>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</si>
  <si>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</si>
  <si>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</si>
  <si>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</si>
  <si>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</si>
  <si>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</si>
  <si>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</si>
  <si>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</si>
  <si>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</si>
  <si>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</si>
  <si>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</si>
  <si>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</si>
  <si>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</si>
  <si>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</si>
  <si>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2026年德宏州梁河县曩宋阿昌族乡芒东村委会大地自然村农村公益事业财政奖补项目资金</t>
  </si>
  <si>
    <t>预算12表</t>
  </si>
  <si>
    <t>项目级次</t>
  </si>
  <si>
    <t>116 其他人员支出</t>
  </si>
  <si>
    <t>本级</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</si>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</sst>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lignment vertical="top"/>
    </xf>
    <xf numFmtId="0" fontId="4" fillId="0" borderId="0" xfId="0" applyFont="1" applyBorder="1" applyAlignment="1" applyProtection="1">
      <alignment horizontal="right" vertical="center"/>
      <protection locked="0"/>
    </xf>
    <xf numFmtId="0" fontId="6"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10"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4" fontId="4" fillId="0" borderId="0" xfId="0" applyNumberFormat="1" applyFont="1" applyBorder="1" applyAlignment="1" applyProtection="1">
      <alignment horizontal="left" vertical="center"/>
      <protection locked="0"/>
    </xf>
    <xf numFmtId="4" fontId="4"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1" fillId="0" borderId="0" xfId="50" applyFont="1" applyBorder="1" applyAlignment="1">
      <alignment horizontal="righ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7" xfId="50" applyFont="1" applyAlignme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C23" sqref="C23"/>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"单位名称："&amp;"梁河县曩宋阿昌族乡人民政府"</f>
        <v>单位名称：梁河县曩宋阿昌族乡人民政府</v>
      </c>
      <c r="B3" s="194"/>
      <c r="C3" s="197"/>
      <c r="D3" s="195" t="s">
        <v>1</v>
      </c>
    </row>
    <row r="4" ht="18.75" customHeight="1" spans="1:4">
      <c r="A4" s="153" t="s">
        <v>2</v>
      </c>
      <c r="B4" s="153"/>
      <c r="C4" s="153" t="s">
        <v>3</v>
      </c>
      <c r="D4" s="153"/>
    </row>
    <row r="5" ht="18.75" customHeight="1" spans="1:4">
      <c r="A5" s="153" t="s">
        <v>4</v>
      </c>
      <c r="B5" s="153" t="s">
        <v>5</v>
      </c>
      <c r="C5" s="153" t="s">
        <v>6</v>
      </c>
      <c r="D5" s="153" t="s">
        <v>5</v>
      </c>
    </row>
    <row r="6" ht="18.75" customHeight="1" spans="1:4">
      <c r="A6" s="151" t="s">
        <v>7</v>
      </c>
      <c r="B6" s="152">
        <v>18426418.21</v>
      </c>
      <c r="C6" s="151" t="str">
        <f>"一"&amp;"、"&amp;"一般公共服务支出"</f>
        <v>一、一般公共服务支出</v>
      </c>
      <c r="D6" s="152">
        <v>7000934.03</v>
      </c>
    </row>
    <row r="7" ht="18.75" customHeight="1" spans="1:4">
      <c r="A7" s="151" t="s">
        <v>8</v>
      </c>
      <c r="B7" s="152"/>
      <c r="C7" s="151" t="str">
        <f>"二"&amp;"、"&amp;"公共安全支出"</f>
        <v>二、公共安全支出</v>
      </c>
      <c r="D7" s="152">
        <v>30000</v>
      </c>
    </row>
    <row r="8" ht="18.75" customHeight="1" spans="1:4">
      <c r="A8" s="151" t="s">
        <v>9</v>
      </c>
      <c r="B8" s="152"/>
      <c r="C8" s="151" t="str">
        <f>"三"&amp;"、"&amp;"社会保障和就业支出"</f>
        <v>三、社会保障和就业支出</v>
      </c>
      <c r="D8" s="152">
        <v>2260920.3</v>
      </c>
    </row>
    <row r="9" ht="18.75" customHeight="1" spans="1:4">
      <c r="A9" s="151" t="s">
        <v>10</v>
      </c>
      <c r="B9" s="152"/>
      <c r="C9" s="151" t="str">
        <f>"四"&amp;"、"&amp;"卫生健康支出"</f>
        <v>四、卫生健康支出</v>
      </c>
      <c r="D9" s="152">
        <v>486101.5</v>
      </c>
    </row>
    <row r="10" ht="18.75" customHeight="1" spans="1:4">
      <c r="A10" s="151" t="s">
        <v>11</v>
      </c>
      <c r="B10" s="152"/>
      <c r="C10" s="151" t="str">
        <f>"五"&amp;"、"&amp;"农林水支出"</f>
        <v>五、农林水支出</v>
      </c>
      <c r="D10" s="152">
        <v>7611922.06</v>
      </c>
    </row>
    <row r="11" ht="18.75" customHeight="1" spans="1:4">
      <c r="A11" s="151" t="s">
        <v>12</v>
      </c>
      <c r="B11" s="152"/>
      <c r="C11" s="151" t="str">
        <f>"六"&amp;"、"&amp;"交通运输支出"</f>
        <v>六、交通运输支出</v>
      </c>
      <c r="D11" s="152">
        <v>162600</v>
      </c>
    </row>
    <row r="12" ht="18.75" customHeight="1" spans="1:4">
      <c r="A12" s="151" t="s">
        <v>13</v>
      </c>
      <c r="B12" s="152"/>
      <c r="C12" s="151" t="str">
        <f>"七"&amp;"、"&amp;"住房保障支出"</f>
        <v>七、住房保障支出</v>
      </c>
      <c r="D12" s="152">
        <v>873940.32</v>
      </c>
    </row>
    <row r="13" ht="18.75" customHeight="1" spans="1:4">
      <c r="A13" s="151" t="s">
        <v>14</v>
      </c>
      <c r="B13" s="152"/>
      <c r="C13" s="151"/>
      <c r="D13" s="152"/>
    </row>
    <row r="14" ht="18.75" customHeight="1" spans="1:4">
      <c r="A14" s="151" t="s">
        <v>15</v>
      </c>
      <c r="B14" s="152"/>
      <c r="C14" s="151"/>
      <c r="D14" s="152"/>
    </row>
    <row r="15" ht="18.75" customHeight="1" spans="1:4">
      <c r="A15" s="151" t="s">
        <v>16</v>
      </c>
      <c r="B15" s="152"/>
      <c r="C15" s="151"/>
      <c r="D15" s="152"/>
    </row>
    <row r="16" ht="18.75" customHeight="1" spans="1:4">
      <c r="A16" s="151"/>
      <c r="B16" s="152"/>
      <c r="C16" s="151"/>
      <c r="D16" s="152"/>
    </row>
    <row r="17" ht="18.75" customHeight="1" spans="1:4">
      <c r="A17" s="151"/>
      <c r="B17" s="152"/>
      <c r="C17" s="151"/>
      <c r="D17" s="152"/>
    </row>
    <row r="18" ht="18.75" customHeight="1" spans="1:4">
      <c r="A18" s="151"/>
      <c r="B18" s="152"/>
      <c r="C18" s="151"/>
      <c r="D18" s="152"/>
    </row>
    <row r="19" ht="18.75" customHeight="1" spans="1:4">
      <c r="A19" s="151"/>
      <c r="B19" s="152"/>
      <c r="C19" s="151"/>
      <c r="D19" s="152"/>
    </row>
    <row r="20" ht="18.75" customHeight="1" spans="1:4">
      <c r="A20" s="151"/>
      <c r="B20" s="152"/>
      <c r="C20" s="151"/>
      <c r="D20" s="152"/>
    </row>
    <row r="21" ht="18.75" customHeight="1" spans="1:4">
      <c r="A21" s="151"/>
      <c r="B21" s="152"/>
      <c r="C21" s="151"/>
      <c r="D21" s="152"/>
    </row>
    <row r="22" ht="18.75" customHeight="1" spans="1:4">
      <c r="A22" s="151"/>
      <c r="B22" s="152"/>
      <c r="C22" s="151"/>
      <c r="D22" s="152"/>
    </row>
    <row r="23" ht="18.75" customHeight="1" spans="1:4">
      <c r="A23" s="151"/>
      <c r="B23" s="152"/>
      <c r="C23" s="151"/>
      <c r="D23" s="152"/>
    </row>
    <row r="24" ht="18.75" customHeight="1" spans="1:4">
      <c r="A24" s="151"/>
      <c r="B24" s="152"/>
      <c r="C24" s="151"/>
      <c r="D24" s="152"/>
    </row>
    <row r="25" ht="18.75" customHeight="1" spans="1:4">
      <c r="A25" s="151"/>
      <c r="B25" s="152"/>
      <c r="C25" s="151"/>
      <c r="D25" s="152"/>
    </row>
    <row r="26" ht="18.75" customHeight="1" spans="1:4">
      <c r="A26" s="151"/>
      <c r="B26" s="152"/>
      <c r="C26" s="151"/>
      <c r="D26" s="152"/>
    </row>
    <row r="27" ht="18.75" customHeight="1" spans="1:4">
      <c r="A27" s="151"/>
      <c r="B27" s="152"/>
      <c r="C27" s="151"/>
      <c r="D27" s="152"/>
    </row>
    <row r="28" ht="18.75" customHeight="1" spans="1:4">
      <c r="A28" s="151"/>
      <c r="B28" s="152"/>
      <c r="C28" s="151"/>
      <c r="D28" s="152"/>
    </row>
    <row r="29" ht="18.75" customHeight="1" spans="1:4">
      <c r="A29" s="151"/>
      <c r="B29" s="152"/>
      <c r="C29" s="151"/>
      <c r="D29" s="152"/>
    </row>
    <row r="30" ht="18.75" customHeight="1" spans="1:4">
      <c r="A30" s="151"/>
      <c r="B30" s="152"/>
      <c r="C30" s="151"/>
      <c r="D30" s="152"/>
    </row>
    <row r="31" ht="18.75" customHeight="1" spans="1:4">
      <c r="A31" s="151"/>
      <c r="B31" s="152"/>
      <c r="C31" s="151"/>
      <c r="D31" s="152"/>
    </row>
    <row r="32" ht="18.75" customHeight="1" spans="1:4">
      <c r="A32" s="151" t="s">
        <v>17</v>
      </c>
      <c r="B32" s="152">
        <v>18426418.21</v>
      </c>
      <c r="C32" s="151" t="s">
        <v>18</v>
      </c>
      <c r="D32" s="152">
        <v>18426418.21</v>
      </c>
    </row>
    <row r="33" ht="18.75" customHeight="1" spans="1:4">
      <c r="A33" s="151" t="s">
        <v>19</v>
      </c>
      <c r="B33" s="152"/>
      <c r="C33" s="151" t="s">
        <v>20</v>
      </c>
      <c r="D33" s="152"/>
    </row>
    <row r="34" ht="18.75" customHeight="1" spans="1:4">
      <c r="A34" s="151" t="s">
        <v>21</v>
      </c>
      <c r="B34" s="152"/>
      <c r="C34" s="151" t="s">
        <v>21</v>
      </c>
      <c r="D34" s="152"/>
    </row>
    <row r="35" ht="18.75" customHeight="1" spans="1:4">
      <c r="A35" s="151" t="s">
        <v>22</v>
      </c>
      <c r="B35" s="152"/>
      <c r="C35" s="151" t="s">
        <v>23</v>
      </c>
      <c r="D35" s="152"/>
    </row>
    <row r="36" ht="18.75" customHeight="1" spans="1:4">
      <c r="A36" s="151" t="s">
        <v>24</v>
      </c>
      <c r="B36" s="152">
        <v>18426418.21</v>
      </c>
      <c r="C36" s="151" t="s">
        <v>25</v>
      </c>
      <c r="D36" s="152">
        <v>18426418.21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6" sqref="B16"/>
    </sheetView>
  </sheetViews>
  <sheetFormatPr defaultColWidth="9.14285714285714" defaultRowHeight="14.25" customHeight="1" outlineLevelCol="5"/>
  <cols>
    <col min="1" max="6" width="23.047619047619" customWidth="1"/>
  </cols>
  <sheetData>
    <row r="1" ht="12" customHeight="1" spans="1:6">
      <c r="A1" s="121">
        <v>1</v>
      </c>
      <c r="B1" s="122">
        <v>0</v>
      </c>
      <c r="C1" s="121">
        <v>1</v>
      </c>
      <c r="D1" s="68"/>
      <c r="E1" s="68"/>
      <c r="F1" s="123" t="s">
        <v>783</v>
      </c>
    </row>
    <row r="2" ht="26.25" customHeight="1" spans="1:6">
      <c r="A2" s="124" t="str">
        <f>"2026"&amp;"年部门政府性基金预算支出预算表"</f>
        <v>2026年部门政府性基金预算支出预算表</v>
      </c>
      <c r="B2" s="124" t="s">
        <v>784</v>
      </c>
      <c r="C2" s="125"/>
      <c r="D2" s="126"/>
      <c r="E2" s="126"/>
      <c r="F2" s="126"/>
    </row>
    <row r="3" ht="13.5" customHeight="1" spans="1:6">
      <c r="A3" s="127" t="str">
        <f>"单位名称："&amp;"梁河县曩宋阿昌族乡人民政府"</f>
        <v>单位名称：梁河县曩宋阿昌族乡人民政府</v>
      </c>
      <c r="B3" s="127" t="s">
        <v>785</v>
      </c>
      <c r="C3" s="128"/>
      <c r="D3" s="68"/>
      <c r="E3" s="68"/>
      <c r="F3" s="123" t="s">
        <v>1</v>
      </c>
    </row>
    <row r="4" ht="19.5" customHeight="1" spans="1:6">
      <c r="A4" s="129" t="s">
        <v>216</v>
      </c>
      <c r="B4" s="130" t="s">
        <v>48</v>
      </c>
      <c r="C4" s="129" t="s">
        <v>49</v>
      </c>
      <c r="D4" s="12" t="s">
        <v>786</v>
      </c>
      <c r="E4" s="13"/>
      <c r="F4" s="14"/>
    </row>
    <row r="5" ht="18.75" customHeight="1" spans="1:6">
      <c r="A5" s="131"/>
      <c r="B5" s="132"/>
      <c r="C5" s="131"/>
      <c r="D5" s="72" t="s">
        <v>30</v>
      </c>
      <c r="E5" s="12" t="s">
        <v>52</v>
      </c>
      <c r="F5" s="72" t="s">
        <v>53</v>
      </c>
    </row>
    <row r="6" ht="18.75" customHeight="1" spans="1:6">
      <c r="A6" s="59"/>
      <c r="B6" s="133"/>
      <c r="C6" s="59"/>
      <c r="D6" s="36"/>
      <c r="E6" s="36"/>
      <c r="F6" s="36"/>
    </row>
    <row r="7" ht="21" customHeight="1" spans="1:6">
      <c r="A7" s="22"/>
      <c r="B7" s="22"/>
      <c r="C7" s="22"/>
      <c r="D7" s="86"/>
      <c r="E7" s="134"/>
      <c r="F7" s="134"/>
    </row>
    <row r="8" ht="21" customHeight="1" spans="1:6">
      <c r="A8" s="22"/>
      <c r="B8" s="22"/>
      <c r="C8" s="22"/>
      <c r="D8" s="135"/>
      <c r="E8" s="136"/>
      <c r="F8" s="136"/>
    </row>
    <row r="9" ht="18.75" customHeight="1" spans="1:6">
      <c r="A9" s="137" t="s">
        <v>787</v>
      </c>
      <c r="B9" s="137" t="s">
        <v>787</v>
      </c>
      <c r="C9" s="138" t="s">
        <v>787</v>
      </c>
      <c r="D9" s="86"/>
      <c r="E9" s="134"/>
      <c r="F9" s="134"/>
    </row>
    <row r="10" ht="18.75" customHeight="1" spans="1:6">
      <c r="A10" s="30" t="s">
        <v>788</v>
      </c>
      <c r="B10" s="30"/>
      <c r="C10" s="30"/>
      <c r="D10" s="139"/>
      <c r="E10" s="140"/>
      <c r="F10" s="140"/>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8"/>
  <sheetViews>
    <sheetView showZeros="0" topLeftCell="A9" workbookViewId="0">
      <selection activeCell="H16" sqref="H16"/>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9"/>
      <c r="P1" s="99"/>
      <c r="Q1" s="94" t="s">
        <v>789</v>
      </c>
    </row>
    <row r="2" ht="27.75" customHeight="1" spans="1:17">
      <c r="A2" s="100" t="str">
        <f>"2026"&amp;"年部门政府采购预算表"</f>
        <v>2026年部门政府采购预算表</v>
      </c>
      <c r="B2" s="29"/>
      <c r="C2" s="29"/>
      <c r="D2" s="29"/>
      <c r="E2" s="29"/>
      <c r="F2" s="29"/>
      <c r="G2" s="29"/>
      <c r="H2" s="29"/>
      <c r="I2" s="29"/>
      <c r="J2" s="29"/>
      <c r="K2" s="101"/>
      <c r="L2" s="29"/>
      <c r="M2" s="29"/>
      <c r="N2" s="29"/>
      <c r="O2" s="101"/>
      <c r="P2" s="101"/>
      <c r="Q2" s="29"/>
    </row>
    <row r="3" ht="18.75" customHeight="1" spans="1:17">
      <c r="A3" s="102" t="str">
        <f>"单位名称："&amp;"梁河县曩宋阿昌族乡人民政府"</f>
        <v>单位名称：梁河县曩宋阿昌族乡人民政府</v>
      </c>
      <c r="B3" s="32"/>
      <c r="C3" s="32"/>
      <c r="D3" s="32"/>
      <c r="E3" s="32"/>
      <c r="F3" s="32"/>
      <c r="G3" s="32"/>
      <c r="H3" s="32"/>
      <c r="I3" s="32"/>
      <c r="J3" s="32"/>
      <c r="K3" s="1"/>
      <c r="L3" s="1"/>
      <c r="M3" s="1"/>
      <c r="N3" s="1"/>
      <c r="O3" s="103"/>
      <c r="P3" s="103"/>
      <c r="Q3" s="104" t="s">
        <v>27</v>
      </c>
    </row>
    <row r="4" ht="15.75" customHeight="1" spans="1:17">
      <c r="A4" s="11" t="s">
        <v>790</v>
      </c>
      <c r="B4" s="105" t="s">
        <v>791</v>
      </c>
      <c r="C4" s="105" t="s">
        <v>792</v>
      </c>
      <c r="D4" s="105" t="s">
        <v>793</v>
      </c>
      <c r="E4" s="105" t="s">
        <v>794</v>
      </c>
      <c r="F4" s="105" t="s">
        <v>795</v>
      </c>
      <c r="G4" s="47" t="s">
        <v>223</v>
      </c>
      <c r="H4" s="47"/>
      <c r="I4" s="47"/>
      <c r="J4" s="47"/>
      <c r="K4" s="106"/>
      <c r="L4" s="47"/>
      <c r="M4" s="47"/>
      <c r="N4" s="47"/>
      <c r="O4" s="75"/>
      <c r="P4" s="106"/>
      <c r="Q4" s="48"/>
    </row>
    <row r="5" ht="17.25" customHeight="1" spans="1:17">
      <c r="A5" s="16"/>
      <c r="B5" s="107"/>
      <c r="C5" s="107"/>
      <c r="D5" s="107"/>
      <c r="E5" s="107"/>
      <c r="F5" s="107"/>
      <c r="G5" s="107" t="s">
        <v>30</v>
      </c>
      <c r="H5" s="107" t="s">
        <v>34</v>
      </c>
      <c r="I5" s="107" t="s">
        <v>796</v>
      </c>
      <c r="J5" s="107" t="s">
        <v>797</v>
      </c>
      <c r="K5" s="108" t="s">
        <v>798</v>
      </c>
      <c r="L5" s="109" t="s">
        <v>799</v>
      </c>
      <c r="M5" s="109"/>
      <c r="N5" s="109"/>
      <c r="O5" s="110"/>
      <c r="P5" s="111"/>
      <c r="Q5" s="112"/>
    </row>
    <row r="6" ht="54" customHeight="1" spans="1:17">
      <c r="A6" s="18"/>
      <c r="B6" s="112"/>
      <c r="C6" s="112"/>
      <c r="D6" s="112"/>
      <c r="E6" s="112"/>
      <c r="F6" s="112"/>
      <c r="G6" s="112"/>
      <c r="H6" s="112" t="s">
        <v>33</v>
      </c>
      <c r="I6" s="112"/>
      <c r="J6" s="112"/>
      <c r="K6" s="113"/>
      <c r="L6" s="112" t="s">
        <v>33</v>
      </c>
      <c r="M6" s="112" t="s">
        <v>40</v>
      </c>
      <c r="N6" s="112" t="s">
        <v>800</v>
      </c>
      <c r="O6" s="34" t="s">
        <v>42</v>
      </c>
      <c r="P6" s="113" t="s">
        <v>43</v>
      </c>
      <c r="Q6" s="112" t="s">
        <v>44</v>
      </c>
    </row>
    <row r="7" ht="15" customHeight="1" spans="1:17">
      <c r="A7" s="76">
        <v>1</v>
      </c>
      <c r="B7" s="114">
        <v>2</v>
      </c>
      <c r="C7" s="114">
        <v>3</v>
      </c>
      <c r="D7" s="114">
        <v>4</v>
      </c>
      <c r="E7" s="114">
        <v>5</v>
      </c>
      <c r="F7" s="114">
        <v>6</v>
      </c>
      <c r="G7" s="80">
        <v>7</v>
      </c>
      <c r="H7" s="80">
        <v>8</v>
      </c>
      <c r="I7" s="80">
        <v>9</v>
      </c>
      <c r="J7" s="80">
        <v>10</v>
      </c>
      <c r="K7" s="80">
        <v>11</v>
      </c>
      <c r="L7" s="80">
        <v>12</v>
      </c>
      <c r="M7" s="80">
        <v>13</v>
      </c>
      <c r="N7" s="80">
        <v>14</v>
      </c>
      <c r="O7" s="80">
        <v>15</v>
      </c>
      <c r="P7" s="80">
        <v>16</v>
      </c>
      <c r="Q7" s="80">
        <v>17</v>
      </c>
    </row>
    <row r="8" ht="52.5" customHeight="1" spans="1:17">
      <c r="A8" s="115" t="s">
        <v>46</v>
      </c>
      <c r="B8" s="116"/>
      <c r="C8" s="116"/>
      <c r="D8" s="117"/>
      <c r="E8" s="118"/>
      <c r="F8" s="23">
        <v>186630</v>
      </c>
      <c r="G8" s="23">
        <v>199600</v>
      </c>
      <c r="H8" s="23">
        <v>199600</v>
      </c>
      <c r="I8" s="23"/>
      <c r="J8" s="23"/>
      <c r="K8" s="23"/>
      <c r="L8" s="23"/>
      <c r="M8" s="23"/>
      <c r="N8" s="23"/>
      <c r="O8" s="23"/>
      <c r="P8" s="23"/>
      <c r="Q8" s="23"/>
    </row>
    <row r="9" ht="52.5" customHeight="1" spans="1:17">
      <c r="A9" s="115" t="str">
        <f t="shared" ref="A9:A10" si="0">"     "&amp;"乡镇工作经费"</f>
        <v>     乡镇工作经费</v>
      </c>
      <c r="B9" s="116" t="s">
        <v>801</v>
      </c>
      <c r="C9" s="116" t="s">
        <v>802</v>
      </c>
      <c r="D9" s="117" t="s">
        <v>543</v>
      </c>
      <c r="E9" s="118">
        <v>1</v>
      </c>
      <c r="F9" s="23">
        <v>13000</v>
      </c>
      <c r="G9" s="23">
        <v>13000</v>
      </c>
      <c r="H9" s="23">
        <v>13000</v>
      </c>
      <c r="I9" s="23"/>
      <c r="J9" s="23"/>
      <c r="K9" s="23"/>
      <c r="L9" s="23"/>
      <c r="M9" s="23"/>
      <c r="N9" s="23"/>
      <c r="O9" s="23"/>
      <c r="P9" s="23"/>
      <c r="Q9" s="23"/>
    </row>
    <row r="10" ht="52.5" customHeight="1" spans="1:17">
      <c r="A10" s="115" t="str">
        <f t="shared" si="0"/>
        <v>     乡镇工作经费</v>
      </c>
      <c r="B10" s="116" t="s">
        <v>803</v>
      </c>
      <c r="C10" s="116" t="s">
        <v>803</v>
      </c>
      <c r="D10" s="117" t="s">
        <v>543</v>
      </c>
      <c r="E10" s="118">
        <v>2</v>
      </c>
      <c r="F10" s="23">
        <v>30000</v>
      </c>
      <c r="G10" s="23">
        <v>30000</v>
      </c>
      <c r="H10" s="23">
        <v>30000</v>
      </c>
      <c r="I10" s="23"/>
      <c r="J10" s="23"/>
      <c r="K10" s="23"/>
      <c r="L10" s="23"/>
      <c r="M10" s="23"/>
      <c r="N10" s="23"/>
      <c r="O10" s="23"/>
      <c r="P10" s="23"/>
      <c r="Q10" s="23"/>
    </row>
    <row r="11" ht="52.5" customHeight="1" spans="1:17">
      <c r="A11" s="115" t="str">
        <f>"     "&amp;"依法治乡工作经费"</f>
        <v>     依法治乡工作经费</v>
      </c>
      <c r="B11" s="116" t="s">
        <v>801</v>
      </c>
      <c r="C11" s="116" t="s">
        <v>802</v>
      </c>
      <c r="D11" s="117" t="s">
        <v>543</v>
      </c>
      <c r="E11" s="118">
        <v>1</v>
      </c>
      <c r="F11" s="23">
        <v>9000</v>
      </c>
      <c r="G11" s="23">
        <v>9000</v>
      </c>
      <c r="H11" s="23">
        <v>9000</v>
      </c>
      <c r="I11" s="23"/>
      <c r="J11" s="23"/>
      <c r="K11" s="23"/>
      <c r="L11" s="23"/>
      <c r="M11" s="23"/>
      <c r="N11" s="23"/>
      <c r="O11" s="23"/>
      <c r="P11" s="23"/>
      <c r="Q11" s="23"/>
    </row>
    <row r="12" ht="52.5" customHeight="1" spans="1:17">
      <c r="A12" s="115" t="str">
        <f>"     "&amp;"基层党建工作经费"</f>
        <v>     基层党建工作经费</v>
      </c>
      <c r="B12" s="116" t="s">
        <v>804</v>
      </c>
      <c r="C12" s="116" t="s">
        <v>804</v>
      </c>
      <c r="D12" s="117" t="s">
        <v>543</v>
      </c>
      <c r="E12" s="118">
        <v>3</v>
      </c>
      <c r="F12" s="23">
        <v>72000</v>
      </c>
      <c r="G12" s="23">
        <v>72000</v>
      </c>
      <c r="H12" s="23">
        <v>72000</v>
      </c>
      <c r="I12" s="23"/>
      <c r="J12" s="23"/>
      <c r="K12" s="23"/>
      <c r="L12" s="23"/>
      <c r="M12" s="23"/>
      <c r="N12" s="23"/>
      <c r="O12" s="23"/>
      <c r="P12" s="23"/>
      <c r="Q12" s="23"/>
    </row>
    <row r="13" ht="52.5" customHeight="1" spans="1:17">
      <c r="A13" s="115" t="str">
        <f>"     "&amp;"乡镇党校建设经费"</f>
        <v>     乡镇党校建设经费</v>
      </c>
      <c r="B13" s="116" t="s">
        <v>803</v>
      </c>
      <c r="C13" s="116" t="s">
        <v>803</v>
      </c>
      <c r="D13" s="117" t="s">
        <v>543</v>
      </c>
      <c r="E13" s="118">
        <v>1</v>
      </c>
      <c r="F13" s="23">
        <v>10000</v>
      </c>
      <c r="G13" s="23">
        <v>10000</v>
      </c>
      <c r="H13" s="23">
        <v>10000</v>
      </c>
      <c r="I13" s="23"/>
      <c r="J13" s="23"/>
      <c r="K13" s="23"/>
      <c r="L13" s="23"/>
      <c r="M13" s="23"/>
      <c r="N13" s="23"/>
      <c r="O13" s="23"/>
      <c r="P13" s="23"/>
      <c r="Q13" s="23"/>
    </row>
    <row r="14" ht="52.5" customHeight="1" spans="1:17">
      <c r="A14" s="115" t="str">
        <f>"     "&amp;"一般公用经费"</f>
        <v>     一般公用经费</v>
      </c>
      <c r="B14" s="116" t="s">
        <v>803</v>
      </c>
      <c r="C14" s="116" t="s">
        <v>803</v>
      </c>
      <c r="D14" s="117" t="s">
        <v>543</v>
      </c>
      <c r="E14" s="118">
        <v>1</v>
      </c>
      <c r="F14" s="23">
        <v>15000</v>
      </c>
      <c r="G14" s="23">
        <v>15000</v>
      </c>
      <c r="H14" s="23">
        <v>15000</v>
      </c>
      <c r="I14" s="23"/>
      <c r="J14" s="23"/>
      <c r="K14" s="23"/>
      <c r="L14" s="23"/>
      <c r="M14" s="23"/>
      <c r="N14" s="23"/>
      <c r="O14" s="23"/>
      <c r="P14" s="23"/>
      <c r="Q14" s="23"/>
    </row>
    <row r="15" ht="52.5" customHeight="1" spans="1:17">
      <c r="A15" s="115" t="str">
        <f>"     "&amp;"村级工作经费"</f>
        <v>     村级工作经费</v>
      </c>
      <c r="B15" s="116" t="s">
        <v>805</v>
      </c>
      <c r="C15" s="116" t="s">
        <v>803</v>
      </c>
      <c r="D15" s="117" t="s">
        <v>543</v>
      </c>
      <c r="E15" s="118">
        <v>2</v>
      </c>
      <c r="F15" s="23">
        <v>30000</v>
      </c>
      <c r="G15" s="23">
        <v>30000</v>
      </c>
      <c r="H15" s="23">
        <v>30000</v>
      </c>
      <c r="I15" s="23"/>
      <c r="J15" s="23"/>
      <c r="K15" s="23"/>
      <c r="L15" s="23"/>
      <c r="M15" s="23"/>
      <c r="N15" s="23"/>
      <c r="O15" s="23"/>
      <c r="P15" s="23"/>
      <c r="Q15" s="23"/>
    </row>
    <row r="16" ht="52.5" customHeight="1" spans="1:17">
      <c r="A16" s="115" t="str">
        <f t="shared" ref="A16:A17" si="1">"     "&amp;"公用经费安排的公车购置及运维费"</f>
        <v>     公用经费安排的公车购置及运维费</v>
      </c>
      <c r="B16" s="116" t="s">
        <v>806</v>
      </c>
      <c r="C16" s="116" t="s">
        <v>807</v>
      </c>
      <c r="D16" s="117" t="s">
        <v>543</v>
      </c>
      <c r="E16" s="118">
        <v>1</v>
      </c>
      <c r="F16" s="23"/>
      <c r="G16" s="23">
        <v>12970</v>
      </c>
      <c r="H16" s="23">
        <v>12970</v>
      </c>
      <c r="I16" s="23"/>
      <c r="J16" s="23"/>
      <c r="K16" s="23"/>
      <c r="L16" s="23"/>
      <c r="M16" s="23"/>
      <c r="N16" s="23"/>
      <c r="O16" s="23"/>
      <c r="P16" s="23"/>
      <c r="Q16" s="23"/>
    </row>
    <row r="17" ht="52.5" customHeight="1" spans="1:17">
      <c r="A17" s="115" t="str">
        <f t="shared" si="1"/>
        <v>     公用经费安排的公车购置及运维费</v>
      </c>
      <c r="B17" s="116" t="s">
        <v>806</v>
      </c>
      <c r="C17" s="116" t="s">
        <v>808</v>
      </c>
      <c r="D17" s="117" t="s">
        <v>543</v>
      </c>
      <c r="E17" s="118">
        <v>1</v>
      </c>
      <c r="F17" s="23">
        <v>7630</v>
      </c>
      <c r="G17" s="23">
        <v>7630</v>
      </c>
      <c r="H17" s="23">
        <v>7630</v>
      </c>
      <c r="I17" s="23"/>
      <c r="J17" s="23"/>
      <c r="K17" s="23"/>
      <c r="L17" s="23"/>
      <c r="M17" s="23"/>
      <c r="N17" s="23"/>
      <c r="O17" s="23"/>
      <c r="P17" s="23"/>
      <c r="Q17" s="23"/>
    </row>
    <row r="18" ht="30" customHeight="1" spans="1:17">
      <c r="A18" s="119" t="s">
        <v>787</v>
      </c>
      <c r="B18" s="120"/>
      <c r="C18" s="120"/>
      <c r="D18" s="120"/>
      <c r="E18" s="118"/>
      <c r="F18" s="23">
        <v>186630</v>
      </c>
      <c r="G18" s="23">
        <v>199600</v>
      </c>
      <c r="H18" s="23">
        <v>199600</v>
      </c>
      <c r="I18" s="23"/>
      <c r="J18" s="23"/>
      <c r="K18" s="23"/>
      <c r="L18" s="23"/>
      <c r="M18" s="23"/>
      <c r="N18" s="23"/>
      <c r="O18" s="23"/>
      <c r="P18" s="23"/>
      <c r="Q18" s="23"/>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7" sqref="C17"/>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1"/>
      <c r="I1" s="1"/>
      <c r="J1" s="1"/>
      <c r="K1" s="91"/>
      <c r="L1" s="1"/>
      <c r="M1" s="92"/>
      <c r="N1" s="92" t="s">
        <v>809</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"单位名称："&amp;"梁河县曩宋阿昌族乡人民政府"</f>
        <v>单位名称：梁河县曩宋阿昌族乡人民政府</v>
      </c>
      <c r="B3" s="32"/>
      <c r="C3" s="32"/>
      <c r="D3" s="32"/>
      <c r="E3" s="32"/>
      <c r="F3" s="32"/>
      <c r="G3" s="32"/>
      <c r="H3" s="91"/>
      <c r="I3" s="1"/>
      <c r="J3" s="1"/>
      <c r="K3" s="91"/>
      <c r="L3" s="1"/>
      <c r="M3" s="93"/>
      <c r="N3" s="94" t="s">
        <v>27</v>
      </c>
    </row>
    <row r="4" ht="15.75" customHeight="1" spans="1:14">
      <c r="A4" s="11" t="s">
        <v>790</v>
      </c>
      <c r="B4" s="11" t="s">
        <v>810</v>
      </c>
      <c r="C4" s="11" t="s">
        <v>811</v>
      </c>
      <c r="D4" s="12" t="s">
        <v>223</v>
      </c>
      <c r="E4" s="13"/>
      <c r="F4" s="13"/>
      <c r="G4" s="13"/>
      <c r="H4" s="13"/>
      <c r="I4" s="13"/>
      <c r="J4" s="13"/>
      <c r="K4" s="13"/>
      <c r="L4" s="13"/>
      <c r="M4" s="13"/>
      <c r="N4" s="14"/>
    </row>
    <row r="5" ht="17.25" customHeight="1" spans="1:14">
      <c r="A5" s="16"/>
      <c r="B5" s="16"/>
      <c r="C5" s="16"/>
      <c r="D5" s="77" t="s">
        <v>30</v>
      </c>
      <c r="E5" s="11" t="s">
        <v>34</v>
      </c>
      <c r="F5" s="11" t="s">
        <v>796</v>
      </c>
      <c r="G5" s="11" t="s">
        <v>797</v>
      </c>
      <c r="H5" s="11" t="s">
        <v>798</v>
      </c>
      <c r="I5" s="12" t="s">
        <v>799</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4">
      <c r="A11" s="98" t="s">
        <v>812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1" sqref="A11:M11"/>
    </sheetView>
  </sheetViews>
  <sheetFormatPr defaultColWidth="9.14285714285714" defaultRowHeight="14.25" customHeight="1"/>
  <cols>
    <col min="1" max="1" width="37.7142857142857" customWidth="1"/>
    <col min="2" max="13" width="8.62857142857143" customWidth="1"/>
  </cols>
  <sheetData>
    <row r="1" ht="13.5" customHeight="1" spans="1:13">
      <c r="A1" s="64"/>
      <c r="B1" s="64"/>
      <c r="C1" s="64"/>
      <c r="D1" s="65"/>
      <c r="E1" s="65"/>
      <c r="F1" s="65"/>
      <c r="G1" s="65"/>
      <c r="H1" s="65"/>
      <c r="I1" s="65"/>
      <c r="J1" s="65"/>
      <c r="K1" s="65"/>
      <c r="L1" s="65"/>
      <c r="M1" s="66" t="s">
        <v>813</v>
      </c>
    </row>
    <row r="2" ht="27.75" customHeight="1" spans="1:13">
      <c r="A2" s="43" t="str">
        <f>"2026"&amp;"年县对下转移支付预算表"</f>
        <v>2026年县对下转移支付预算表</v>
      </c>
      <c r="B2" s="5"/>
      <c r="C2" s="5"/>
      <c r="D2" s="57"/>
      <c r="E2" s="57"/>
      <c r="F2" s="57"/>
      <c r="G2" s="57"/>
      <c r="H2" s="57"/>
      <c r="I2" s="57"/>
      <c r="J2" s="57"/>
      <c r="K2" s="57"/>
      <c r="L2" s="57"/>
      <c r="M2" s="5"/>
    </row>
    <row r="3" customHeight="1" spans="1:13">
      <c r="A3" s="42" t="s">
        <v>1</v>
      </c>
      <c r="B3" s="67"/>
      <c r="C3" s="67"/>
      <c r="D3" s="9"/>
      <c r="E3" s="9"/>
      <c r="F3" s="9"/>
      <c r="G3" s="9"/>
      <c r="H3" s="9"/>
      <c r="I3" s="9"/>
      <c r="J3" s="9"/>
      <c r="K3" s="9"/>
      <c r="L3" s="9"/>
      <c r="M3" s="68"/>
    </row>
    <row r="4" ht="18" customHeight="1" spans="1:13">
      <c r="A4" s="69" t="str">
        <f>"单位名称："&amp;"梁河县曩宋阿昌族乡人民政府"</f>
        <v>单位名称：梁河县曩宋阿昌族乡人民政府</v>
      </c>
      <c r="B4" s="70"/>
      <c r="C4" s="70"/>
      <c r="D4" s="9"/>
      <c r="E4" s="9"/>
      <c r="F4" s="9"/>
      <c r="G4" s="9"/>
      <c r="H4" s="9"/>
      <c r="I4" s="9"/>
      <c r="J4" s="9"/>
      <c r="K4" s="9"/>
      <c r="L4" s="9"/>
      <c r="M4" s="71"/>
    </row>
    <row r="5" ht="19.5" customHeight="1" spans="1:13">
      <c r="A5" s="72" t="s">
        <v>814</v>
      </c>
      <c r="B5" s="12" t="s">
        <v>223</v>
      </c>
      <c r="C5" s="13"/>
      <c r="D5" s="73"/>
      <c r="E5" s="74" t="s">
        <v>815</v>
      </c>
      <c r="F5" s="75"/>
      <c r="G5" s="75"/>
      <c r="H5" s="75"/>
      <c r="I5" s="75"/>
      <c r="J5" s="75"/>
      <c r="K5" s="75"/>
      <c r="L5" s="75"/>
      <c r="M5" s="14"/>
    </row>
    <row r="6" ht="40.5" customHeight="1" spans="1:13">
      <c r="A6" s="76"/>
      <c r="B6" s="77" t="s">
        <v>30</v>
      </c>
      <c r="C6" s="11" t="s">
        <v>34</v>
      </c>
      <c r="D6" s="78" t="s">
        <v>816</v>
      </c>
      <c r="E6" s="79" t="s">
        <v>817</v>
      </c>
      <c r="F6" s="80" t="s">
        <v>818</v>
      </c>
      <c r="G6" s="80" t="s">
        <v>819</v>
      </c>
      <c r="H6" s="80" t="s">
        <v>820</v>
      </c>
      <c r="I6" s="80" t="s">
        <v>821</v>
      </c>
      <c r="J6" s="80" t="s">
        <v>822</v>
      </c>
      <c r="K6" s="80" t="s">
        <v>823</v>
      </c>
      <c r="L6" s="80" t="s">
        <v>824</v>
      </c>
      <c r="M6" s="80" t="s">
        <v>825</v>
      </c>
    </row>
    <row r="7" ht="19.5" customHeight="1" spans="1:13">
      <c r="A7" s="36">
        <v>1</v>
      </c>
      <c r="B7" s="36">
        <v>2</v>
      </c>
      <c r="C7" s="81">
        <v>3</v>
      </c>
      <c r="D7" s="82">
        <v>4</v>
      </c>
      <c r="E7" s="83">
        <v>5</v>
      </c>
      <c r="F7" s="84">
        <v>6</v>
      </c>
      <c r="G7" s="85">
        <v>7</v>
      </c>
      <c r="H7" s="85">
        <v>8</v>
      </c>
      <c r="I7" s="85">
        <v>9</v>
      </c>
      <c r="J7" s="85">
        <v>10</v>
      </c>
      <c r="K7" s="85">
        <v>11</v>
      </c>
      <c r="L7" s="85">
        <v>12</v>
      </c>
      <c r="M7" s="85">
        <v>13</v>
      </c>
    </row>
    <row r="8" ht="19.5" customHeight="1" spans="1:13">
      <c r="A8" s="37"/>
      <c r="B8" s="86"/>
      <c r="C8" s="86"/>
      <c r="D8" s="87"/>
      <c r="E8" s="88"/>
      <c r="F8" s="89"/>
      <c r="G8" s="89"/>
      <c r="H8" s="89"/>
      <c r="I8" s="89"/>
      <c r="J8" s="89"/>
      <c r="K8" s="89"/>
      <c r="L8" s="89"/>
      <c r="M8" s="89"/>
    </row>
    <row r="9" ht="19.5" customHeight="1" spans="1:13">
      <c r="A9" s="37"/>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826</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10">
      <c r="J1" s="55" t="s">
        <v>827</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"单位名称："&amp;"梁河县曩宋阿昌族乡人民政府"</f>
        <v>单位名称：梁河县曩宋阿昌族乡人民政府</v>
      </c>
      <c r="B3" s="45"/>
      <c r="C3" s="45"/>
      <c r="D3" s="45"/>
      <c r="E3" s="45"/>
      <c r="F3" s="58"/>
      <c r="G3" s="45"/>
      <c r="H3" s="58"/>
    </row>
    <row r="4" ht="44.25" customHeight="1" spans="1:10">
      <c r="A4" s="35" t="s">
        <v>422</v>
      </c>
      <c r="B4" s="35" t="s">
        <v>423</v>
      </c>
      <c r="C4" s="35" t="s">
        <v>424</v>
      </c>
      <c r="D4" s="35" t="s">
        <v>425</v>
      </c>
      <c r="E4" s="35" t="s">
        <v>426</v>
      </c>
      <c r="F4" s="59" t="s">
        <v>427</v>
      </c>
      <c r="G4" s="35" t="s">
        <v>428</v>
      </c>
      <c r="H4" s="59" t="s">
        <v>429</v>
      </c>
      <c r="I4" s="59" t="s">
        <v>430</v>
      </c>
      <c r="J4" s="35" t="s">
        <v>431</v>
      </c>
    </row>
    <row r="5" ht="14.25" customHeight="1" spans="1:10">
      <c r="A5" s="35">
        <v>1</v>
      </c>
      <c r="B5" s="35">
        <v>2</v>
      </c>
      <c r="C5" s="35">
        <v>3</v>
      </c>
      <c r="D5" s="35">
        <v>4</v>
      </c>
      <c r="E5" s="35">
        <v>5</v>
      </c>
      <c r="F5" s="59">
        <v>6</v>
      </c>
      <c r="G5" s="35">
        <v>7</v>
      </c>
      <c r="H5" s="59">
        <v>8</v>
      </c>
      <c r="I5" s="59">
        <v>9</v>
      </c>
      <c r="J5" s="35">
        <v>10</v>
      </c>
    </row>
    <row r="6" ht="42" customHeight="1" spans="1:10">
      <c r="A6" s="37"/>
      <c r="B6" s="49"/>
      <c r="C6" s="49"/>
      <c r="D6" s="49"/>
      <c r="E6" s="60"/>
      <c r="F6" s="61"/>
      <c r="G6" s="60"/>
      <c r="H6" s="61"/>
      <c r="I6" s="61"/>
      <c r="J6" s="60"/>
    </row>
    <row r="7" ht="42" customHeight="1" spans="1:10">
      <c r="A7" s="37"/>
      <c r="B7" s="22" t="s">
        <v>828</v>
      </c>
      <c r="C7" s="22" t="s">
        <v>828</v>
      </c>
      <c r="D7" s="22" t="s">
        <v>828</v>
      </c>
      <c r="E7" s="37" t="s">
        <v>828</v>
      </c>
      <c r="F7" s="22" t="s">
        <v>828</v>
      </c>
      <c r="G7" s="37" t="s">
        <v>828</v>
      </c>
      <c r="H7" s="22" t="s">
        <v>828</v>
      </c>
      <c r="I7" s="22" t="s">
        <v>828</v>
      </c>
      <c r="J7" s="37" t="s">
        <v>828</v>
      </c>
    </row>
    <row r="8" ht="18.45" customHeight="1" spans="1:10">
      <c r="A8" s="62" t="s">
        <v>826</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1:8">
      <c r="H1" s="42" t="s">
        <v>829</v>
      </c>
    </row>
    <row r="2" ht="28.5" customHeight="1" spans="1:8">
      <c r="A2" s="43" t="str">
        <f>"2026"&amp;"年新增资产配置表"</f>
        <v>2026年新增资产配置表</v>
      </c>
      <c r="B2" s="5"/>
      <c r="C2" s="5"/>
      <c r="D2" s="5"/>
      <c r="E2" s="5"/>
      <c r="F2" s="5"/>
      <c r="G2" s="5"/>
      <c r="H2" s="5"/>
    </row>
    <row r="3" ht="13.5" customHeight="1" spans="1:8">
      <c r="A3" s="44" t="str">
        <f>"单位名称："&amp;"梁河县曩宋阿昌族乡人民政府"</f>
        <v>单位名称：梁河县曩宋阿昌族乡人民政府</v>
      </c>
      <c r="B3" s="7"/>
      <c r="C3" s="45"/>
    </row>
    <row r="4" ht="18" customHeight="1" spans="1:8">
      <c r="A4" s="11" t="s">
        <v>216</v>
      </c>
      <c r="B4" s="11" t="s">
        <v>830</v>
      </c>
      <c r="C4" s="11" t="s">
        <v>831</v>
      </c>
      <c r="D4" s="11" t="s">
        <v>832</v>
      </c>
      <c r="E4" s="11" t="s">
        <v>833</v>
      </c>
      <c r="F4" s="46" t="s">
        <v>834</v>
      </c>
      <c r="G4" s="47"/>
      <c r="H4" s="48"/>
    </row>
    <row r="5" ht="18" customHeight="1" spans="1:8">
      <c r="A5" s="18"/>
      <c r="B5" s="18"/>
      <c r="C5" s="18"/>
      <c r="D5" s="18"/>
      <c r="E5" s="18"/>
      <c r="F5" s="35" t="s">
        <v>794</v>
      </c>
      <c r="G5" s="35" t="s">
        <v>835</v>
      </c>
      <c r="H5" s="35" t="s">
        <v>836</v>
      </c>
    </row>
    <row r="6" ht="21" customHeight="1" spans="1:8">
      <c r="A6" s="35">
        <v>1</v>
      </c>
      <c r="B6" s="35">
        <v>2</v>
      </c>
      <c r="C6" s="35">
        <v>3</v>
      </c>
      <c r="D6" s="35">
        <v>4</v>
      </c>
      <c r="E6" s="35">
        <v>5</v>
      </c>
      <c r="F6" s="35">
        <v>6</v>
      </c>
      <c r="G6" s="35">
        <v>7</v>
      </c>
      <c r="H6" s="35">
        <v>8</v>
      </c>
    </row>
    <row r="7" ht="33" customHeight="1" spans="1:8">
      <c r="A7" s="49"/>
      <c r="B7" s="49"/>
      <c r="C7" s="49"/>
      <c r="D7" s="49"/>
      <c r="E7" s="49"/>
      <c r="F7" s="38"/>
      <c r="G7" s="50"/>
      <c r="H7" s="50"/>
    </row>
    <row r="8" ht="24" customHeight="1" spans="1:8">
      <c r="A8" s="51" t="s">
        <v>30</v>
      </c>
      <c r="B8" s="52"/>
      <c r="C8" s="52"/>
      <c r="D8" s="52"/>
      <c r="E8" s="52"/>
      <c r="F8" s="39"/>
      <c r="G8" s="53"/>
      <c r="H8" s="53"/>
    </row>
    <row r="9" customHeight="1" spans="1:8">
      <c r="A9" s="54" t="s">
        <v>837</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838</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"单位名称："&amp;"梁河县曩宋阿昌族乡人民政府"</f>
        <v>单位名称：梁河县曩宋阿昌族乡人民政府</v>
      </c>
      <c r="B3" s="31"/>
      <c r="C3" s="31"/>
      <c r="D3" s="31"/>
      <c r="E3" s="31"/>
      <c r="F3" s="31"/>
      <c r="G3" s="31"/>
      <c r="H3" s="32"/>
      <c r="I3" s="32"/>
      <c r="J3" s="32"/>
      <c r="K3" s="33" t="s">
        <v>27</v>
      </c>
    </row>
    <row r="4" ht="21.75" customHeight="1" spans="1:11">
      <c r="A4" s="34" t="s">
        <v>355</v>
      </c>
      <c r="B4" s="34" t="s">
        <v>218</v>
      </c>
      <c r="C4" s="34" t="s">
        <v>356</v>
      </c>
      <c r="D4" s="35" t="s">
        <v>219</v>
      </c>
      <c r="E4" s="35" t="s">
        <v>220</v>
      </c>
      <c r="F4" s="35" t="s">
        <v>357</v>
      </c>
      <c r="G4" s="35" t="s">
        <v>358</v>
      </c>
      <c r="H4" s="36" t="s">
        <v>30</v>
      </c>
      <c r="I4" s="36" t="s">
        <v>839</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t="s">
        <v>840</v>
      </c>
      <c r="C8" s="37"/>
      <c r="D8" s="37"/>
      <c r="E8" s="37"/>
      <c r="F8" s="37"/>
      <c r="G8" s="37"/>
      <c r="H8" s="23">
        <v>400000</v>
      </c>
      <c r="I8" s="23">
        <v>400000</v>
      </c>
      <c r="J8" s="23"/>
      <c r="K8" s="38"/>
    </row>
    <row r="9" ht="52.5" customHeight="1" spans="1:11">
      <c r="A9" s="22" t="s">
        <v>376</v>
      </c>
      <c r="B9" s="22" t="s">
        <v>840</v>
      </c>
      <c r="C9" s="22" t="s">
        <v>46</v>
      </c>
      <c r="D9" s="22" t="s">
        <v>176</v>
      </c>
      <c r="E9" s="22" t="s">
        <v>177</v>
      </c>
      <c r="F9" s="22" t="s">
        <v>399</v>
      </c>
      <c r="G9" s="22" t="s">
        <v>400</v>
      </c>
      <c r="H9" s="23">
        <v>400000</v>
      </c>
      <c r="I9" s="23">
        <v>400000</v>
      </c>
      <c r="J9" s="23"/>
      <c r="K9" s="39"/>
    </row>
    <row r="10" ht="30" customHeight="1" spans="1:11">
      <c r="A10" s="40" t="s">
        <v>787</v>
      </c>
      <c r="B10" s="41"/>
      <c r="C10" s="41"/>
      <c r="D10" s="41"/>
      <c r="E10" s="41"/>
      <c r="F10" s="41"/>
      <c r="G10" s="41"/>
      <c r="H10" s="23">
        <v>400000</v>
      </c>
      <c r="I10" s="23">
        <v>400000</v>
      </c>
      <c r="J10" s="23"/>
      <c r="K10" s="3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5"/>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841</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"单位名称："&amp;"梁河县曩宋阿昌族乡人民政府"</f>
        <v>单位名称：梁河县曩宋阿昌族乡人民政府</v>
      </c>
      <c r="B3" s="7"/>
      <c r="C3" s="7"/>
      <c r="D3" s="7"/>
      <c r="E3" s="8"/>
      <c r="F3" s="8"/>
      <c r="G3" s="9" t="s">
        <v>27</v>
      </c>
    </row>
    <row r="4" ht="21.75" customHeight="1" spans="1:7">
      <c r="A4" s="10" t="s">
        <v>356</v>
      </c>
      <c r="B4" s="10" t="s">
        <v>355</v>
      </c>
      <c r="C4" s="10" t="s">
        <v>218</v>
      </c>
      <c r="D4" s="11" t="s">
        <v>842</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6099861.3</v>
      </c>
      <c r="F8" s="23"/>
      <c r="G8" s="23"/>
    </row>
    <row r="9" ht="52.5" customHeight="1" spans="1:7">
      <c r="A9" s="24"/>
      <c r="B9" s="22" t="s">
        <v>843</v>
      </c>
      <c r="C9" s="22" t="s">
        <v>349</v>
      </c>
      <c r="D9" s="22" t="s">
        <v>844</v>
      </c>
      <c r="E9" s="23">
        <v>960000</v>
      </c>
      <c r="F9" s="23"/>
      <c r="G9" s="23"/>
    </row>
    <row r="10" ht="52.5" customHeight="1" spans="1:7">
      <c r="A10" s="25"/>
      <c r="B10" s="22" t="s">
        <v>843</v>
      </c>
      <c r="C10" s="22" t="s">
        <v>353</v>
      </c>
      <c r="D10" s="22" t="s">
        <v>844</v>
      </c>
      <c r="E10" s="23">
        <v>2557200</v>
      </c>
      <c r="F10" s="23"/>
      <c r="G10" s="23"/>
    </row>
    <row r="11" ht="52.5" customHeight="1" spans="1:7">
      <c r="A11" s="25"/>
      <c r="B11" s="22" t="s">
        <v>845</v>
      </c>
      <c r="C11" s="22" t="s">
        <v>407</v>
      </c>
      <c r="D11" s="22" t="s">
        <v>844</v>
      </c>
      <c r="E11" s="23">
        <v>79500</v>
      </c>
      <c r="F11" s="23"/>
      <c r="G11" s="23"/>
    </row>
    <row r="12" ht="52.5" customHeight="1" spans="1:7">
      <c r="A12" s="25"/>
      <c r="B12" s="22" t="s">
        <v>845</v>
      </c>
      <c r="C12" s="22" t="s">
        <v>393</v>
      </c>
      <c r="D12" s="22" t="s">
        <v>844</v>
      </c>
      <c r="E12" s="23">
        <v>50000</v>
      </c>
      <c r="F12" s="23"/>
      <c r="G12" s="23"/>
    </row>
    <row r="13" ht="52.5" customHeight="1" spans="1:7">
      <c r="A13" s="25"/>
      <c r="B13" s="22" t="s">
        <v>845</v>
      </c>
      <c r="C13" s="22" t="s">
        <v>415</v>
      </c>
      <c r="D13" s="22" t="s">
        <v>844</v>
      </c>
      <c r="E13" s="23">
        <v>10000</v>
      </c>
      <c r="F13" s="23"/>
      <c r="G13" s="23"/>
    </row>
    <row r="14" ht="52.5" customHeight="1" spans="1:7">
      <c r="A14" s="25"/>
      <c r="B14" s="22" t="s">
        <v>845</v>
      </c>
      <c r="C14" s="22" t="s">
        <v>388</v>
      </c>
      <c r="D14" s="22" t="s">
        <v>844</v>
      </c>
      <c r="E14" s="23">
        <v>50000</v>
      </c>
      <c r="F14" s="23"/>
      <c r="G14" s="23"/>
    </row>
    <row r="15" ht="52.5" customHeight="1" spans="1:7">
      <c r="A15" s="25"/>
      <c r="B15" s="22" t="s">
        <v>845</v>
      </c>
      <c r="C15" s="22" t="s">
        <v>403</v>
      </c>
      <c r="D15" s="22" t="s">
        <v>844</v>
      </c>
      <c r="E15" s="23">
        <v>5000</v>
      </c>
      <c r="F15" s="23"/>
      <c r="G15" s="23"/>
    </row>
    <row r="16" ht="52.5" customHeight="1" spans="1:7">
      <c r="A16" s="25"/>
      <c r="B16" s="22" t="s">
        <v>845</v>
      </c>
      <c r="C16" s="22" t="s">
        <v>409</v>
      </c>
      <c r="D16" s="22" t="s">
        <v>844</v>
      </c>
      <c r="E16" s="23">
        <v>10000</v>
      </c>
      <c r="F16" s="23"/>
      <c r="G16" s="23"/>
    </row>
    <row r="17" ht="52.5" customHeight="1" spans="1:7">
      <c r="A17" s="25"/>
      <c r="B17" s="22" t="s">
        <v>845</v>
      </c>
      <c r="C17" s="22" t="s">
        <v>405</v>
      </c>
      <c r="D17" s="22" t="s">
        <v>844</v>
      </c>
      <c r="E17" s="23">
        <v>160000</v>
      </c>
      <c r="F17" s="23"/>
      <c r="G17" s="23"/>
    </row>
    <row r="18" ht="52.5" customHeight="1" spans="1:7">
      <c r="A18" s="25"/>
      <c r="B18" s="22" t="s">
        <v>845</v>
      </c>
      <c r="C18" s="22" t="s">
        <v>413</v>
      </c>
      <c r="D18" s="22" t="s">
        <v>844</v>
      </c>
      <c r="E18" s="23">
        <v>20000</v>
      </c>
      <c r="F18" s="23"/>
      <c r="G18" s="23"/>
    </row>
    <row r="19" ht="52.5" customHeight="1" spans="1:7">
      <c r="A19" s="25"/>
      <c r="B19" s="22" t="s">
        <v>845</v>
      </c>
      <c r="C19" s="22" t="s">
        <v>375</v>
      </c>
      <c r="D19" s="22" t="s">
        <v>844</v>
      </c>
      <c r="E19" s="23">
        <v>274000</v>
      </c>
      <c r="F19" s="23"/>
      <c r="G19" s="23"/>
    </row>
    <row r="20" ht="52.5" customHeight="1" spans="1:7">
      <c r="A20" s="25"/>
      <c r="B20" s="22" t="s">
        <v>845</v>
      </c>
      <c r="C20" s="22" t="s">
        <v>401</v>
      </c>
      <c r="D20" s="22" t="s">
        <v>844</v>
      </c>
      <c r="E20" s="23">
        <v>50000</v>
      </c>
      <c r="F20" s="23"/>
      <c r="G20" s="23"/>
    </row>
    <row r="21" ht="52.5" customHeight="1" spans="1:7">
      <c r="A21" s="25"/>
      <c r="B21" s="22" t="s">
        <v>845</v>
      </c>
      <c r="C21" s="22" t="s">
        <v>411</v>
      </c>
      <c r="D21" s="22" t="s">
        <v>844</v>
      </c>
      <c r="E21" s="23">
        <v>78000</v>
      </c>
      <c r="F21" s="23"/>
      <c r="G21" s="23"/>
    </row>
    <row r="22" ht="52.5" customHeight="1" spans="1:7">
      <c r="A22" s="25"/>
      <c r="B22" s="22" t="s">
        <v>846</v>
      </c>
      <c r="C22" s="22" t="s">
        <v>395</v>
      </c>
      <c r="D22" s="22" t="s">
        <v>844</v>
      </c>
      <c r="E22" s="23">
        <v>81000</v>
      </c>
      <c r="F22" s="23"/>
      <c r="G22" s="23"/>
    </row>
    <row r="23" ht="52.5" customHeight="1" spans="1:7">
      <c r="A23" s="25"/>
      <c r="B23" s="22" t="s">
        <v>846</v>
      </c>
      <c r="C23" s="22" t="s">
        <v>361</v>
      </c>
      <c r="D23" s="22" t="s">
        <v>844</v>
      </c>
      <c r="E23" s="23">
        <v>40000</v>
      </c>
      <c r="F23" s="23"/>
      <c r="G23" s="23"/>
    </row>
    <row r="24" ht="52.5" customHeight="1" spans="1:7">
      <c r="A24" s="25"/>
      <c r="B24" s="22" t="s">
        <v>846</v>
      </c>
      <c r="C24" s="22" t="s">
        <v>384</v>
      </c>
      <c r="D24" s="22" t="s">
        <v>844</v>
      </c>
      <c r="E24" s="23">
        <v>87000</v>
      </c>
      <c r="F24" s="23"/>
      <c r="G24" s="23"/>
    </row>
    <row r="25" ht="52.5" customHeight="1" spans="1:7">
      <c r="A25" s="25"/>
      <c r="B25" s="22" t="s">
        <v>846</v>
      </c>
      <c r="C25" s="22" t="s">
        <v>380</v>
      </c>
      <c r="D25" s="22" t="s">
        <v>844</v>
      </c>
      <c r="E25" s="23">
        <v>215038.8</v>
      </c>
      <c r="F25" s="23"/>
      <c r="G25" s="23"/>
    </row>
    <row r="26" ht="52.5" customHeight="1" spans="1:7">
      <c r="A26" s="25"/>
      <c r="B26" s="22" t="s">
        <v>846</v>
      </c>
      <c r="C26" s="22" t="s">
        <v>367</v>
      </c>
      <c r="D26" s="22" t="s">
        <v>844</v>
      </c>
      <c r="E26" s="23">
        <v>450000</v>
      </c>
      <c r="F26" s="23"/>
      <c r="G26" s="23"/>
    </row>
    <row r="27" ht="52.5" customHeight="1" spans="1:7">
      <c r="A27" s="25"/>
      <c r="B27" s="22" t="s">
        <v>846</v>
      </c>
      <c r="C27" s="22" t="s">
        <v>373</v>
      </c>
      <c r="D27" s="22" t="s">
        <v>844</v>
      </c>
      <c r="E27" s="23">
        <v>130500</v>
      </c>
      <c r="F27" s="23"/>
      <c r="G27" s="23"/>
    </row>
    <row r="28" ht="52.5" customHeight="1" spans="1:7">
      <c r="A28" s="25"/>
      <c r="B28" s="22" t="s">
        <v>847</v>
      </c>
      <c r="C28" s="22" t="s">
        <v>397</v>
      </c>
      <c r="D28" s="22" t="s">
        <v>844</v>
      </c>
      <c r="E28" s="23">
        <v>377662.5</v>
      </c>
      <c r="F28" s="23"/>
      <c r="G28" s="23"/>
    </row>
    <row r="29" ht="52.5" customHeight="1" spans="1:7">
      <c r="A29" s="25"/>
      <c r="B29" s="22" t="s">
        <v>847</v>
      </c>
      <c r="C29" s="22" t="s">
        <v>391</v>
      </c>
      <c r="D29" s="22" t="s">
        <v>844</v>
      </c>
      <c r="E29" s="23">
        <v>162600</v>
      </c>
      <c r="F29" s="23"/>
      <c r="G29" s="23"/>
    </row>
    <row r="30" ht="52.5" customHeight="1" spans="1:7">
      <c r="A30" s="25"/>
      <c r="B30" s="22" t="s">
        <v>847</v>
      </c>
      <c r="C30" s="22" t="s">
        <v>419</v>
      </c>
      <c r="D30" s="22" t="s">
        <v>844</v>
      </c>
      <c r="E30" s="23">
        <v>10000</v>
      </c>
      <c r="F30" s="23"/>
      <c r="G30" s="23"/>
    </row>
    <row r="31" ht="52.5" customHeight="1" spans="1:7">
      <c r="A31" s="25"/>
      <c r="B31" s="22" t="s">
        <v>847</v>
      </c>
      <c r="C31" s="22" t="s">
        <v>417</v>
      </c>
      <c r="D31" s="22" t="s">
        <v>844</v>
      </c>
      <c r="E31" s="23">
        <v>30000</v>
      </c>
      <c r="F31" s="23"/>
      <c r="G31" s="23"/>
    </row>
    <row r="32" ht="52.5" customHeight="1" spans="1:7">
      <c r="A32" s="25"/>
      <c r="B32" s="22" t="s">
        <v>847</v>
      </c>
      <c r="C32" s="22" t="s">
        <v>386</v>
      </c>
      <c r="D32" s="22" t="s">
        <v>844</v>
      </c>
      <c r="E32" s="23">
        <v>4960</v>
      </c>
      <c r="F32" s="23"/>
      <c r="G32" s="23"/>
    </row>
    <row r="33" ht="52.5" customHeight="1" spans="1:7">
      <c r="A33" s="25"/>
      <c r="B33" s="22" t="s">
        <v>847</v>
      </c>
      <c r="C33" s="22" t="s">
        <v>364</v>
      </c>
      <c r="D33" s="22" t="s">
        <v>844</v>
      </c>
      <c r="E33" s="23">
        <v>74600</v>
      </c>
      <c r="F33" s="23"/>
      <c r="G33" s="23"/>
    </row>
    <row r="34" ht="52.5" customHeight="1" spans="1:7">
      <c r="A34" s="25"/>
      <c r="B34" s="22" t="s">
        <v>847</v>
      </c>
      <c r="C34" s="22" t="s">
        <v>371</v>
      </c>
      <c r="D34" s="22" t="s">
        <v>844</v>
      </c>
      <c r="E34" s="23">
        <v>132800</v>
      </c>
      <c r="F34" s="23"/>
      <c r="G34" s="23"/>
    </row>
    <row r="35" ht="30" customHeight="1" spans="1:7">
      <c r="A35" s="26" t="s">
        <v>30</v>
      </c>
      <c r="B35" s="27" t="s">
        <v>828</v>
      </c>
      <c r="C35" s="27"/>
      <c r="D35" s="28"/>
      <c r="E35" s="23">
        <v>6099861.3</v>
      </c>
      <c r="F35" s="23"/>
      <c r="G35" s="23"/>
    </row>
  </sheetData>
  <mergeCells count="11">
    <mergeCell ref="A2:G2"/>
    <mergeCell ref="A3:D3"/>
    <mergeCell ref="E4:G4"/>
    <mergeCell ref="A35:D3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90"/>
      <c r="B1" s="1"/>
      <c r="C1" s="1"/>
      <c r="D1" s="1"/>
      <c r="E1" s="1"/>
      <c r="F1" s="1"/>
      <c r="G1" s="1"/>
      <c r="H1" s="1"/>
      <c r="I1" s="91"/>
      <c r="J1" s="1"/>
      <c r="K1" s="1"/>
      <c r="L1" s="1"/>
      <c r="M1" s="1"/>
      <c r="N1" s="1"/>
      <c r="O1" s="1"/>
      <c r="P1" s="92" t="s">
        <v>26</v>
      </c>
      <c r="Q1" s="92"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"单位名称："&amp;"梁河县曩宋阿昌族乡人民政府"</f>
        <v>单位名称：梁河县曩宋阿昌族乡人民政府</v>
      </c>
      <c r="B3" s="31"/>
      <c r="C3" s="175"/>
      <c r="D3" s="175"/>
      <c r="E3" s="175"/>
      <c r="F3" s="175"/>
      <c r="G3" s="175"/>
      <c r="H3" s="175"/>
      <c r="I3" s="175"/>
      <c r="J3" s="175"/>
      <c r="K3" s="175"/>
      <c r="L3" s="175"/>
      <c r="M3" s="175"/>
      <c r="N3" s="175"/>
      <c r="O3" s="175"/>
      <c r="P3" s="92" t="s">
        <v>27</v>
      </c>
      <c r="Q3" s="92"/>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1" t="s">
        <v>38</v>
      </c>
      <c r="J5" s="191"/>
      <c r="K5" s="191"/>
      <c r="L5" s="191"/>
      <c r="M5" s="191"/>
      <c r="N5" s="191"/>
      <c r="O5" s="11" t="s">
        <v>33</v>
      </c>
      <c r="P5" s="11" t="s">
        <v>34</v>
      </c>
      <c r="Q5" s="11" t="s">
        <v>35</v>
      </c>
      <c r="R5" s="11" t="s">
        <v>36</v>
      </c>
      <c r="S5" s="11" t="s">
        <v>39</v>
      </c>
    </row>
    <row r="6" ht="43.5" customHeight="1" spans="1:19">
      <c r="A6" s="76"/>
      <c r="B6" s="76"/>
      <c r="C6" s="76"/>
      <c r="D6" s="77"/>
      <c r="E6" s="77"/>
      <c r="F6" s="77"/>
      <c r="G6" s="76"/>
      <c r="H6" s="76"/>
      <c r="I6" s="36" t="s">
        <v>33</v>
      </c>
      <c r="J6" s="34" t="s">
        <v>40</v>
      </c>
      <c r="K6" s="34" t="s">
        <v>41</v>
      </c>
      <c r="L6" s="10" t="s">
        <v>42</v>
      </c>
      <c r="M6" s="10" t="s">
        <v>43</v>
      </c>
      <c r="N6" s="10" t="s">
        <v>44</v>
      </c>
      <c r="O6" s="77"/>
      <c r="P6" s="77"/>
      <c r="Q6" s="77"/>
      <c r="R6" s="77"/>
      <c r="S6" s="77"/>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9">
        <v>19</v>
      </c>
    </row>
    <row r="8" ht="52.5" customHeight="1" spans="1:19">
      <c r="A8" s="192" t="s">
        <v>45</v>
      </c>
      <c r="B8" s="192" t="s">
        <v>46</v>
      </c>
      <c r="C8" s="23">
        <v>18426418.21</v>
      </c>
      <c r="D8" s="23">
        <v>18426418.21</v>
      </c>
      <c r="E8" s="23">
        <v>18426418.21</v>
      </c>
      <c r="F8" s="23"/>
      <c r="G8" s="23"/>
      <c r="H8" s="23"/>
      <c r="I8" s="23"/>
      <c r="J8" s="23"/>
      <c r="K8" s="23"/>
      <c r="L8" s="23"/>
      <c r="M8" s="23"/>
      <c r="N8" s="23"/>
      <c r="O8" s="23"/>
      <c r="P8" s="23"/>
      <c r="Q8" s="23"/>
      <c r="R8" s="23"/>
      <c r="S8" s="23"/>
    </row>
    <row r="9" ht="30" customHeight="1" spans="1:19">
      <c r="A9" s="12" t="s">
        <v>30</v>
      </c>
      <c r="B9" s="193"/>
      <c r="C9" s="181">
        <v>18426418.21</v>
      </c>
      <c r="D9" s="181">
        <v>18426418.21</v>
      </c>
      <c r="E9" s="181">
        <v>18426418.21</v>
      </c>
      <c r="F9" s="181"/>
      <c r="G9" s="181"/>
      <c r="H9" s="181"/>
      <c r="I9" s="181"/>
      <c r="J9" s="181"/>
      <c r="K9" s="181"/>
      <c r="L9" s="181"/>
      <c r="M9" s="181"/>
      <c r="N9" s="181"/>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0"/>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4" t="s">
        <v>47</v>
      </c>
      <c r="O1" s="94"/>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"单位名称："&amp;"梁河县曩宋阿昌族乡人民政府"</f>
        <v>单位名称：梁河县曩宋阿昌族乡人民政府</v>
      </c>
      <c r="B3" s="31"/>
      <c r="C3" s="31"/>
      <c r="D3" s="31"/>
      <c r="E3" s="31"/>
      <c r="F3" s="31"/>
      <c r="G3" s="183"/>
      <c r="H3" s="183"/>
      <c r="I3" s="183"/>
      <c r="J3" s="183"/>
      <c r="K3" s="183"/>
      <c r="L3" s="183"/>
      <c r="M3" s="183"/>
      <c r="N3" s="94" t="s">
        <v>1</v>
      </c>
      <c r="O3" s="94"/>
    </row>
    <row r="4" ht="31.5" customHeight="1" spans="1:15">
      <c r="A4" s="185" t="s">
        <v>48</v>
      </c>
      <c r="B4" s="185" t="s">
        <v>49</v>
      </c>
      <c r="C4" s="185" t="s">
        <v>30</v>
      </c>
      <c r="D4" s="185" t="s">
        <v>34</v>
      </c>
      <c r="E4" s="185"/>
      <c r="F4" s="185"/>
      <c r="G4" s="185" t="s">
        <v>35</v>
      </c>
      <c r="H4" s="185" t="s">
        <v>36</v>
      </c>
      <c r="I4" s="185" t="s">
        <v>50</v>
      </c>
      <c r="J4" s="185" t="s">
        <v>51</v>
      </c>
      <c r="K4" s="185"/>
      <c r="L4" s="185"/>
      <c r="M4" s="185"/>
      <c r="N4" s="185"/>
      <c r="O4" s="185"/>
    </row>
    <row r="5" ht="37.3" customHeight="1" spans="1:15">
      <c r="A5" s="185"/>
      <c r="B5" s="185"/>
      <c r="C5" s="185"/>
      <c r="D5" s="185" t="s">
        <v>33</v>
      </c>
      <c r="E5" s="185" t="s">
        <v>52</v>
      </c>
      <c r="F5" s="185" t="s">
        <v>53</v>
      </c>
      <c r="G5" s="185"/>
      <c r="H5" s="185"/>
      <c r="I5" s="185"/>
      <c r="J5" s="185" t="s">
        <v>33</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2">
        <v>7000934.03</v>
      </c>
      <c r="D7" s="152">
        <v>7000934.03</v>
      </c>
      <c r="E7" s="152">
        <v>6183474.03</v>
      </c>
      <c r="F7" s="152">
        <v>817460</v>
      </c>
      <c r="G7" s="152"/>
      <c r="H7" s="152"/>
      <c r="I7" s="152"/>
      <c r="J7" s="152"/>
      <c r="K7" s="152"/>
      <c r="L7" s="152"/>
      <c r="M7" s="152"/>
      <c r="N7" s="152"/>
      <c r="O7" s="152"/>
    </row>
    <row r="8" ht="52.5" customHeight="1" spans="1:15">
      <c r="A8" s="188" t="s">
        <v>76</v>
      </c>
      <c r="B8" s="188" t="s">
        <v>77</v>
      </c>
      <c r="C8" s="152">
        <v>129500</v>
      </c>
      <c r="D8" s="152">
        <v>129500</v>
      </c>
      <c r="E8" s="152"/>
      <c r="F8" s="152">
        <v>129500</v>
      </c>
      <c r="G8" s="152"/>
      <c r="H8" s="152"/>
      <c r="I8" s="152"/>
      <c r="J8" s="152"/>
      <c r="K8" s="152"/>
      <c r="L8" s="152"/>
      <c r="M8" s="152"/>
      <c r="N8" s="152"/>
      <c r="O8" s="152"/>
    </row>
    <row r="9" ht="52.5" customHeight="1" spans="1:15">
      <c r="A9" s="189" t="s">
        <v>78</v>
      </c>
      <c r="B9" s="189" t="s">
        <v>79</v>
      </c>
      <c r="C9" s="152">
        <v>50000</v>
      </c>
      <c r="D9" s="152">
        <v>50000</v>
      </c>
      <c r="E9" s="152"/>
      <c r="F9" s="152">
        <v>50000</v>
      </c>
      <c r="G9" s="152"/>
      <c r="H9" s="152"/>
      <c r="I9" s="152"/>
      <c r="J9" s="152"/>
      <c r="K9" s="152"/>
      <c r="L9" s="152"/>
      <c r="M9" s="152"/>
      <c r="N9" s="152"/>
      <c r="O9" s="152"/>
    </row>
    <row r="10" ht="52.5" customHeight="1" spans="1:15">
      <c r="A10" s="189" t="s">
        <v>80</v>
      </c>
      <c r="B10" s="189" t="s">
        <v>81</v>
      </c>
      <c r="C10" s="152">
        <v>79500</v>
      </c>
      <c r="D10" s="152">
        <v>79500</v>
      </c>
      <c r="E10" s="152"/>
      <c r="F10" s="152">
        <v>79500</v>
      </c>
      <c r="G10" s="152"/>
      <c r="H10" s="152"/>
      <c r="I10" s="152"/>
      <c r="J10" s="152"/>
      <c r="K10" s="152"/>
      <c r="L10" s="152"/>
      <c r="M10" s="152"/>
      <c r="N10" s="152"/>
      <c r="O10" s="152"/>
    </row>
    <row r="11" ht="52.5" customHeight="1" spans="1:15">
      <c r="A11" s="188" t="s">
        <v>82</v>
      </c>
      <c r="B11" s="188" t="s">
        <v>83</v>
      </c>
      <c r="C11" s="152">
        <v>10000</v>
      </c>
      <c r="D11" s="152">
        <v>10000</v>
      </c>
      <c r="E11" s="152"/>
      <c r="F11" s="152">
        <v>10000</v>
      </c>
      <c r="G11" s="152"/>
      <c r="H11" s="152"/>
      <c r="I11" s="152"/>
      <c r="J11" s="152"/>
      <c r="K11" s="152"/>
      <c r="L11" s="152"/>
      <c r="M11" s="152"/>
      <c r="N11" s="152"/>
      <c r="O11" s="152"/>
    </row>
    <row r="12" ht="52.5" customHeight="1" spans="1:15">
      <c r="A12" s="189" t="s">
        <v>84</v>
      </c>
      <c r="B12" s="189" t="s">
        <v>85</v>
      </c>
      <c r="C12" s="152">
        <v>10000</v>
      </c>
      <c r="D12" s="152">
        <v>10000</v>
      </c>
      <c r="E12" s="152"/>
      <c r="F12" s="152">
        <v>10000</v>
      </c>
      <c r="G12" s="152"/>
      <c r="H12" s="152"/>
      <c r="I12" s="152"/>
      <c r="J12" s="152"/>
      <c r="K12" s="152"/>
      <c r="L12" s="152"/>
      <c r="M12" s="152"/>
      <c r="N12" s="152"/>
      <c r="O12" s="152"/>
    </row>
    <row r="13" ht="52.5" customHeight="1" spans="1:15">
      <c r="A13" s="188" t="s">
        <v>86</v>
      </c>
      <c r="B13" s="188" t="s">
        <v>87</v>
      </c>
      <c r="C13" s="152">
        <v>6047634.03</v>
      </c>
      <c r="D13" s="152">
        <v>6047634.03</v>
      </c>
      <c r="E13" s="152">
        <v>5783634.03</v>
      </c>
      <c r="F13" s="152">
        <v>264000</v>
      </c>
      <c r="G13" s="152"/>
      <c r="H13" s="152"/>
      <c r="I13" s="152"/>
      <c r="J13" s="152"/>
      <c r="K13" s="152"/>
      <c r="L13" s="152"/>
      <c r="M13" s="152"/>
      <c r="N13" s="152"/>
      <c r="O13" s="152"/>
    </row>
    <row r="14" ht="52.5" customHeight="1" spans="1:15">
      <c r="A14" s="189" t="s">
        <v>88</v>
      </c>
      <c r="B14" s="189" t="s">
        <v>85</v>
      </c>
      <c r="C14" s="152">
        <v>4415895.35</v>
      </c>
      <c r="D14" s="152">
        <v>4415895.35</v>
      </c>
      <c r="E14" s="152">
        <v>4151895.35</v>
      </c>
      <c r="F14" s="152">
        <v>264000</v>
      </c>
      <c r="G14" s="152"/>
      <c r="H14" s="152"/>
      <c r="I14" s="152"/>
      <c r="J14" s="152"/>
      <c r="K14" s="152"/>
      <c r="L14" s="152"/>
      <c r="M14" s="152"/>
      <c r="N14" s="152"/>
      <c r="O14" s="152"/>
    </row>
    <row r="15" ht="52.5" customHeight="1" spans="1:15">
      <c r="A15" s="189" t="s">
        <v>89</v>
      </c>
      <c r="B15" s="189" t="s">
        <v>90</v>
      </c>
      <c r="C15" s="152">
        <v>1631738.68</v>
      </c>
      <c r="D15" s="152">
        <v>1631738.68</v>
      </c>
      <c r="E15" s="152">
        <v>1631738.68</v>
      </c>
      <c r="F15" s="152"/>
      <c r="G15" s="152"/>
      <c r="H15" s="152"/>
      <c r="I15" s="152"/>
      <c r="J15" s="152"/>
      <c r="K15" s="152"/>
      <c r="L15" s="152"/>
      <c r="M15" s="152"/>
      <c r="N15" s="152"/>
      <c r="O15" s="152"/>
    </row>
    <row r="16" ht="52.5" customHeight="1" spans="1:15">
      <c r="A16" s="188" t="s">
        <v>91</v>
      </c>
      <c r="B16" s="188" t="s">
        <v>92</v>
      </c>
      <c r="C16" s="152">
        <v>10000</v>
      </c>
      <c r="D16" s="152">
        <v>10000</v>
      </c>
      <c r="E16" s="152"/>
      <c r="F16" s="152">
        <v>10000</v>
      </c>
      <c r="G16" s="152"/>
      <c r="H16" s="152"/>
      <c r="I16" s="152"/>
      <c r="J16" s="152"/>
      <c r="K16" s="152"/>
      <c r="L16" s="152"/>
      <c r="M16" s="152"/>
      <c r="N16" s="152"/>
      <c r="O16" s="152"/>
    </row>
    <row r="17" ht="52.5" customHeight="1" spans="1:15">
      <c r="A17" s="189" t="s">
        <v>93</v>
      </c>
      <c r="B17" s="189" t="s">
        <v>85</v>
      </c>
      <c r="C17" s="152">
        <v>10000</v>
      </c>
      <c r="D17" s="152">
        <v>10000</v>
      </c>
      <c r="E17" s="152"/>
      <c r="F17" s="152">
        <v>10000</v>
      </c>
      <c r="G17" s="152"/>
      <c r="H17" s="152"/>
      <c r="I17" s="152"/>
      <c r="J17" s="152"/>
      <c r="K17" s="152"/>
      <c r="L17" s="152"/>
      <c r="M17" s="152"/>
      <c r="N17" s="152"/>
      <c r="O17" s="152"/>
    </row>
    <row r="18" ht="52.5" customHeight="1" spans="1:15">
      <c r="A18" s="188" t="s">
        <v>94</v>
      </c>
      <c r="B18" s="188" t="s">
        <v>95</v>
      </c>
      <c r="C18" s="152">
        <v>20000</v>
      </c>
      <c r="D18" s="152">
        <v>20000</v>
      </c>
      <c r="E18" s="152"/>
      <c r="F18" s="152">
        <v>20000</v>
      </c>
      <c r="G18" s="152"/>
      <c r="H18" s="152"/>
      <c r="I18" s="152"/>
      <c r="J18" s="152"/>
      <c r="K18" s="152"/>
      <c r="L18" s="152"/>
      <c r="M18" s="152"/>
      <c r="N18" s="152"/>
      <c r="O18" s="152"/>
    </row>
    <row r="19" ht="52.5" customHeight="1" spans="1:15">
      <c r="A19" s="189" t="s">
        <v>96</v>
      </c>
      <c r="B19" s="189" t="s">
        <v>97</v>
      </c>
      <c r="C19" s="152">
        <v>20000</v>
      </c>
      <c r="D19" s="152">
        <v>20000</v>
      </c>
      <c r="E19" s="152"/>
      <c r="F19" s="152">
        <v>20000</v>
      </c>
      <c r="G19" s="152"/>
      <c r="H19" s="152"/>
      <c r="I19" s="152"/>
      <c r="J19" s="152"/>
      <c r="K19" s="152"/>
      <c r="L19" s="152"/>
      <c r="M19" s="152"/>
      <c r="N19" s="152"/>
      <c r="O19" s="152"/>
    </row>
    <row r="20" ht="52.5" customHeight="1" spans="1:15">
      <c r="A20" s="188" t="s">
        <v>98</v>
      </c>
      <c r="B20" s="188" t="s">
        <v>99</v>
      </c>
      <c r="C20" s="152">
        <v>51200</v>
      </c>
      <c r="D20" s="152">
        <v>51200</v>
      </c>
      <c r="E20" s="152">
        <v>36200</v>
      </c>
      <c r="F20" s="152">
        <v>15000</v>
      </c>
      <c r="G20" s="152"/>
      <c r="H20" s="152"/>
      <c r="I20" s="152"/>
      <c r="J20" s="152"/>
      <c r="K20" s="152"/>
      <c r="L20" s="152"/>
      <c r="M20" s="152"/>
      <c r="N20" s="152"/>
      <c r="O20" s="152"/>
    </row>
    <row r="21" ht="52.5" customHeight="1" spans="1:15">
      <c r="A21" s="189" t="s">
        <v>100</v>
      </c>
      <c r="B21" s="189" t="s">
        <v>101</v>
      </c>
      <c r="C21" s="152">
        <v>51200</v>
      </c>
      <c r="D21" s="152">
        <v>51200</v>
      </c>
      <c r="E21" s="152">
        <v>36200</v>
      </c>
      <c r="F21" s="152">
        <v>15000</v>
      </c>
      <c r="G21" s="152"/>
      <c r="H21" s="152"/>
      <c r="I21" s="152"/>
      <c r="J21" s="152"/>
      <c r="K21" s="152"/>
      <c r="L21" s="152"/>
      <c r="M21" s="152"/>
      <c r="N21" s="152"/>
      <c r="O21" s="152"/>
    </row>
    <row r="22" ht="52.5" customHeight="1" spans="1:15">
      <c r="A22" s="188" t="s">
        <v>102</v>
      </c>
      <c r="B22" s="188" t="s">
        <v>103</v>
      </c>
      <c r="C22" s="152">
        <v>692600</v>
      </c>
      <c r="D22" s="152">
        <v>692600</v>
      </c>
      <c r="E22" s="152">
        <v>363640</v>
      </c>
      <c r="F22" s="152">
        <v>328960</v>
      </c>
      <c r="G22" s="152"/>
      <c r="H22" s="152"/>
      <c r="I22" s="152"/>
      <c r="J22" s="152"/>
      <c r="K22" s="152"/>
      <c r="L22" s="152"/>
      <c r="M22" s="152"/>
      <c r="N22" s="152"/>
      <c r="O22" s="152"/>
    </row>
    <row r="23" ht="52.5" customHeight="1" spans="1:15">
      <c r="A23" s="189" t="s">
        <v>104</v>
      </c>
      <c r="B23" s="189" t="s">
        <v>105</v>
      </c>
      <c r="C23" s="152">
        <v>692600</v>
      </c>
      <c r="D23" s="152">
        <v>692600</v>
      </c>
      <c r="E23" s="152">
        <v>363640</v>
      </c>
      <c r="F23" s="152">
        <v>328960</v>
      </c>
      <c r="G23" s="152"/>
      <c r="H23" s="152"/>
      <c r="I23" s="152"/>
      <c r="J23" s="152"/>
      <c r="K23" s="152"/>
      <c r="L23" s="152"/>
      <c r="M23" s="152"/>
      <c r="N23" s="152"/>
      <c r="O23" s="152"/>
    </row>
    <row r="24" ht="52.5" customHeight="1" spans="1:15">
      <c r="A24" s="188" t="s">
        <v>106</v>
      </c>
      <c r="B24" s="188" t="s">
        <v>107</v>
      </c>
      <c r="C24" s="152">
        <v>20000</v>
      </c>
      <c r="D24" s="152">
        <v>20000</v>
      </c>
      <c r="E24" s="152"/>
      <c r="F24" s="152">
        <v>20000</v>
      </c>
      <c r="G24" s="152"/>
      <c r="H24" s="152"/>
      <c r="I24" s="152"/>
      <c r="J24" s="152"/>
      <c r="K24" s="152"/>
      <c r="L24" s="152"/>
      <c r="M24" s="152"/>
      <c r="N24" s="152"/>
      <c r="O24" s="152"/>
    </row>
    <row r="25" ht="52.5" customHeight="1" spans="1:15">
      <c r="A25" s="189" t="s">
        <v>108</v>
      </c>
      <c r="B25" s="189" t="s">
        <v>85</v>
      </c>
      <c r="C25" s="152">
        <v>20000</v>
      </c>
      <c r="D25" s="152">
        <v>20000</v>
      </c>
      <c r="E25" s="152"/>
      <c r="F25" s="152">
        <v>20000</v>
      </c>
      <c r="G25" s="152"/>
      <c r="H25" s="152"/>
      <c r="I25" s="152"/>
      <c r="J25" s="152"/>
      <c r="K25" s="152"/>
      <c r="L25" s="152"/>
      <c r="M25" s="152"/>
      <c r="N25" s="152"/>
      <c r="O25" s="152"/>
    </row>
    <row r="26" ht="52.5" customHeight="1" spans="1:15">
      <c r="A26" s="188" t="s">
        <v>109</v>
      </c>
      <c r="B26" s="188" t="s">
        <v>110</v>
      </c>
      <c r="C26" s="152">
        <v>10000</v>
      </c>
      <c r="D26" s="152">
        <v>10000</v>
      </c>
      <c r="E26" s="152"/>
      <c r="F26" s="152">
        <v>10000</v>
      </c>
      <c r="G26" s="152"/>
      <c r="H26" s="152"/>
      <c r="I26" s="152"/>
      <c r="J26" s="152"/>
      <c r="K26" s="152"/>
      <c r="L26" s="152"/>
      <c r="M26" s="152"/>
      <c r="N26" s="152"/>
      <c r="O26" s="152"/>
    </row>
    <row r="27" ht="52.5" customHeight="1" spans="1:15">
      <c r="A27" s="189" t="s">
        <v>111</v>
      </c>
      <c r="B27" s="189" t="s">
        <v>112</v>
      </c>
      <c r="C27" s="152">
        <v>10000</v>
      </c>
      <c r="D27" s="152">
        <v>10000</v>
      </c>
      <c r="E27" s="152"/>
      <c r="F27" s="152">
        <v>10000</v>
      </c>
      <c r="G27" s="152"/>
      <c r="H27" s="152"/>
      <c r="I27" s="152"/>
      <c r="J27" s="152"/>
      <c r="K27" s="152"/>
      <c r="L27" s="152"/>
      <c r="M27" s="152"/>
      <c r="N27" s="152"/>
      <c r="O27" s="152"/>
    </row>
    <row r="28" ht="52.5" customHeight="1" spans="1:15">
      <c r="A28" s="188" t="s">
        <v>113</v>
      </c>
      <c r="B28" s="188" t="s">
        <v>114</v>
      </c>
      <c r="C28" s="152">
        <v>10000</v>
      </c>
      <c r="D28" s="152">
        <v>10000</v>
      </c>
      <c r="E28" s="152"/>
      <c r="F28" s="152">
        <v>10000</v>
      </c>
      <c r="G28" s="152"/>
      <c r="H28" s="152"/>
      <c r="I28" s="152"/>
      <c r="J28" s="152"/>
      <c r="K28" s="152"/>
      <c r="L28" s="152"/>
      <c r="M28" s="152"/>
      <c r="N28" s="152"/>
      <c r="O28" s="152"/>
    </row>
    <row r="29" ht="52.5" customHeight="1" spans="1:15">
      <c r="A29" s="189" t="s">
        <v>115</v>
      </c>
      <c r="B29" s="189" t="s">
        <v>114</v>
      </c>
      <c r="C29" s="152">
        <v>10000</v>
      </c>
      <c r="D29" s="152">
        <v>10000</v>
      </c>
      <c r="E29" s="152"/>
      <c r="F29" s="152">
        <v>10000</v>
      </c>
      <c r="G29" s="152"/>
      <c r="H29" s="152"/>
      <c r="I29" s="152"/>
      <c r="J29" s="152"/>
      <c r="K29" s="152"/>
      <c r="L29" s="152"/>
      <c r="M29" s="152"/>
      <c r="N29" s="152"/>
      <c r="O29" s="152"/>
    </row>
    <row r="30" ht="52.5" customHeight="1" spans="1:15">
      <c r="A30" s="187" t="s">
        <v>116</v>
      </c>
      <c r="B30" s="187" t="s">
        <v>117</v>
      </c>
      <c r="C30" s="152">
        <v>30000</v>
      </c>
      <c r="D30" s="152">
        <v>30000</v>
      </c>
      <c r="E30" s="152"/>
      <c r="F30" s="152">
        <v>30000</v>
      </c>
      <c r="G30" s="152"/>
      <c r="H30" s="152"/>
      <c r="I30" s="152"/>
      <c r="J30" s="152"/>
      <c r="K30" s="152"/>
      <c r="L30" s="152"/>
      <c r="M30" s="152"/>
      <c r="N30" s="152"/>
      <c r="O30" s="152"/>
    </row>
    <row r="31" ht="52.5" customHeight="1" spans="1:15">
      <c r="A31" s="188" t="s">
        <v>118</v>
      </c>
      <c r="B31" s="188" t="s">
        <v>119</v>
      </c>
      <c r="C31" s="152">
        <v>30000</v>
      </c>
      <c r="D31" s="152">
        <v>30000</v>
      </c>
      <c r="E31" s="152"/>
      <c r="F31" s="152">
        <v>30000</v>
      </c>
      <c r="G31" s="152"/>
      <c r="H31" s="152"/>
      <c r="I31" s="152"/>
      <c r="J31" s="152"/>
      <c r="K31" s="152"/>
      <c r="L31" s="152"/>
      <c r="M31" s="152"/>
      <c r="N31" s="152"/>
      <c r="O31" s="152"/>
    </row>
    <row r="32" ht="52.5" customHeight="1" spans="1:15">
      <c r="A32" s="189" t="s">
        <v>120</v>
      </c>
      <c r="B32" s="189" t="s">
        <v>119</v>
      </c>
      <c r="C32" s="152">
        <v>30000</v>
      </c>
      <c r="D32" s="152">
        <v>30000</v>
      </c>
      <c r="E32" s="152"/>
      <c r="F32" s="152">
        <v>30000</v>
      </c>
      <c r="G32" s="152"/>
      <c r="H32" s="152"/>
      <c r="I32" s="152"/>
      <c r="J32" s="152"/>
      <c r="K32" s="152"/>
      <c r="L32" s="152"/>
      <c r="M32" s="152"/>
      <c r="N32" s="152"/>
      <c r="O32" s="152"/>
    </row>
    <row r="33" ht="52.5" customHeight="1" spans="1:15">
      <c r="A33" s="187" t="s">
        <v>121</v>
      </c>
      <c r="B33" s="187" t="s">
        <v>122</v>
      </c>
      <c r="C33" s="152">
        <v>2260920.3</v>
      </c>
      <c r="D33" s="152">
        <v>2260920.3</v>
      </c>
      <c r="E33" s="152">
        <v>1877881.5</v>
      </c>
      <c r="F33" s="152">
        <v>383038.8</v>
      </c>
      <c r="G33" s="152"/>
      <c r="H33" s="152"/>
      <c r="I33" s="152"/>
      <c r="J33" s="152"/>
      <c r="K33" s="152"/>
      <c r="L33" s="152"/>
      <c r="M33" s="152"/>
      <c r="N33" s="152"/>
      <c r="O33" s="152"/>
    </row>
    <row r="34" ht="52.5" customHeight="1" spans="1:15">
      <c r="A34" s="188" t="s">
        <v>123</v>
      </c>
      <c r="B34" s="188" t="s">
        <v>124</v>
      </c>
      <c r="C34" s="152">
        <v>25817.04</v>
      </c>
      <c r="D34" s="152">
        <v>25817.04</v>
      </c>
      <c r="E34" s="152">
        <v>25817.04</v>
      </c>
      <c r="F34" s="152"/>
      <c r="G34" s="152"/>
      <c r="H34" s="152"/>
      <c r="I34" s="152"/>
      <c r="J34" s="152"/>
      <c r="K34" s="152"/>
      <c r="L34" s="152"/>
      <c r="M34" s="152"/>
      <c r="N34" s="152"/>
      <c r="O34" s="152"/>
    </row>
    <row r="35" ht="52.5" customHeight="1" spans="1:15">
      <c r="A35" s="189" t="s">
        <v>125</v>
      </c>
      <c r="B35" s="189" t="s">
        <v>126</v>
      </c>
      <c r="C35" s="152">
        <v>25817.04</v>
      </c>
      <c r="D35" s="152">
        <v>25817.04</v>
      </c>
      <c r="E35" s="152">
        <v>25817.04</v>
      </c>
      <c r="F35" s="152"/>
      <c r="G35" s="152"/>
      <c r="H35" s="152"/>
      <c r="I35" s="152"/>
      <c r="J35" s="152"/>
      <c r="K35" s="152"/>
      <c r="L35" s="152"/>
      <c r="M35" s="152"/>
      <c r="N35" s="152"/>
      <c r="O35" s="152"/>
    </row>
    <row r="36" ht="52.5" customHeight="1" spans="1:15">
      <c r="A36" s="188" t="s">
        <v>127</v>
      </c>
      <c r="B36" s="188" t="s">
        <v>128</v>
      </c>
      <c r="C36" s="152">
        <v>1227331.26</v>
      </c>
      <c r="D36" s="152">
        <v>1227331.26</v>
      </c>
      <c r="E36" s="152">
        <v>1227331.26</v>
      </c>
      <c r="F36" s="152"/>
      <c r="G36" s="152"/>
      <c r="H36" s="152"/>
      <c r="I36" s="152"/>
      <c r="J36" s="152"/>
      <c r="K36" s="152"/>
      <c r="L36" s="152"/>
      <c r="M36" s="152"/>
      <c r="N36" s="152"/>
      <c r="O36" s="152"/>
    </row>
    <row r="37" ht="52.5" customHeight="1" spans="1:15">
      <c r="A37" s="189" t="s">
        <v>129</v>
      </c>
      <c r="B37" s="189" t="s">
        <v>130</v>
      </c>
      <c r="C37" s="152">
        <v>34218.5</v>
      </c>
      <c r="D37" s="152">
        <v>34218.5</v>
      </c>
      <c r="E37" s="152">
        <v>34218.5</v>
      </c>
      <c r="F37" s="152"/>
      <c r="G37" s="152"/>
      <c r="H37" s="152"/>
      <c r="I37" s="152"/>
      <c r="J37" s="152"/>
      <c r="K37" s="152"/>
      <c r="L37" s="152"/>
      <c r="M37" s="152"/>
      <c r="N37" s="152"/>
      <c r="O37" s="152"/>
    </row>
    <row r="38" ht="52.5" customHeight="1" spans="1:15">
      <c r="A38" s="189" t="s">
        <v>131</v>
      </c>
      <c r="B38" s="189" t="s">
        <v>132</v>
      </c>
      <c r="C38" s="152">
        <v>27859</v>
      </c>
      <c r="D38" s="152">
        <v>27859</v>
      </c>
      <c r="E38" s="152">
        <v>27859</v>
      </c>
      <c r="F38" s="152"/>
      <c r="G38" s="152"/>
      <c r="H38" s="152"/>
      <c r="I38" s="152"/>
      <c r="J38" s="152"/>
      <c r="K38" s="152"/>
      <c r="L38" s="152"/>
      <c r="M38" s="152"/>
      <c r="N38" s="152"/>
      <c r="O38" s="152"/>
    </row>
    <row r="39" ht="52.5" customHeight="1" spans="1:15">
      <c r="A39" s="189" t="s">
        <v>133</v>
      </c>
      <c r="B39" s="189" t="s">
        <v>134</v>
      </c>
      <c r="C39" s="152">
        <v>1165253.76</v>
      </c>
      <c r="D39" s="152">
        <v>1165253.76</v>
      </c>
      <c r="E39" s="152">
        <v>1165253.76</v>
      </c>
      <c r="F39" s="152"/>
      <c r="G39" s="152"/>
      <c r="H39" s="152"/>
      <c r="I39" s="152"/>
      <c r="J39" s="152"/>
      <c r="K39" s="152"/>
      <c r="L39" s="152"/>
      <c r="M39" s="152"/>
      <c r="N39" s="152"/>
      <c r="O39" s="152"/>
    </row>
    <row r="40" ht="52.5" customHeight="1" spans="1:15">
      <c r="A40" s="188" t="s">
        <v>135</v>
      </c>
      <c r="B40" s="188" t="s">
        <v>136</v>
      </c>
      <c r="C40" s="152">
        <v>302038.8</v>
      </c>
      <c r="D40" s="152">
        <v>302038.8</v>
      </c>
      <c r="E40" s="152"/>
      <c r="F40" s="152">
        <v>302038.8</v>
      </c>
      <c r="G40" s="152"/>
      <c r="H40" s="152"/>
      <c r="I40" s="152"/>
      <c r="J40" s="152"/>
      <c r="K40" s="152"/>
      <c r="L40" s="152"/>
      <c r="M40" s="152"/>
      <c r="N40" s="152"/>
      <c r="O40" s="152"/>
    </row>
    <row r="41" ht="52.5" customHeight="1" spans="1:15">
      <c r="A41" s="189" t="s">
        <v>137</v>
      </c>
      <c r="B41" s="189" t="s">
        <v>138</v>
      </c>
      <c r="C41" s="152">
        <v>302038.8</v>
      </c>
      <c r="D41" s="152">
        <v>302038.8</v>
      </c>
      <c r="E41" s="152"/>
      <c r="F41" s="152">
        <v>302038.8</v>
      </c>
      <c r="G41" s="152"/>
      <c r="H41" s="152"/>
      <c r="I41" s="152"/>
      <c r="J41" s="152"/>
      <c r="K41" s="152"/>
      <c r="L41" s="152"/>
      <c r="M41" s="152"/>
      <c r="N41" s="152"/>
      <c r="O41" s="152"/>
    </row>
    <row r="42" ht="52.5" customHeight="1" spans="1:15">
      <c r="A42" s="188" t="s">
        <v>139</v>
      </c>
      <c r="B42" s="188" t="s">
        <v>140</v>
      </c>
      <c r="C42" s="152">
        <v>598080</v>
      </c>
      <c r="D42" s="152">
        <v>598080</v>
      </c>
      <c r="E42" s="152">
        <v>598080</v>
      </c>
      <c r="F42" s="152"/>
      <c r="G42" s="152"/>
      <c r="H42" s="152"/>
      <c r="I42" s="152"/>
      <c r="J42" s="152"/>
      <c r="K42" s="152"/>
      <c r="L42" s="152"/>
      <c r="M42" s="152"/>
      <c r="N42" s="152"/>
      <c r="O42" s="152"/>
    </row>
    <row r="43" ht="52.5" customHeight="1" spans="1:15">
      <c r="A43" s="189" t="s">
        <v>141</v>
      </c>
      <c r="B43" s="189" t="s">
        <v>142</v>
      </c>
      <c r="C43" s="152">
        <v>598080</v>
      </c>
      <c r="D43" s="152">
        <v>598080</v>
      </c>
      <c r="E43" s="152">
        <v>598080</v>
      </c>
      <c r="F43" s="152"/>
      <c r="G43" s="152"/>
      <c r="H43" s="152"/>
      <c r="I43" s="152"/>
      <c r="J43" s="152"/>
      <c r="K43" s="152"/>
      <c r="L43" s="152"/>
      <c r="M43" s="152"/>
      <c r="N43" s="152"/>
      <c r="O43" s="152"/>
    </row>
    <row r="44" ht="52.5" customHeight="1" spans="1:15">
      <c r="A44" s="188" t="s">
        <v>143</v>
      </c>
      <c r="B44" s="188" t="s">
        <v>144</v>
      </c>
      <c r="C44" s="152">
        <v>81000</v>
      </c>
      <c r="D44" s="152">
        <v>81000</v>
      </c>
      <c r="E44" s="152"/>
      <c r="F44" s="152">
        <v>81000</v>
      </c>
      <c r="G44" s="152"/>
      <c r="H44" s="152"/>
      <c r="I44" s="152"/>
      <c r="J44" s="152"/>
      <c r="K44" s="152"/>
      <c r="L44" s="152"/>
      <c r="M44" s="152"/>
      <c r="N44" s="152"/>
      <c r="O44" s="152"/>
    </row>
    <row r="45" ht="52.5" customHeight="1" spans="1:15">
      <c r="A45" s="189" t="s">
        <v>145</v>
      </c>
      <c r="B45" s="189" t="s">
        <v>146</v>
      </c>
      <c r="C45" s="152">
        <v>81000</v>
      </c>
      <c r="D45" s="152">
        <v>81000</v>
      </c>
      <c r="E45" s="152"/>
      <c r="F45" s="152">
        <v>81000</v>
      </c>
      <c r="G45" s="152"/>
      <c r="H45" s="152"/>
      <c r="I45" s="152"/>
      <c r="J45" s="152"/>
      <c r="K45" s="152"/>
      <c r="L45" s="152"/>
      <c r="M45" s="152"/>
      <c r="N45" s="152"/>
      <c r="O45" s="152"/>
    </row>
    <row r="46" ht="52.5" customHeight="1" spans="1:15">
      <c r="A46" s="188" t="s">
        <v>147</v>
      </c>
      <c r="B46" s="188" t="s">
        <v>148</v>
      </c>
      <c r="C46" s="152">
        <v>26653.2</v>
      </c>
      <c r="D46" s="152">
        <v>26653.2</v>
      </c>
      <c r="E46" s="152">
        <v>26653.2</v>
      </c>
      <c r="F46" s="152"/>
      <c r="G46" s="152"/>
      <c r="H46" s="152"/>
      <c r="I46" s="152"/>
      <c r="J46" s="152"/>
      <c r="K46" s="152"/>
      <c r="L46" s="152"/>
      <c r="M46" s="152"/>
      <c r="N46" s="152"/>
      <c r="O46" s="152"/>
    </row>
    <row r="47" ht="52.5" customHeight="1" spans="1:15">
      <c r="A47" s="189" t="s">
        <v>149</v>
      </c>
      <c r="B47" s="189" t="s">
        <v>148</v>
      </c>
      <c r="C47" s="152">
        <v>26653.2</v>
      </c>
      <c r="D47" s="152">
        <v>26653.2</v>
      </c>
      <c r="E47" s="152">
        <v>26653.2</v>
      </c>
      <c r="F47" s="152"/>
      <c r="G47" s="152"/>
      <c r="H47" s="152"/>
      <c r="I47" s="152"/>
      <c r="J47" s="152"/>
      <c r="K47" s="152"/>
      <c r="L47" s="152"/>
      <c r="M47" s="152"/>
      <c r="N47" s="152"/>
      <c r="O47" s="152"/>
    </row>
    <row r="48" ht="52.5" customHeight="1" spans="1:15">
      <c r="A48" s="187" t="s">
        <v>150</v>
      </c>
      <c r="B48" s="187" t="s">
        <v>151</v>
      </c>
      <c r="C48" s="152">
        <v>486101.5</v>
      </c>
      <c r="D48" s="152">
        <v>486101.5</v>
      </c>
      <c r="E48" s="152">
        <v>466101.5</v>
      </c>
      <c r="F48" s="152">
        <v>20000</v>
      </c>
      <c r="G48" s="152"/>
      <c r="H48" s="152"/>
      <c r="I48" s="152"/>
      <c r="J48" s="152"/>
      <c r="K48" s="152"/>
      <c r="L48" s="152"/>
      <c r="M48" s="152"/>
      <c r="N48" s="152"/>
      <c r="O48" s="152"/>
    </row>
    <row r="49" ht="52.5" customHeight="1" spans="1:15">
      <c r="A49" s="188" t="s">
        <v>152</v>
      </c>
      <c r="B49" s="188" t="s">
        <v>153</v>
      </c>
      <c r="C49" s="152">
        <v>466101.5</v>
      </c>
      <c r="D49" s="152">
        <v>466101.5</v>
      </c>
      <c r="E49" s="152">
        <v>466101.5</v>
      </c>
      <c r="F49" s="152"/>
      <c r="G49" s="152"/>
      <c r="H49" s="152"/>
      <c r="I49" s="152"/>
      <c r="J49" s="152"/>
      <c r="K49" s="152"/>
      <c r="L49" s="152"/>
      <c r="M49" s="152"/>
      <c r="N49" s="152"/>
      <c r="O49" s="152"/>
    </row>
    <row r="50" ht="52.5" customHeight="1" spans="1:15">
      <c r="A50" s="189" t="s">
        <v>154</v>
      </c>
      <c r="B50" s="189" t="s">
        <v>155</v>
      </c>
      <c r="C50" s="152">
        <v>188983.44</v>
      </c>
      <c r="D50" s="152">
        <v>188983.44</v>
      </c>
      <c r="E50" s="152">
        <v>188983.44</v>
      </c>
      <c r="F50" s="152"/>
      <c r="G50" s="152"/>
      <c r="H50" s="152"/>
      <c r="I50" s="152"/>
      <c r="J50" s="152"/>
      <c r="K50" s="152"/>
      <c r="L50" s="152"/>
      <c r="M50" s="152"/>
      <c r="N50" s="152"/>
      <c r="O50" s="152"/>
    </row>
    <row r="51" ht="52.5" customHeight="1" spans="1:15">
      <c r="A51" s="189" t="s">
        <v>156</v>
      </c>
      <c r="B51" s="189" t="s">
        <v>157</v>
      </c>
      <c r="C51" s="152">
        <v>247986.72</v>
      </c>
      <c r="D51" s="152">
        <v>247986.72</v>
      </c>
      <c r="E51" s="152">
        <v>247986.72</v>
      </c>
      <c r="F51" s="152"/>
      <c r="G51" s="152"/>
      <c r="H51" s="152"/>
      <c r="I51" s="152"/>
      <c r="J51" s="152"/>
      <c r="K51" s="152"/>
      <c r="L51" s="152"/>
      <c r="M51" s="152"/>
      <c r="N51" s="152"/>
      <c r="O51" s="152"/>
    </row>
    <row r="52" ht="52.5" customHeight="1" spans="1:15">
      <c r="A52" s="189" t="s">
        <v>158</v>
      </c>
      <c r="B52" s="189" t="s">
        <v>159</v>
      </c>
      <c r="C52" s="152">
        <v>29131.34</v>
      </c>
      <c r="D52" s="152">
        <v>29131.34</v>
      </c>
      <c r="E52" s="152">
        <v>29131.34</v>
      </c>
      <c r="F52" s="152"/>
      <c r="G52" s="152"/>
      <c r="H52" s="152"/>
      <c r="I52" s="152"/>
      <c r="J52" s="152"/>
      <c r="K52" s="152"/>
      <c r="L52" s="152"/>
      <c r="M52" s="152"/>
      <c r="N52" s="152"/>
      <c r="O52" s="152"/>
    </row>
    <row r="53" ht="52.5" customHeight="1" spans="1:15">
      <c r="A53" s="188" t="s">
        <v>160</v>
      </c>
      <c r="B53" s="188" t="s">
        <v>161</v>
      </c>
      <c r="C53" s="152">
        <v>20000</v>
      </c>
      <c r="D53" s="152">
        <v>20000</v>
      </c>
      <c r="E53" s="152"/>
      <c r="F53" s="152">
        <v>20000</v>
      </c>
      <c r="G53" s="152"/>
      <c r="H53" s="152"/>
      <c r="I53" s="152"/>
      <c r="J53" s="152"/>
      <c r="K53" s="152"/>
      <c r="L53" s="152"/>
      <c r="M53" s="152"/>
      <c r="N53" s="152"/>
      <c r="O53" s="152"/>
    </row>
    <row r="54" ht="52.5" customHeight="1" spans="1:15">
      <c r="A54" s="189" t="s">
        <v>162</v>
      </c>
      <c r="B54" s="189" t="s">
        <v>161</v>
      </c>
      <c r="C54" s="152">
        <v>20000</v>
      </c>
      <c r="D54" s="152">
        <v>20000</v>
      </c>
      <c r="E54" s="152"/>
      <c r="F54" s="152">
        <v>20000</v>
      </c>
      <c r="G54" s="152"/>
      <c r="H54" s="152"/>
      <c r="I54" s="152"/>
      <c r="J54" s="152"/>
      <c r="K54" s="152"/>
      <c r="L54" s="152"/>
      <c r="M54" s="152"/>
      <c r="N54" s="152"/>
      <c r="O54" s="152"/>
    </row>
    <row r="55" ht="52.5" customHeight="1" spans="1:15">
      <c r="A55" s="187" t="s">
        <v>163</v>
      </c>
      <c r="B55" s="187" t="s">
        <v>164</v>
      </c>
      <c r="C55" s="152">
        <v>7611922.06</v>
      </c>
      <c r="D55" s="152">
        <v>7611922.06</v>
      </c>
      <c r="E55" s="152">
        <v>6442359.56</v>
      </c>
      <c r="F55" s="152">
        <v>1169562.5</v>
      </c>
      <c r="G55" s="152"/>
      <c r="H55" s="152"/>
      <c r="I55" s="152"/>
      <c r="J55" s="152"/>
      <c r="K55" s="152"/>
      <c r="L55" s="152"/>
      <c r="M55" s="152"/>
      <c r="N55" s="152"/>
      <c r="O55" s="152"/>
    </row>
    <row r="56" ht="52.5" customHeight="1" spans="1:15">
      <c r="A56" s="188" t="s">
        <v>165</v>
      </c>
      <c r="B56" s="188" t="s">
        <v>166</v>
      </c>
      <c r="C56" s="152">
        <v>3302822.06</v>
      </c>
      <c r="D56" s="152">
        <v>3302822.06</v>
      </c>
      <c r="E56" s="152">
        <v>2925159.56</v>
      </c>
      <c r="F56" s="152">
        <v>377662.5</v>
      </c>
      <c r="G56" s="152"/>
      <c r="H56" s="152"/>
      <c r="I56" s="152"/>
      <c r="J56" s="152"/>
      <c r="K56" s="152"/>
      <c r="L56" s="152"/>
      <c r="M56" s="152"/>
      <c r="N56" s="152"/>
      <c r="O56" s="152"/>
    </row>
    <row r="57" ht="52.5" customHeight="1" spans="1:15">
      <c r="A57" s="189" t="s">
        <v>167</v>
      </c>
      <c r="B57" s="189" t="s">
        <v>90</v>
      </c>
      <c r="C57" s="152">
        <v>2925159.56</v>
      </c>
      <c r="D57" s="152">
        <v>2925159.56</v>
      </c>
      <c r="E57" s="152">
        <v>2925159.56</v>
      </c>
      <c r="F57" s="152"/>
      <c r="G57" s="152"/>
      <c r="H57" s="152"/>
      <c r="I57" s="152"/>
      <c r="J57" s="152"/>
      <c r="K57" s="152"/>
      <c r="L57" s="152"/>
      <c r="M57" s="152"/>
      <c r="N57" s="152"/>
      <c r="O57" s="152"/>
    </row>
    <row r="58" ht="52.5" customHeight="1" spans="1:15">
      <c r="A58" s="189" t="s">
        <v>168</v>
      </c>
      <c r="B58" s="189" t="s">
        <v>169</v>
      </c>
      <c r="C58" s="152">
        <v>377662.5</v>
      </c>
      <c r="D58" s="152">
        <v>377662.5</v>
      </c>
      <c r="E58" s="152"/>
      <c r="F58" s="152">
        <v>377662.5</v>
      </c>
      <c r="G58" s="152"/>
      <c r="H58" s="152"/>
      <c r="I58" s="152"/>
      <c r="J58" s="152"/>
      <c r="K58" s="152"/>
      <c r="L58" s="152"/>
      <c r="M58" s="152"/>
      <c r="N58" s="152"/>
      <c r="O58" s="152"/>
    </row>
    <row r="59" ht="52.5" customHeight="1" spans="1:15">
      <c r="A59" s="188" t="s">
        <v>170</v>
      </c>
      <c r="B59" s="188" t="s">
        <v>171</v>
      </c>
      <c r="C59" s="152">
        <v>4000</v>
      </c>
      <c r="D59" s="152">
        <v>4000</v>
      </c>
      <c r="E59" s="152"/>
      <c r="F59" s="152">
        <v>4000</v>
      </c>
      <c r="G59" s="152"/>
      <c r="H59" s="152"/>
      <c r="I59" s="152"/>
      <c r="J59" s="152"/>
      <c r="K59" s="152"/>
      <c r="L59" s="152"/>
      <c r="M59" s="152"/>
      <c r="N59" s="152"/>
      <c r="O59" s="152"/>
    </row>
    <row r="60" ht="52.5" customHeight="1" spans="1:15">
      <c r="A60" s="189" t="s">
        <v>172</v>
      </c>
      <c r="B60" s="189" t="s">
        <v>173</v>
      </c>
      <c r="C60" s="152">
        <v>4000</v>
      </c>
      <c r="D60" s="152">
        <v>4000</v>
      </c>
      <c r="E60" s="152"/>
      <c r="F60" s="152">
        <v>4000</v>
      </c>
      <c r="G60" s="152"/>
      <c r="H60" s="152"/>
      <c r="I60" s="152"/>
      <c r="J60" s="152"/>
      <c r="K60" s="152"/>
      <c r="L60" s="152"/>
      <c r="M60" s="152"/>
      <c r="N60" s="152"/>
      <c r="O60" s="152"/>
    </row>
    <row r="61" ht="52.5" customHeight="1" spans="1:15">
      <c r="A61" s="188" t="s">
        <v>174</v>
      </c>
      <c r="B61" s="188" t="s">
        <v>175</v>
      </c>
      <c r="C61" s="152">
        <v>4305100</v>
      </c>
      <c r="D61" s="152">
        <v>4305100</v>
      </c>
      <c r="E61" s="152">
        <v>3517200</v>
      </c>
      <c r="F61" s="152">
        <v>787900</v>
      </c>
      <c r="G61" s="152"/>
      <c r="H61" s="152"/>
      <c r="I61" s="152"/>
      <c r="J61" s="152"/>
      <c r="K61" s="152"/>
      <c r="L61" s="152"/>
      <c r="M61" s="152"/>
      <c r="N61" s="152"/>
      <c r="O61" s="152"/>
    </row>
    <row r="62" ht="52.5" customHeight="1" spans="1:15">
      <c r="A62" s="189" t="s">
        <v>176</v>
      </c>
      <c r="B62" s="189" t="s">
        <v>177</v>
      </c>
      <c r="C62" s="152"/>
      <c r="D62" s="152"/>
      <c r="E62" s="152"/>
      <c r="F62" s="152"/>
      <c r="G62" s="152"/>
      <c r="H62" s="152"/>
      <c r="I62" s="152"/>
      <c r="J62" s="152"/>
      <c r="K62" s="152"/>
      <c r="L62" s="152"/>
      <c r="M62" s="152"/>
      <c r="N62" s="152"/>
      <c r="O62" s="152"/>
    </row>
    <row r="63" ht="52.5" customHeight="1" spans="1:15">
      <c r="A63" s="189" t="s">
        <v>178</v>
      </c>
      <c r="B63" s="189" t="s">
        <v>179</v>
      </c>
      <c r="C63" s="152">
        <v>4305100</v>
      </c>
      <c r="D63" s="152">
        <v>4305100</v>
      </c>
      <c r="E63" s="152">
        <v>3517200</v>
      </c>
      <c r="F63" s="152">
        <v>787900</v>
      </c>
      <c r="G63" s="152"/>
      <c r="H63" s="152"/>
      <c r="I63" s="152"/>
      <c r="J63" s="152"/>
      <c r="K63" s="152"/>
      <c r="L63" s="152"/>
      <c r="M63" s="152"/>
      <c r="N63" s="152"/>
      <c r="O63" s="152"/>
    </row>
    <row r="64" ht="52.5" customHeight="1" spans="1:15">
      <c r="A64" s="187" t="s">
        <v>180</v>
      </c>
      <c r="B64" s="187" t="s">
        <v>181</v>
      </c>
      <c r="C64" s="152">
        <v>162600</v>
      </c>
      <c r="D64" s="152">
        <v>162600</v>
      </c>
      <c r="E64" s="152"/>
      <c r="F64" s="152">
        <v>162600</v>
      </c>
      <c r="G64" s="152"/>
      <c r="H64" s="152"/>
      <c r="I64" s="152"/>
      <c r="J64" s="152"/>
      <c r="K64" s="152"/>
      <c r="L64" s="152"/>
      <c r="M64" s="152"/>
      <c r="N64" s="152"/>
      <c r="O64" s="152"/>
    </row>
    <row r="65" ht="52.5" customHeight="1" spans="1:15">
      <c r="A65" s="188" t="s">
        <v>182</v>
      </c>
      <c r="B65" s="188" t="s">
        <v>183</v>
      </c>
      <c r="C65" s="152">
        <v>162600</v>
      </c>
      <c r="D65" s="152">
        <v>162600</v>
      </c>
      <c r="E65" s="152"/>
      <c r="F65" s="152">
        <v>162600</v>
      </c>
      <c r="G65" s="152"/>
      <c r="H65" s="152"/>
      <c r="I65" s="152"/>
      <c r="J65" s="152"/>
      <c r="K65" s="152"/>
      <c r="L65" s="152"/>
      <c r="M65" s="152"/>
      <c r="N65" s="152"/>
      <c r="O65" s="152"/>
    </row>
    <row r="66" ht="52.5" customHeight="1" spans="1:15">
      <c r="A66" s="189" t="s">
        <v>184</v>
      </c>
      <c r="B66" s="189" t="s">
        <v>185</v>
      </c>
      <c r="C66" s="152">
        <v>162600</v>
      </c>
      <c r="D66" s="152">
        <v>162600</v>
      </c>
      <c r="E66" s="152"/>
      <c r="F66" s="152">
        <v>162600</v>
      </c>
      <c r="G66" s="152"/>
      <c r="H66" s="152"/>
      <c r="I66" s="152"/>
      <c r="J66" s="152"/>
      <c r="K66" s="152"/>
      <c r="L66" s="152"/>
      <c r="M66" s="152"/>
      <c r="N66" s="152"/>
      <c r="O66" s="152"/>
    </row>
    <row r="67" ht="52.5" customHeight="1" spans="1:15">
      <c r="A67" s="187" t="s">
        <v>186</v>
      </c>
      <c r="B67" s="187" t="s">
        <v>187</v>
      </c>
      <c r="C67" s="152">
        <v>873940.32</v>
      </c>
      <c r="D67" s="152">
        <v>873940.32</v>
      </c>
      <c r="E67" s="152">
        <v>873940.32</v>
      </c>
      <c r="F67" s="152"/>
      <c r="G67" s="152"/>
      <c r="H67" s="152"/>
      <c r="I67" s="152"/>
      <c r="J67" s="152"/>
      <c r="K67" s="152"/>
      <c r="L67" s="152"/>
      <c r="M67" s="152"/>
      <c r="N67" s="152"/>
      <c r="O67" s="152"/>
    </row>
    <row r="68" ht="52.5" customHeight="1" spans="1:15">
      <c r="A68" s="188" t="s">
        <v>188</v>
      </c>
      <c r="B68" s="188" t="s">
        <v>189</v>
      </c>
      <c r="C68" s="152">
        <v>873940.32</v>
      </c>
      <c r="D68" s="152">
        <v>873940.32</v>
      </c>
      <c r="E68" s="152">
        <v>873940.32</v>
      </c>
      <c r="F68" s="152"/>
      <c r="G68" s="152"/>
      <c r="H68" s="152"/>
      <c r="I68" s="152"/>
      <c r="J68" s="152"/>
      <c r="K68" s="152"/>
      <c r="L68" s="152"/>
      <c r="M68" s="152"/>
      <c r="N68" s="152"/>
      <c r="O68" s="152"/>
    </row>
    <row r="69" ht="52.5" customHeight="1" spans="1:15">
      <c r="A69" s="189" t="s">
        <v>190</v>
      </c>
      <c r="B69" s="189" t="s">
        <v>191</v>
      </c>
      <c r="C69" s="152">
        <v>873940.32</v>
      </c>
      <c r="D69" s="152">
        <v>873940.32</v>
      </c>
      <c r="E69" s="152">
        <v>873940.32</v>
      </c>
      <c r="F69" s="152"/>
      <c r="G69" s="152"/>
      <c r="H69" s="152"/>
      <c r="I69" s="152"/>
      <c r="J69" s="152"/>
      <c r="K69" s="152"/>
      <c r="L69" s="152"/>
      <c r="M69" s="152"/>
      <c r="N69" s="152"/>
      <c r="O69" s="152"/>
    </row>
    <row r="70" ht="30" customHeight="1" spans="1:15">
      <c r="A70" s="186" t="s">
        <v>30</v>
      </c>
      <c r="B70" s="186"/>
      <c r="C70" s="152">
        <v>18426418.21</v>
      </c>
      <c r="D70" s="152">
        <v>18426418.21</v>
      </c>
      <c r="E70" s="152">
        <v>15843756.91</v>
      </c>
      <c r="F70" s="152">
        <v>2582661.3</v>
      </c>
      <c r="G70" s="152"/>
      <c r="H70" s="152"/>
      <c r="I70" s="152"/>
      <c r="J70" s="152"/>
      <c r="K70" s="152"/>
      <c r="L70" s="152"/>
      <c r="M70" s="152"/>
      <c r="N70" s="152"/>
      <c r="O70" s="152"/>
    </row>
  </sheetData>
  <mergeCells count="13">
    <mergeCell ref="N1:O1"/>
    <mergeCell ref="A2:O2"/>
    <mergeCell ref="A3:F3"/>
    <mergeCell ref="N3:O3"/>
    <mergeCell ref="D4:F4"/>
    <mergeCell ref="J4:O4"/>
    <mergeCell ref="A70:B7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2" t="s">
        <v>192</v>
      </c>
    </row>
    <row r="2" ht="30.75" customHeight="1" spans="1:4">
      <c r="A2" s="176" t="str">
        <f>"2026"&amp;"年部门财政拨款收支预算总表"</f>
        <v>2026年部门财政拨款收支预算总表</v>
      </c>
      <c r="B2" s="176"/>
      <c r="C2" s="176"/>
      <c r="D2" s="176"/>
    </row>
    <row r="3" ht="18.75" customHeight="1" spans="1:4">
      <c r="A3" s="31" t="str">
        <f>"单位名称："&amp;"梁河县曩宋阿昌族乡人民政府"</f>
        <v>单位名称：梁河县曩宋阿昌族乡人民政府</v>
      </c>
      <c r="B3" s="177"/>
      <c r="C3" s="177"/>
      <c r="D3" s="93" t="s">
        <v>1</v>
      </c>
    </row>
    <row r="4" ht="19.5" customHeight="1" spans="1:4">
      <c r="A4" s="12" t="s">
        <v>193</v>
      </c>
      <c r="B4" s="14"/>
      <c r="C4" s="12" t="s">
        <v>194</v>
      </c>
      <c r="D4" s="14"/>
    </row>
    <row r="5" ht="21.75" customHeight="1" spans="1:4">
      <c r="A5" s="72" t="s">
        <v>195</v>
      </c>
      <c r="B5" s="11" t="s">
        <v>5</v>
      </c>
      <c r="C5" s="72" t="s">
        <v>196</v>
      </c>
      <c r="D5" s="11" t="s">
        <v>5</v>
      </c>
    </row>
    <row r="6" ht="17.25" customHeight="1" spans="1:4">
      <c r="A6" s="76"/>
      <c r="B6" s="18"/>
      <c r="C6" s="76"/>
      <c r="D6" s="18"/>
    </row>
    <row r="7" ht="19.5" customHeight="1" spans="1:4">
      <c r="A7" s="95" t="s">
        <v>197</v>
      </c>
      <c r="B7" s="23">
        <v>18426418.21</v>
      </c>
      <c r="C7" s="95" t="s">
        <v>198</v>
      </c>
      <c r="D7" s="23">
        <v>18426418.21</v>
      </c>
    </row>
    <row r="8" ht="19.5" customHeight="1" spans="1:4">
      <c r="A8" s="95" t="s">
        <v>199</v>
      </c>
      <c r="B8" s="23">
        <v>18426418.21</v>
      </c>
      <c r="C8" s="178" t="str">
        <f>"（"&amp;"一"&amp;"）"&amp;"一般公共服务支出"</f>
        <v>（一）一般公共服务支出</v>
      </c>
      <c r="D8" s="23">
        <v>7000934.03</v>
      </c>
    </row>
    <row r="9" ht="19.5" customHeight="1" spans="1:4">
      <c r="A9" s="179" t="s">
        <v>200</v>
      </c>
      <c r="B9" s="23"/>
      <c r="C9" s="178" t="str">
        <f>"（"&amp;"二"&amp;"）"&amp;"公共安全支出"</f>
        <v>（二）公共安全支出</v>
      </c>
      <c r="D9" s="23">
        <v>30000</v>
      </c>
    </row>
    <row r="10" ht="19.5" customHeight="1" spans="1:4">
      <c r="A10" s="179" t="s">
        <v>201</v>
      </c>
      <c r="B10" s="23"/>
      <c r="C10" s="178" t="str">
        <f>"（"&amp;"三"&amp;"）"&amp;"社会保障和就业支出"</f>
        <v>（三）社会保障和就业支出</v>
      </c>
      <c r="D10" s="23">
        <v>2260920.3</v>
      </c>
    </row>
    <row r="11" ht="19.5" customHeight="1" spans="1:4">
      <c r="A11" s="179" t="s">
        <v>202</v>
      </c>
      <c r="B11" s="23"/>
      <c r="C11" s="178" t="str">
        <f>"（"&amp;"四"&amp;"）"&amp;"卫生健康支出"</f>
        <v>（四）卫生健康支出</v>
      </c>
      <c r="D11" s="23">
        <v>486101.5</v>
      </c>
    </row>
    <row r="12" ht="19.5" customHeight="1" spans="1:4">
      <c r="A12" s="179" t="s">
        <v>199</v>
      </c>
      <c r="B12" s="23"/>
      <c r="C12" s="178" t="str">
        <f>"（"&amp;"五"&amp;"）"&amp;"农林水支出"</f>
        <v>（五）农林水支出</v>
      </c>
      <c r="D12" s="23">
        <v>7611922.06</v>
      </c>
    </row>
    <row r="13" ht="19.5" customHeight="1" spans="1:4">
      <c r="A13" s="179" t="s">
        <v>200</v>
      </c>
      <c r="B13" s="23"/>
      <c r="C13" s="178" t="str">
        <f>"（"&amp;"六"&amp;"）"&amp;"交通运输支出"</f>
        <v>（六）交通运输支出</v>
      </c>
      <c r="D13" s="23">
        <v>162600</v>
      </c>
    </row>
    <row r="14" ht="19.5" customHeight="1" spans="1:4">
      <c r="A14" s="179" t="s">
        <v>201</v>
      </c>
      <c r="B14" s="23"/>
      <c r="C14" s="178" t="str">
        <f>"（"&amp;"七"&amp;"）"&amp;"住房保障支出"</f>
        <v>（七）住房保障支出</v>
      </c>
      <c r="D14" s="23">
        <v>873940.32</v>
      </c>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5"/>
      <c r="B20" s="23"/>
      <c r="C20" s="178"/>
      <c r="D20" s="23"/>
    </row>
    <row r="21" ht="19.5" customHeight="1" spans="1:4">
      <c r="A21" s="95"/>
      <c r="B21" s="23"/>
      <c r="C21" s="95"/>
      <c r="D21" s="23"/>
    </row>
    <row r="22" ht="19.5" customHeight="1" spans="1:4">
      <c r="A22" s="95"/>
      <c r="B22" s="23"/>
      <c r="C22" s="95"/>
      <c r="D22" s="23"/>
    </row>
    <row r="23" ht="19.5" customHeight="1" spans="1:4">
      <c r="A23" s="95"/>
      <c r="B23" s="23"/>
      <c r="C23" s="95"/>
      <c r="D23" s="23"/>
    </row>
    <row r="24" ht="19.5" customHeight="1" spans="1:4">
      <c r="A24" s="95"/>
      <c r="B24" s="23"/>
      <c r="C24" s="95"/>
      <c r="D24" s="23"/>
    </row>
    <row r="25" ht="19.5" customHeight="1" spans="1:4">
      <c r="A25" s="95"/>
      <c r="B25" s="23"/>
      <c r="C25" s="95"/>
      <c r="D25" s="23"/>
    </row>
    <row r="26" ht="19.5" customHeight="1" spans="1:4">
      <c r="A26" s="178"/>
      <c r="B26" s="23"/>
      <c r="C26" s="95"/>
      <c r="D26" s="23"/>
    </row>
    <row r="27" ht="19.5" customHeight="1" spans="1:4">
      <c r="A27" s="95"/>
      <c r="B27" s="23"/>
      <c r="C27" s="95"/>
      <c r="D27" s="23"/>
    </row>
    <row r="28" customHeight="1" spans="1:4">
      <c r="A28" s="95"/>
      <c r="B28" s="23"/>
      <c r="C28" s="179"/>
      <c r="D28" s="23"/>
    </row>
    <row r="29" ht="19.5" customHeight="1" spans="1:4">
      <c r="A29" s="95"/>
      <c r="B29" s="23"/>
      <c r="C29" s="95"/>
      <c r="D29" s="23"/>
    </row>
    <row r="30" ht="19.5" customHeight="1" spans="1:4">
      <c r="A30" s="178"/>
      <c r="B30" s="23"/>
      <c r="C30" s="95"/>
      <c r="D30" s="23"/>
    </row>
    <row r="31" ht="18" customHeight="1" spans="1:4">
      <c r="A31" s="178"/>
      <c r="B31" s="23"/>
      <c r="C31" s="95"/>
      <c r="D31" s="23"/>
    </row>
    <row r="32" ht="18" customHeight="1" spans="1:4">
      <c r="A32" s="178"/>
      <c r="B32" s="23"/>
      <c r="C32" s="179"/>
      <c r="D32" s="23"/>
    </row>
    <row r="33" ht="18" customHeight="1" spans="1:4">
      <c r="A33" s="178"/>
      <c r="B33" s="23"/>
      <c r="C33" s="179"/>
      <c r="D33" s="23"/>
    </row>
    <row r="34" ht="19.5" customHeight="1" spans="1:4">
      <c r="A34" s="178"/>
      <c r="B34" s="181"/>
      <c r="C34" s="95"/>
      <c r="D34" s="181"/>
    </row>
    <row r="35" ht="19.5" customHeight="1" spans="1:4">
      <c r="A35" s="178"/>
      <c r="B35" s="23"/>
      <c r="C35" s="95" t="s">
        <v>203</v>
      </c>
      <c r="D35" s="23"/>
    </row>
    <row r="36" ht="19.5" customHeight="1" spans="1:4">
      <c r="A36" s="182" t="s">
        <v>24</v>
      </c>
      <c r="B36" s="23">
        <v>18426418.21</v>
      </c>
      <c r="C36" s="182" t="s">
        <v>25</v>
      </c>
      <c r="D36" s="23">
        <v>18426418.21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9"/>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1"/>
      <c r="B1" s="141"/>
      <c r="C1" s="141"/>
      <c r="D1" s="141"/>
      <c r="E1" s="141"/>
      <c r="F1" s="141"/>
      <c r="G1" s="142" t="s">
        <v>204</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"单位名称："&amp;"梁河县曩宋阿昌族乡人民政府"</f>
        <v>单位名称：梁河县曩宋阿昌族乡人民政府</v>
      </c>
      <c r="B3" s="169"/>
      <c r="C3" s="141"/>
      <c r="D3" s="141"/>
      <c r="E3" s="141"/>
      <c r="F3" s="141"/>
      <c r="G3" s="142" t="s">
        <v>1</v>
      </c>
    </row>
    <row r="4" ht="18.75" customHeight="1" spans="1:7">
      <c r="A4" s="170" t="s">
        <v>205</v>
      </c>
      <c r="B4" s="170"/>
      <c r="C4" s="170" t="s">
        <v>30</v>
      </c>
      <c r="D4" s="170" t="s">
        <v>52</v>
      </c>
      <c r="E4" s="170"/>
      <c r="F4" s="170"/>
      <c r="G4" s="170" t="s">
        <v>53</v>
      </c>
    </row>
    <row r="5" ht="18.75" customHeight="1" spans="1:7">
      <c r="A5" s="170" t="s">
        <v>48</v>
      </c>
      <c r="B5" s="170" t="s">
        <v>49</v>
      </c>
      <c r="C5" s="170"/>
      <c r="D5" s="170" t="s">
        <v>33</v>
      </c>
      <c r="E5" s="170" t="s">
        <v>206</v>
      </c>
      <c r="F5" s="170" t="s">
        <v>207</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7000934.03</v>
      </c>
      <c r="D7" s="172">
        <v>6183474.03</v>
      </c>
      <c r="E7" s="172">
        <v>5386325.11</v>
      </c>
      <c r="F7" s="172">
        <v>797148.92</v>
      </c>
      <c r="G7" s="172">
        <v>817460</v>
      </c>
    </row>
    <row r="8" ht="18.75" customHeight="1" outlineLevel="1" spans="1:7">
      <c r="A8" s="173" t="s">
        <v>76</v>
      </c>
      <c r="B8" s="173" t="s">
        <v>77</v>
      </c>
      <c r="C8" s="172">
        <v>129500</v>
      </c>
      <c r="D8" s="172"/>
      <c r="E8" s="172"/>
      <c r="F8" s="172"/>
      <c r="G8" s="172">
        <v>129500</v>
      </c>
    </row>
    <row r="9" ht="18.75" customHeight="1" outlineLevel="2" spans="1:7">
      <c r="A9" s="174" t="s">
        <v>78</v>
      </c>
      <c r="B9" s="174" t="s">
        <v>79</v>
      </c>
      <c r="C9" s="172">
        <v>50000</v>
      </c>
      <c r="D9" s="172"/>
      <c r="E9" s="172"/>
      <c r="F9" s="172"/>
      <c r="G9" s="172">
        <v>50000</v>
      </c>
    </row>
    <row r="10" ht="18.75" customHeight="1" outlineLevel="2" spans="1:7">
      <c r="A10" s="174" t="s">
        <v>80</v>
      </c>
      <c r="B10" s="174" t="s">
        <v>81</v>
      </c>
      <c r="C10" s="172">
        <v>79500</v>
      </c>
      <c r="D10" s="172"/>
      <c r="E10" s="172"/>
      <c r="F10" s="172"/>
      <c r="G10" s="172">
        <v>79500</v>
      </c>
    </row>
    <row r="11" ht="18.75" customHeight="1" outlineLevel="1" spans="1:7">
      <c r="A11" s="173" t="s">
        <v>82</v>
      </c>
      <c r="B11" s="173" t="s">
        <v>83</v>
      </c>
      <c r="C11" s="172">
        <v>10000</v>
      </c>
      <c r="D11" s="172"/>
      <c r="E11" s="172"/>
      <c r="F11" s="172"/>
      <c r="G11" s="172">
        <v>10000</v>
      </c>
    </row>
    <row r="12" ht="18.75" customHeight="1" outlineLevel="2" spans="1:7">
      <c r="A12" s="174" t="s">
        <v>84</v>
      </c>
      <c r="B12" s="174" t="s">
        <v>85</v>
      </c>
      <c r="C12" s="172">
        <v>10000</v>
      </c>
      <c r="D12" s="172"/>
      <c r="E12" s="172"/>
      <c r="F12" s="172"/>
      <c r="G12" s="172">
        <v>10000</v>
      </c>
    </row>
    <row r="13" ht="18.75" customHeight="1" outlineLevel="1" spans="1:7">
      <c r="A13" s="173" t="s">
        <v>86</v>
      </c>
      <c r="B13" s="173" t="s">
        <v>87</v>
      </c>
      <c r="C13" s="172">
        <v>6047634.03</v>
      </c>
      <c r="D13" s="172">
        <v>5783634.03</v>
      </c>
      <c r="E13" s="172">
        <v>5163285.11</v>
      </c>
      <c r="F13" s="172">
        <v>620348.92</v>
      </c>
      <c r="G13" s="172">
        <v>264000</v>
      </c>
    </row>
    <row r="14" ht="18.75" customHeight="1" outlineLevel="2" spans="1:7">
      <c r="A14" s="174" t="s">
        <v>88</v>
      </c>
      <c r="B14" s="174" t="s">
        <v>85</v>
      </c>
      <c r="C14" s="172">
        <v>4415895.35</v>
      </c>
      <c r="D14" s="172">
        <v>4151895.35</v>
      </c>
      <c r="E14" s="172">
        <v>3649778.11</v>
      </c>
      <c r="F14" s="172">
        <v>502117.24</v>
      </c>
      <c r="G14" s="172">
        <v>264000</v>
      </c>
    </row>
    <row r="15" ht="18.75" customHeight="1" outlineLevel="2" spans="1:7">
      <c r="A15" s="174" t="s">
        <v>89</v>
      </c>
      <c r="B15" s="174" t="s">
        <v>90</v>
      </c>
      <c r="C15" s="172">
        <v>1631738.68</v>
      </c>
      <c r="D15" s="172">
        <v>1631738.68</v>
      </c>
      <c r="E15" s="172">
        <v>1513507</v>
      </c>
      <c r="F15" s="172">
        <v>118231.68</v>
      </c>
      <c r="G15" s="172"/>
    </row>
    <row r="16" ht="18.75" customHeight="1" outlineLevel="1" spans="1:7">
      <c r="A16" s="173" t="s">
        <v>91</v>
      </c>
      <c r="B16" s="173" t="s">
        <v>92</v>
      </c>
      <c r="C16" s="172">
        <v>10000</v>
      </c>
      <c r="D16" s="172"/>
      <c r="E16" s="172"/>
      <c r="F16" s="172"/>
      <c r="G16" s="172">
        <v>10000</v>
      </c>
    </row>
    <row r="17" ht="18.75" customHeight="1" outlineLevel="2" spans="1:7">
      <c r="A17" s="174" t="s">
        <v>93</v>
      </c>
      <c r="B17" s="174" t="s">
        <v>85</v>
      </c>
      <c r="C17" s="172">
        <v>10000</v>
      </c>
      <c r="D17" s="172"/>
      <c r="E17" s="172"/>
      <c r="F17" s="172"/>
      <c r="G17" s="172">
        <v>10000</v>
      </c>
    </row>
    <row r="18" ht="18.75" customHeight="1" outlineLevel="1" spans="1:7">
      <c r="A18" s="173" t="s">
        <v>94</v>
      </c>
      <c r="B18" s="173" t="s">
        <v>95</v>
      </c>
      <c r="C18" s="172">
        <v>20000</v>
      </c>
      <c r="D18" s="172"/>
      <c r="E18" s="172"/>
      <c r="F18" s="172"/>
      <c r="G18" s="172">
        <v>20000</v>
      </c>
    </row>
    <row r="19" ht="18.75" customHeight="1" outlineLevel="2" spans="1:7">
      <c r="A19" s="174" t="s">
        <v>96</v>
      </c>
      <c r="B19" s="174" t="s">
        <v>97</v>
      </c>
      <c r="C19" s="172">
        <v>20000</v>
      </c>
      <c r="D19" s="172"/>
      <c r="E19" s="172"/>
      <c r="F19" s="172"/>
      <c r="G19" s="172">
        <v>20000</v>
      </c>
    </row>
    <row r="20" ht="18.75" customHeight="1" outlineLevel="1" spans="1:7">
      <c r="A20" s="173" t="s">
        <v>98</v>
      </c>
      <c r="B20" s="173" t="s">
        <v>99</v>
      </c>
      <c r="C20" s="172">
        <v>51200</v>
      </c>
      <c r="D20" s="172">
        <v>36200</v>
      </c>
      <c r="E20" s="172"/>
      <c r="F20" s="172">
        <v>36200</v>
      </c>
      <c r="G20" s="172">
        <v>15000</v>
      </c>
    </row>
    <row r="21" ht="18.75" customHeight="1" outlineLevel="2" spans="1:7">
      <c r="A21" s="174" t="s">
        <v>100</v>
      </c>
      <c r="B21" s="174" t="s">
        <v>101</v>
      </c>
      <c r="C21" s="172">
        <v>51200</v>
      </c>
      <c r="D21" s="172">
        <v>36200</v>
      </c>
      <c r="E21" s="172"/>
      <c r="F21" s="172">
        <v>36200</v>
      </c>
      <c r="G21" s="172">
        <v>15000</v>
      </c>
    </row>
    <row r="22" ht="18.75" customHeight="1" outlineLevel="1" spans="1:7">
      <c r="A22" s="173" t="s">
        <v>102</v>
      </c>
      <c r="B22" s="173" t="s">
        <v>103</v>
      </c>
      <c r="C22" s="172">
        <v>692600</v>
      </c>
      <c r="D22" s="172">
        <v>363640</v>
      </c>
      <c r="E22" s="172">
        <v>223040</v>
      </c>
      <c r="F22" s="172">
        <v>140600</v>
      </c>
      <c r="G22" s="172">
        <v>328960</v>
      </c>
    </row>
    <row r="23" ht="18.75" customHeight="1" outlineLevel="2" spans="1:7">
      <c r="A23" s="174" t="s">
        <v>104</v>
      </c>
      <c r="B23" s="174" t="s">
        <v>105</v>
      </c>
      <c r="C23" s="172">
        <v>692600</v>
      </c>
      <c r="D23" s="172">
        <v>363640</v>
      </c>
      <c r="E23" s="172">
        <v>223040</v>
      </c>
      <c r="F23" s="172">
        <v>140600</v>
      </c>
      <c r="G23" s="172">
        <v>328960</v>
      </c>
    </row>
    <row r="24" ht="18.75" customHeight="1" outlineLevel="1" spans="1:7">
      <c r="A24" s="173" t="s">
        <v>106</v>
      </c>
      <c r="B24" s="173" t="s">
        <v>107</v>
      </c>
      <c r="C24" s="172">
        <v>20000</v>
      </c>
      <c r="D24" s="172"/>
      <c r="E24" s="172"/>
      <c r="F24" s="172"/>
      <c r="G24" s="172">
        <v>20000</v>
      </c>
    </row>
    <row r="25" ht="18.75" customHeight="1" outlineLevel="2" spans="1:7">
      <c r="A25" s="174" t="s">
        <v>108</v>
      </c>
      <c r="B25" s="174" t="s">
        <v>85</v>
      </c>
      <c r="C25" s="172">
        <v>20000</v>
      </c>
      <c r="D25" s="172"/>
      <c r="E25" s="172"/>
      <c r="F25" s="172"/>
      <c r="G25" s="172">
        <v>20000</v>
      </c>
    </row>
    <row r="26" ht="18.75" customHeight="1" outlineLevel="1" spans="1:7">
      <c r="A26" s="173" t="s">
        <v>109</v>
      </c>
      <c r="B26" s="173" t="s">
        <v>110</v>
      </c>
      <c r="C26" s="172">
        <v>10000</v>
      </c>
      <c r="D26" s="172"/>
      <c r="E26" s="172"/>
      <c r="F26" s="172"/>
      <c r="G26" s="172">
        <v>10000</v>
      </c>
    </row>
    <row r="27" ht="18.75" customHeight="1" outlineLevel="2" spans="1:7">
      <c r="A27" s="174" t="s">
        <v>111</v>
      </c>
      <c r="B27" s="174" t="s">
        <v>112</v>
      </c>
      <c r="C27" s="172">
        <v>10000</v>
      </c>
      <c r="D27" s="172"/>
      <c r="E27" s="172"/>
      <c r="F27" s="172"/>
      <c r="G27" s="172">
        <v>10000</v>
      </c>
    </row>
    <row r="28" ht="18.75" customHeight="1" outlineLevel="1" spans="1:7">
      <c r="A28" s="173" t="s">
        <v>113</v>
      </c>
      <c r="B28" s="173" t="s">
        <v>114</v>
      </c>
      <c r="C28" s="172">
        <v>10000</v>
      </c>
      <c r="D28" s="172"/>
      <c r="E28" s="172"/>
      <c r="F28" s="172"/>
      <c r="G28" s="172">
        <v>10000</v>
      </c>
    </row>
    <row r="29" ht="18.75" customHeight="1" outlineLevel="2" spans="1:7">
      <c r="A29" s="174" t="s">
        <v>115</v>
      </c>
      <c r="B29" s="174" t="s">
        <v>114</v>
      </c>
      <c r="C29" s="172">
        <v>10000</v>
      </c>
      <c r="D29" s="172"/>
      <c r="E29" s="172"/>
      <c r="F29" s="172"/>
      <c r="G29" s="172">
        <v>10000</v>
      </c>
    </row>
    <row r="30" ht="18.75" customHeight="1" spans="1:7">
      <c r="A30" s="171" t="s">
        <v>116</v>
      </c>
      <c r="B30" s="171" t="s">
        <v>117</v>
      </c>
      <c r="C30" s="172">
        <v>30000</v>
      </c>
      <c r="D30" s="172"/>
      <c r="E30" s="172"/>
      <c r="F30" s="172"/>
      <c r="G30" s="172">
        <v>30000</v>
      </c>
    </row>
    <row r="31" ht="18.75" customHeight="1" outlineLevel="1" spans="1:7">
      <c r="A31" s="173" t="s">
        <v>118</v>
      </c>
      <c r="B31" s="173" t="s">
        <v>119</v>
      </c>
      <c r="C31" s="172">
        <v>30000</v>
      </c>
      <c r="D31" s="172"/>
      <c r="E31" s="172"/>
      <c r="F31" s="172"/>
      <c r="G31" s="172">
        <v>30000</v>
      </c>
    </row>
    <row r="32" ht="18.75" customHeight="1" outlineLevel="2" spans="1:7">
      <c r="A32" s="174" t="s">
        <v>120</v>
      </c>
      <c r="B32" s="174" t="s">
        <v>119</v>
      </c>
      <c r="C32" s="172">
        <v>30000</v>
      </c>
      <c r="D32" s="172"/>
      <c r="E32" s="172"/>
      <c r="F32" s="172"/>
      <c r="G32" s="172">
        <v>30000</v>
      </c>
    </row>
    <row r="33" ht="18.75" customHeight="1" spans="1:7">
      <c r="A33" s="171" t="s">
        <v>121</v>
      </c>
      <c r="B33" s="171" t="s">
        <v>122</v>
      </c>
      <c r="C33" s="172">
        <v>2260920.3</v>
      </c>
      <c r="D33" s="172">
        <v>1877881.5</v>
      </c>
      <c r="E33" s="172">
        <v>1865281.5</v>
      </c>
      <c r="F33" s="172">
        <v>12600</v>
      </c>
      <c r="G33" s="172">
        <v>383038.8</v>
      </c>
    </row>
    <row r="34" ht="18.75" customHeight="1" outlineLevel="1" spans="1:7">
      <c r="A34" s="173" t="s">
        <v>123</v>
      </c>
      <c r="B34" s="173" t="s">
        <v>124</v>
      </c>
      <c r="C34" s="172">
        <v>25817.04</v>
      </c>
      <c r="D34" s="172">
        <v>25817.04</v>
      </c>
      <c r="E34" s="172">
        <v>25817.04</v>
      </c>
      <c r="F34" s="172"/>
      <c r="G34" s="172"/>
    </row>
    <row r="35" ht="18.75" customHeight="1" outlineLevel="2" spans="1:7">
      <c r="A35" s="174" t="s">
        <v>125</v>
      </c>
      <c r="B35" s="174" t="s">
        <v>126</v>
      </c>
      <c r="C35" s="172">
        <v>25817.04</v>
      </c>
      <c r="D35" s="172">
        <v>25817.04</v>
      </c>
      <c r="E35" s="172">
        <v>25817.04</v>
      </c>
      <c r="F35" s="172"/>
      <c r="G35" s="172"/>
    </row>
    <row r="36" ht="18.75" customHeight="1" outlineLevel="1" spans="1:7">
      <c r="A36" s="173" t="s">
        <v>127</v>
      </c>
      <c r="B36" s="173" t="s">
        <v>128</v>
      </c>
      <c r="C36" s="172">
        <v>1227331.26</v>
      </c>
      <c r="D36" s="172">
        <v>1227331.26</v>
      </c>
      <c r="E36" s="172">
        <v>1214731.26</v>
      </c>
      <c r="F36" s="172">
        <v>12600</v>
      </c>
      <c r="G36" s="172"/>
    </row>
    <row r="37" ht="18.75" customHeight="1" outlineLevel="2" spans="1:7">
      <c r="A37" s="174" t="s">
        <v>129</v>
      </c>
      <c r="B37" s="174" t="s">
        <v>130</v>
      </c>
      <c r="C37" s="172">
        <v>34218.5</v>
      </c>
      <c r="D37" s="172">
        <v>34218.5</v>
      </c>
      <c r="E37" s="172">
        <v>27018.5</v>
      </c>
      <c r="F37" s="172">
        <v>7200</v>
      </c>
      <c r="G37" s="172"/>
    </row>
    <row r="38" ht="18.75" customHeight="1" outlineLevel="2" spans="1:7">
      <c r="A38" s="174" t="s">
        <v>131</v>
      </c>
      <c r="B38" s="174" t="s">
        <v>132</v>
      </c>
      <c r="C38" s="172">
        <v>27859</v>
      </c>
      <c r="D38" s="172">
        <v>27859</v>
      </c>
      <c r="E38" s="172">
        <v>22459</v>
      </c>
      <c r="F38" s="172">
        <v>5400</v>
      </c>
      <c r="G38" s="172"/>
    </row>
    <row r="39" ht="18.75" customHeight="1" outlineLevel="2" spans="1:7">
      <c r="A39" s="174" t="s">
        <v>133</v>
      </c>
      <c r="B39" s="174" t="s">
        <v>134</v>
      </c>
      <c r="C39" s="172">
        <v>1165253.76</v>
      </c>
      <c r="D39" s="172">
        <v>1165253.76</v>
      </c>
      <c r="E39" s="172">
        <v>1165253.76</v>
      </c>
      <c r="F39" s="172"/>
      <c r="G39" s="172"/>
    </row>
    <row r="40" ht="18.75" customHeight="1" outlineLevel="1" spans="1:7">
      <c r="A40" s="173" t="s">
        <v>135</v>
      </c>
      <c r="B40" s="173" t="s">
        <v>136</v>
      </c>
      <c r="C40" s="172">
        <v>302038.8</v>
      </c>
      <c r="D40" s="172"/>
      <c r="E40" s="172"/>
      <c r="F40" s="172"/>
      <c r="G40" s="172">
        <v>302038.8</v>
      </c>
    </row>
    <row r="41" ht="18.75" customHeight="1" outlineLevel="2" spans="1:7">
      <c r="A41" s="174" t="s">
        <v>137</v>
      </c>
      <c r="B41" s="174" t="s">
        <v>138</v>
      </c>
      <c r="C41" s="172">
        <v>302038.8</v>
      </c>
      <c r="D41" s="172"/>
      <c r="E41" s="172"/>
      <c r="F41" s="172"/>
      <c r="G41" s="172">
        <v>302038.8</v>
      </c>
    </row>
    <row r="42" ht="18.75" customHeight="1" outlineLevel="1" spans="1:7">
      <c r="A42" s="173" t="s">
        <v>139</v>
      </c>
      <c r="B42" s="173" t="s">
        <v>140</v>
      </c>
      <c r="C42" s="172">
        <v>598080</v>
      </c>
      <c r="D42" s="172">
        <v>598080</v>
      </c>
      <c r="E42" s="172">
        <v>598080</v>
      </c>
      <c r="F42" s="172"/>
      <c r="G42" s="172"/>
    </row>
    <row r="43" ht="18.75" customHeight="1" outlineLevel="2" spans="1:7">
      <c r="A43" s="174" t="s">
        <v>141</v>
      </c>
      <c r="B43" s="174" t="s">
        <v>142</v>
      </c>
      <c r="C43" s="172">
        <v>598080</v>
      </c>
      <c r="D43" s="172">
        <v>598080</v>
      </c>
      <c r="E43" s="172">
        <v>598080</v>
      </c>
      <c r="F43" s="172"/>
      <c r="G43" s="172"/>
    </row>
    <row r="44" ht="18.75" customHeight="1" outlineLevel="1" spans="1:7">
      <c r="A44" s="173" t="s">
        <v>143</v>
      </c>
      <c r="B44" s="173" t="s">
        <v>144</v>
      </c>
      <c r="C44" s="172">
        <v>81000</v>
      </c>
      <c r="D44" s="172"/>
      <c r="E44" s="172"/>
      <c r="F44" s="172"/>
      <c r="G44" s="172">
        <v>81000</v>
      </c>
    </row>
    <row r="45" ht="18.75" customHeight="1" outlineLevel="2" spans="1:7">
      <c r="A45" s="174" t="s">
        <v>145</v>
      </c>
      <c r="B45" s="174" t="s">
        <v>146</v>
      </c>
      <c r="C45" s="172">
        <v>81000</v>
      </c>
      <c r="D45" s="172"/>
      <c r="E45" s="172"/>
      <c r="F45" s="172"/>
      <c r="G45" s="172">
        <v>81000</v>
      </c>
    </row>
    <row r="46" ht="18.75" customHeight="1" outlineLevel="1" spans="1:7">
      <c r="A46" s="173" t="s">
        <v>147</v>
      </c>
      <c r="B46" s="173" t="s">
        <v>148</v>
      </c>
      <c r="C46" s="172">
        <v>26653.2</v>
      </c>
      <c r="D46" s="172">
        <v>26653.2</v>
      </c>
      <c r="E46" s="172">
        <v>26653.2</v>
      </c>
      <c r="F46" s="172"/>
      <c r="G46" s="172"/>
    </row>
    <row r="47" ht="18.75" customHeight="1" outlineLevel="2" spans="1:7">
      <c r="A47" s="174" t="s">
        <v>149</v>
      </c>
      <c r="B47" s="174" t="s">
        <v>148</v>
      </c>
      <c r="C47" s="172">
        <v>26653.2</v>
      </c>
      <c r="D47" s="172">
        <v>26653.2</v>
      </c>
      <c r="E47" s="172">
        <v>26653.2</v>
      </c>
      <c r="F47" s="172"/>
      <c r="G47" s="172"/>
    </row>
    <row r="48" ht="18.75" customHeight="1" spans="1:7">
      <c r="A48" s="171" t="s">
        <v>150</v>
      </c>
      <c r="B48" s="171" t="s">
        <v>151</v>
      </c>
      <c r="C48" s="172">
        <v>486101.5</v>
      </c>
      <c r="D48" s="172">
        <v>466101.5</v>
      </c>
      <c r="E48" s="172">
        <v>466101.5</v>
      </c>
      <c r="F48" s="172"/>
      <c r="G48" s="172">
        <v>20000</v>
      </c>
    </row>
    <row r="49" ht="18.75" customHeight="1" outlineLevel="1" spans="1:7">
      <c r="A49" s="173" t="s">
        <v>152</v>
      </c>
      <c r="B49" s="173" t="s">
        <v>153</v>
      </c>
      <c r="C49" s="172">
        <v>466101.5</v>
      </c>
      <c r="D49" s="172">
        <v>466101.5</v>
      </c>
      <c r="E49" s="172">
        <v>466101.5</v>
      </c>
      <c r="F49" s="172"/>
      <c r="G49" s="172"/>
    </row>
    <row r="50" ht="18.75" customHeight="1" outlineLevel="2" spans="1:7">
      <c r="A50" s="174" t="s">
        <v>154</v>
      </c>
      <c r="B50" s="174" t="s">
        <v>155</v>
      </c>
      <c r="C50" s="172">
        <v>188983.44</v>
      </c>
      <c r="D50" s="172">
        <v>188983.44</v>
      </c>
      <c r="E50" s="172">
        <v>188983.44</v>
      </c>
      <c r="F50" s="172"/>
      <c r="G50" s="172"/>
    </row>
    <row r="51" ht="18.75" customHeight="1" outlineLevel="2" spans="1:7">
      <c r="A51" s="174" t="s">
        <v>156</v>
      </c>
      <c r="B51" s="174" t="s">
        <v>157</v>
      </c>
      <c r="C51" s="172">
        <v>247986.72</v>
      </c>
      <c r="D51" s="172">
        <v>247986.72</v>
      </c>
      <c r="E51" s="172">
        <v>247986.72</v>
      </c>
      <c r="F51" s="172"/>
      <c r="G51" s="172"/>
    </row>
    <row r="52" ht="18.75" customHeight="1" outlineLevel="2" spans="1:7">
      <c r="A52" s="174" t="s">
        <v>158</v>
      </c>
      <c r="B52" s="174" t="s">
        <v>159</v>
      </c>
      <c r="C52" s="172">
        <v>29131.34</v>
      </c>
      <c r="D52" s="172">
        <v>29131.34</v>
      </c>
      <c r="E52" s="172">
        <v>29131.34</v>
      </c>
      <c r="F52" s="172"/>
      <c r="G52" s="172"/>
    </row>
    <row r="53" ht="18.75" customHeight="1" outlineLevel="1" spans="1:7">
      <c r="A53" s="173" t="s">
        <v>160</v>
      </c>
      <c r="B53" s="173" t="s">
        <v>161</v>
      </c>
      <c r="C53" s="172">
        <v>20000</v>
      </c>
      <c r="D53" s="172"/>
      <c r="E53" s="172"/>
      <c r="F53" s="172"/>
      <c r="G53" s="172">
        <v>20000</v>
      </c>
    </row>
    <row r="54" ht="18.75" customHeight="1" outlineLevel="2" spans="1:7">
      <c r="A54" s="174" t="s">
        <v>162</v>
      </c>
      <c r="B54" s="174" t="s">
        <v>161</v>
      </c>
      <c r="C54" s="172">
        <v>20000</v>
      </c>
      <c r="D54" s="172"/>
      <c r="E54" s="172"/>
      <c r="F54" s="172"/>
      <c r="G54" s="172">
        <v>20000</v>
      </c>
    </row>
    <row r="55" ht="18.75" customHeight="1" spans="1:7">
      <c r="A55" s="171" t="s">
        <v>163</v>
      </c>
      <c r="B55" s="171" t="s">
        <v>164</v>
      </c>
      <c r="C55" s="172">
        <v>7611922.06</v>
      </c>
      <c r="D55" s="172">
        <v>6442359.56</v>
      </c>
      <c r="E55" s="172">
        <v>6281879</v>
      </c>
      <c r="F55" s="172">
        <v>160480.56</v>
      </c>
      <c r="G55" s="172">
        <v>1169562.5</v>
      </c>
    </row>
    <row r="56" ht="18.75" customHeight="1" outlineLevel="1" spans="1:7">
      <c r="A56" s="173" t="s">
        <v>165</v>
      </c>
      <c r="B56" s="173" t="s">
        <v>166</v>
      </c>
      <c r="C56" s="172">
        <v>3302822.06</v>
      </c>
      <c r="D56" s="172">
        <v>2925159.56</v>
      </c>
      <c r="E56" s="172">
        <v>2764679</v>
      </c>
      <c r="F56" s="172">
        <v>160480.56</v>
      </c>
      <c r="G56" s="172">
        <v>377662.5</v>
      </c>
    </row>
    <row r="57" ht="18.75" customHeight="1" outlineLevel="2" spans="1:7">
      <c r="A57" s="174" t="s">
        <v>167</v>
      </c>
      <c r="B57" s="174" t="s">
        <v>90</v>
      </c>
      <c r="C57" s="172">
        <v>2925159.56</v>
      </c>
      <c r="D57" s="172">
        <v>2925159.56</v>
      </c>
      <c r="E57" s="172">
        <v>2764679</v>
      </c>
      <c r="F57" s="172">
        <v>160480.56</v>
      </c>
      <c r="G57" s="172"/>
    </row>
    <row r="58" ht="18.75" customHeight="1" outlineLevel="2" spans="1:7">
      <c r="A58" s="174" t="s">
        <v>168</v>
      </c>
      <c r="B58" s="174" t="s">
        <v>169</v>
      </c>
      <c r="C58" s="172">
        <v>377662.5</v>
      </c>
      <c r="D58" s="172"/>
      <c r="E58" s="172"/>
      <c r="F58" s="172"/>
      <c r="G58" s="172">
        <v>377662.5</v>
      </c>
    </row>
    <row r="59" ht="18.75" customHeight="1" outlineLevel="1" spans="1:7">
      <c r="A59" s="173" t="s">
        <v>170</v>
      </c>
      <c r="B59" s="173" t="s">
        <v>171</v>
      </c>
      <c r="C59" s="172">
        <v>4000</v>
      </c>
      <c r="D59" s="172"/>
      <c r="E59" s="172"/>
      <c r="F59" s="172"/>
      <c r="G59" s="172">
        <v>4000</v>
      </c>
    </row>
    <row r="60" ht="18.75" customHeight="1" outlineLevel="2" spans="1:7">
      <c r="A60" s="174" t="s">
        <v>172</v>
      </c>
      <c r="B60" s="174" t="s">
        <v>173</v>
      </c>
      <c r="C60" s="172">
        <v>4000</v>
      </c>
      <c r="D60" s="172"/>
      <c r="E60" s="172"/>
      <c r="F60" s="172"/>
      <c r="G60" s="172">
        <v>4000</v>
      </c>
    </row>
    <row r="61" ht="18.75" customHeight="1" outlineLevel="1" spans="1:7">
      <c r="A61" s="173" t="s">
        <v>174</v>
      </c>
      <c r="B61" s="173" t="s">
        <v>175</v>
      </c>
      <c r="C61" s="172">
        <v>4305100</v>
      </c>
      <c r="D61" s="172">
        <v>3517200</v>
      </c>
      <c r="E61" s="172">
        <v>3517200</v>
      </c>
      <c r="F61" s="172"/>
      <c r="G61" s="172">
        <v>787900</v>
      </c>
    </row>
    <row r="62" ht="18.75" customHeight="1" outlineLevel="2" spans="1:7">
      <c r="A62" s="174" t="s">
        <v>178</v>
      </c>
      <c r="B62" s="174" t="s">
        <v>179</v>
      </c>
      <c r="C62" s="172">
        <v>4305100</v>
      </c>
      <c r="D62" s="172">
        <v>3517200</v>
      </c>
      <c r="E62" s="172">
        <v>3517200</v>
      </c>
      <c r="F62" s="172"/>
      <c r="G62" s="172">
        <v>787900</v>
      </c>
    </row>
    <row r="63" ht="18.75" customHeight="1" spans="1:7">
      <c r="A63" s="171" t="s">
        <v>180</v>
      </c>
      <c r="B63" s="171" t="s">
        <v>181</v>
      </c>
      <c r="C63" s="172">
        <v>162600</v>
      </c>
      <c r="D63" s="172"/>
      <c r="E63" s="172"/>
      <c r="F63" s="172"/>
      <c r="G63" s="172">
        <v>162600</v>
      </c>
    </row>
    <row r="64" ht="18.75" customHeight="1" outlineLevel="1" spans="1:7">
      <c r="A64" s="173" t="s">
        <v>182</v>
      </c>
      <c r="B64" s="173" t="s">
        <v>183</v>
      </c>
      <c r="C64" s="172">
        <v>162600</v>
      </c>
      <c r="D64" s="172"/>
      <c r="E64" s="172"/>
      <c r="F64" s="172"/>
      <c r="G64" s="172">
        <v>162600</v>
      </c>
    </row>
    <row r="65" ht="18.75" customHeight="1" outlineLevel="2" spans="1:7">
      <c r="A65" s="174" t="s">
        <v>184</v>
      </c>
      <c r="B65" s="174" t="s">
        <v>185</v>
      </c>
      <c r="C65" s="172">
        <v>162600</v>
      </c>
      <c r="D65" s="172"/>
      <c r="E65" s="172"/>
      <c r="F65" s="172"/>
      <c r="G65" s="172">
        <v>162600</v>
      </c>
    </row>
    <row r="66" ht="18.75" customHeight="1" spans="1:7">
      <c r="A66" s="171" t="s">
        <v>186</v>
      </c>
      <c r="B66" s="171" t="s">
        <v>187</v>
      </c>
      <c r="C66" s="172">
        <v>873940.32</v>
      </c>
      <c r="D66" s="172">
        <v>873940.32</v>
      </c>
      <c r="E66" s="172">
        <v>873940.32</v>
      </c>
      <c r="F66" s="172"/>
      <c r="G66" s="172"/>
    </row>
    <row r="67" ht="18.75" customHeight="1" outlineLevel="1" spans="1:7">
      <c r="A67" s="173" t="s">
        <v>188</v>
      </c>
      <c r="B67" s="173" t="s">
        <v>189</v>
      </c>
      <c r="C67" s="172">
        <v>873940.32</v>
      </c>
      <c r="D67" s="172">
        <v>873940.32</v>
      </c>
      <c r="E67" s="172">
        <v>873940.32</v>
      </c>
      <c r="F67" s="172"/>
      <c r="G67" s="172"/>
    </row>
    <row r="68" ht="18.75" customHeight="1" outlineLevel="2" spans="1:7">
      <c r="A68" s="174" t="s">
        <v>190</v>
      </c>
      <c r="B68" s="174" t="s">
        <v>191</v>
      </c>
      <c r="C68" s="172">
        <v>873940.32</v>
      </c>
      <c r="D68" s="172">
        <v>873940.32</v>
      </c>
      <c r="E68" s="172">
        <v>873940.32</v>
      </c>
      <c r="F68" s="172"/>
      <c r="G68" s="172"/>
    </row>
    <row r="69" ht="18.75" customHeight="1" spans="1:7">
      <c r="A69" s="170" t="s">
        <v>30</v>
      </c>
      <c r="B69" s="170"/>
      <c r="C69" s="172">
        <v>18426418.21</v>
      </c>
      <c r="D69" s="172">
        <v>15843756.91</v>
      </c>
      <c r="E69" s="172">
        <v>14873527.43</v>
      </c>
      <c r="F69" s="172">
        <v>970229.48</v>
      </c>
      <c r="G69" s="172">
        <v>2582661.3</v>
      </c>
    </row>
  </sheetData>
  <mergeCells count="7">
    <mergeCell ref="A2:G2"/>
    <mergeCell ref="A3:C3"/>
    <mergeCell ref="A4:B4"/>
    <mergeCell ref="D4:F4"/>
    <mergeCell ref="A69:B6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208</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"单位名称："&amp;"梁河县曩宋阿昌族乡人民政府"</f>
        <v>单位名称：梁河县曩宋阿昌族乡人民政府</v>
      </c>
      <c r="B3" s="159"/>
      <c r="C3" s="160"/>
      <c r="D3" s="3"/>
      <c r="E3" s="1"/>
      <c r="F3" s="161" t="s">
        <v>27</v>
      </c>
    </row>
    <row r="4" ht="19.5" customHeight="1" spans="1:6">
      <c r="A4" s="11" t="s">
        <v>209</v>
      </c>
      <c r="B4" s="72" t="s">
        <v>210</v>
      </c>
      <c r="C4" s="12" t="s">
        <v>211</v>
      </c>
      <c r="D4" s="13"/>
      <c r="E4" s="14"/>
      <c r="F4" s="72" t="s">
        <v>212</v>
      </c>
    </row>
    <row r="5" ht="19.5" customHeight="1" spans="1:6">
      <c r="A5" s="18"/>
      <c r="B5" s="76"/>
      <c r="C5" s="36" t="s">
        <v>33</v>
      </c>
      <c r="D5" s="36" t="s">
        <v>213</v>
      </c>
      <c r="E5" s="36" t="s">
        <v>214</v>
      </c>
      <c r="F5" s="76"/>
    </row>
    <row r="6" ht="18.75" customHeight="1" spans="1:6">
      <c r="A6" s="164">
        <v>1</v>
      </c>
      <c r="B6" s="164">
        <v>2</v>
      </c>
      <c r="C6" s="165">
        <v>3</v>
      </c>
      <c r="D6" s="164">
        <v>4</v>
      </c>
      <c r="E6" s="164">
        <v>5</v>
      </c>
      <c r="F6" s="164">
        <v>6</v>
      </c>
    </row>
    <row r="7" ht="24.75" customHeight="1" spans="1:6">
      <c r="A7" s="166">
        <v>45450</v>
      </c>
      <c r="B7" s="166"/>
      <c r="C7" s="167">
        <v>42600</v>
      </c>
      <c r="D7" s="166"/>
      <c r="E7" s="166">
        <v>42600</v>
      </c>
      <c r="F7" s="166">
        <v>2850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82"/>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5" t="s">
        <v>215</v>
      </c>
      <c r="U1" s="155"/>
      <c r="V1" s="155"/>
      <c r="W1" s="155"/>
    </row>
    <row r="2" ht="45.75" customHeight="1" spans="1:23">
      <c r="A2" s="156" t="str">
        <f>"2026"&amp;"年部门基本支出预算表"</f>
        <v>2026年部门基本支出预算表</v>
      </c>
      <c r="B2" s="156"/>
      <c r="C2" s="156"/>
      <c r="D2" s="156"/>
      <c r="E2" s="156"/>
      <c r="F2" s="156"/>
      <c r="G2" s="156"/>
      <c r="H2" s="156"/>
      <c r="I2" s="156"/>
      <c r="J2" s="156"/>
      <c r="K2" s="156"/>
      <c r="L2" s="156"/>
      <c r="M2" s="156"/>
      <c r="N2" s="156"/>
      <c r="O2" s="156"/>
      <c r="P2" s="156"/>
      <c r="Q2" s="156"/>
      <c r="R2" s="156"/>
      <c r="S2" s="156"/>
      <c r="T2" s="156"/>
      <c r="U2" s="156"/>
      <c r="V2" s="156"/>
      <c r="W2" s="156"/>
    </row>
    <row r="3" ht="18.75" customHeight="1" spans="1:23">
      <c r="A3" s="154" t="str">
        <f>"单位名称："&amp;"梁河县曩宋阿昌族乡人民政府"</f>
        <v>单位名称：梁河县曩宋阿昌族乡人民政府</v>
      </c>
      <c r="B3" s="154"/>
      <c r="C3" s="154"/>
      <c r="D3" s="154"/>
      <c r="E3" s="154"/>
      <c r="F3" s="154"/>
      <c r="G3" s="154"/>
      <c r="H3" s="154"/>
      <c r="I3" s="154"/>
      <c r="J3" s="154"/>
      <c r="K3" s="154"/>
      <c r="L3" s="154"/>
      <c r="M3" s="154"/>
      <c r="N3" s="154"/>
      <c r="O3" s="154"/>
      <c r="P3" s="154"/>
      <c r="Q3" s="154"/>
      <c r="R3" s="154"/>
      <c r="S3" s="154"/>
      <c r="T3" s="155" t="s">
        <v>27</v>
      </c>
      <c r="U3" s="155"/>
      <c r="V3" s="155"/>
      <c r="W3" s="155"/>
    </row>
    <row r="4" ht="18.75" customHeight="1" spans="1:23">
      <c r="A4" s="157" t="s">
        <v>216</v>
      </c>
      <c r="B4" s="157" t="s">
        <v>217</v>
      </c>
      <c r="C4" s="157" t="s">
        <v>218</v>
      </c>
      <c r="D4" s="157" t="s">
        <v>219</v>
      </c>
      <c r="E4" s="157" t="s">
        <v>220</v>
      </c>
      <c r="F4" s="157" t="s">
        <v>221</v>
      </c>
      <c r="G4" s="157" t="s">
        <v>222</v>
      </c>
      <c r="H4" s="157" t="s">
        <v>223</v>
      </c>
      <c r="I4" s="157"/>
      <c r="J4" s="157"/>
      <c r="K4" s="157"/>
      <c r="L4" s="157"/>
      <c r="M4" s="157"/>
      <c r="N4" s="157"/>
      <c r="O4" s="157"/>
      <c r="P4" s="157"/>
      <c r="Q4" s="157"/>
      <c r="R4" s="157"/>
      <c r="S4" s="157"/>
      <c r="T4" s="157"/>
      <c r="U4" s="157"/>
      <c r="V4" s="157"/>
      <c r="W4" s="157"/>
    </row>
    <row r="5" ht="28.3" customHeight="1" spans="1:23">
      <c r="A5" s="157"/>
      <c r="B5" s="157"/>
      <c r="C5" s="157"/>
      <c r="D5" s="157"/>
      <c r="E5" s="157"/>
      <c r="F5" s="157"/>
      <c r="G5" s="157"/>
      <c r="H5" s="157" t="s">
        <v>224</v>
      </c>
      <c r="I5" s="157" t="s">
        <v>34</v>
      </c>
      <c r="J5" s="157" t="s">
        <v>225</v>
      </c>
      <c r="K5" s="157" t="s">
        <v>226</v>
      </c>
      <c r="L5" s="157" t="s">
        <v>227</v>
      </c>
      <c r="M5" s="157" t="s">
        <v>228</v>
      </c>
      <c r="N5" s="157" t="s">
        <v>229</v>
      </c>
      <c r="O5" s="157" t="s">
        <v>35</v>
      </c>
      <c r="P5" s="157" t="s">
        <v>36</v>
      </c>
      <c r="Q5" s="157" t="s">
        <v>37</v>
      </c>
      <c r="R5" s="157" t="s">
        <v>51</v>
      </c>
      <c r="S5" s="157"/>
      <c r="T5" s="157"/>
      <c r="U5" s="157"/>
      <c r="V5" s="157"/>
      <c r="W5" s="157"/>
    </row>
    <row r="6" ht="24" customHeight="1" spans="1:23">
      <c r="A6" s="157"/>
      <c r="B6" s="157"/>
      <c r="C6" s="157"/>
      <c r="D6" s="157"/>
      <c r="E6" s="157"/>
      <c r="F6" s="157"/>
      <c r="G6" s="157"/>
      <c r="H6" s="157"/>
      <c r="I6" s="157" t="s">
        <v>230</v>
      </c>
      <c r="J6" s="157" t="s">
        <v>225</v>
      </c>
      <c r="K6" s="157" t="s">
        <v>226</v>
      </c>
      <c r="L6" s="157" t="s">
        <v>227</v>
      </c>
      <c r="M6" s="157" t="s">
        <v>228</v>
      </c>
      <c r="N6" s="157" t="s">
        <v>34</v>
      </c>
      <c r="O6" s="157" t="s">
        <v>35</v>
      </c>
      <c r="P6" s="157" t="s">
        <v>36</v>
      </c>
      <c r="Q6" s="157"/>
      <c r="R6" s="157" t="s">
        <v>33</v>
      </c>
      <c r="S6" s="157" t="s">
        <v>40</v>
      </c>
      <c r="T6" s="157" t="s">
        <v>41</v>
      </c>
      <c r="U6" s="157" t="s">
        <v>42</v>
      </c>
      <c r="V6" s="157" t="s">
        <v>43</v>
      </c>
      <c r="W6" s="157" t="s">
        <v>44</v>
      </c>
    </row>
    <row r="7" ht="32.05" customHeight="1" spans="1:23">
      <c r="A7" s="157"/>
      <c r="B7" s="157"/>
      <c r="C7" s="157"/>
      <c r="D7" s="157"/>
      <c r="E7" s="157"/>
      <c r="F7" s="157"/>
      <c r="G7" s="157"/>
      <c r="H7" s="157"/>
      <c r="I7" s="157" t="s">
        <v>33</v>
      </c>
      <c r="J7" s="157"/>
      <c r="K7" s="157"/>
      <c r="L7" s="157"/>
      <c r="M7" s="157"/>
      <c r="N7" s="157"/>
      <c r="O7" s="157"/>
      <c r="P7" s="157"/>
      <c r="Q7" s="157"/>
      <c r="R7" s="157"/>
      <c r="S7" s="157"/>
      <c r="T7" s="157"/>
      <c r="U7" s="157"/>
      <c r="V7" s="157"/>
      <c r="W7" s="157"/>
    </row>
    <row r="8" ht="18.75" customHeight="1" spans="1:23">
      <c r="A8" s="157" t="s">
        <v>59</v>
      </c>
      <c r="B8" s="157" t="s">
        <v>60</v>
      </c>
      <c r="C8" s="157" t="s">
        <v>61</v>
      </c>
      <c r="D8" s="157" t="s">
        <v>62</v>
      </c>
      <c r="E8" s="157" t="s">
        <v>63</v>
      </c>
      <c r="F8" s="157" t="s">
        <v>64</v>
      </c>
      <c r="G8" s="157" t="s">
        <v>65</v>
      </c>
      <c r="H8" s="157" t="s">
        <v>66</v>
      </c>
      <c r="I8" s="157" t="s">
        <v>67</v>
      </c>
      <c r="J8" s="157" t="s">
        <v>68</v>
      </c>
      <c r="K8" s="157" t="s">
        <v>69</v>
      </c>
      <c r="L8" s="157" t="s">
        <v>70</v>
      </c>
      <c r="M8" s="157" t="s">
        <v>71</v>
      </c>
      <c r="N8" s="157" t="s">
        <v>72</v>
      </c>
      <c r="O8" s="157" t="s">
        <v>73</v>
      </c>
      <c r="P8" s="157" t="s">
        <v>231</v>
      </c>
      <c r="Q8" s="157" t="s">
        <v>232</v>
      </c>
      <c r="R8" s="157" t="s">
        <v>233</v>
      </c>
      <c r="S8" s="157" t="s">
        <v>234</v>
      </c>
      <c r="T8" s="157" t="s">
        <v>235</v>
      </c>
      <c r="U8" s="157" t="s">
        <v>236</v>
      </c>
      <c r="V8" s="157" t="s">
        <v>237</v>
      </c>
      <c r="W8" s="157" t="s">
        <v>238</v>
      </c>
    </row>
    <row r="9" ht="53.25" customHeight="1" spans="1:23">
      <c r="A9" s="151" t="s">
        <v>46</v>
      </c>
      <c r="B9" s="151"/>
      <c r="C9" s="151"/>
      <c r="D9" s="151"/>
      <c r="E9" s="151"/>
      <c r="F9" s="151"/>
      <c r="G9" s="151"/>
      <c r="H9" s="152">
        <v>15843756.91</v>
      </c>
      <c r="I9" s="152">
        <v>15843756.91</v>
      </c>
      <c r="J9" s="152"/>
      <c r="K9" s="152"/>
      <c r="L9" s="152">
        <v>15843756.91</v>
      </c>
      <c r="M9" s="152"/>
      <c r="N9" s="152"/>
      <c r="O9" s="152"/>
      <c r="P9" s="152"/>
      <c r="Q9" s="152"/>
      <c r="R9" s="152"/>
      <c r="S9" s="152"/>
      <c r="T9" s="152"/>
      <c r="U9" s="152"/>
      <c r="V9" s="152"/>
      <c r="W9" s="152"/>
    </row>
    <row r="10" ht="53.25" customHeight="1" outlineLevel="1" spans="1:23">
      <c r="A10" s="151" t="s">
        <v>46</v>
      </c>
      <c r="B10" s="151" t="s">
        <v>239</v>
      </c>
      <c r="C10" s="151" t="s">
        <v>240</v>
      </c>
      <c r="D10" s="151" t="s">
        <v>88</v>
      </c>
      <c r="E10" s="151" t="s">
        <v>85</v>
      </c>
      <c r="F10" s="151" t="s">
        <v>241</v>
      </c>
      <c r="G10" s="151" t="s">
        <v>242</v>
      </c>
      <c r="H10" s="152">
        <v>1343868</v>
      </c>
      <c r="I10" s="152">
        <v>1343868</v>
      </c>
      <c r="J10" s="152"/>
      <c r="K10" s="152"/>
      <c r="L10" s="152">
        <v>1343868</v>
      </c>
      <c r="M10" s="152"/>
      <c r="N10" s="152"/>
      <c r="O10" s="152"/>
      <c r="P10" s="152"/>
      <c r="Q10" s="152"/>
      <c r="R10" s="152"/>
      <c r="S10" s="152"/>
      <c r="T10" s="152"/>
      <c r="U10" s="152"/>
      <c r="V10" s="152"/>
      <c r="W10" s="152"/>
    </row>
    <row r="11" ht="53.25" customHeight="1" outlineLevel="1" spans="1:23">
      <c r="A11" s="151" t="s">
        <v>46</v>
      </c>
      <c r="B11" s="151" t="s">
        <v>243</v>
      </c>
      <c r="C11" s="151" t="s">
        <v>244</v>
      </c>
      <c r="D11" s="151" t="s">
        <v>89</v>
      </c>
      <c r="E11" s="151" t="s">
        <v>90</v>
      </c>
      <c r="F11" s="151" t="s">
        <v>241</v>
      </c>
      <c r="G11" s="151" t="s">
        <v>242</v>
      </c>
      <c r="H11" s="152">
        <v>557076</v>
      </c>
      <c r="I11" s="152">
        <v>557076</v>
      </c>
      <c r="J11" s="152"/>
      <c r="K11" s="152"/>
      <c r="L11" s="152">
        <v>557076</v>
      </c>
      <c r="M11" s="151"/>
      <c r="N11" s="152"/>
      <c r="O11" s="152"/>
      <c r="P11" s="152"/>
      <c r="Q11" s="152"/>
      <c r="R11" s="152"/>
      <c r="S11" s="152"/>
      <c r="T11" s="152"/>
      <c r="U11" s="152"/>
      <c r="V11" s="152"/>
      <c r="W11" s="152"/>
    </row>
    <row r="12" ht="53.25" customHeight="1" outlineLevel="1" spans="1:23">
      <c r="A12" s="151" t="s">
        <v>46</v>
      </c>
      <c r="B12" s="151" t="s">
        <v>243</v>
      </c>
      <c r="C12" s="151" t="s">
        <v>244</v>
      </c>
      <c r="D12" s="151" t="s">
        <v>167</v>
      </c>
      <c r="E12" s="151" t="s">
        <v>90</v>
      </c>
      <c r="F12" s="151" t="s">
        <v>241</v>
      </c>
      <c r="G12" s="151" t="s">
        <v>242</v>
      </c>
      <c r="H12" s="152">
        <v>1183812</v>
      </c>
      <c r="I12" s="152">
        <v>1183812</v>
      </c>
      <c r="J12" s="152"/>
      <c r="K12" s="152"/>
      <c r="L12" s="152">
        <v>1183812</v>
      </c>
      <c r="M12" s="151"/>
      <c r="N12" s="152"/>
      <c r="O12" s="152"/>
      <c r="P12" s="152"/>
      <c r="Q12" s="152"/>
      <c r="R12" s="152"/>
      <c r="S12" s="152"/>
      <c r="T12" s="152"/>
      <c r="U12" s="152"/>
      <c r="V12" s="152"/>
      <c r="W12" s="152"/>
    </row>
    <row r="13" ht="53.25" customHeight="1" outlineLevel="1" spans="1:23">
      <c r="A13" s="151" t="s">
        <v>46</v>
      </c>
      <c r="B13" s="151" t="s">
        <v>239</v>
      </c>
      <c r="C13" s="151" t="s">
        <v>240</v>
      </c>
      <c r="D13" s="151" t="s">
        <v>88</v>
      </c>
      <c r="E13" s="151" t="s">
        <v>85</v>
      </c>
      <c r="F13" s="151" t="s">
        <v>245</v>
      </c>
      <c r="G13" s="151" t="s">
        <v>246</v>
      </c>
      <c r="H13" s="152">
        <v>1792776</v>
      </c>
      <c r="I13" s="152">
        <v>1792776</v>
      </c>
      <c r="J13" s="152"/>
      <c r="K13" s="152"/>
      <c r="L13" s="152">
        <v>1792776</v>
      </c>
      <c r="M13" s="151"/>
      <c r="N13" s="152"/>
      <c r="O13" s="152"/>
      <c r="P13" s="152"/>
      <c r="Q13" s="152"/>
      <c r="R13" s="152"/>
      <c r="S13" s="152"/>
      <c r="T13" s="152"/>
      <c r="U13" s="152"/>
      <c r="V13" s="152"/>
      <c r="W13" s="152"/>
    </row>
    <row r="14" ht="53.25" customHeight="1" outlineLevel="1" spans="1:23">
      <c r="A14" s="151" t="s">
        <v>46</v>
      </c>
      <c r="B14" s="151" t="s">
        <v>243</v>
      </c>
      <c r="C14" s="151" t="s">
        <v>244</v>
      </c>
      <c r="D14" s="151" t="s">
        <v>89</v>
      </c>
      <c r="E14" s="151" t="s">
        <v>90</v>
      </c>
      <c r="F14" s="151" t="s">
        <v>245</v>
      </c>
      <c r="G14" s="151" t="s">
        <v>246</v>
      </c>
      <c r="H14" s="152">
        <v>150120</v>
      </c>
      <c r="I14" s="152">
        <v>150120</v>
      </c>
      <c r="J14" s="152"/>
      <c r="K14" s="152"/>
      <c r="L14" s="152">
        <v>150120</v>
      </c>
      <c r="M14" s="151"/>
      <c r="N14" s="152"/>
      <c r="O14" s="152"/>
      <c r="P14" s="152"/>
      <c r="Q14" s="152"/>
      <c r="R14" s="152"/>
      <c r="S14" s="152"/>
      <c r="T14" s="152"/>
      <c r="U14" s="152"/>
      <c r="V14" s="152"/>
      <c r="W14" s="152"/>
    </row>
    <row r="15" ht="53.25" customHeight="1" outlineLevel="1" spans="1:23">
      <c r="A15" s="151" t="s">
        <v>46</v>
      </c>
      <c r="B15" s="151" t="s">
        <v>243</v>
      </c>
      <c r="C15" s="151" t="s">
        <v>244</v>
      </c>
      <c r="D15" s="151" t="s">
        <v>167</v>
      </c>
      <c r="E15" s="151" t="s">
        <v>90</v>
      </c>
      <c r="F15" s="151" t="s">
        <v>245</v>
      </c>
      <c r="G15" s="151" t="s">
        <v>246</v>
      </c>
      <c r="H15" s="152">
        <v>273960</v>
      </c>
      <c r="I15" s="152">
        <v>273960</v>
      </c>
      <c r="J15" s="152"/>
      <c r="K15" s="152"/>
      <c r="L15" s="152">
        <v>273960</v>
      </c>
      <c r="M15" s="151"/>
      <c r="N15" s="152"/>
      <c r="O15" s="152"/>
      <c r="P15" s="152"/>
      <c r="Q15" s="152"/>
      <c r="R15" s="152"/>
      <c r="S15" s="152"/>
      <c r="T15" s="152"/>
      <c r="U15" s="152"/>
      <c r="V15" s="152"/>
      <c r="W15" s="152"/>
    </row>
    <row r="16" ht="53.25" customHeight="1" outlineLevel="1" spans="1:23">
      <c r="A16" s="151" t="s">
        <v>46</v>
      </c>
      <c r="B16" s="151" t="s">
        <v>239</v>
      </c>
      <c r="C16" s="151" t="s">
        <v>240</v>
      </c>
      <c r="D16" s="151" t="s">
        <v>88</v>
      </c>
      <c r="E16" s="151" t="s">
        <v>85</v>
      </c>
      <c r="F16" s="151" t="s">
        <v>247</v>
      </c>
      <c r="G16" s="151" t="s">
        <v>248</v>
      </c>
      <c r="H16" s="152">
        <v>111989</v>
      </c>
      <c r="I16" s="152">
        <v>111989</v>
      </c>
      <c r="J16" s="152"/>
      <c r="K16" s="152"/>
      <c r="L16" s="152">
        <v>111989</v>
      </c>
      <c r="M16" s="151"/>
      <c r="N16" s="152"/>
      <c r="O16" s="152"/>
      <c r="P16" s="152"/>
      <c r="Q16" s="152"/>
      <c r="R16" s="152"/>
      <c r="S16" s="152"/>
      <c r="T16" s="152"/>
      <c r="U16" s="152"/>
      <c r="V16" s="152"/>
      <c r="W16" s="152"/>
    </row>
    <row r="17" ht="53.25" customHeight="1" outlineLevel="1" spans="1:23">
      <c r="A17" s="151" t="s">
        <v>46</v>
      </c>
      <c r="B17" s="151" t="s">
        <v>249</v>
      </c>
      <c r="C17" s="151" t="s">
        <v>250</v>
      </c>
      <c r="D17" s="151" t="s">
        <v>88</v>
      </c>
      <c r="E17" s="151" t="s">
        <v>85</v>
      </c>
      <c r="F17" s="151" t="s">
        <v>247</v>
      </c>
      <c r="G17" s="151" t="s">
        <v>248</v>
      </c>
      <c r="H17" s="152">
        <v>270540</v>
      </c>
      <c r="I17" s="152">
        <v>270540</v>
      </c>
      <c r="J17" s="152"/>
      <c r="K17" s="152"/>
      <c r="L17" s="152">
        <v>270540</v>
      </c>
      <c r="M17" s="151"/>
      <c r="N17" s="152"/>
      <c r="O17" s="152"/>
      <c r="P17" s="152"/>
      <c r="Q17" s="152"/>
      <c r="R17" s="152"/>
      <c r="S17" s="152"/>
      <c r="T17" s="152"/>
      <c r="U17" s="152"/>
      <c r="V17" s="152"/>
      <c r="W17" s="152"/>
    </row>
    <row r="18" ht="53.25" customHeight="1" outlineLevel="1" spans="1:23">
      <c r="A18" s="151" t="s">
        <v>46</v>
      </c>
      <c r="B18" s="151" t="s">
        <v>243</v>
      </c>
      <c r="C18" s="151" t="s">
        <v>244</v>
      </c>
      <c r="D18" s="151" t="s">
        <v>89</v>
      </c>
      <c r="E18" s="151" t="s">
        <v>90</v>
      </c>
      <c r="F18" s="151" t="s">
        <v>251</v>
      </c>
      <c r="G18" s="151" t="s">
        <v>252</v>
      </c>
      <c r="H18" s="152">
        <v>46423</v>
      </c>
      <c r="I18" s="152">
        <v>46423</v>
      </c>
      <c r="J18" s="152"/>
      <c r="K18" s="152"/>
      <c r="L18" s="152">
        <v>46423</v>
      </c>
      <c r="M18" s="151"/>
      <c r="N18" s="152"/>
      <c r="O18" s="152"/>
      <c r="P18" s="152"/>
      <c r="Q18" s="152"/>
      <c r="R18" s="152"/>
      <c r="S18" s="152"/>
      <c r="T18" s="152"/>
      <c r="U18" s="152"/>
      <c r="V18" s="152"/>
      <c r="W18" s="152"/>
    </row>
    <row r="19" ht="53.25" customHeight="1" outlineLevel="1" spans="1:23">
      <c r="A19" s="151" t="s">
        <v>46</v>
      </c>
      <c r="B19" s="151" t="s">
        <v>243</v>
      </c>
      <c r="C19" s="151" t="s">
        <v>244</v>
      </c>
      <c r="D19" s="151" t="s">
        <v>167</v>
      </c>
      <c r="E19" s="151" t="s">
        <v>90</v>
      </c>
      <c r="F19" s="151" t="s">
        <v>251</v>
      </c>
      <c r="G19" s="151" t="s">
        <v>252</v>
      </c>
      <c r="H19" s="152">
        <v>98651</v>
      </c>
      <c r="I19" s="152">
        <v>98651</v>
      </c>
      <c r="J19" s="152"/>
      <c r="K19" s="152"/>
      <c r="L19" s="152">
        <v>98651</v>
      </c>
      <c r="M19" s="151"/>
      <c r="N19" s="152"/>
      <c r="O19" s="152"/>
      <c r="P19" s="152"/>
      <c r="Q19" s="152"/>
      <c r="R19" s="152"/>
      <c r="S19" s="152"/>
      <c r="T19" s="152"/>
      <c r="U19" s="152"/>
      <c r="V19" s="152"/>
      <c r="W19" s="152"/>
    </row>
    <row r="20" ht="53.25" customHeight="1" outlineLevel="1" spans="1:23">
      <c r="A20" s="151" t="s">
        <v>46</v>
      </c>
      <c r="B20" s="151" t="s">
        <v>253</v>
      </c>
      <c r="C20" s="151" t="s">
        <v>254</v>
      </c>
      <c r="D20" s="151" t="s">
        <v>89</v>
      </c>
      <c r="E20" s="151" t="s">
        <v>90</v>
      </c>
      <c r="F20" s="151" t="s">
        <v>251</v>
      </c>
      <c r="G20" s="151" t="s">
        <v>252</v>
      </c>
      <c r="H20" s="152">
        <v>84000</v>
      </c>
      <c r="I20" s="152">
        <v>84000</v>
      </c>
      <c r="J20" s="152"/>
      <c r="K20" s="152"/>
      <c r="L20" s="152">
        <v>84000</v>
      </c>
      <c r="M20" s="151"/>
      <c r="N20" s="152"/>
      <c r="O20" s="152"/>
      <c r="P20" s="152"/>
      <c r="Q20" s="152"/>
      <c r="R20" s="152"/>
      <c r="S20" s="152"/>
      <c r="T20" s="152"/>
      <c r="U20" s="152"/>
      <c r="V20" s="152"/>
      <c r="W20" s="152"/>
    </row>
    <row r="21" ht="53.25" customHeight="1" outlineLevel="1" spans="1:23">
      <c r="A21" s="151" t="s">
        <v>46</v>
      </c>
      <c r="B21" s="151" t="s">
        <v>253</v>
      </c>
      <c r="C21" s="151" t="s">
        <v>254</v>
      </c>
      <c r="D21" s="151" t="s">
        <v>167</v>
      </c>
      <c r="E21" s="151" t="s">
        <v>90</v>
      </c>
      <c r="F21" s="151" t="s">
        <v>251</v>
      </c>
      <c r="G21" s="151" t="s">
        <v>252</v>
      </c>
      <c r="H21" s="152">
        <v>126000</v>
      </c>
      <c r="I21" s="152">
        <v>126000</v>
      </c>
      <c r="J21" s="152"/>
      <c r="K21" s="152"/>
      <c r="L21" s="152">
        <v>126000</v>
      </c>
      <c r="M21" s="151"/>
      <c r="N21" s="152"/>
      <c r="O21" s="152"/>
      <c r="P21" s="152"/>
      <c r="Q21" s="152"/>
      <c r="R21" s="152"/>
      <c r="S21" s="152"/>
      <c r="T21" s="152"/>
      <c r="U21" s="152"/>
      <c r="V21" s="152"/>
      <c r="W21" s="152"/>
    </row>
    <row r="22" ht="53.25" customHeight="1" outlineLevel="1" spans="1:23">
      <c r="A22" s="151" t="s">
        <v>46</v>
      </c>
      <c r="B22" s="151" t="s">
        <v>243</v>
      </c>
      <c r="C22" s="151" t="s">
        <v>244</v>
      </c>
      <c r="D22" s="151" t="s">
        <v>89</v>
      </c>
      <c r="E22" s="151" t="s">
        <v>90</v>
      </c>
      <c r="F22" s="151" t="s">
        <v>251</v>
      </c>
      <c r="G22" s="151" t="s">
        <v>252</v>
      </c>
      <c r="H22" s="152">
        <v>359808</v>
      </c>
      <c r="I22" s="152">
        <v>359808</v>
      </c>
      <c r="J22" s="152"/>
      <c r="K22" s="152"/>
      <c r="L22" s="152">
        <v>359808</v>
      </c>
      <c r="M22" s="151"/>
      <c r="N22" s="152"/>
      <c r="O22" s="152"/>
      <c r="P22" s="152"/>
      <c r="Q22" s="152"/>
      <c r="R22" s="152"/>
      <c r="S22" s="152"/>
      <c r="T22" s="152"/>
      <c r="U22" s="152"/>
      <c r="V22" s="152"/>
      <c r="W22" s="152"/>
    </row>
    <row r="23" ht="53.25" customHeight="1" outlineLevel="1" spans="1:23">
      <c r="A23" s="151" t="s">
        <v>46</v>
      </c>
      <c r="B23" s="151" t="s">
        <v>243</v>
      </c>
      <c r="C23" s="151" t="s">
        <v>244</v>
      </c>
      <c r="D23" s="151" t="s">
        <v>167</v>
      </c>
      <c r="E23" s="151" t="s">
        <v>90</v>
      </c>
      <c r="F23" s="151" t="s">
        <v>251</v>
      </c>
      <c r="G23" s="151" t="s">
        <v>252</v>
      </c>
      <c r="H23" s="152">
        <v>565476</v>
      </c>
      <c r="I23" s="152">
        <v>565476</v>
      </c>
      <c r="J23" s="152"/>
      <c r="K23" s="152"/>
      <c r="L23" s="152">
        <v>565476</v>
      </c>
      <c r="M23" s="151"/>
      <c r="N23" s="152"/>
      <c r="O23" s="152"/>
      <c r="P23" s="152"/>
      <c r="Q23" s="152"/>
      <c r="R23" s="152"/>
      <c r="S23" s="152"/>
      <c r="T23" s="152"/>
      <c r="U23" s="152"/>
      <c r="V23" s="152"/>
      <c r="W23" s="152"/>
    </row>
    <row r="24" ht="53.25" customHeight="1" outlineLevel="1" spans="1:23">
      <c r="A24" s="151" t="s">
        <v>46</v>
      </c>
      <c r="B24" s="151" t="s">
        <v>243</v>
      </c>
      <c r="C24" s="151" t="s">
        <v>244</v>
      </c>
      <c r="D24" s="151" t="s">
        <v>89</v>
      </c>
      <c r="E24" s="151" t="s">
        <v>90</v>
      </c>
      <c r="F24" s="151" t="s">
        <v>251</v>
      </c>
      <c r="G24" s="151" t="s">
        <v>252</v>
      </c>
      <c r="H24" s="152">
        <v>176640</v>
      </c>
      <c r="I24" s="152">
        <v>176640</v>
      </c>
      <c r="J24" s="152"/>
      <c r="K24" s="152"/>
      <c r="L24" s="152">
        <v>176640</v>
      </c>
      <c r="M24" s="151"/>
      <c r="N24" s="152"/>
      <c r="O24" s="152"/>
      <c r="P24" s="152"/>
      <c r="Q24" s="152"/>
      <c r="R24" s="152"/>
      <c r="S24" s="152"/>
      <c r="T24" s="152"/>
      <c r="U24" s="152"/>
      <c r="V24" s="152"/>
      <c r="W24" s="152"/>
    </row>
    <row r="25" ht="53.25" customHeight="1" outlineLevel="1" spans="1:23">
      <c r="A25" s="151" t="s">
        <v>46</v>
      </c>
      <c r="B25" s="151" t="s">
        <v>243</v>
      </c>
      <c r="C25" s="151" t="s">
        <v>244</v>
      </c>
      <c r="D25" s="151" t="s">
        <v>167</v>
      </c>
      <c r="E25" s="151" t="s">
        <v>90</v>
      </c>
      <c r="F25" s="151" t="s">
        <v>251</v>
      </c>
      <c r="G25" s="151" t="s">
        <v>252</v>
      </c>
      <c r="H25" s="152">
        <v>286920</v>
      </c>
      <c r="I25" s="152">
        <v>286920</v>
      </c>
      <c r="J25" s="152"/>
      <c r="K25" s="152"/>
      <c r="L25" s="152">
        <v>286920</v>
      </c>
      <c r="M25" s="151"/>
      <c r="N25" s="152"/>
      <c r="O25" s="152"/>
      <c r="P25" s="152"/>
      <c r="Q25" s="152"/>
      <c r="R25" s="152"/>
      <c r="S25" s="152"/>
      <c r="T25" s="152"/>
      <c r="U25" s="152"/>
      <c r="V25" s="152"/>
      <c r="W25" s="152"/>
    </row>
    <row r="26" ht="53.25" customHeight="1" outlineLevel="1" spans="1:23">
      <c r="A26" s="151" t="s">
        <v>46</v>
      </c>
      <c r="B26" s="151" t="s">
        <v>243</v>
      </c>
      <c r="C26" s="151" t="s">
        <v>244</v>
      </c>
      <c r="D26" s="151" t="s">
        <v>89</v>
      </c>
      <c r="E26" s="151" t="s">
        <v>90</v>
      </c>
      <c r="F26" s="151" t="s">
        <v>251</v>
      </c>
      <c r="G26" s="151" t="s">
        <v>252</v>
      </c>
      <c r="H26" s="152">
        <v>139440</v>
      </c>
      <c r="I26" s="152">
        <v>139440</v>
      </c>
      <c r="J26" s="152"/>
      <c r="K26" s="152"/>
      <c r="L26" s="152">
        <v>139440</v>
      </c>
      <c r="M26" s="151"/>
      <c r="N26" s="152"/>
      <c r="O26" s="152"/>
      <c r="P26" s="152"/>
      <c r="Q26" s="152"/>
      <c r="R26" s="152"/>
      <c r="S26" s="152"/>
      <c r="T26" s="152"/>
      <c r="U26" s="152"/>
      <c r="V26" s="152"/>
      <c r="W26" s="152"/>
    </row>
    <row r="27" ht="53.25" customHeight="1" outlineLevel="1" spans="1:23">
      <c r="A27" s="151" t="s">
        <v>46</v>
      </c>
      <c r="B27" s="151" t="s">
        <v>243</v>
      </c>
      <c r="C27" s="151" t="s">
        <v>244</v>
      </c>
      <c r="D27" s="151" t="s">
        <v>167</v>
      </c>
      <c r="E27" s="151" t="s">
        <v>90</v>
      </c>
      <c r="F27" s="151" t="s">
        <v>251</v>
      </c>
      <c r="G27" s="151" t="s">
        <v>252</v>
      </c>
      <c r="H27" s="152">
        <v>229860</v>
      </c>
      <c r="I27" s="152">
        <v>229860</v>
      </c>
      <c r="J27" s="152"/>
      <c r="K27" s="152"/>
      <c r="L27" s="152">
        <v>229860</v>
      </c>
      <c r="M27" s="151"/>
      <c r="N27" s="152"/>
      <c r="O27" s="152"/>
      <c r="P27" s="152"/>
      <c r="Q27" s="152"/>
      <c r="R27" s="152"/>
      <c r="S27" s="152"/>
      <c r="T27" s="152"/>
      <c r="U27" s="152"/>
      <c r="V27" s="152"/>
      <c r="W27" s="152"/>
    </row>
    <row r="28" ht="53.25" customHeight="1" outlineLevel="1" spans="1:23">
      <c r="A28" s="151" t="s">
        <v>46</v>
      </c>
      <c r="B28" s="151" t="s">
        <v>255</v>
      </c>
      <c r="C28" s="151" t="s">
        <v>256</v>
      </c>
      <c r="D28" s="151" t="s">
        <v>133</v>
      </c>
      <c r="E28" s="151" t="s">
        <v>134</v>
      </c>
      <c r="F28" s="151" t="s">
        <v>257</v>
      </c>
      <c r="G28" s="151" t="s">
        <v>256</v>
      </c>
      <c r="H28" s="152">
        <v>1165253.76</v>
      </c>
      <c r="I28" s="152">
        <v>1165253.76</v>
      </c>
      <c r="J28" s="152"/>
      <c r="K28" s="152"/>
      <c r="L28" s="152">
        <v>1165253.76</v>
      </c>
      <c r="M28" s="151"/>
      <c r="N28" s="152"/>
      <c r="O28" s="152"/>
      <c r="P28" s="152"/>
      <c r="Q28" s="152"/>
      <c r="R28" s="152"/>
      <c r="S28" s="152"/>
      <c r="T28" s="152"/>
      <c r="U28" s="152"/>
      <c r="V28" s="152"/>
      <c r="W28" s="152"/>
    </row>
    <row r="29" ht="53.25" customHeight="1" outlineLevel="1" spans="1:23">
      <c r="A29" s="151" t="s">
        <v>46</v>
      </c>
      <c r="B29" s="151" t="s">
        <v>258</v>
      </c>
      <c r="C29" s="151" t="s">
        <v>259</v>
      </c>
      <c r="D29" s="151" t="s">
        <v>154</v>
      </c>
      <c r="E29" s="151" t="s">
        <v>155</v>
      </c>
      <c r="F29" s="151" t="s">
        <v>260</v>
      </c>
      <c r="G29" s="151" t="s">
        <v>259</v>
      </c>
      <c r="H29" s="152">
        <v>188983.44</v>
      </c>
      <c r="I29" s="152">
        <v>188983.44</v>
      </c>
      <c r="J29" s="152"/>
      <c r="K29" s="152"/>
      <c r="L29" s="152">
        <v>188983.44</v>
      </c>
      <c r="M29" s="151"/>
      <c r="N29" s="152"/>
      <c r="O29" s="152"/>
      <c r="P29" s="152"/>
      <c r="Q29" s="152"/>
      <c r="R29" s="152"/>
      <c r="S29" s="152"/>
      <c r="T29" s="152"/>
      <c r="U29" s="152"/>
      <c r="V29" s="152"/>
      <c r="W29" s="152"/>
    </row>
    <row r="30" ht="53.25" customHeight="1" outlineLevel="1" spans="1:23">
      <c r="A30" s="151" t="s">
        <v>46</v>
      </c>
      <c r="B30" s="151" t="s">
        <v>258</v>
      </c>
      <c r="C30" s="151" t="s">
        <v>259</v>
      </c>
      <c r="D30" s="151" t="s">
        <v>156</v>
      </c>
      <c r="E30" s="151" t="s">
        <v>157</v>
      </c>
      <c r="F30" s="151" t="s">
        <v>260</v>
      </c>
      <c r="G30" s="151" t="s">
        <v>259</v>
      </c>
      <c r="H30" s="152">
        <v>247986.72</v>
      </c>
      <c r="I30" s="152">
        <v>247986.72</v>
      </c>
      <c r="J30" s="152"/>
      <c r="K30" s="152"/>
      <c r="L30" s="152">
        <v>247986.72</v>
      </c>
      <c r="M30" s="151"/>
      <c r="N30" s="152"/>
      <c r="O30" s="152"/>
      <c r="P30" s="152"/>
      <c r="Q30" s="152"/>
      <c r="R30" s="152"/>
      <c r="S30" s="152"/>
      <c r="T30" s="152"/>
      <c r="U30" s="152"/>
      <c r="V30" s="152"/>
      <c r="W30" s="152"/>
    </row>
    <row r="31" ht="53.25" customHeight="1" outlineLevel="1" spans="1:23">
      <c r="A31" s="151" t="s">
        <v>46</v>
      </c>
      <c r="B31" s="151" t="s">
        <v>261</v>
      </c>
      <c r="C31" s="151" t="s">
        <v>262</v>
      </c>
      <c r="D31" s="151" t="s">
        <v>149</v>
      </c>
      <c r="E31" s="151" t="s">
        <v>148</v>
      </c>
      <c r="F31" s="151" t="s">
        <v>263</v>
      </c>
      <c r="G31" s="151" t="s">
        <v>264</v>
      </c>
      <c r="H31" s="152">
        <v>26653.2</v>
      </c>
      <c r="I31" s="152">
        <v>26653.2</v>
      </c>
      <c r="J31" s="152"/>
      <c r="K31" s="152"/>
      <c r="L31" s="152">
        <v>26653.2</v>
      </c>
      <c r="M31" s="151"/>
      <c r="N31" s="152"/>
      <c r="O31" s="152"/>
      <c r="P31" s="152"/>
      <c r="Q31" s="152"/>
      <c r="R31" s="152"/>
      <c r="S31" s="152"/>
      <c r="T31" s="152"/>
      <c r="U31" s="152"/>
      <c r="V31" s="152"/>
      <c r="W31" s="152"/>
    </row>
    <row r="32" ht="53.25" customHeight="1" outlineLevel="1" spans="1:23">
      <c r="A32" s="151" t="s">
        <v>46</v>
      </c>
      <c r="B32" s="151" t="s">
        <v>265</v>
      </c>
      <c r="C32" s="151" t="s">
        <v>266</v>
      </c>
      <c r="D32" s="151" t="s">
        <v>158</v>
      </c>
      <c r="E32" s="151" t="s">
        <v>159</v>
      </c>
      <c r="F32" s="151" t="s">
        <v>263</v>
      </c>
      <c r="G32" s="151" t="s">
        <v>264</v>
      </c>
      <c r="H32" s="152">
        <v>14565.67</v>
      </c>
      <c r="I32" s="152">
        <v>14565.67</v>
      </c>
      <c r="J32" s="152"/>
      <c r="K32" s="152"/>
      <c r="L32" s="152">
        <v>14565.67</v>
      </c>
      <c r="M32" s="151"/>
      <c r="N32" s="152"/>
      <c r="O32" s="152"/>
      <c r="P32" s="152"/>
      <c r="Q32" s="152"/>
      <c r="R32" s="152"/>
      <c r="S32" s="152"/>
      <c r="T32" s="152"/>
      <c r="U32" s="152"/>
      <c r="V32" s="152"/>
      <c r="W32" s="152"/>
    </row>
    <row r="33" ht="53.25" customHeight="1" outlineLevel="1" spans="1:23">
      <c r="A33" s="151" t="s">
        <v>46</v>
      </c>
      <c r="B33" s="151" t="s">
        <v>267</v>
      </c>
      <c r="C33" s="151" t="s">
        <v>268</v>
      </c>
      <c r="D33" s="151" t="s">
        <v>88</v>
      </c>
      <c r="E33" s="151" t="s">
        <v>85</v>
      </c>
      <c r="F33" s="151" t="s">
        <v>263</v>
      </c>
      <c r="G33" s="151" t="s">
        <v>264</v>
      </c>
      <c r="H33" s="152">
        <v>96705.11</v>
      </c>
      <c r="I33" s="152">
        <v>96705.11</v>
      </c>
      <c r="J33" s="152"/>
      <c r="K33" s="152"/>
      <c r="L33" s="152">
        <v>96705.11</v>
      </c>
      <c r="M33" s="151"/>
      <c r="N33" s="152"/>
      <c r="O33" s="152"/>
      <c r="P33" s="152"/>
      <c r="Q33" s="152"/>
      <c r="R33" s="152"/>
      <c r="S33" s="152"/>
      <c r="T33" s="152"/>
      <c r="U33" s="152"/>
      <c r="V33" s="152"/>
      <c r="W33" s="152"/>
    </row>
    <row r="34" ht="53.25" customHeight="1" outlineLevel="1" spans="1:23">
      <c r="A34" s="151" t="s">
        <v>46</v>
      </c>
      <c r="B34" s="151" t="s">
        <v>267</v>
      </c>
      <c r="C34" s="151" t="s">
        <v>268</v>
      </c>
      <c r="D34" s="151" t="s">
        <v>89</v>
      </c>
      <c r="E34" s="151" t="s">
        <v>90</v>
      </c>
      <c r="F34" s="151" t="s">
        <v>263</v>
      </c>
      <c r="G34" s="151" t="s">
        <v>264</v>
      </c>
      <c r="H34" s="152"/>
      <c r="I34" s="152"/>
      <c r="J34" s="152"/>
      <c r="K34" s="152"/>
      <c r="L34" s="152"/>
      <c r="M34" s="151"/>
      <c r="N34" s="152"/>
      <c r="O34" s="152"/>
      <c r="P34" s="152"/>
      <c r="Q34" s="152"/>
      <c r="R34" s="152"/>
      <c r="S34" s="152"/>
      <c r="T34" s="152"/>
      <c r="U34" s="152"/>
      <c r="V34" s="152"/>
      <c r="W34" s="152"/>
    </row>
    <row r="35" ht="53.25" customHeight="1" outlineLevel="1" spans="1:23">
      <c r="A35" s="151" t="s">
        <v>46</v>
      </c>
      <c r="B35" s="151" t="s">
        <v>267</v>
      </c>
      <c r="C35" s="151" t="s">
        <v>268</v>
      </c>
      <c r="D35" s="151" t="s">
        <v>167</v>
      </c>
      <c r="E35" s="151" t="s">
        <v>90</v>
      </c>
      <c r="F35" s="151" t="s">
        <v>263</v>
      </c>
      <c r="G35" s="151" t="s">
        <v>264</v>
      </c>
      <c r="H35" s="152"/>
      <c r="I35" s="152"/>
      <c r="J35" s="152"/>
      <c r="K35" s="152"/>
      <c r="L35" s="152"/>
      <c r="M35" s="151"/>
      <c r="N35" s="152"/>
      <c r="O35" s="152"/>
      <c r="P35" s="152"/>
      <c r="Q35" s="152"/>
      <c r="R35" s="152"/>
      <c r="S35" s="152"/>
      <c r="T35" s="152"/>
      <c r="U35" s="152"/>
      <c r="V35" s="152"/>
      <c r="W35" s="152"/>
    </row>
    <row r="36" ht="53.25" customHeight="1" outlineLevel="1" spans="1:23">
      <c r="A36" s="151" t="s">
        <v>46</v>
      </c>
      <c r="B36" s="151" t="s">
        <v>269</v>
      </c>
      <c r="C36" s="151" t="s">
        <v>270</v>
      </c>
      <c r="D36" s="151" t="s">
        <v>158</v>
      </c>
      <c r="E36" s="151" t="s">
        <v>159</v>
      </c>
      <c r="F36" s="151" t="s">
        <v>263</v>
      </c>
      <c r="G36" s="151" t="s">
        <v>264</v>
      </c>
      <c r="H36" s="152">
        <v>14565.67</v>
      </c>
      <c r="I36" s="152">
        <v>14565.67</v>
      </c>
      <c r="J36" s="152"/>
      <c r="K36" s="152"/>
      <c r="L36" s="152">
        <v>14565.67</v>
      </c>
      <c r="M36" s="151"/>
      <c r="N36" s="152"/>
      <c r="O36" s="152"/>
      <c r="P36" s="152"/>
      <c r="Q36" s="152"/>
      <c r="R36" s="152"/>
      <c r="S36" s="152"/>
      <c r="T36" s="152"/>
      <c r="U36" s="152"/>
      <c r="V36" s="152"/>
      <c r="W36" s="152"/>
    </row>
    <row r="37" ht="53.25" customHeight="1" outlineLevel="1" spans="1:23">
      <c r="A37" s="151" t="s">
        <v>46</v>
      </c>
      <c r="B37" s="151" t="s">
        <v>271</v>
      </c>
      <c r="C37" s="151" t="s">
        <v>191</v>
      </c>
      <c r="D37" s="151" t="s">
        <v>190</v>
      </c>
      <c r="E37" s="151" t="s">
        <v>191</v>
      </c>
      <c r="F37" s="151" t="s">
        <v>272</v>
      </c>
      <c r="G37" s="151" t="s">
        <v>191</v>
      </c>
      <c r="H37" s="152">
        <v>873940.32</v>
      </c>
      <c r="I37" s="152">
        <v>873940.32</v>
      </c>
      <c r="J37" s="152"/>
      <c r="K37" s="152"/>
      <c r="L37" s="152">
        <v>873940.32</v>
      </c>
      <c r="M37" s="151"/>
      <c r="N37" s="152"/>
      <c r="O37" s="152"/>
      <c r="P37" s="152"/>
      <c r="Q37" s="152"/>
      <c r="R37" s="152"/>
      <c r="S37" s="152"/>
      <c r="T37" s="152"/>
      <c r="U37" s="152"/>
      <c r="V37" s="152"/>
      <c r="W37" s="152"/>
    </row>
    <row r="38" ht="53.25" customHeight="1" outlineLevel="1" spans="1:23">
      <c r="A38" s="151" t="s">
        <v>46</v>
      </c>
      <c r="B38" s="151" t="s">
        <v>273</v>
      </c>
      <c r="C38" s="151" t="s">
        <v>274</v>
      </c>
      <c r="D38" s="151" t="s">
        <v>100</v>
      </c>
      <c r="E38" s="151" t="s">
        <v>101</v>
      </c>
      <c r="F38" s="151" t="s">
        <v>275</v>
      </c>
      <c r="G38" s="151" t="s">
        <v>276</v>
      </c>
      <c r="H38" s="152">
        <v>13200</v>
      </c>
      <c r="I38" s="152">
        <v>13200</v>
      </c>
      <c r="J38" s="152"/>
      <c r="K38" s="152"/>
      <c r="L38" s="152">
        <v>13200</v>
      </c>
      <c r="M38" s="151"/>
      <c r="N38" s="152"/>
      <c r="O38" s="152"/>
      <c r="P38" s="152"/>
      <c r="Q38" s="152"/>
      <c r="R38" s="152"/>
      <c r="S38" s="152"/>
      <c r="T38" s="152"/>
      <c r="U38" s="152"/>
      <c r="V38" s="152"/>
      <c r="W38" s="152"/>
    </row>
    <row r="39" ht="53.25" customHeight="1" outlineLevel="1" spans="1:23">
      <c r="A39" s="151" t="s">
        <v>46</v>
      </c>
      <c r="B39" s="151" t="s">
        <v>273</v>
      </c>
      <c r="C39" s="151" t="s">
        <v>274</v>
      </c>
      <c r="D39" s="151" t="s">
        <v>100</v>
      </c>
      <c r="E39" s="151" t="s">
        <v>101</v>
      </c>
      <c r="F39" s="151" t="s">
        <v>277</v>
      </c>
      <c r="G39" s="151" t="s">
        <v>278</v>
      </c>
      <c r="H39" s="152">
        <v>23000</v>
      </c>
      <c r="I39" s="152">
        <v>23000</v>
      </c>
      <c r="J39" s="152"/>
      <c r="K39" s="152"/>
      <c r="L39" s="152">
        <v>23000</v>
      </c>
      <c r="M39" s="151"/>
      <c r="N39" s="152"/>
      <c r="O39" s="152"/>
      <c r="P39" s="152"/>
      <c r="Q39" s="152"/>
      <c r="R39" s="152"/>
      <c r="S39" s="152"/>
      <c r="T39" s="152"/>
      <c r="U39" s="152"/>
      <c r="V39" s="152"/>
      <c r="W39" s="152"/>
    </row>
    <row r="40" ht="53.25" customHeight="1" outlineLevel="1" spans="1:23">
      <c r="A40" s="151" t="s">
        <v>46</v>
      </c>
      <c r="B40" s="151" t="s">
        <v>279</v>
      </c>
      <c r="C40" s="151" t="s">
        <v>280</v>
      </c>
      <c r="D40" s="151" t="s">
        <v>88</v>
      </c>
      <c r="E40" s="151" t="s">
        <v>85</v>
      </c>
      <c r="F40" s="151" t="s">
        <v>277</v>
      </c>
      <c r="G40" s="151" t="s">
        <v>278</v>
      </c>
      <c r="H40" s="152">
        <v>23569</v>
      </c>
      <c r="I40" s="152">
        <v>23569</v>
      </c>
      <c r="J40" s="152"/>
      <c r="K40" s="152"/>
      <c r="L40" s="152">
        <v>23569</v>
      </c>
      <c r="M40" s="151"/>
      <c r="N40" s="152"/>
      <c r="O40" s="152"/>
      <c r="P40" s="152"/>
      <c r="Q40" s="152"/>
      <c r="R40" s="152"/>
      <c r="S40" s="152"/>
      <c r="T40" s="152"/>
      <c r="U40" s="152"/>
      <c r="V40" s="152"/>
      <c r="W40" s="152"/>
    </row>
    <row r="41" ht="53.25" customHeight="1" outlineLevel="1" spans="1:23">
      <c r="A41" s="151" t="s">
        <v>46</v>
      </c>
      <c r="B41" s="151" t="s">
        <v>279</v>
      </c>
      <c r="C41" s="151" t="s">
        <v>280</v>
      </c>
      <c r="D41" s="151" t="s">
        <v>89</v>
      </c>
      <c r="E41" s="151" t="s">
        <v>90</v>
      </c>
      <c r="F41" s="151" t="s">
        <v>277</v>
      </c>
      <c r="G41" s="151" t="s">
        <v>278</v>
      </c>
      <c r="H41" s="152"/>
      <c r="I41" s="152"/>
      <c r="J41" s="152"/>
      <c r="K41" s="152"/>
      <c r="L41" s="152"/>
      <c r="M41" s="151"/>
      <c r="N41" s="152"/>
      <c r="O41" s="152"/>
      <c r="P41" s="152"/>
      <c r="Q41" s="152"/>
      <c r="R41" s="152"/>
      <c r="S41" s="152"/>
      <c r="T41" s="152"/>
      <c r="U41" s="152"/>
      <c r="V41" s="152"/>
      <c r="W41" s="152"/>
    </row>
    <row r="42" ht="53.25" customHeight="1" outlineLevel="1" spans="1:23">
      <c r="A42" s="151" t="s">
        <v>46</v>
      </c>
      <c r="B42" s="151" t="s">
        <v>279</v>
      </c>
      <c r="C42" s="151" t="s">
        <v>280</v>
      </c>
      <c r="D42" s="151" t="s">
        <v>167</v>
      </c>
      <c r="E42" s="151" t="s">
        <v>90</v>
      </c>
      <c r="F42" s="151" t="s">
        <v>277</v>
      </c>
      <c r="G42" s="151" t="s">
        <v>278</v>
      </c>
      <c r="H42" s="152"/>
      <c r="I42" s="152"/>
      <c r="J42" s="152"/>
      <c r="K42" s="152"/>
      <c r="L42" s="152"/>
      <c r="M42" s="151"/>
      <c r="N42" s="152"/>
      <c r="O42" s="152"/>
      <c r="P42" s="152"/>
      <c r="Q42" s="152"/>
      <c r="R42" s="152"/>
      <c r="S42" s="152"/>
      <c r="T42" s="152"/>
      <c r="U42" s="152"/>
      <c r="V42" s="152"/>
      <c r="W42" s="152"/>
    </row>
    <row r="43" ht="53.25" customHeight="1" outlineLevel="1" spans="1:23">
      <c r="A43" s="151" t="s">
        <v>46</v>
      </c>
      <c r="B43" s="151" t="s">
        <v>281</v>
      </c>
      <c r="C43" s="151" t="s">
        <v>282</v>
      </c>
      <c r="D43" s="151" t="s">
        <v>104</v>
      </c>
      <c r="E43" s="151" t="s">
        <v>105</v>
      </c>
      <c r="F43" s="151" t="s">
        <v>277</v>
      </c>
      <c r="G43" s="151" t="s">
        <v>278</v>
      </c>
      <c r="H43" s="152">
        <v>6000</v>
      </c>
      <c r="I43" s="152">
        <v>6000</v>
      </c>
      <c r="J43" s="152"/>
      <c r="K43" s="152"/>
      <c r="L43" s="152">
        <v>6000</v>
      </c>
      <c r="M43" s="151"/>
      <c r="N43" s="152"/>
      <c r="O43" s="152"/>
      <c r="P43" s="152"/>
      <c r="Q43" s="152"/>
      <c r="R43" s="152"/>
      <c r="S43" s="152"/>
      <c r="T43" s="152"/>
      <c r="U43" s="152"/>
      <c r="V43" s="152"/>
      <c r="W43" s="152"/>
    </row>
    <row r="44" ht="53.25" customHeight="1" outlineLevel="1" spans="1:23">
      <c r="A44" s="151" t="s">
        <v>46</v>
      </c>
      <c r="B44" s="151" t="s">
        <v>283</v>
      </c>
      <c r="C44" s="151" t="s">
        <v>284</v>
      </c>
      <c r="D44" s="151" t="s">
        <v>88</v>
      </c>
      <c r="E44" s="151" t="s">
        <v>85</v>
      </c>
      <c r="F44" s="151" t="s">
        <v>277</v>
      </c>
      <c r="G44" s="151" t="s">
        <v>278</v>
      </c>
      <c r="H44" s="152">
        <v>85150</v>
      </c>
      <c r="I44" s="152">
        <v>85150</v>
      </c>
      <c r="J44" s="152"/>
      <c r="K44" s="152"/>
      <c r="L44" s="152">
        <v>85150</v>
      </c>
      <c r="M44" s="151"/>
      <c r="N44" s="152"/>
      <c r="O44" s="152"/>
      <c r="P44" s="152"/>
      <c r="Q44" s="152"/>
      <c r="R44" s="152"/>
      <c r="S44" s="152"/>
      <c r="T44" s="152"/>
      <c r="U44" s="152"/>
      <c r="V44" s="152"/>
      <c r="W44" s="152"/>
    </row>
    <row r="45" ht="53.25" customHeight="1" outlineLevel="1" spans="1:23">
      <c r="A45" s="151" t="s">
        <v>46</v>
      </c>
      <c r="B45" s="151" t="s">
        <v>283</v>
      </c>
      <c r="C45" s="151" t="s">
        <v>284</v>
      </c>
      <c r="D45" s="151" t="s">
        <v>88</v>
      </c>
      <c r="E45" s="151" t="s">
        <v>85</v>
      </c>
      <c r="F45" s="151" t="s">
        <v>285</v>
      </c>
      <c r="G45" s="151" t="s">
        <v>286</v>
      </c>
      <c r="H45" s="152">
        <v>6400</v>
      </c>
      <c r="I45" s="152">
        <v>6400</v>
      </c>
      <c r="J45" s="152"/>
      <c r="K45" s="152"/>
      <c r="L45" s="152">
        <v>6400</v>
      </c>
      <c r="M45" s="151"/>
      <c r="N45" s="152"/>
      <c r="O45" s="152"/>
      <c r="P45" s="152"/>
      <c r="Q45" s="152"/>
      <c r="R45" s="152"/>
      <c r="S45" s="152"/>
      <c r="T45" s="152"/>
      <c r="U45" s="152"/>
      <c r="V45" s="152"/>
      <c r="W45" s="152"/>
    </row>
    <row r="46" ht="53.25" customHeight="1" outlineLevel="1" spans="1:23">
      <c r="A46" s="151" t="s">
        <v>46</v>
      </c>
      <c r="B46" s="151" t="s">
        <v>283</v>
      </c>
      <c r="C46" s="151" t="s">
        <v>284</v>
      </c>
      <c r="D46" s="151" t="s">
        <v>88</v>
      </c>
      <c r="E46" s="151" t="s">
        <v>85</v>
      </c>
      <c r="F46" s="151" t="s">
        <v>287</v>
      </c>
      <c r="G46" s="151" t="s">
        <v>288</v>
      </c>
      <c r="H46" s="152">
        <v>12000</v>
      </c>
      <c r="I46" s="152">
        <v>12000</v>
      </c>
      <c r="J46" s="152"/>
      <c r="K46" s="152"/>
      <c r="L46" s="152">
        <v>12000</v>
      </c>
      <c r="M46" s="151"/>
      <c r="N46" s="152"/>
      <c r="O46" s="152"/>
      <c r="P46" s="152"/>
      <c r="Q46" s="152"/>
      <c r="R46" s="152"/>
      <c r="S46" s="152"/>
      <c r="T46" s="152"/>
      <c r="U46" s="152"/>
      <c r="V46" s="152"/>
      <c r="W46" s="152"/>
    </row>
    <row r="47" ht="53.25" customHeight="1" outlineLevel="1" spans="1:23">
      <c r="A47" s="151" t="s">
        <v>46</v>
      </c>
      <c r="B47" s="151" t="s">
        <v>283</v>
      </c>
      <c r="C47" s="151" t="s">
        <v>284</v>
      </c>
      <c r="D47" s="151" t="s">
        <v>88</v>
      </c>
      <c r="E47" s="151" t="s">
        <v>85</v>
      </c>
      <c r="F47" s="151" t="s">
        <v>289</v>
      </c>
      <c r="G47" s="151" t="s">
        <v>290</v>
      </c>
      <c r="H47" s="152">
        <v>40000</v>
      </c>
      <c r="I47" s="152">
        <v>40000</v>
      </c>
      <c r="J47" s="152"/>
      <c r="K47" s="152"/>
      <c r="L47" s="152">
        <v>40000</v>
      </c>
      <c r="M47" s="151"/>
      <c r="N47" s="152"/>
      <c r="O47" s="152"/>
      <c r="P47" s="152"/>
      <c r="Q47" s="152"/>
      <c r="R47" s="152"/>
      <c r="S47" s="152"/>
      <c r="T47" s="152"/>
      <c r="U47" s="152"/>
      <c r="V47" s="152"/>
      <c r="W47" s="152"/>
    </row>
    <row r="48" ht="53.25" customHeight="1" outlineLevel="1" spans="1:23">
      <c r="A48" s="151" t="s">
        <v>46</v>
      </c>
      <c r="B48" s="151" t="s">
        <v>283</v>
      </c>
      <c r="C48" s="151" t="s">
        <v>284</v>
      </c>
      <c r="D48" s="151" t="s">
        <v>89</v>
      </c>
      <c r="E48" s="151" t="s">
        <v>90</v>
      </c>
      <c r="F48" s="151" t="s">
        <v>291</v>
      </c>
      <c r="G48" s="151" t="s">
        <v>292</v>
      </c>
      <c r="H48" s="152">
        <v>20000</v>
      </c>
      <c r="I48" s="152">
        <v>20000</v>
      </c>
      <c r="J48" s="152"/>
      <c r="K48" s="152"/>
      <c r="L48" s="152">
        <v>20000</v>
      </c>
      <c r="M48" s="151"/>
      <c r="N48" s="152"/>
      <c r="O48" s="152"/>
      <c r="P48" s="152"/>
      <c r="Q48" s="152"/>
      <c r="R48" s="152"/>
      <c r="S48" s="152"/>
      <c r="T48" s="152"/>
      <c r="U48" s="152"/>
      <c r="V48" s="152"/>
      <c r="W48" s="152"/>
    </row>
    <row r="49" ht="53.25" customHeight="1" outlineLevel="1" spans="1:23">
      <c r="A49" s="151" t="s">
        <v>46</v>
      </c>
      <c r="B49" s="151" t="s">
        <v>283</v>
      </c>
      <c r="C49" s="151" t="s">
        <v>284</v>
      </c>
      <c r="D49" s="151" t="s">
        <v>89</v>
      </c>
      <c r="E49" s="151" t="s">
        <v>90</v>
      </c>
      <c r="F49" s="151" t="s">
        <v>293</v>
      </c>
      <c r="G49" s="151" t="s">
        <v>294</v>
      </c>
      <c r="H49" s="152">
        <v>20000</v>
      </c>
      <c r="I49" s="152">
        <v>20000</v>
      </c>
      <c r="J49" s="152"/>
      <c r="K49" s="152"/>
      <c r="L49" s="152">
        <v>20000</v>
      </c>
      <c r="M49" s="151"/>
      <c r="N49" s="152"/>
      <c r="O49" s="152"/>
      <c r="P49" s="152"/>
      <c r="Q49" s="152"/>
      <c r="R49" s="152"/>
      <c r="S49" s="152"/>
      <c r="T49" s="152"/>
      <c r="U49" s="152"/>
      <c r="V49" s="152"/>
      <c r="W49" s="152"/>
    </row>
    <row r="50" ht="53.25" customHeight="1" outlineLevel="1" spans="1:23">
      <c r="A50" s="151" t="s">
        <v>46</v>
      </c>
      <c r="B50" s="151" t="s">
        <v>283</v>
      </c>
      <c r="C50" s="151" t="s">
        <v>284</v>
      </c>
      <c r="D50" s="151" t="s">
        <v>89</v>
      </c>
      <c r="E50" s="151" t="s">
        <v>90</v>
      </c>
      <c r="F50" s="151" t="s">
        <v>295</v>
      </c>
      <c r="G50" s="151" t="s">
        <v>296</v>
      </c>
      <c r="H50" s="152">
        <v>12250</v>
      </c>
      <c r="I50" s="152">
        <v>12250</v>
      </c>
      <c r="J50" s="152"/>
      <c r="K50" s="152"/>
      <c r="L50" s="152">
        <v>12250</v>
      </c>
      <c r="M50" s="151"/>
      <c r="N50" s="152"/>
      <c r="O50" s="152"/>
      <c r="P50" s="152"/>
      <c r="Q50" s="152"/>
      <c r="R50" s="152"/>
      <c r="S50" s="152"/>
      <c r="T50" s="152"/>
      <c r="U50" s="152"/>
      <c r="V50" s="152"/>
      <c r="W50" s="152"/>
    </row>
    <row r="51" ht="53.25" customHeight="1" outlineLevel="1" spans="1:23">
      <c r="A51" s="151" t="s">
        <v>46</v>
      </c>
      <c r="B51" s="151" t="s">
        <v>297</v>
      </c>
      <c r="C51" s="151" t="s">
        <v>298</v>
      </c>
      <c r="D51" s="151" t="s">
        <v>89</v>
      </c>
      <c r="E51" s="151" t="s">
        <v>90</v>
      </c>
      <c r="F51" s="151" t="s">
        <v>299</v>
      </c>
      <c r="G51" s="151" t="s">
        <v>300</v>
      </c>
      <c r="H51" s="152">
        <v>20600</v>
      </c>
      <c r="I51" s="152">
        <v>20600</v>
      </c>
      <c r="J51" s="152"/>
      <c r="K51" s="152"/>
      <c r="L51" s="152">
        <v>20600</v>
      </c>
      <c r="M51" s="151"/>
      <c r="N51" s="152"/>
      <c r="O51" s="152"/>
      <c r="P51" s="152"/>
      <c r="Q51" s="152"/>
      <c r="R51" s="152"/>
      <c r="S51" s="152"/>
      <c r="T51" s="152"/>
      <c r="U51" s="152"/>
      <c r="V51" s="152"/>
      <c r="W51" s="152"/>
    </row>
    <row r="52" ht="53.25" customHeight="1" outlineLevel="1" spans="1:23">
      <c r="A52" s="151" t="s">
        <v>46</v>
      </c>
      <c r="B52" s="151" t="s">
        <v>283</v>
      </c>
      <c r="C52" s="151" t="s">
        <v>284</v>
      </c>
      <c r="D52" s="151" t="s">
        <v>89</v>
      </c>
      <c r="E52" s="151" t="s">
        <v>90</v>
      </c>
      <c r="F52" s="151" t="s">
        <v>301</v>
      </c>
      <c r="G52" s="151" t="s">
        <v>302</v>
      </c>
      <c r="H52" s="152">
        <v>19400</v>
      </c>
      <c r="I52" s="152">
        <v>19400</v>
      </c>
      <c r="J52" s="152"/>
      <c r="K52" s="152"/>
      <c r="L52" s="152">
        <v>19400</v>
      </c>
      <c r="M52" s="151"/>
      <c r="N52" s="152"/>
      <c r="O52" s="152"/>
      <c r="P52" s="152"/>
      <c r="Q52" s="152"/>
      <c r="R52" s="152"/>
      <c r="S52" s="152"/>
      <c r="T52" s="152"/>
      <c r="U52" s="152"/>
      <c r="V52" s="152"/>
      <c r="W52" s="152"/>
    </row>
    <row r="53" ht="53.25" customHeight="1" outlineLevel="1" spans="1:23">
      <c r="A53" s="151" t="s">
        <v>46</v>
      </c>
      <c r="B53" s="151" t="s">
        <v>303</v>
      </c>
      <c r="C53" s="151" t="s">
        <v>304</v>
      </c>
      <c r="D53" s="151" t="s">
        <v>167</v>
      </c>
      <c r="E53" s="151" t="s">
        <v>90</v>
      </c>
      <c r="F53" s="151" t="s">
        <v>305</v>
      </c>
      <c r="G53" s="151" t="s">
        <v>306</v>
      </c>
      <c r="H53" s="152">
        <v>30000</v>
      </c>
      <c r="I53" s="152">
        <v>30000</v>
      </c>
      <c r="J53" s="152"/>
      <c r="K53" s="152"/>
      <c r="L53" s="152">
        <v>30000</v>
      </c>
      <c r="M53" s="151"/>
      <c r="N53" s="152"/>
      <c r="O53" s="152"/>
      <c r="P53" s="152"/>
      <c r="Q53" s="152"/>
      <c r="R53" s="152"/>
      <c r="S53" s="152"/>
      <c r="T53" s="152"/>
      <c r="U53" s="152"/>
      <c r="V53" s="152"/>
      <c r="W53" s="152"/>
    </row>
    <row r="54" ht="53.25" customHeight="1" outlineLevel="1" spans="1:23">
      <c r="A54" s="151" t="s">
        <v>46</v>
      </c>
      <c r="B54" s="151" t="s">
        <v>283</v>
      </c>
      <c r="C54" s="151" t="s">
        <v>284</v>
      </c>
      <c r="D54" s="151" t="s">
        <v>167</v>
      </c>
      <c r="E54" s="151" t="s">
        <v>90</v>
      </c>
      <c r="F54" s="151" t="s">
        <v>307</v>
      </c>
      <c r="G54" s="151" t="s">
        <v>308</v>
      </c>
      <c r="H54" s="152">
        <v>52200</v>
      </c>
      <c r="I54" s="152">
        <v>52200</v>
      </c>
      <c r="J54" s="152"/>
      <c r="K54" s="152"/>
      <c r="L54" s="152">
        <v>52200</v>
      </c>
      <c r="M54" s="151"/>
      <c r="N54" s="152"/>
      <c r="O54" s="152"/>
      <c r="P54" s="152"/>
      <c r="Q54" s="152"/>
      <c r="R54" s="152"/>
      <c r="S54" s="152"/>
      <c r="T54" s="152"/>
      <c r="U54" s="152"/>
      <c r="V54" s="152"/>
      <c r="W54" s="152"/>
    </row>
    <row r="55" ht="53.25" customHeight="1" outlineLevel="1" spans="1:23">
      <c r="A55" s="151" t="s">
        <v>46</v>
      </c>
      <c r="B55" s="151" t="s">
        <v>283</v>
      </c>
      <c r="C55" s="151" t="s">
        <v>284</v>
      </c>
      <c r="D55" s="151" t="s">
        <v>167</v>
      </c>
      <c r="E55" s="151" t="s">
        <v>90</v>
      </c>
      <c r="F55" s="151" t="s">
        <v>275</v>
      </c>
      <c r="G55" s="151" t="s">
        <v>276</v>
      </c>
      <c r="H55" s="152">
        <v>30000</v>
      </c>
      <c r="I55" s="152">
        <v>30000</v>
      </c>
      <c r="J55" s="152"/>
      <c r="K55" s="152"/>
      <c r="L55" s="152">
        <v>30000</v>
      </c>
      <c r="M55" s="151"/>
      <c r="N55" s="152"/>
      <c r="O55" s="152"/>
      <c r="P55" s="152"/>
      <c r="Q55" s="152"/>
      <c r="R55" s="152"/>
      <c r="S55" s="152"/>
      <c r="T55" s="152"/>
      <c r="U55" s="152"/>
      <c r="V55" s="152"/>
      <c r="W55" s="152"/>
    </row>
    <row r="56" ht="53.25" customHeight="1" outlineLevel="1" spans="1:23">
      <c r="A56" s="151" t="s">
        <v>46</v>
      </c>
      <c r="B56" s="151" t="s">
        <v>309</v>
      </c>
      <c r="C56" s="151" t="s">
        <v>310</v>
      </c>
      <c r="D56" s="151" t="s">
        <v>129</v>
      </c>
      <c r="E56" s="151" t="s">
        <v>130</v>
      </c>
      <c r="F56" s="151" t="s">
        <v>277</v>
      </c>
      <c r="G56" s="151" t="s">
        <v>278</v>
      </c>
      <c r="H56" s="152">
        <v>7200</v>
      </c>
      <c r="I56" s="152">
        <v>7200</v>
      </c>
      <c r="J56" s="152"/>
      <c r="K56" s="152"/>
      <c r="L56" s="152">
        <v>7200</v>
      </c>
      <c r="M56" s="151"/>
      <c r="N56" s="152"/>
      <c r="O56" s="152"/>
      <c r="P56" s="152"/>
      <c r="Q56" s="152"/>
      <c r="R56" s="152"/>
      <c r="S56" s="152"/>
      <c r="T56" s="152"/>
      <c r="U56" s="152"/>
      <c r="V56" s="152"/>
      <c r="W56" s="152"/>
    </row>
    <row r="57" ht="53.25" customHeight="1" outlineLevel="1" spans="1:23">
      <c r="A57" s="151" t="s">
        <v>46</v>
      </c>
      <c r="B57" s="151" t="s">
        <v>309</v>
      </c>
      <c r="C57" s="151" t="s">
        <v>310</v>
      </c>
      <c r="D57" s="151" t="s">
        <v>131</v>
      </c>
      <c r="E57" s="151" t="s">
        <v>132</v>
      </c>
      <c r="F57" s="151" t="s">
        <v>301</v>
      </c>
      <c r="G57" s="151" t="s">
        <v>302</v>
      </c>
      <c r="H57" s="152">
        <v>5400</v>
      </c>
      <c r="I57" s="152">
        <v>5400</v>
      </c>
      <c r="J57" s="152"/>
      <c r="K57" s="152"/>
      <c r="L57" s="152">
        <v>5400</v>
      </c>
      <c r="M57" s="151"/>
      <c r="N57" s="152"/>
      <c r="O57" s="152"/>
      <c r="P57" s="152"/>
      <c r="Q57" s="152"/>
      <c r="R57" s="152"/>
      <c r="S57" s="152"/>
      <c r="T57" s="152"/>
      <c r="U57" s="152"/>
      <c r="V57" s="152"/>
      <c r="W57" s="152"/>
    </row>
    <row r="58" ht="53.25" customHeight="1" outlineLevel="1" spans="1:23">
      <c r="A58" s="151" t="s">
        <v>46</v>
      </c>
      <c r="B58" s="151" t="s">
        <v>311</v>
      </c>
      <c r="C58" s="151" t="s">
        <v>306</v>
      </c>
      <c r="D58" s="151" t="s">
        <v>88</v>
      </c>
      <c r="E58" s="151" t="s">
        <v>85</v>
      </c>
      <c r="F58" s="151" t="s">
        <v>305</v>
      </c>
      <c r="G58" s="151" t="s">
        <v>306</v>
      </c>
      <c r="H58" s="152">
        <v>50598.24</v>
      </c>
      <c r="I58" s="152">
        <v>50598.24</v>
      </c>
      <c r="J58" s="152"/>
      <c r="K58" s="152"/>
      <c r="L58" s="152">
        <v>50598.24</v>
      </c>
      <c r="M58" s="151"/>
      <c r="N58" s="152"/>
      <c r="O58" s="152"/>
      <c r="P58" s="152"/>
      <c r="Q58" s="152"/>
      <c r="R58" s="152"/>
      <c r="S58" s="152"/>
      <c r="T58" s="152"/>
      <c r="U58" s="152"/>
      <c r="V58" s="152"/>
      <c r="W58" s="152"/>
    </row>
    <row r="59" ht="53.25" customHeight="1" outlineLevel="1" spans="1:23">
      <c r="A59" s="151" t="s">
        <v>46</v>
      </c>
      <c r="B59" s="151" t="s">
        <v>311</v>
      </c>
      <c r="C59" s="151" t="s">
        <v>306</v>
      </c>
      <c r="D59" s="151" t="s">
        <v>89</v>
      </c>
      <c r="E59" s="151" t="s">
        <v>90</v>
      </c>
      <c r="F59" s="151" t="s">
        <v>305</v>
      </c>
      <c r="G59" s="151" t="s">
        <v>306</v>
      </c>
      <c r="H59" s="152">
        <v>25981.68</v>
      </c>
      <c r="I59" s="152">
        <v>25981.68</v>
      </c>
      <c r="J59" s="152"/>
      <c r="K59" s="152"/>
      <c r="L59" s="152">
        <v>25981.68</v>
      </c>
      <c r="M59" s="151"/>
      <c r="N59" s="152"/>
      <c r="O59" s="152"/>
      <c r="P59" s="152"/>
      <c r="Q59" s="152"/>
      <c r="R59" s="152"/>
      <c r="S59" s="152"/>
      <c r="T59" s="152"/>
      <c r="U59" s="152"/>
      <c r="V59" s="152"/>
      <c r="W59" s="152"/>
    </row>
    <row r="60" ht="53.25" customHeight="1" outlineLevel="1" spans="1:23">
      <c r="A60" s="151" t="s">
        <v>46</v>
      </c>
      <c r="B60" s="151" t="s">
        <v>311</v>
      </c>
      <c r="C60" s="151" t="s">
        <v>306</v>
      </c>
      <c r="D60" s="151" t="s">
        <v>167</v>
      </c>
      <c r="E60" s="151" t="s">
        <v>90</v>
      </c>
      <c r="F60" s="151" t="s">
        <v>305</v>
      </c>
      <c r="G60" s="151" t="s">
        <v>306</v>
      </c>
      <c r="H60" s="152">
        <v>48280.56</v>
      </c>
      <c r="I60" s="152">
        <v>48280.56</v>
      </c>
      <c r="J60" s="152"/>
      <c r="K60" s="152"/>
      <c r="L60" s="152">
        <v>48280.56</v>
      </c>
      <c r="M60" s="151"/>
      <c r="N60" s="152"/>
      <c r="O60" s="152"/>
      <c r="P60" s="152"/>
      <c r="Q60" s="152"/>
      <c r="R60" s="152"/>
      <c r="S60" s="152"/>
      <c r="T60" s="152"/>
      <c r="U60" s="152"/>
      <c r="V60" s="152"/>
      <c r="W60" s="152"/>
    </row>
    <row r="61" ht="53.25" customHeight="1" outlineLevel="1" spans="1:23">
      <c r="A61" s="151" t="s">
        <v>46</v>
      </c>
      <c r="B61" s="151" t="s">
        <v>312</v>
      </c>
      <c r="C61" s="151" t="s">
        <v>313</v>
      </c>
      <c r="D61" s="151" t="s">
        <v>88</v>
      </c>
      <c r="E61" s="151" t="s">
        <v>85</v>
      </c>
      <c r="F61" s="151" t="s">
        <v>314</v>
      </c>
      <c r="G61" s="151" t="s">
        <v>315</v>
      </c>
      <c r="H61" s="152">
        <v>284400</v>
      </c>
      <c r="I61" s="152">
        <v>284400</v>
      </c>
      <c r="J61" s="152"/>
      <c r="K61" s="152"/>
      <c r="L61" s="152">
        <v>284400</v>
      </c>
      <c r="M61" s="151"/>
      <c r="N61" s="152"/>
      <c r="O61" s="152"/>
      <c r="P61" s="152"/>
      <c r="Q61" s="152"/>
      <c r="R61" s="152"/>
      <c r="S61" s="152"/>
      <c r="T61" s="152"/>
      <c r="U61" s="152"/>
      <c r="V61" s="152"/>
      <c r="W61" s="152"/>
    </row>
    <row r="62" ht="53.25" customHeight="1" outlineLevel="1" spans="1:23">
      <c r="A62" s="151" t="s">
        <v>46</v>
      </c>
      <c r="B62" s="151" t="s">
        <v>316</v>
      </c>
      <c r="C62" s="151" t="s">
        <v>317</v>
      </c>
      <c r="D62" s="151" t="s">
        <v>104</v>
      </c>
      <c r="E62" s="151" t="s">
        <v>105</v>
      </c>
      <c r="F62" s="151" t="s">
        <v>318</v>
      </c>
      <c r="G62" s="151" t="s">
        <v>319</v>
      </c>
      <c r="H62" s="152">
        <v>8640</v>
      </c>
      <c r="I62" s="152">
        <v>8640</v>
      </c>
      <c r="J62" s="152"/>
      <c r="K62" s="152"/>
      <c r="L62" s="152">
        <v>8640</v>
      </c>
      <c r="M62" s="151"/>
      <c r="N62" s="152"/>
      <c r="O62" s="152"/>
      <c r="P62" s="152"/>
      <c r="Q62" s="152"/>
      <c r="R62" s="152"/>
      <c r="S62" s="152"/>
      <c r="T62" s="152"/>
      <c r="U62" s="152"/>
      <c r="V62" s="152"/>
      <c r="W62" s="152"/>
    </row>
    <row r="63" ht="53.25" customHeight="1" outlineLevel="1" spans="1:23">
      <c r="A63" s="151" t="s">
        <v>46</v>
      </c>
      <c r="B63" s="151" t="s">
        <v>320</v>
      </c>
      <c r="C63" s="151" t="s">
        <v>321</v>
      </c>
      <c r="D63" s="151" t="s">
        <v>88</v>
      </c>
      <c r="E63" s="151" t="s">
        <v>85</v>
      </c>
      <c r="F63" s="151" t="s">
        <v>318</v>
      </c>
      <c r="G63" s="151" t="s">
        <v>319</v>
      </c>
      <c r="H63" s="152">
        <v>33900</v>
      </c>
      <c r="I63" s="152">
        <v>33900</v>
      </c>
      <c r="J63" s="152"/>
      <c r="K63" s="152"/>
      <c r="L63" s="152">
        <v>33900</v>
      </c>
      <c r="M63" s="151"/>
      <c r="N63" s="152"/>
      <c r="O63" s="152"/>
      <c r="P63" s="152"/>
      <c r="Q63" s="152"/>
      <c r="R63" s="152"/>
      <c r="S63" s="152"/>
      <c r="T63" s="152"/>
      <c r="U63" s="152"/>
      <c r="V63" s="152"/>
      <c r="W63" s="152"/>
    </row>
    <row r="64" ht="53.25" customHeight="1" outlineLevel="1" spans="1:23">
      <c r="A64" s="151" t="s">
        <v>46</v>
      </c>
      <c r="B64" s="151" t="s">
        <v>322</v>
      </c>
      <c r="C64" s="151" t="s">
        <v>323</v>
      </c>
      <c r="D64" s="151" t="s">
        <v>141</v>
      </c>
      <c r="E64" s="151" t="s">
        <v>142</v>
      </c>
      <c r="F64" s="151" t="s">
        <v>318</v>
      </c>
      <c r="G64" s="151" t="s">
        <v>319</v>
      </c>
      <c r="H64" s="152">
        <v>209280</v>
      </c>
      <c r="I64" s="152">
        <v>209280</v>
      </c>
      <c r="J64" s="152"/>
      <c r="K64" s="152"/>
      <c r="L64" s="152">
        <v>209280</v>
      </c>
      <c r="M64" s="151"/>
      <c r="N64" s="152"/>
      <c r="O64" s="152"/>
      <c r="P64" s="152"/>
      <c r="Q64" s="152"/>
      <c r="R64" s="152"/>
      <c r="S64" s="152"/>
      <c r="T64" s="152"/>
      <c r="U64" s="152"/>
      <c r="V64" s="152"/>
      <c r="W64" s="152"/>
    </row>
    <row r="65" ht="53.25" customHeight="1" outlineLevel="1" spans="1:23">
      <c r="A65" s="151" t="s">
        <v>46</v>
      </c>
      <c r="B65" s="151" t="s">
        <v>324</v>
      </c>
      <c r="C65" s="151" t="s">
        <v>325</v>
      </c>
      <c r="D65" s="151" t="s">
        <v>125</v>
      </c>
      <c r="E65" s="151" t="s">
        <v>126</v>
      </c>
      <c r="F65" s="151" t="s">
        <v>318</v>
      </c>
      <c r="G65" s="151" t="s">
        <v>319</v>
      </c>
      <c r="H65" s="152">
        <v>25817.04</v>
      </c>
      <c r="I65" s="152">
        <v>25817.04</v>
      </c>
      <c r="J65" s="152"/>
      <c r="K65" s="152"/>
      <c r="L65" s="152">
        <v>25817.04</v>
      </c>
      <c r="M65" s="151"/>
      <c r="N65" s="152"/>
      <c r="O65" s="152"/>
      <c r="P65" s="152"/>
      <c r="Q65" s="152"/>
      <c r="R65" s="152"/>
      <c r="S65" s="152"/>
      <c r="T65" s="152"/>
      <c r="U65" s="152"/>
      <c r="V65" s="152"/>
      <c r="W65" s="152"/>
    </row>
    <row r="66" ht="53.25" customHeight="1" outlineLevel="1" spans="1:23">
      <c r="A66" s="151" t="s">
        <v>46</v>
      </c>
      <c r="B66" s="151" t="s">
        <v>326</v>
      </c>
      <c r="C66" s="151" t="s">
        <v>327</v>
      </c>
      <c r="D66" s="151" t="s">
        <v>141</v>
      </c>
      <c r="E66" s="151" t="s">
        <v>142</v>
      </c>
      <c r="F66" s="151" t="s">
        <v>318</v>
      </c>
      <c r="G66" s="151" t="s">
        <v>319</v>
      </c>
      <c r="H66" s="152">
        <v>388800</v>
      </c>
      <c r="I66" s="152">
        <v>388800</v>
      </c>
      <c r="J66" s="152"/>
      <c r="K66" s="152"/>
      <c r="L66" s="152">
        <v>388800</v>
      </c>
      <c r="M66" s="151"/>
      <c r="N66" s="152"/>
      <c r="O66" s="152"/>
      <c r="P66" s="152"/>
      <c r="Q66" s="152"/>
      <c r="R66" s="152"/>
      <c r="S66" s="152"/>
      <c r="T66" s="152"/>
      <c r="U66" s="152"/>
      <c r="V66" s="152"/>
      <c r="W66" s="152"/>
    </row>
    <row r="67" ht="53.25" customHeight="1" outlineLevel="1" spans="1:23">
      <c r="A67" s="151" t="s">
        <v>46</v>
      </c>
      <c r="B67" s="151" t="s">
        <v>328</v>
      </c>
      <c r="C67" s="151" t="s">
        <v>329</v>
      </c>
      <c r="D67" s="151" t="s">
        <v>104</v>
      </c>
      <c r="E67" s="151" t="s">
        <v>105</v>
      </c>
      <c r="F67" s="151" t="s">
        <v>295</v>
      </c>
      <c r="G67" s="151" t="s">
        <v>296</v>
      </c>
      <c r="H67" s="152">
        <v>2600</v>
      </c>
      <c r="I67" s="152">
        <v>2600</v>
      </c>
      <c r="J67" s="152"/>
      <c r="K67" s="152"/>
      <c r="L67" s="152">
        <v>2600</v>
      </c>
      <c r="M67" s="151"/>
      <c r="N67" s="152"/>
      <c r="O67" s="152"/>
      <c r="P67" s="152"/>
      <c r="Q67" s="152"/>
      <c r="R67" s="152"/>
      <c r="S67" s="152"/>
      <c r="T67" s="152"/>
      <c r="U67" s="152"/>
      <c r="V67" s="152"/>
      <c r="W67" s="152"/>
    </row>
    <row r="68" ht="53.25" customHeight="1" outlineLevel="1" spans="1:23">
      <c r="A68" s="151" t="s">
        <v>46</v>
      </c>
      <c r="B68" s="151" t="s">
        <v>330</v>
      </c>
      <c r="C68" s="151" t="s">
        <v>331</v>
      </c>
      <c r="D68" s="151" t="s">
        <v>104</v>
      </c>
      <c r="E68" s="151" t="s">
        <v>105</v>
      </c>
      <c r="F68" s="151" t="s">
        <v>277</v>
      </c>
      <c r="G68" s="151" t="s">
        <v>278</v>
      </c>
      <c r="H68" s="152">
        <v>1000</v>
      </c>
      <c r="I68" s="152">
        <v>1000</v>
      </c>
      <c r="J68" s="152"/>
      <c r="K68" s="152"/>
      <c r="L68" s="152">
        <v>1000</v>
      </c>
      <c r="M68" s="151"/>
      <c r="N68" s="152"/>
      <c r="O68" s="152"/>
      <c r="P68" s="152"/>
      <c r="Q68" s="152"/>
      <c r="R68" s="152"/>
      <c r="S68" s="152"/>
      <c r="T68" s="152"/>
      <c r="U68" s="152"/>
      <c r="V68" s="152"/>
      <c r="W68" s="152"/>
    </row>
    <row r="69" ht="53.25" customHeight="1" outlineLevel="1" spans="1:23">
      <c r="A69" s="151" t="s">
        <v>46</v>
      </c>
      <c r="B69" s="151" t="s">
        <v>330</v>
      </c>
      <c r="C69" s="151" t="s">
        <v>331</v>
      </c>
      <c r="D69" s="151" t="s">
        <v>104</v>
      </c>
      <c r="E69" s="151" t="s">
        <v>105</v>
      </c>
      <c r="F69" s="151" t="s">
        <v>275</v>
      </c>
      <c r="G69" s="151" t="s">
        <v>276</v>
      </c>
      <c r="H69" s="152">
        <v>4000</v>
      </c>
      <c r="I69" s="152">
        <v>4000</v>
      </c>
      <c r="J69" s="152"/>
      <c r="K69" s="152"/>
      <c r="L69" s="152">
        <v>4000</v>
      </c>
      <c r="M69" s="151"/>
      <c r="N69" s="152"/>
      <c r="O69" s="152"/>
      <c r="P69" s="152"/>
      <c r="Q69" s="152"/>
      <c r="R69" s="152"/>
      <c r="S69" s="152"/>
      <c r="T69" s="152"/>
      <c r="U69" s="152"/>
      <c r="V69" s="152"/>
      <c r="W69" s="152"/>
    </row>
    <row r="70" ht="53.25" customHeight="1" outlineLevel="1" spans="1:23">
      <c r="A70" s="151" t="s">
        <v>46</v>
      </c>
      <c r="B70" s="151" t="s">
        <v>332</v>
      </c>
      <c r="C70" s="151" t="s">
        <v>333</v>
      </c>
      <c r="D70" s="151" t="s">
        <v>104</v>
      </c>
      <c r="E70" s="151" t="s">
        <v>105</v>
      </c>
      <c r="F70" s="151" t="s">
        <v>334</v>
      </c>
      <c r="G70" s="151" t="s">
        <v>335</v>
      </c>
      <c r="H70" s="152">
        <v>15000</v>
      </c>
      <c r="I70" s="152">
        <v>15000</v>
      </c>
      <c r="J70" s="152"/>
      <c r="K70" s="152"/>
      <c r="L70" s="152">
        <v>15000</v>
      </c>
      <c r="M70" s="151"/>
      <c r="N70" s="152"/>
      <c r="O70" s="152"/>
      <c r="P70" s="152"/>
      <c r="Q70" s="152"/>
      <c r="R70" s="152"/>
      <c r="S70" s="152"/>
      <c r="T70" s="152"/>
      <c r="U70" s="152"/>
      <c r="V70" s="152"/>
      <c r="W70" s="152"/>
    </row>
    <row r="71" ht="53.25" customHeight="1" outlineLevel="1" spans="1:23">
      <c r="A71" s="151" t="s">
        <v>46</v>
      </c>
      <c r="B71" s="151" t="s">
        <v>332</v>
      </c>
      <c r="C71" s="151" t="s">
        <v>333</v>
      </c>
      <c r="D71" s="151" t="s">
        <v>104</v>
      </c>
      <c r="E71" s="151" t="s">
        <v>105</v>
      </c>
      <c r="F71" s="151" t="s">
        <v>307</v>
      </c>
      <c r="G71" s="151" t="s">
        <v>308</v>
      </c>
      <c r="H71" s="152">
        <v>23000</v>
      </c>
      <c r="I71" s="152">
        <v>23000</v>
      </c>
      <c r="J71" s="152"/>
      <c r="K71" s="152"/>
      <c r="L71" s="152">
        <v>23000</v>
      </c>
      <c r="M71" s="151"/>
      <c r="N71" s="152"/>
      <c r="O71" s="152"/>
      <c r="P71" s="152"/>
      <c r="Q71" s="152"/>
      <c r="R71" s="152"/>
      <c r="S71" s="152"/>
      <c r="T71" s="152"/>
      <c r="U71" s="152"/>
      <c r="V71" s="152"/>
      <c r="W71" s="152"/>
    </row>
    <row r="72" ht="53.25" customHeight="1" outlineLevel="1" spans="1:23">
      <c r="A72" s="151" t="s">
        <v>46</v>
      </c>
      <c r="B72" s="151" t="s">
        <v>332</v>
      </c>
      <c r="C72" s="151" t="s">
        <v>333</v>
      </c>
      <c r="D72" s="151" t="s">
        <v>104</v>
      </c>
      <c r="E72" s="151" t="s">
        <v>105</v>
      </c>
      <c r="F72" s="151" t="s">
        <v>301</v>
      </c>
      <c r="G72" s="151" t="s">
        <v>302</v>
      </c>
      <c r="H72" s="152">
        <v>32000</v>
      </c>
      <c r="I72" s="152">
        <v>32000</v>
      </c>
      <c r="J72" s="152"/>
      <c r="K72" s="152"/>
      <c r="L72" s="152">
        <v>32000</v>
      </c>
      <c r="M72" s="151"/>
      <c r="N72" s="152"/>
      <c r="O72" s="152"/>
      <c r="P72" s="152"/>
      <c r="Q72" s="152"/>
      <c r="R72" s="152"/>
      <c r="S72" s="152"/>
      <c r="T72" s="152"/>
      <c r="U72" s="152"/>
      <c r="V72" s="152"/>
      <c r="W72" s="152"/>
    </row>
    <row r="73" ht="53.25" customHeight="1" outlineLevel="1" spans="1:23">
      <c r="A73" s="151" t="s">
        <v>46</v>
      </c>
      <c r="B73" s="151" t="s">
        <v>332</v>
      </c>
      <c r="C73" s="151" t="s">
        <v>333</v>
      </c>
      <c r="D73" s="151" t="s">
        <v>104</v>
      </c>
      <c r="E73" s="151" t="s">
        <v>105</v>
      </c>
      <c r="F73" s="151" t="s">
        <v>277</v>
      </c>
      <c r="G73" s="151" t="s">
        <v>278</v>
      </c>
      <c r="H73" s="152">
        <v>52000</v>
      </c>
      <c r="I73" s="152">
        <v>52000</v>
      </c>
      <c r="J73" s="152"/>
      <c r="K73" s="152"/>
      <c r="L73" s="152">
        <v>52000</v>
      </c>
      <c r="M73" s="151"/>
      <c r="N73" s="152"/>
      <c r="O73" s="152"/>
      <c r="P73" s="152"/>
      <c r="Q73" s="152"/>
      <c r="R73" s="152"/>
      <c r="S73" s="152"/>
      <c r="T73" s="152"/>
      <c r="U73" s="152"/>
      <c r="V73" s="152"/>
      <c r="W73" s="152"/>
    </row>
    <row r="74" ht="53.25" customHeight="1" outlineLevel="1" spans="1:23">
      <c r="A74" s="151" t="s">
        <v>46</v>
      </c>
      <c r="B74" s="151" t="s">
        <v>336</v>
      </c>
      <c r="C74" s="151" t="s">
        <v>337</v>
      </c>
      <c r="D74" s="151" t="s">
        <v>104</v>
      </c>
      <c r="E74" s="151" t="s">
        <v>105</v>
      </c>
      <c r="F74" s="151" t="s">
        <v>277</v>
      </c>
      <c r="G74" s="151" t="s">
        <v>278</v>
      </c>
      <c r="H74" s="152">
        <v>2000</v>
      </c>
      <c r="I74" s="152">
        <v>2000</v>
      </c>
      <c r="J74" s="152"/>
      <c r="K74" s="152"/>
      <c r="L74" s="152">
        <v>2000</v>
      </c>
      <c r="M74" s="151"/>
      <c r="N74" s="152"/>
      <c r="O74" s="152"/>
      <c r="P74" s="152"/>
      <c r="Q74" s="152"/>
      <c r="R74" s="152"/>
      <c r="S74" s="152"/>
      <c r="T74" s="152"/>
      <c r="U74" s="152"/>
      <c r="V74" s="152"/>
      <c r="W74" s="152"/>
    </row>
    <row r="75" ht="53.25" customHeight="1" outlineLevel="1" spans="1:23">
      <c r="A75" s="151" t="s">
        <v>46</v>
      </c>
      <c r="B75" s="151" t="s">
        <v>336</v>
      </c>
      <c r="C75" s="151" t="s">
        <v>337</v>
      </c>
      <c r="D75" s="151" t="s">
        <v>104</v>
      </c>
      <c r="E75" s="151" t="s">
        <v>105</v>
      </c>
      <c r="F75" s="151" t="s">
        <v>307</v>
      </c>
      <c r="G75" s="151" t="s">
        <v>308</v>
      </c>
      <c r="H75" s="152">
        <v>3000</v>
      </c>
      <c r="I75" s="152">
        <v>3000</v>
      </c>
      <c r="J75" s="152"/>
      <c r="K75" s="152"/>
      <c r="L75" s="152">
        <v>3000</v>
      </c>
      <c r="M75" s="151"/>
      <c r="N75" s="152"/>
      <c r="O75" s="152"/>
      <c r="P75" s="152"/>
      <c r="Q75" s="152"/>
      <c r="R75" s="152"/>
      <c r="S75" s="152"/>
      <c r="T75" s="152"/>
      <c r="U75" s="152"/>
      <c r="V75" s="152"/>
      <c r="W75" s="152"/>
    </row>
    <row r="76" ht="53.25" customHeight="1" outlineLevel="1" spans="1:23">
      <c r="A76" s="151" t="s">
        <v>46</v>
      </c>
      <c r="B76" s="151" t="s">
        <v>338</v>
      </c>
      <c r="C76" s="151" t="s">
        <v>339</v>
      </c>
      <c r="D76" s="151" t="s">
        <v>104</v>
      </c>
      <c r="E76" s="151" t="s">
        <v>105</v>
      </c>
      <c r="F76" s="151" t="s">
        <v>318</v>
      </c>
      <c r="G76" s="151" t="s">
        <v>319</v>
      </c>
      <c r="H76" s="152">
        <v>155400</v>
      </c>
      <c r="I76" s="152">
        <v>155400</v>
      </c>
      <c r="J76" s="152"/>
      <c r="K76" s="152"/>
      <c r="L76" s="152">
        <v>155400</v>
      </c>
      <c r="M76" s="151"/>
      <c r="N76" s="152"/>
      <c r="O76" s="152"/>
      <c r="P76" s="152"/>
      <c r="Q76" s="152"/>
      <c r="R76" s="152"/>
      <c r="S76" s="152"/>
      <c r="T76" s="152"/>
      <c r="U76" s="152"/>
      <c r="V76" s="152"/>
      <c r="W76" s="152"/>
    </row>
    <row r="77" ht="53.25" customHeight="1" outlineLevel="1" spans="1:23">
      <c r="A77" s="151" t="s">
        <v>46</v>
      </c>
      <c r="B77" s="151" t="s">
        <v>340</v>
      </c>
      <c r="C77" s="151" t="s">
        <v>341</v>
      </c>
      <c r="D77" s="151" t="s">
        <v>104</v>
      </c>
      <c r="E77" s="151" t="s">
        <v>105</v>
      </c>
      <c r="F77" s="151" t="s">
        <v>342</v>
      </c>
      <c r="G77" s="151" t="s">
        <v>343</v>
      </c>
      <c r="H77" s="152">
        <v>59000</v>
      </c>
      <c r="I77" s="152">
        <v>59000</v>
      </c>
      <c r="J77" s="152"/>
      <c r="K77" s="152"/>
      <c r="L77" s="152">
        <v>59000</v>
      </c>
      <c r="M77" s="151"/>
      <c r="N77" s="152"/>
      <c r="O77" s="152"/>
      <c r="P77" s="152"/>
      <c r="Q77" s="152"/>
      <c r="R77" s="152"/>
      <c r="S77" s="152"/>
      <c r="T77" s="152"/>
      <c r="U77" s="152"/>
      <c r="V77" s="152"/>
      <c r="W77" s="152"/>
    </row>
    <row r="78" ht="53.25" customHeight="1" outlineLevel="1" spans="1:23">
      <c r="A78" s="151" t="s">
        <v>46</v>
      </c>
      <c r="B78" s="151" t="s">
        <v>344</v>
      </c>
      <c r="C78" s="151" t="s">
        <v>345</v>
      </c>
      <c r="D78" s="151" t="s">
        <v>129</v>
      </c>
      <c r="E78" s="151" t="s">
        <v>130</v>
      </c>
      <c r="F78" s="151" t="s">
        <v>346</v>
      </c>
      <c r="G78" s="151" t="s">
        <v>347</v>
      </c>
      <c r="H78" s="152">
        <v>27018.5</v>
      </c>
      <c r="I78" s="152">
        <v>27018.5</v>
      </c>
      <c r="J78" s="152"/>
      <c r="K78" s="152"/>
      <c r="L78" s="152">
        <v>27018.5</v>
      </c>
      <c r="M78" s="151"/>
      <c r="N78" s="152"/>
      <c r="O78" s="152"/>
      <c r="P78" s="152"/>
      <c r="Q78" s="152"/>
      <c r="R78" s="152"/>
      <c r="S78" s="152"/>
      <c r="T78" s="152"/>
      <c r="U78" s="152"/>
      <c r="V78" s="152"/>
      <c r="W78" s="152"/>
    </row>
    <row r="79" ht="53.25" customHeight="1" outlineLevel="1" spans="1:23">
      <c r="A79" s="151" t="s">
        <v>46</v>
      </c>
      <c r="B79" s="151" t="s">
        <v>344</v>
      </c>
      <c r="C79" s="151" t="s">
        <v>345</v>
      </c>
      <c r="D79" s="151" t="s">
        <v>131</v>
      </c>
      <c r="E79" s="151" t="s">
        <v>132</v>
      </c>
      <c r="F79" s="151" t="s">
        <v>346</v>
      </c>
      <c r="G79" s="151" t="s">
        <v>347</v>
      </c>
      <c r="H79" s="152">
        <v>22459</v>
      </c>
      <c r="I79" s="152">
        <v>22459</v>
      </c>
      <c r="J79" s="152"/>
      <c r="K79" s="152"/>
      <c r="L79" s="152">
        <v>22459</v>
      </c>
      <c r="M79" s="151"/>
      <c r="N79" s="152"/>
      <c r="O79" s="152"/>
      <c r="P79" s="152"/>
      <c r="Q79" s="152"/>
      <c r="R79" s="152"/>
      <c r="S79" s="152"/>
      <c r="T79" s="152"/>
      <c r="U79" s="152"/>
      <c r="V79" s="152"/>
      <c r="W79" s="152"/>
    </row>
    <row r="80" ht="53.25" customHeight="1" outlineLevel="1" spans="1:23">
      <c r="A80" s="151" t="s">
        <v>46</v>
      </c>
      <c r="B80" s="151" t="s">
        <v>348</v>
      </c>
      <c r="C80" s="151" t="s">
        <v>349</v>
      </c>
      <c r="D80" s="151" t="s">
        <v>178</v>
      </c>
      <c r="E80" s="151" t="s">
        <v>179</v>
      </c>
      <c r="F80" s="151" t="s">
        <v>350</v>
      </c>
      <c r="G80" s="151" t="s">
        <v>351</v>
      </c>
      <c r="H80" s="152">
        <v>960000</v>
      </c>
      <c r="I80" s="152">
        <v>960000</v>
      </c>
      <c r="J80" s="152"/>
      <c r="K80" s="152"/>
      <c r="L80" s="152">
        <v>960000</v>
      </c>
      <c r="M80" s="151"/>
      <c r="N80" s="152"/>
      <c r="O80" s="152"/>
      <c r="P80" s="152"/>
      <c r="Q80" s="152"/>
      <c r="R80" s="152"/>
      <c r="S80" s="152"/>
      <c r="T80" s="152"/>
      <c r="U80" s="152"/>
      <c r="V80" s="152"/>
      <c r="W80" s="152"/>
    </row>
    <row r="81" ht="53.25" customHeight="1" outlineLevel="1" spans="1:23">
      <c r="A81" s="151" t="s">
        <v>46</v>
      </c>
      <c r="B81" s="151" t="s">
        <v>352</v>
      </c>
      <c r="C81" s="151" t="s">
        <v>353</v>
      </c>
      <c r="D81" s="151" t="s">
        <v>178</v>
      </c>
      <c r="E81" s="151" t="s">
        <v>179</v>
      </c>
      <c r="F81" s="151" t="s">
        <v>350</v>
      </c>
      <c r="G81" s="151" t="s">
        <v>351</v>
      </c>
      <c r="H81" s="152">
        <v>2557200</v>
      </c>
      <c r="I81" s="152">
        <v>2557200</v>
      </c>
      <c r="J81" s="152"/>
      <c r="K81" s="152"/>
      <c r="L81" s="152">
        <v>2557200</v>
      </c>
      <c r="M81" s="151"/>
      <c r="N81" s="152"/>
      <c r="O81" s="152"/>
      <c r="P81" s="152"/>
      <c r="Q81" s="152"/>
      <c r="R81" s="152"/>
      <c r="S81" s="152"/>
      <c r="T81" s="152"/>
      <c r="U81" s="152"/>
      <c r="V81" s="152"/>
      <c r="W81" s="152"/>
    </row>
    <row r="82" ht="30.75" customHeight="1" spans="1:23">
      <c r="A82" s="158" t="s">
        <v>30</v>
      </c>
      <c r="B82" s="158"/>
      <c r="C82" s="158"/>
      <c r="D82" s="158"/>
      <c r="E82" s="158"/>
      <c r="F82" s="158"/>
      <c r="G82" s="158"/>
      <c r="H82" s="152">
        <v>15843756.91</v>
      </c>
      <c r="I82" s="152">
        <v>15843756.91</v>
      </c>
      <c r="J82" s="152"/>
      <c r="K82" s="152"/>
      <c r="L82" s="152">
        <v>15843756.91</v>
      </c>
      <c r="M82" s="152"/>
      <c r="N82" s="152"/>
      <c r="O82" s="152"/>
      <c r="P82" s="152"/>
      <c r="Q82" s="152"/>
      <c r="R82" s="152"/>
      <c r="S82" s="152"/>
      <c r="T82" s="152"/>
      <c r="U82" s="152"/>
      <c r="V82" s="152"/>
      <c r="W82" s="152"/>
    </row>
  </sheetData>
  <mergeCells count="32">
    <mergeCell ref="T1:W1"/>
    <mergeCell ref="A2:W2"/>
    <mergeCell ref="A3:G3"/>
    <mergeCell ref="T3:W3"/>
    <mergeCell ref="H4:W4"/>
    <mergeCell ref="I5:M5"/>
    <mergeCell ref="N5:P5"/>
    <mergeCell ref="R5:W5"/>
    <mergeCell ref="A82:G8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5"/>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354</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"单位名称："&amp;"梁河县曩宋阿昌族乡人民政府"</f>
        <v>单位名称：梁河县曩宋阿昌族乡人民政府</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355</v>
      </c>
      <c r="B4" s="150" t="s">
        <v>217</v>
      </c>
      <c r="C4" s="150" t="s">
        <v>218</v>
      </c>
      <c r="D4" s="150" t="s">
        <v>356</v>
      </c>
      <c r="E4" s="150" t="s">
        <v>219</v>
      </c>
      <c r="F4" s="150" t="s">
        <v>220</v>
      </c>
      <c r="G4" s="150" t="s">
        <v>357</v>
      </c>
      <c r="H4" s="150" t="s">
        <v>358</v>
      </c>
      <c r="I4" s="150" t="s">
        <v>30</v>
      </c>
      <c r="J4" s="150" t="s">
        <v>359</v>
      </c>
      <c r="K4" s="150"/>
      <c r="L4" s="150"/>
      <c r="M4" s="150"/>
      <c r="N4" s="150" t="s">
        <v>229</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360</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231</v>
      </c>
      <c r="Q7" s="150" t="s">
        <v>232</v>
      </c>
      <c r="R7" s="150" t="s">
        <v>233</v>
      </c>
      <c r="S7" s="150" t="s">
        <v>234</v>
      </c>
      <c r="T7" s="150" t="s">
        <v>235</v>
      </c>
      <c r="U7" s="150" t="s">
        <v>236</v>
      </c>
      <c r="V7" s="150" t="s">
        <v>237</v>
      </c>
      <c r="W7" s="150" t="s">
        <v>238</v>
      </c>
    </row>
    <row r="8" ht="52.5" customHeight="1" spans="1:23">
      <c r="A8" s="151"/>
      <c r="B8" s="151"/>
      <c r="C8" s="151" t="s">
        <v>361</v>
      </c>
      <c r="D8" s="151"/>
      <c r="E8" s="151"/>
      <c r="F8" s="151"/>
      <c r="G8" s="151"/>
      <c r="H8" s="151"/>
      <c r="I8" s="152">
        <v>40000</v>
      </c>
      <c r="J8" s="152">
        <v>40000</v>
      </c>
      <c r="K8" s="152">
        <v>40000</v>
      </c>
      <c r="L8" s="152"/>
      <c r="M8" s="152"/>
      <c r="N8" s="152"/>
      <c r="O8" s="152"/>
      <c r="P8" s="152"/>
      <c r="Q8" s="152"/>
      <c r="R8" s="152"/>
      <c r="S8" s="152"/>
      <c r="T8" s="152"/>
      <c r="U8" s="152"/>
      <c r="V8" s="152"/>
      <c r="W8" s="152"/>
    </row>
    <row r="9" ht="52.5" customHeight="1" outlineLevel="1" spans="1:23">
      <c r="A9" s="151" t="s">
        <v>362</v>
      </c>
      <c r="B9" s="151" t="s">
        <v>363</v>
      </c>
      <c r="C9" s="151" t="s">
        <v>361</v>
      </c>
      <c r="D9" s="151" t="s">
        <v>46</v>
      </c>
      <c r="E9" s="151" t="s">
        <v>96</v>
      </c>
      <c r="F9" s="151" t="s">
        <v>97</v>
      </c>
      <c r="G9" s="151" t="s">
        <v>277</v>
      </c>
      <c r="H9" s="151" t="s">
        <v>278</v>
      </c>
      <c r="I9" s="152">
        <v>5000</v>
      </c>
      <c r="J9" s="152">
        <v>5000</v>
      </c>
      <c r="K9" s="152">
        <v>5000</v>
      </c>
      <c r="L9" s="152"/>
      <c r="M9" s="152"/>
      <c r="N9" s="152"/>
      <c r="O9" s="152"/>
      <c r="P9" s="152"/>
      <c r="Q9" s="152"/>
      <c r="R9" s="152"/>
      <c r="S9" s="152"/>
      <c r="T9" s="152"/>
      <c r="U9" s="152"/>
      <c r="V9" s="152"/>
      <c r="W9" s="152"/>
    </row>
    <row r="10" ht="52.5" customHeight="1" outlineLevel="1" spans="1:23">
      <c r="A10" s="151" t="s">
        <v>362</v>
      </c>
      <c r="B10" s="151" t="s">
        <v>363</v>
      </c>
      <c r="C10" s="151" t="s">
        <v>361</v>
      </c>
      <c r="D10" s="151" t="s">
        <v>46</v>
      </c>
      <c r="E10" s="151" t="s">
        <v>96</v>
      </c>
      <c r="F10" s="151" t="s">
        <v>97</v>
      </c>
      <c r="G10" s="151" t="s">
        <v>307</v>
      </c>
      <c r="H10" s="151" t="s">
        <v>308</v>
      </c>
      <c r="I10" s="152">
        <v>15000</v>
      </c>
      <c r="J10" s="152">
        <v>15000</v>
      </c>
      <c r="K10" s="152">
        <v>15000</v>
      </c>
      <c r="L10" s="152"/>
      <c r="M10" s="152"/>
      <c r="N10" s="151"/>
      <c r="O10" s="151"/>
      <c r="P10" s="151"/>
      <c r="Q10" s="152"/>
      <c r="R10" s="152"/>
      <c r="S10" s="152"/>
      <c r="T10" s="152"/>
      <c r="U10" s="152"/>
      <c r="V10" s="152"/>
      <c r="W10" s="152"/>
    </row>
    <row r="11" ht="52.5" customHeight="1" outlineLevel="1" spans="1:23">
      <c r="A11" s="151" t="s">
        <v>362</v>
      </c>
      <c r="B11" s="151" t="s">
        <v>363</v>
      </c>
      <c r="C11" s="151" t="s">
        <v>361</v>
      </c>
      <c r="D11" s="151" t="s">
        <v>46</v>
      </c>
      <c r="E11" s="151" t="s">
        <v>162</v>
      </c>
      <c r="F11" s="151" t="s">
        <v>161</v>
      </c>
      <c r="G11" s="151" t="s">
        <v>307</v>
      </c>
      <c r="H11" s="151" t="s">
        <v>308</v>
      </c>
      <c r="I11" s="152">
        <v>20000</v>
      </c>
      <c r="J11" s="152">
        <v>20000</v>
      </c>
      <c r="K11" s="152">
        <v>20000</v>
      </c>
      <c r="L11" s="152"/>
      <c r="M11" s="152"/>
      <c r="N11" s="151"/>
      <c r="O11" s="151"/>
      <c r="P11" s="151"/>
      <c r="Q11" s="152"/>
      <c r="R11" s="152"/>
      <c r="S11" s="152"/>
      <c r="T11" s="152"/>
      <c r="U11" s="152"/>
      <c r="V11" s="152"/>
      <c r="W11" s="152"/>
    </row>
    <row r="12" ht="52.5" customHeight="1" spans="1:23">
      <c r="A12" s="151"/>
      <c r="B12" s="151"/>
      <c r="C12" s="151" t="s">
        <v>364</v>
      </c>
      <c r="D12" s="151"/>
      <c r="E12" s="151"/>
      <c r="F12" s="151"/>
      <c r="G12" s="151"/>
      <c r="H12" s="151"/>
      <c r="I12" s="152">
        <v>74600</v>
      </c>
      <c r="J12" s="152">
        <v>74600</v>
      </c>
      <c r="K12" s="152">
        <v>74600</v>
      </c>
      <c r="L12" s="152"/>
      <c r="M12" s="152"/>
      <c r="N12" s="151"/>
      <c r="O12" s="151"/>
      <c r="P12" s="151"/>
      <c r="Q12" s="152"/>
      <c r="R12" s="152"/>
      <c r="S12" s="152"/>
      <c r="T12" s="152"/>
      <c r="U12" s="152"/>
      <c r="V12" s="152"/>
      <c r="W12" s="152"/>
    </row>
    <row r="13" ht="52.5" customHeight="1" outlineLevel="1" spans="1:23">
      <c r="A13" s="151" t="s">
        <v>365</v>
      </c>
      <c r="B13" s="151" t="s">
        <v>366</v>
      </c>
      <c r="C13" s="151" t="s">
        <v>364</v>
      </c>
      <c r="D13" s="151" t="s">
        <v>46</v>
      </c>
      <c r="E13" s="151" t="s">
        <v>178</v>
      </c>
      <c r="F13" s="151" t="s">
        <v>179</v>
      </c>
      <c r="G13" s="151" t="s">
        <v>277</v>
      </c>
      <c r="H13" s="151" t="s">
        <v>278</v>
      </c>
      <c r="I13" s="152">
        <v>74600</v>
      </c>
      <c r="J13" s="152">
        <v>74600</v>
      </c>
      <c r="K13" s="152">
        <v>74600</v>
      </c>
      <c r="L13" s="152"/>
      <c r="M13" s="152"/>
      <c r="N13" s="151"/>
      <c r="O13" s="151"/>
      <c r="P13" s="151"/>
      <c r="Q13" s="152"/>
      <c r="R13" s="152"/>
      <c r="S13" s="152"/>
      <c r="T13" s="152"/>
      <c r="U13" s="152"/>
      <c r="V13" s="152"/>
      <c r="W13" s="152"/>
    </row>
    <row r="14" ht="52.5" customHeight="1" spans="1:23">
      <c r="A14" s="151"/>
      <c r="B14" s="151"/>
      <c r="C14" s="151" t="s">
        <v>367</v>
      </c>
      <c r="D14" s="151"/>
      <c r="E14" s="151"/>
      <c r="F14" s="151"/>
      <c r="G14" s="151"/>
      <c r="H14" s="151"/>
      <c r="I14" s="152">
        <v>450000</v>
      </c>
      <c r="J14" s="152">
        <v>450000</v>
      </c>
      <c r="K14" s="152">
        <v>450000</v>
      </c>
      <c r="L14" s="152"/>
      <c r="M14" s="152"/>
      <c r="N14" s="151"/>
      <c r="O14" s="151"/>
      <c r="P14" s="151"/>
      <c r="Q14" s="152"/>
      <c r="R14" s="152"/>
      <c r="S14" s="152"/>
      <c r="T14" s="152"/>
      <c r="U14" s="152"/>
      <c r="V14" s="152"/>
      <c r="W14" s="152"/>
    </row>
    <row r="15" ht="52.5" customHeight="1" outlineLevel="1" spans="1:23">
      <c r="A15" s="151" t="s">
        <v>362</v>
      </c>
      <c r="B15" s="151" t="s">
        <v>368</v>
      </c>
      <c r="C15" s="151" t="s">
        <v>367</v>
      </c>
      <c r="D15" s="151" t="s">
        <v>46</v>
      </c>
      <c r="E15" s="151" t="s">
        <v>178</v>
      </c>
      <c r="F15" s="151" t="s">
        <v>179</v>
      </c>
      <c r="G15" s="151" t="s">
        <v>277</v>
      </c>
      <c r="H15" s="151" t="s">
        <v>278</v>
      </c>
      <c r="I15" s="152">
        <v>120000</v>
      </c>
      <c r="J15" s="152">
        <v>120000</v>
      </c>
      <c r="K15" s="152">
        <v>120000</v>
      </c>
      <c r="L15" s="152"/>
      <c r="M15" s="152"/>
      <c r="N15" s="151"/>
      <c r="O15" s="151"/>
      <c r="P15" s="151"/>
      <c r="Q15" s="152"/>
      <c r="R15" s="152"/>
      <c r="S15" s="152"/>
      <c r="T15" s="152"/>
      <c r="U15" s="152"/>
      <c r="V15" s="152"/>
      <c r="W15" s="152"/>
    </row>
    <row r="16" ht="52.5" customHeight="1" outlineLevel="1" spans="1:23">
      <c r="A16" s="151" t="s">
        <v>362</v>
      </c>
      <c r="B16" s="151" t="s">
        <v>368</v>
      </c>
      <c r="C16" s="151" t="s">
        <v>367</v>
      </c>
      <c r="D16" s="151" t="s">
        <v>46</v>
      </c>
      <c r="E16" s="151" t="s">
        <v>178</v>
      </c>
      <c r="F16" s="151" t="s">
        <v>179</v>
      </c>
      <c r="G16" s="151" t="s">
        <v>291</v>
      </c>
      <c r="H16" s="151" t="s">
        <v>292</v>
      </c>
      <c r="I16" s="152">
        <v>90000</v>
      </c>
      <c r="J16" s="152">
        <v>90000</v>
      </c>
      <c r="K16" s="152">
        <v>90000</v>
      </c>
      <c r="L16" s="152"/>
      <c r="M16" s="152"/>
      <c r="N16" s="151"/>
      <c r="O16" s="151"/>
      <c r="P16" s="151"/>
      <c r="Q16" s="152"/>
      <c r="R16" s="152"/>
      <c r="S16" s="152"/>
      <c r="T16" s="152"/>
      <c r="U16" s="152"/>
      <c r="V16" s="152"/>
      <c r="W16" s="152"/>
    </row>
    <row r="17" ht="52.5" customHeight="1" outlineLevel="1" spans="1:23">
      <c r="A17" s="151" t="s">
        <v>362</v>
      </c>
      <c r="B17" s="151" t="s">
        <v>368</v>
      </c>
      <c r="C17" s="151" t="s">
        <v>367</v>
      </c>
      <c r="D17" s="151" t="s">
        <v>46</v>
      </c>
      <c r="E17" s="151" t="s">
        <v>178</v>
      </c>
      <c r="F17" s="151" t="s">
        <v>179</v>
      </c>
      <c r="G17" s="151" t="s">
        <v>301</v>
      </c>
      <c r="H17" s="151" t="s">
        <v>302</v>
      </c>
      <c r="I17" s="152">
        <v>50000</v>
      </c>
      <c r="J17" s="152">
        <v>50000</v>
      </c>
      <c r="K17" s="152">
        <v>50000</v>
      </c>
      <c r="L17" s="152"/>
      <c r="M17" s="152"/>
      <c r="N17" s="151"/>
      <c r="O17" s="151"/>
      <c r="P17" s="151"/>
      <c r="Q17" s="152"/>
      <c r="R17" s="152"/>
      <c r="S17" s="152"/>
      <c r="T17" s="152"/>
      <c r="U17" s="152"/>
      <c r="V17" s="152"/>
      <c r="W17" s="152"/>
    </row>
    <row r="18" ht="52.5" customHeight="1" outlineLevel="1" spans="1:23">
      <c r="A18" s="151" t="s">
        <v>362</v>
      </c>
      <c r="B18" s="151" t="s">
        <v>368</v>
      </c>
      <c r="C18" s="151" t="s">
        <v>367</v>
      </c>
      <c r="D18" s="151" t="s">
        <v>46</v>
      </c>
      <c r="E18" s="151" t="s">
        <v>178</v>
      </c>
      <c r="F18" s="151" t="s">
        <v>179</v>
      </c>
      <c r="G18" s="151" t="s">
        <v>307</v>
      </c>
      <c r="H18" s="151" t="s">
        <v>308</v>
      </c>
      <c r="I18" s="152">
        <v>100000</v>
      </c>
      <c r="J18" s="152">
        <v>100000</v>
      </c>
      <c r="K18" s="152">
        <v>100000</v>
      </c>
      <c r="L18" s="152"/>
      <c r="M18" s="152"/>
      <c r="N18" s="151"/>
      <c r="O18" s="151"/>
      <c r="P18" s="151"/>
      <c r="Q18" s="152"/>
      <c r="R18" s="152"/>
      <c r="S18" s="152"/>
      <c r="T18" s="152"/>
      <c r="U18" s="152"/>
      <c r="V18" s="152"/>
      <c r="W18" s="152"/>
    </row>
    <row r="19" ht="52.5" customHeight="1" outlineLevel="1" spans="1:23">
      <c r="A19" s="151" t="s">
        <v>362</v>
      </c>
      <c r="B19" s="151" t="s">
        <v>368</v>
      </c>
      <c r="C19" s="151" t="s">
        <v>367</v>
      </c>
      <c r="D19" s="151" t="s">
        <v>46</v>
      </c>
      <c r="E19" s="151" t="s">
        <v>178</v>
      </c>
      <c r="F19" s="151" t="s">
        <v>179</v>
      </c>
      <c r="G19" s="151" t="s">
        <v>369</v>
      </c>
      <c r="H19" s="151" t="s">
        <v>370</v>
      </c>
      <c r="I19" s="152">
        <v>90000</v>
      </c>
      <c r="J19" s="152">
        <v>90000</v>
      </c>
      <c r="K19" s="152">
        <v>90000</v>
      </c>
      <c r="L19" s="152"/>
      <c r="M19" s="152"/>
      <c r="N19" s="151"/>
      <c r="O19" s="151"/>
      <c r="P19" s="151"/>
      <c r="Q19" s="152"/>
      <c r="R19" s="152"/>
      <c r="S19" s="152"/>
      <c r="T19" s="152"/>
      <c r="U19" s="152"/>
      <c r="V19" s="152"/>
      <c r="W19" s="152"/>
    </row>
    <row r="20" ht="52.5" customHeight="1" spans="1:23">
      <c r="A20" s="151"/>
      <c r="B20" s="151"/>
      <c r="C20" s="151" t="s">
        <v>371</v>
      </c>
      <c r="D20" s="151"/>
      <c r="E20" s="151"/>
      <c r="F20" s="151"/>
      <c r="G20" s="151"/>
      <c r="H20" s="151"/>
      <c r="I20" s="152">
        <v>132800</v>
      </c>
      <c r="J20" s="152">
        <v>132800</v>
      </c>
      <c r="K20" s="152">
        <v>132800</v>
      </c>
      <c r="L20" s="152"/>
      <c r="M20" s="152"/>
      <c r="N20" s="151"/>
      <c r="O20" s="151"/>
      <c r="P20" s="151"/>
      <c r="Q20" s="152"/>
      <c r="R20" s="152"/>
      <c r="S20" s="152"/>
      <c r="T20" s="152"/>
      <c r="U20" s="152"/>
      <c r="V20" s="152"/>
      <c r="W20" s="152"/>
    </row>
    <row r="21" ht="52.5" customHeight="1" outlineLevel="1" spans="1:23">
      <c r="A21" s="151" t="s">
        <v>365</v>
      </c>
      <c r="B21" s="151" t="s">
        <v>372</v>
      </c>
      <c r="C21" s="151" t="s">
        <v>371</v>
      </c>
      <c r="D21" s="151" t="s">
        <v>46</v>
      </c>
      <c r="E21" s="151" t="s">
        <v>178</v>
      </c>
      <c r="F21" s="151" t="s">
        <v>179</v>
      </c>
      <c r="G21" s="151" t="s">
        <v>277</v>
      </c>
      <c r="H21" s="151" t="s">
        <v>278</v>
      </c>
      <c r="I21" s="152">
        <v>100000</v>
      </c>
      <c r="J21" s="152">
        <v>100000</v>
      </c>
      <c r="K21" s="152">
        <v>100000</v>
      </c>
      <c r="L21" s="152"/>
      <c r="M21" s="152"/>
      <c r="N21" s="151"/>
      <c r="O21" s="151"/>
      <c r="P21" s="151"/>
      <c r="Q21" s="152"/>
      <c r="R21" s="152"/>
      <c r="S21" s="152"/>
      <c r="T21" s="152"/>
      <c r="U21" s="152"/>
      <c r="V21" s="152"/>
      <c r="W21" s="152"/>
    </row>
    <row r="22" ht="52.5" customHeight="1" outlineLevel="1" spans="1:23">
      <c r="A22" s="151" t="s">
        <v>365</v>
      </c>
      <c r="B22" s="151" t="s">
        <v>372</v>
      </c>
      <c r="C22" s="151" t="s">
        <v>371</v>
      </c>
      <c r="D22" s="151" t="s">
        <v>46</v>
      </c>
      <c r="E22" s="151" t="s">
        <v>178</v>
      </c>
      <c r="F22" s="151" t="s">
        <v>179</v>
      </c>
      <c r="G22" s="151" t="s">
        <v>307</v>
      </c>
      <c r="H22" s="151" t="s">
        <v>308</v>
      </c>
      <c r="I22" s="152">
        <v>32800</v>
      </c>
      <c r="J22" s="152">
        <v>32800</v>
      </c>
      <c r="K22" s="152">
        <v>32800</v>
      </c>
      <c r="L22" s="152"/>
      <c r="M22" s="152"/>
      <c r="N22" s="151"/>
      <c r="O22" s="151"/>
      <c r="P22" s="151"/>
      <c r="Q22" s="152"/>
      <c r="R22" s="152"/>
      <c r="S22" s="152"/>
      <c r="T22" s="152"/>
      <c r="U22" s="152"/>
      <c r="V22" s="152"/>
      <c r="W22" s="152"/>
    </row>
    <row r="23" ht="52.5" customHeight="1" spans="1:23">
      <c r="A23" s="151"/>
      <c r="B23" s="151"/>
      <c r="C23" s="151" t="s">
        <v>373</v>
      </c>
      <c r="D23" s="151"/>
      <c r="E23" s="151"/>
      <c r="F23" s="151"/>
      <c r="G23" s="151"/>
      <c r="H23" s="151"/>
      <c r="I23" s="152">
        <v>130500</v>
      </c>
      <c r="J23" s="152">
        <v>130500</v>
      </c>
      <c r="K23" s="152">
        <v>130500</v>
      </c>
      <c r="L23" s="152"/>
      <c r="M23" s="152"/>
      <c r="N23" s="151"/>
      <c r="O23" s="151"/>
      <c r="P23" s="151"/>
      <c r="Q23" s="152"/>
      <c r="R23" s="152"/>
      <c r="S23" s="152"/>
      <c r="T23" s="152"/>
      <c r="U23" s="152"/>
      <c r="V23" s="152"/>
      <c r="W23" s="152"/>
    </row>
    <row r="24" ht="52.5" customHeight="1" outlineLevel="1" spans="1:23">
      <c r="A24" s="151" t="s">
        <v>362</v>
      </c>
      <c r="B24" s="151" t="s">
        <v>374</v>
      </c>
      <c r="C24" s="151" t="s">
        <v>373</v>
      </c>
      <c r="D24" s="151" t="s">
        <v>46</v>
      </c>
      <c r="E24" s="151" t="s">
        <v>178</v>
      </c>
      <c r="F24" s="151" t="s">
        <v>179</v>
      </c>
      <c r="G24" s="151" t="s">
        <v>277</v>
      </c>
      <c r="H24" s="151" t="s">
        <v>278</v>
      </c>
      <c r="I24" s="152">
        <v>100000</v>
      </c>
      <c r="J24" s="152">
        <v>100000</v>
      </c>
      <c r="K24" s="152">
        <v>100000</v>
      </c>
      <c r="L24" s="152"/>
      <c r="M24" s="152"/>
      <c r="N24" s="151"/>
      <c r="O24" s="151"/>
      <c r="P24" s="151"/>
      <c r="Q24" s="152"/>
      <c r="R24" s="152"/>
      <c r="S24" s="152"/>
      <c r="T24" s="152"/>
      <c r="U24" s="152"/>
      <c r="V24" s="152"/>
      <c r="W24" s="152"/>
    </row>
    <row r="25" ht="52.5" customHeight="1" outlineLevel="1" spans="1:23">
      <c r="A25" s="151" t="s">
        <v>362</v>
      </c>
      <c r="B25" s="151" t="s">
        <v>374</v>
      </c>
      <c r="C25" s="151" t="s">
        <v>373</v>
      </c>
      <c r="D25" s="151" t="s">
        <v>46</v>
      </c>
      <c r="E25" s="151" t="s">
        <v>178</v>
      </c>
      <c r="F25" s="151" t="s">
        <v>179</v>
      </c>
      <c r="G25" s="151" t="s">
        <v>301</v>
      </c>
      <c r="H25" s="151" t="s">
        <v>302</v>
      </c>
      <c r="I25" s="152">
        <v>30500</v>
      </c>
      <c r="J25" s="152">
        <v>30500</v>
      </c>
      <c r="K25" s="152">
        <v>30500</v>
      </c>
      <c r="L25" s="152"/>
      <c r="M25" s="152"/>
      <c r="N25" s="151"/>
      <c r="O25" s="151"/>
      <c r="P25" s="151"/>
      <c r="Q25" s="152"/>
      <c r="R25" s="152"/>
      <c r="S25" s="152"/>
      <c r="T25" s="152"/>
      <c r="U25" s="152"/>
      <c r="V25" s="152"/>
      <c r="W25" s="152"/>
    </row>
    <row r="26" ht="52.5" customHeight="1" spans="1:23">
      <c r="A26" s="151"/>
      <c r="B26" s="151"/>
      <c r="C26" s="151" t="s">
        <v>375</v>
      </c>
      <c r="D26" s="151"/>
      <c r="E26" s="151"/>
      <c r="F26" s="151"/>
      <c r="G26" s="151"/>
      <c r="H26" s="151"/>
      <c r="I26" s="152">
        <v>274000</v>
      </c>
      <c r="J26" s="152">
        <v>274000</v>
      </c>
      <c r="K26" s="152">
        <v>274000</v>
      </c>
      <c r="L26" s="152"/>
      <c r="M26" s="152"/>
      <c r="N26" s="151"/>
      <c r="O26" s="151"/>
      <c r="P26" s="151"/>
      <c r="Q26" s="152"/>
      <c r="R26" s="152"/>
      <c r="S26" s="152"/>
      <c r="T26" s="152"/>
      <c r="U26" s="152"/>
      <c r="V26" s="152"/>
      <c r="W26" s="152"/>
    </row>
    <row r="27" ht="52.5" customHeight="1" outlineLevel="1" spans="1:23">
      <c r="A27" s="151" t="s">
        <v>376</v>
      </c>
      <c r="B27" s="151" t="s">
        <v>377</v>
      </c>
      <c r="C27" s="151" t="s">
        <v>375</v>
      </c>
      <c r="D27" s="151" t="s">
        <v>46</v>
      </c>
      <c r="E27" s="151" t="s">
        <v>104</v>
      </c>
      <c r="F27" s="151" t="s">
        <v>105</v>
      </c>
      <c r="G27" s="151" t="s">
        <v>277</v>
      </c>
      <c r="H27" s="151" t="s">
        <v>278</v>
      </c>
      <c r="I27" s="152">
        <v>15000</v>
      </c>
      <c r="J27" s="152">
        <v>15000</v>
      </c>
      <c r="K27" s="152">
        <v>15000</v>
      </c>
      <c r="L27" s="152"/>
      <c r="M27" s="152"/>
      <c r="N27" s="151"/>
      <c r="O27" s="151"/>
      <c r="P27" s="151"/>
      <c r="Q27" s="152"/>
      <c r="R27" s="152"/>
      <c r="S27" s="152"/>
      <c r="T27" s="152"/>
      <c r="U27" s="152"/>
      <c r="V27" s="152"/>
      <c r="W27" s="152"/>
    </row>
    <row r="28" ht="52.5" customHeight="1" outlineLevel="1" spans="1:23">
      <c r="A28" s="151" t="s">
        <v>376</v>
      </c>
      <c r="B28" s="151" t="s">
        <v>377</v>
      </c>
      <c r="C28" s="151" t="s">
        <v>375</v>
      </c>
      <c r="D28" s="151" t="s">
        <v>46</v>
      </c>
      <c r="E28" s="151" t="s">
        <v>104</v>
      </c>
      <c r="F28" s="151" t="s">
        <v>105</v>
      </c>
      <c r="G28" s="151" t="s">
        <v>334</v>
      </c>
      <c r="H28" s="151" t="s">
        <v>335</v>
      </c>
      <c r="I28" s="152">
        <v>20000</v>
      </c>
      <c r="J28" s="152">
        <v>20000</v>
      </c>
      <c r="K28" s="152">
        <v>20000</v>
      </c>
      <c r="L28" s="152"/>
      <c r="M28" s="152"/>
      <c r="N28" s="151"/>
      <c r="O28" s="151"/>
      <c r="P28" s="151"/>
      <c r="Q28" s="152"/>
      <c r="R28" s="152"/>
      <c r="S28" s="152"/>
      <c r="T28" s="152"/>
      <c r="U28" s="152"/>
      <c r="V28" s="152"/>
      <c r="W28" s="152"/>
    </row>
    <row r="29" ht="52.5" customHeight="1" outlineLevel="1" spans="1:23">
      <c r="A29" s="151" t="s">
        <v>376</v>
      </c>
      <c r="B29" s="151" t="s">
        <v>377</v>
      </c>
      <c r="C29" s="151" t="s">
        <v>375</v>
      </c>
      <c r="D29" s="151" t="s">
        <v>46</v>
      </c>
      <c r="E29" s="151" t="s">
        <v>104</v>
      </c>
      <c r="F29" s="151" t="s">
        <v>105</v>
      </c>
      <c r="G29" s="151" t="s">
        <v>287</v>
      </c>
      <c r="H29" s="151" t="s">
        <v>288</v>
      </c>
      <c r="I29" s="152">
        <v>10000</v>
      </c>
      <c r="J29" s="152">
        <v>10000</v>
      </c>
      <c r="K29" s="152">
        <v>10000</v>
      </c>
      <c r="L29" s="152"/>
      <c r="M29" s="152"/>
      <c r="N29" s="151"/>
      <c r="O29" s="151"/>
      <c r="P29" s="151"/>
      <c r="Q29" s="152"/>
      <c r="R29" s="152"/>
      <c r="S29" s="152"/>
      <c r="T29" s="152"/>
      <c r="U29" s="152"/>
      <c r="V29" s="152"/>
      <c r="W29" s="152"/>
    </row>
    <row r="30" ht="52.5" customHeight="1" outlineLevel="1" spans="1:23">
      <c r="A30" s="151" t="s">
        <v>376</v>
      </c>
      <c r="B30" s="151" t="s">
        <v>377</v>
      </c>
      <c r="C30" s="151" t="s">
        <v>375</v>
      </c>
      <c r="D30" s="151" t="s">
        <v>46</v>
      </c>
      <c r="E30" s="151" t="s">
        <v>104</v>
      </c>
      <c r="F30" s="151" t="s">
        <v>105</v>
      </c>
      <c r="G30" s="151" t="s">
        <v>289</v>
      </c>
      <c r="H30" s="151" t="s">
        <v>290</v>
      </c>
      <c r="I30" s="152">
        <v>18000</v>
      </c>
      <c r="J30" s="152">
        <v>18000</v>
      </c>
      <c r="K30" s="152">
        <v>18000</v>
      </c>
      <c r="L30" s="152"/>
      <c r="M30" s="152"/>
      <c r="N30" s="151"/>
      <c r="O30" s="151"/>
      <c r="P30" s="151"/>
      <c r="Q30" s="152"/>
      <c r="R30" s="152"/>
      <c r="S30" s="152"/>
      <c r="T30" s="152"/>
      <c r="U30" s="152"/>
      <c r="V30" s="152"/>
      <c r="W30" s="152"/>
    </row>
    <row r="31" ht="52.5" customHeight="1" outlineLevel="1" spans="1:23">
      <c r="A31" s="151" t="s">
        <v>376</v>
      </c>
      <c r="B31" s="151" t="s">
        <v>377</v>
      </c>
      <c r="C31" s="151" t="s">
        <v>375</v>
      </c>
      <c r="D31" s="151" t="s">
        <v>46</v>
      </c>
      <c r="E31" s="151" t="s">
        <v>104</v>
      </c>
      <c r="F31" s="151" t="s">
        <v>105</v>
      </c>
      <c r="G31" s="151" t="s">
        <v>293</v>
      </c>
      <c r="H31" s="151" t="s">
        <v>294</v>
      </c>
      <c r="I31" s="152">
        <v>30000</v>
      </c>
      <c r="J31" s="152">
        <v>30000</v>
      </c>
      <c r="K31" s="152">
        <v>30000</v>
      </c>
      <c r="L31" s="152"/>
      <c r="M31" s="152"/>
      <c r="N31" s="151"/>
      <c r="O31" s="151"/>
      <c r="P31" s="151"/>
      <c r="Q31" s="152"/>
      <c r="R31" s="152"/>
      <c r="S31" s="152"/>
      <c r="T31" s="152"/>
      <c r="U31" s="152"/>
      <c r="V31" s="152"/>
      <c r="W31" s="152"/>
    </row>
    <row r="32" ht="52.5" customHeight="1" outlineLevel="1" spans="1:23">
      <c r="A32" s="151" t="s">
        <v>376</v>
      </c>
      <c r="B32" s="151" t="s">
        <v>377</v>
      </c>
      <c r="C32" s="151" t="s">
        <v>375</v>
      </c>
      <c r="D32" s="151" t="s">
        <v>46</v>
      </c>
      <c r="E32" s="151" t="s">
        <v>104</v>
      </c>
      <c r="F32" s="151" t="s">
        <v>105</v>
      </c>
      <c r="G32" s="151" t="s">
        <v>301</v>
      </c>
      <c r="H32" s="151" t="s">
        <v>302</v>
      </c>
      <c r="I32" s="152">
        <v>12000</v>
      </c>
      <c r="J32" s="152">
        <v>12000</v>
      </c>
      <c r="K32" s="152">
        <v>12000</v>
      </c>
      <c r="L32" s="152"/>
      <c r="M32" s="152"/>
      <c r="N32" s="151"/>
      <c r="O32" s="151"/>
      <c r="P32" s="151"/>
      <c r="Q32" s="152"/>
      <c r="R32" s="152"/>
      <c r="S32" s="152"/>
      <c r="T32" s="152"/>
      <c r="U32" s="152"/>
      <c r="V32" s="152"/>
      <c r="W32" s="152"/>
    </row>
    <row r="33" ht="52.5" customHeight="1" outlineLevel="1" spans="1:23">
      <c r="A33" s="151" t="s">
        <v>376</v>
      </c>
      <c r="B33" s="151" t="s">
        <v>377</v>
      </c>
      <c r="C33" s="151" t="s">
        <v>375</v>
      </c>
      <c r="D33" s="151" t="s">
        <v>46</v>
      </c>
      <c r="E33" s="151" t="s">
        <v>104</v>
      </c>
      <c r="F33" s="151" t="s">
        <v>105</v>
      </c>
      <c r="G33" s="151" t="s">
        <v>378</v>
      </c>
      <c r="H33" s="151" t="s">
        <v>379</v>
      </c>
      <c r="I33" s="152">
        <v>72000</v>
      </c>
      <c r="J33" s="152">
        <v>72000</v>
      </c>
      <c r="K33" s="152">
        <v>72000</v>
      </c>
      <c r="L33" s="152"/>
      <c r="M33" s="152"/>
      <c r="N33" s="151"/>
      <c r="O33" s="151"/>
      <c r="P33" s="151"/>
      <c r="Q33" s="152"/>
      <c r="R33" s="152"/>
      <c r="S33" s="152"/>
      <c r="T33" s="152"/>
      <c r="U33" s="152"/>
      <c r="V33" s="152"/>
      <c r="W33" s="152"/>
    </row>
    <row r="34" ht="52.5" customHeight="1" outlineLevel="1" spans="1:23">
      <c r="A34" s="151" t="s">
        <v>376</v>
      </c>
      <c r="B34" s="151" t="s">
        <v>377</v>
      </c>
      <c r="C34" s="151" t="s">
        <v>375</v>
      </c>
      <c r="D34" s="151" t="s">
        <v>46</v>
      </c>
      <c r="E34" s="151" t="s">
        <v>104</v>
      </c>
      <c r="F34" s="151" t="s">
        <v>105</v>
      </c>
      <c r="G34" s="151" t="s">
        <v>307</v>
      </c>
      <c r="H34" s="151" t="s">
        <v>308</v>
      </c>
      <c r="I34" s="152">
        <v>17000</v>
      </c>
      <c r="J34" s="152">
        <v>17000</v>
      </c>
      <c r="K34" s="152">
        <v>17000</v>
      </c>
      <c r="L34" s="152"/>
      <c r="M34" s="152"/>
      <c r="N34" s="151"/>
      <c r="O34" s="151"/>
      <c r="P34" s="151"/>
      <c r="Q34" s="152"/>
      <c r="R34" s="152"/>
      <c r="S34" s="152"/>
      <c r="T34" s="152"/>
      <c r="U34" s="152"/>
      <c r="V34" s="152"/>
      <c r="W34" s="152"/>
    </row>
    <row r="35" ht="52.5" customHeight="1" outlineLevel="1" spans="1:23">
      <c r="A35" s="151" t="s">
        <v>376</v>
      </c>
      <c r="B35" s="151" t="s">
        <v>377</v>
      </c>
      <c r="C35" s="151" t="s">
        <v>375</v>
      </c>
      <c r="D35" s="151" t="s">
        <v>46</v>
      </c>
      <c r="E35" s="151" t="s">
        <v>104</v>
      </c>
      <c r="F35" s="151" t="s">
        <v>105</v>
      </c>
      <c r="G35" s="151" t="s">
        <v>369</v>
      </c>
      <c r="H35" s="151" t="s">
        <v>370</v>
      </c>
      <c r="I35" s="152">
        <v>80000</v>
      </c>
      <c r="J35" s="152">
        <v>80000</v>
      </c>
      <c r="K35" s="152">
        <v>80000</v>
      </c>
      <c r="L35" s="152"/>
      <c r="M35" s="152"/>
      <c r="N35" s="151"/>
      <c r="O35" s="151"/>
      <c r="P35" s="151"/>
      <c r="Q35" s="152"/>
      <c r="R35" s="152"/>
      <c r="S35" s="152"/>
      <c r="T35" s="152"/>
      <c r="U35" s="152"/>
      <c r="V35" s="152"/>
      <c r="W35" s="152"/>
    </row>
    <row r="36" ht="52.5" customHeight="1" spans="1:23">
      <c r="A36" s="151"/>
      <c r="B36" s="151"/>
      <c r="C36" s="151" t="s">
        <v>380</v>
      </c>
      <c r="D36" s="151"/>
      <c r="E36" s="151"/>
      <c r="F36" s="151"/>
      <c r="G36" s="151"/>
      <c r="H36" s="151"/>
      <c r="I36" s="152">
        <v>215038.8</v>
      </c>
      <c r="J36" s="152">
        <v>215038.8</v>
      </c>
      <c r="K36" s="152">
        <v>215038.8</v>
      </c>
      <c r="L36" s="152"/>
      <c r="M36" s="152"/>
      <c r="N36" s="151"/>
      <c r="O36" s="151"/>
      <c r="P36" s="151"/>
      <c r="Q36" s="152"/>
      <c r="R36" s="152"/>
      <c r="S36" s="152"/>
      <c r="T36" s="152"/>
      <c r="U36" s="152"/>
      <c r="V36" s="152"/>
      <c r="W36" s="152"/>
    </row>
    <row r="37" ht="52.5" customHeight="1" outlineLevel="1" spans="1:23">
      <c r="A37" s="151" t="s">
        <v>362</v>
      </c>
      <c r="B37" s="151" t="s">
        <v>381</v>
      </c>
      <c r="C37" s="151" t="s">
        <v>380</v>
      </c>
      <c r="D37" s="151" t="s">
        <v>46</v>
      </c>
      <c r="E37" s="151" t="s">
        <v>137</v>
      </c>
      <c r="F37" s="151" t="s">
        <v>138</v>
      </c>
      <c r="G37" s="151" t="s">
        <v>382</v>
      </c>
      <c r="H37" s="151" t="s">
        <v>383</v>
      </c>
      <c r="I37" s="152">
        <v>215038.8</v>
      </c>
      <c r="J37" s="152">
        <v>215038.8</v>
      </c>
      <c r="K37" s="152">
        <v>215038.8</v>
      </c>
      <c r="L37" s="152"/>
      <c r="M37" s="152"/>
      <c r="N37" s="151"/>
      <c r="O37" s="151"/>
      <c r="P37" s="151"/>
      <c r="Q37" s="152"/>
      <c r="R37" s="152"/>
      <c r="S37" s="152"/>
      <c r="T37" s="152"/>
      <c r="U37" s="152"/>
      <c r="V37" s="152"/>
      <c r="W37" s="152"/>
    </row>
    <row r="38" ht="52.5" customHeight="1" spans="1:23">
      <c r="A38" s="151"/>
      <c r="B38" s="151"/>
      <c r="C38" s="151" t="s">
        <v>384</v>
      </c>
      <c r="D38" s="151"/>
      <c r="E38" s="151"/>
      <c r="F38" s="151"/>
      <c r="G38" s="151"/>
      <c r="H38" s="151"/>
      <c r="I38" s="152">
        <v>87000</v>
      </c>
      <c r="J38" s="152">
        <v>87000</v>
      </c>
      <c r="K38" s="152">
        <v>87000</v>
      </c>
      <c r="L38" s="152"/>
      <c r="M38" s="152"/>
      <c r="N38" s="151"/>
      <c r="O38" s="151"/>
      <c r="P38" s="151"/>
      <c r="Q38" s="152"/>
      <c r="R38" s="152"/>
      <c r="S38" s="152"/>
      <c r="T38" s="152"/>
      <c r="U38" s="152"/>
      <c r="V38" s="152"/>
      <c r="W38" s="152"/>
    </row>
    <row r="39" ht="52.5" customHeight="1" outlineLevel="1" spans="1:23">
      <c r="A39" s="151" t="s">
        <v>362</v>
      </c>
      <c r="B39" s="151" t="s">
        <v>385</v>
      </c>
      <c r="C39" s="151" t="s">
        <v>384</v>
      </c>
      <c r="D39" s="151" t="s">
        <v>46</v>
      </c>
      <c r="E39" s="151" t="s">
        <v>137</v>
      </c>
      <c r="F39" s="151" t="s">
        <v>138</v>
      </c>
      <c r="G39" s="151" t="s">
        <v>318</v>
      </c>
      <c r="H39" s="151" t="s">
        <v>319</v>
      </c>
      <c r="I39" s="152">
        <v>87000</v>
      </c>
      <c r="J39" s="152">
        <v>87000</v>
      </c>
      <c r="K39" s="152">
        <v>87000</v>
      </c>
      <c r="L39" s="152"/>
      <c r="M39" s="152"/>
      <c r="N39" s="151"/>
      <c r="O39" s="151"/>
      <c r="P39" s="151"/>
      <c r="Q39" s="152"/>
      <c r="R39" s="152"/>
      <c r="S39" s="152"/>
      <c r="T39" s="152"/>
      <c r="U39" s="152"/>
      <c r="V39" s="152"/>
      <c r="W39" s="152"/>
    </row>
    <row r="40" ht="52.5" customHeight="1" spans="1:23">
      <c r="A40" s="151"/>
      <c r="B40" s="151"/>
      <c r="C40" s="151" t="s">
        <v>386</v>
      </c>
      <c r="D40" s="151"/>
      <c r="E40" s="151"/>
      <c r="F40" s="151"/>
      <c r="G40" s="151"/>
      <c r="H40" s="151"/>
      <c r="I40" s="152">
        <v>4960</v>
      </c>
      <c r="J40" s="152">
        <v>4960</v>
      </c>
      <c r="K40" s="152">
        <v>4960</v>
      </c>
      <c r="L40" s="152"/>
      <c r="M40" s="152"/>
      <c r="N40" s="151"/>
      <c r="O40" s="151"/>
      <c r="P40" s="151"/>
      <c r="Q40" s="152"/>
      <c r="R40" s="152"/>
      <c r="S40" s="152"/>
      <c r="T40" s="152"/>
      <c r="U40" s="152"/>
      <c r="V40" s="152"/>
      <c r="W40" s="152"/>
    </row>
    <row r="41" ht="52.5" customHeight="1" outlineLevel="1" spans="1:23">
      <c r="A41" s="151" t="s">
        <v>365</v>
      </c>
      <c r="B41" s="151" t="s">
        <v>387</v>
      </c>
      <c r="C41" s="151" t="s">
        <v>386</v>
      </c>
      <c r="D41" s="151" t="s">
        <v>46</v>
      </c>
      <c r="E41" s="151" t="s">
        <v>104</v>
      </c>
      <c r="F41" s="151" t="s">
        <v>105</v>
      </c>
      <c r="G41" s="151" t="s">
        <v>277</v>
      </c>
      <c r="H41" s="151" t="s">
        <v>278</v>
      </c>
      <c r="I41" s="152">
        <v>3000</v>
      </c>
      <c r="J41" s="152">
        <v>3000</v>
      </c>
      <c r="K41" s="152">
        <v>3000</v>
      </c>
      <c r="L41" s="152"/>
      <c r="M41" s="152"/>
      <c r="N41" s="151"/>
      <c r="O41" s="151"/>
      <c r="P41" s="151"/>
      <c r="Q41" s="152"/>
      <c r="R41" s="152"/>
      <c r="S41" s="152"/>
      <c r="T41" s="152"/>
      <c r="U41" s="152"/>
      <c r="V41" s="152"/>
      <c r="W41" s="152"/>
    </row>
    <row r="42" ht="52.5" customHeight="1" outlineLevel="1" spans="1:23">
      <c r="A42" s="151" t="s">
        <v>365</v>
      </c>
      <c r="B42" s="151" t="s">
        <v>387</v>
      </c>
      <c r="C42" s="151" t="s">
        <v>386</v>
      </c>
      <c r="D42" s="151" t="s">
        <v>46</v>
      </c>
      <c r="E42" s="151" t="s">
        <v>104</v>
      </c>
      <c r="F42" s="151" t="s">
        <v>105</v>
      </c>
      <c r="G42" s="151" t="s">
        <v>295</v>
      </c>
      <c r="H42" s="151" t="s">
        <v>296</v>
      </c>
      <c r="I42" s="152">
        <v>400</v>
      </c>
      <c r="J42" s="152">
        <v>400</v>
      </c>
      <c r="K42" s="152">
        <v>400</v>
      </c>
      <c r="L42" s="152"/>
      <c r="M42" s="152"/>
      <c r="N42" s="151"/>
      <c r="O42" s="151"/>
      <c r="P42" s="151"/>
      <c r="Q42" s="152"/>
      <c r="R42" s="152"/>
      <c r="S42" s="152"/>
      <c r="T42" s="152"/>
      <c r="U42" s="152"/>
      <c r="V42" s="152"/>
      <c r="W42" s="152"/>
    </row>
    <row r="43" ht="52.5" customHeight="1" outlineLevel="1" spans="1:23">
      <c r="A43" s="151" t="s">
        <v>365</v>
      </c>
      <c r="B43" s="151" t="s">
        <v>387</v>
      </c>
      <c r="C43" s="151" t="s">
        <v>386</v>
      </c>
      <c r="D43" s="151" t="s">
        <v>46</v>
      </c>
      <c r="E43" s="151" t="s">
        <v>104</v>
      </c>
      <c r="F43" s="151" t="s">
        <v>105</v>
      </c>
      <c r="G43" s="151" t="s">
        <v>318</v>
      </c>
      <c r="H43" s="151" t="s">
        <v>319</v>
      </c>
      <c r="I43" s="152">
        <v>1560</v>
      </c>
      <c r="J43" s="152">
        <v>1560</v>
      </c>
      <c r="K43" s="152">
        <v>1560</v>
      </c>
      <c r="L43" s="152"/>
      <c r="M43" s="152"/>
      <c r="N43" s="151"/>
      <c r="O43" s="151"/>
      <c r="P43" s="151"/>
      <c r="Q43" s="152"/>
      <c r="R43" s="152"/>
      <c r="S43" s="152"/>
      <c r="T43" s="152"/>
      <c r="U43" s="152"/>
      <c r="V43" s="152"/>
      <c r="W43" s="152"/>
    </row>
    <row r="44" ht="52.5" customHeight="1" spans="1:23">
      <c r="A44" s="151"/>
      <c r="B44" s="151"/>
      <c r="C44" s="151" t="s">
        <v>388</v>
      </c>
      <c r="D44" s="151"/>
      <c r="E44" s="151"/>
      <c r="F44" s="151"/>
      <c r="G44" s="151"/>
      <c r="H44" s="151"/>
      <c r="I44" s="152">
        <v>50000</v>
      </c>
      <c r="J44" s="152">
        <v>50000</v>
      </c>
      <c r="K44" s="152">
        <v>50000</v>
      </c>
      <c r="L44" s="152"/>
      <c r="M44" s="152"/>
      <c r="N44" s="151"/>
      <c r="O44" s="151"/>
      <c r="P44" s="151"/>
      <c r="Q44" s="152"/>
      <c r="R44" s="152"/>
      <c r="S44" s="152"/>
      <c r="T44" s="152"/>
      <c r="U44" s="152"/>
      <c r="V44" s="152"/>
      <c r="W44" s="152"/>
    </row>
    <row r="45" ht="52.5" customHeight="1" outlineLevel="1" spans="1:23">
      <c r="A45" s="151" t="s">
        <v>376</v>
      </c>
      <c r="B45" s="151" t="s">
        <v>389</v>
      </c>
      <c r="C45" s="151" t="s">
        <v>388</v>
      </c>
      <c r="D45" s="151" t="s">
        <v>46</v>
      </c>
      <c r="E45" s="151" t="s">
        <v>88</v>
      </c>
      <c r="F45" s="151" t="s">
        <v>85</v>
      </c>
      <c r="G45" s="151" t="s">
        <v>334</v>
      </c>
      <c r="H45" s="151" t="s">
        <v>335</v>
      </c>
      <c r="I45" s="152">
        <v>13150</v>
      </c>
      <c r="J45" s="152">
        <v>13150</v>
      </c>
      <c r="K45" s="152">
        <v>13150</v>
      </c>
      <c r="L45" s="152"/>
      <c r="M45" s="152"/>
      <c r="N45" s="151"/>
      <c r="O45" s="151"/>
      <c r="P45" s="151"/>
      <c r="Q45" s="152"/>
      <c r="R45" s="152"/>
      <c r="S45" s="152"/>
      <c r="T45" s="152"/>
      <c r="U45" s="152"/>
      <c r="V45" s="152"/>
      <c r="W45" s="152"/>
    </row>
    <row r="46" ht="52.5" customHeight="1" outlineLevel="1" spans="1:23">
      <c r="A46" s="151" t="s">
        <v>376</v>
      </c>
      <c r="B46" s="151" t="s">
        <v>389</v>
      </c>
      <c r="C46" s="151" t="s">
        <v>388</v>
      </c>
      <c r="D46" s="151" t="s">
        <v>46</v>
      </c>
      <c r="E46" s="151" t="s">
        <v>88</v>
      </c>
      <c r="F46" s="151" t="s">
        <v>85</v>
      </c>
      <c r="G46" s="151" t="s">
        <v>390</v>
      </c>
      <c r="H46" s="151" t="s">
        <v>212</v>
      </c>
      <c r="I46" s="152">
        <v>2850</v>
      </c>
      <c r="J46" s="152">
        <v>2850</v>
      </c>
      <c r="K46" s="152">
        <v>2850</v>
      </c>
      <c r="L46" s="152"/>
      <c r="M46" s="152"/>
      <c r="N46" s="151"/>
      <c r="O46" s="151"/>
      <c r="P46" s="151"/>
      <c r="Q46" s="152"/>
      <c r="R46" s="152"/>
      <c r="S46" s="152"/>
      <c r="T46" s="152"/>
      <c r="U46" s="152"/>
      <c r="V46" s="152"/>
      <c r="W46" s="152"/>
    </row>
    <row r="47" ht="52.5" customHeight="1" outlineLevel="1" spans="1:23">
      <c r="A47" s="151" t="s">
        <v>376</v>
      </c>
      <c r="B47" s="151" t="s">
        <v>389</v>
      </c>
      <c r="C47" s="151" t="s">
        <v>388</v>
      </c>
      <c r="D47" s="151" t="s">
        <v>46</v>
      </c>
      <c r="E47" s="151" t="s">
        <v>88</v>
      </c>
      <c r="F47" s="151" t="s">
        <v>85</v>
      </c>
      <c r="G47" s="151" t="s">
        <v>342</v>
      </c>
      <c r="H47" s="151" t="s">
        <v>343</v>
      </c>
      <c r="I47" s="152">
        <v>14000</v>
      </c>
      <c r="J47" s="152">
        <v>14000</v>
      </c>
      <c r="K47" s="152">
        <v>14000</v>
      </c>
      <c r="L47" s="152"/>
      <c r="M47" s="152"/>
      <c r="N47" s="151"/>
      <c r="O47" s="151"/>
      <c r="P47" s="151"/>
      <c r="Q47" s="152"/>
      <c r="R47" s="152"/>
      <c r="S47" s="152"/>
      <c r="T47" s="152"/>
      <c r="U47" s="152"/>
      <c r="V47" s="152"/>
      <c r="W47" s="152"/>
    </row>
    <row r="48" ht="52.5" customHeight="1" outlineLevel="1" spans="1:23">
      <c r="A48" s="151" t="s">
        <v>376</v>
      </c>
      <c r="B48" s="151" t="s">
        <v>389</v>
      </c>
      <c r="C48" s="151" t="s">
        <v>388</v>
      </c>
      <c r="D48" s="151" t="s">
        <v>46</v>
      </c>
      <c r="E48" s="151" t="s">
        <v>88</v>
      </c>
      <c r="F48" s="151" t="s">
        <v>85</v>
      </c>
      <c r="G48" s="151" t="s">
        <v>369</v>
      </c>
      <c r="H48" s="151" t="s">
        <v>370</v>
      </c>
      <c r="I48" s="152">
        <v>20000</v>
      </c>
      <c r="J48" s="152">
        <v>20000</v>
      </c>
      <c r="K48" s="152">
        <v>20000</v>
      </c>
      <c r="L48" s="152"/>
      <c r="M48" s="152"/>
      <c r="N48" s="151"/>
      <c r="O48" s="151"/>
      <c r="P48" s="151"/>
      <c r="Q48" s="152"/>
      <c r="R48" s="152"/>
      <c r="S48" s="152"/>
      <c r="T48" s="152"/>
      <c r="U48" s="152"/>
      <c r="V48" s="152"/>
      <c r="W48" s="152"/>
    </row>
    <row r="49" ht="52.5" customHeight="1" spans="1:23">
      <c r="A49" s="151"/>
      <c r="B49" s="151"/>
      <c r="C49" s="151" t="s">
        <v>391</v>
      </c>
      <c r="D49" s="151"/>
      <c r="E49" s="151"/>
      <c r="F49" s="151"/>
      <c r="G49" s="151"/>
      <c r="H49" s="151"/>
      <c r="I49" s="152">
        <v>162600</v>
      </c>
      <c r="J49" s="152">
        <v>162600</v>
      </c>
      <c r="K49" s="152">
        <v>162600</v>
      </c>
      <c r="L49" s="152"/>
      <c r="M49" s="152"/>
      <c r="N49" s="151"/>
      <c r="O49" s="151"/>
      <c r="P49" s="151"/>
      <c r="Q49" s="152"/>
      <c r="R49" s="152"/>
      <c r="S49" s="152"/>
      <c r="T49" s="152"/>
      <c r="U49" s="152"/>
      <c r="V49" s="152"/>
      <c r="W49" s="152"/>
    </row>
    <row r="50" ht="52.5" customHeight="1" outlineLevel="1" spans="1:23">
      <c r="A50" s="151" t="s">
        <v>365</v>
      </c>
      <c r="B50" s="151" t="s">
        <v>392</v>
      </c>
      <c r="C50" s="151" t="s">
        <v>391</v>
      </c>
      <c r="D50" s="151" t="s">
        <v>46</v>
      </c>
      <c r="E50" s="151" t="s">
        <v>184</v>
      </c>
      <c r="F50" s="151" t="s">
        <v>185</v>
      </c>
      <c r="G50" s="151" t="s">
        <v>275</v>
      </c>
      <c r="H50" s="151" t="s">
        <v>276</v>
      </c>
      <c r="I50" s="152">
        <v>162600</v>
      </c>
      <c r="J50" s="152">
        <v>162600</v>
      </c>
      <c r="K50" s="152">
        <v>162600</v>
      </c>
      <c r="L50" s="152"/>
      <c r="M50" s="152"/>
      <c r="N50" s="151"/>
      <c r="O50" s="151"/>
      <c r="P50" s="151"/>
      <c r="Q50" s="152"/>
      <c r="R50" s="152"/>
      <c r="S50" s="152"/>
      <c r="T50" s="152"/>
      <c r="U50" s="152"/>
      <c r="V50" s="152"/>
      <c r="W50" s="152"/>
    </row>
    <row r="51" ht="52.5" customHeight="1" spans="1:23">
      <c r="A51" s="151"/>
      <c r="B51" s="151"/>
      <c r="C51" s="151" t="s">
        <v>393</v>
      </c>
      <c r="D51" s="151"/>
      <c r="E51" s="151"/>
      <c r="F51" s="151"/>
      <c r="G51" s="151"/>
      <c r="H51" s="151"/>
      <c r="I51" s="152">
        <v>50000</v>
      </c>
      <c r="J51" s="152">
        <v>50000</v>
      </c>
      <c r="K51" s="152">
        <v>50000</v>
      </c>
      <c r="L51" s="152"/>
      <c r="M51" s="152"/>
      <c r="N51" s="151"/>
      <c r="O51" s="151"/>
      <c r="P51" s="151"/>
      <c r="Q51" s="152"/>
      <c r="R51" s="152"/>
      <c r="S51" s="152"/>
      <c r="T51" s="152"/>
      <c r="U51" s="152"/>
      <c r="V51" s="152"/>
      <c r="W51" s="152"/>
    </row>
    <row r="52" ht="52.5" customHeight="1" outlineLevel="1" spans="1:23">
      <c r="A52" s="151" t="s">
        <v>376</v>
      </c>
      <c r="B52" s="151" t="s">
        <v>394</v>
      </c>
      <c r="C52" s="151" t="s">
        <v>393</v>
      </c>
      <c r="D52" s="151" t="s">
        <v>46</v>
      </c>
      <c r="E52" s="151" t="s">
        <v>78</v>
      </c>
      <c r="F52" s="151" t="s">
        <v>79</v>
      </c>
      <c r="G52" s="151" t="s">
        <v>334</v>
      </c>
      <c r="H52" s="151" t="s">
        <v>335</v>
      </c>
      <c r="I52" s="152">
        <v>8000</v>
      </c>
      <c r="J52" s="152">
        <v>8000</v>
      </c>
      <c r="K52" s="152">
        <v>8000</v>
      </c>
      <c r="L52" s="152"/>
      <c r="M52" s="152"/>
      <c r="N52" s="151"/>
      <c r="O52" s="151"/>
      <c r="P52" s="151"/>
      <c r="Q52" s="152"/>
      <c r="R52" s="152"/>
      <c r="S52" s="152"/>
      <c r="T52" s="152"/>
      <c r="U52" s="152"/>
      <c r="V52" s="152"/>
      <c r="W52" s="152"/>
    </row>
    <row r="53" ht="52.5" customHeight="1" outlineLevel="1" spans="1:23">
      <c r="A53" s="151" t="s">
        <v>376</v>
      </c>
      <c r="B53" s="151" t="s">
        <v>394</v>
      </c>
      <c r="C53" s="151" t="s">
        <v>393</v>
      </c>
      <c r="D53" s="151" t="s">
        <v>46</v>
      </c>
      <c r="E53" s="151" t="s">
        <v>78</v>
      </c>
      <c r="F53" s="151" t="s">
        <v>79</v>
      </c>
      <c r="G53" s="151" t="s">
        <v>301</v>
      </c>
      <c r="H53" s="151" t="s">
        <v>302</v>
      </c>
      <c r="I53" s="152">
        <v>30000</v>
      </c>
      <c r="J53" s="152">
        <v>30000</v>
      </c>
      <c r="K53" s="152">
        <v>30000</v>
      </c>
      <c r="L53" s="152"/>
      <c r="M53" s="152"/>
      <c r="N53" s="151"/>
      <c r="O53" s="151"/>
      <c r="P53" s="151"/>
      <c r="Q53" s="152"/>
      <c r="R53" s="152"/>
      <c r="S53" s="152"/>
      <c r="T53" s="152"/>
      <c r="U53" s="152"/>
      <c r="V53" s="152"/>
      <c r="W53" s="152"/>
    </row>
    <row r="54" ht="52.5" customHeight="1" outlineLevel="1" spans="1:23">
      <c r="A54" s="151" t="s">
        <v>376</v>
      </c>
      <c r="B54" s="151" t="s">
        <v>394</v>
      </c>
      <c r="C54" s="151" t="s">
        <v>393</v>
      </c>
      <c r="D54" s="151" t="s">
        <v>46</v>
      </c>
      <c r="E54" s="151" t="s">
        <v>78</v>
      </c>
      <c r="F54" s="151" t="s">
        <v>79</v>
      </c>
      <c r="G54" s="151" t="s">
        <v>318</v>
      </c>
      <c r="H54" s="151" t="s">
        <v>319</v>
      </c>
      <c r="I54" s="152">
        <v>12000</v>
      </c>
      <c r="J54" s="152">
        <v>12000</v>
      </c>
      <c r="K54" s="152">
        <v>12000</v>
      </c>
      <c r="L54" s="152"/>
      <c r="M54" s="152"/>
      <c r="N54" s="151"/>
      <c r="O54" s="151"/>
      <c r="P54" s="151"/>
      <c r="Q54" s="152"/>
      <c r="R54" s="152"/>
      <c r="S54" s="152"/>
      <c r="T54" s="152"/>
      <c r="U54" s="152"/>
      <c r="V54" s="152"/>
      <c r="W54" s="152"/>
    </row>
    <row r="55" ht="52.5" customHeight="1" spans="1:23">
      <c r="A55" s="151"/>
      <c r="B55" s="151"/>
      <c r="C55" s="151" t="s">
        <v>395</v>
      </c>
      <c r="D55" s="151"/>
      <c r="E55" s="151"/>
      <c r="F55" s="151"/>
      <c r="G55" s="151"/>
      <c r="H55" s="151"/>
      <c r="I55" s="152">
        <v>81000</v>
      </c>
      <c r="J55" s="152">
        <v>81000</v>
      </c>
      <c r="K55" s="152">
        <v>81000</v>
      </c>
      <c r="L55" s="152"/>
      <c r="M55" s="152"/>
      <c r="N55" s="151"/>
      <c r="O55" s="151"/>
      <c r="P55" s="151"/>
      <c r="Q55" s="152"/>
      <c r="R55" s="152"/>
      <c r="S55" s="152"/>
      <c r="T55" s="152"/>
      <c r="U55" s="152"/>
      <c r="V55" s="152"/>
      <c r="W55" s="152"/>
    </row>
    <row r="56" ht="52.5" customHeight="1" outlineLevel="1" spans="1:23">
      <c r="A56" s="151" t="s">
        <v>362</v>
      </c>
      <c r="B56" s="151" t="s">
        <v>396</v>
      </c>
      <c r="C56" s="151" t="s">
        <v>395</v>
      </c>
      <c r="D56" s="151" t="s">
        <v>46</v>
      </c>
      <c r="E56" s="151" t="s">
        <v>145</v>
      </c>
      <c r="F56" s="151" t="s">
        <v>146</v>
      </c>
      <c r="G56" s="151" t="s">
        <v>277</v>
      </c>
      <c r="H56" s="151" t="s">
        <v>278</v>
      </c>
      <c r="I56" s="152">
        <v>6000</v>
      </c>
      <c r="J56" s="152">
        <v>6000</v>
      </c>
      <c r="K56" s="152">
        <v>6000</v>
      </c>
      <c r="L56" s="152"/>
      <c r="M56" s="152"/>
      <c r="N56" s="151"/>
      <c r="O56" s="151"/>
      <c r="P56" s="151"/>
      <c r="Q56" s="152"/>
      <c r="R56" s="152"/>
      <c r="S56" s="152"/>
      <c r="T56" s="152"/>
      <c r="U56" s="152"/>
      <c r="V56" s="152"/>
      <c r="W56" s="152"/>
    </row>
    <row r="57" ht="52.5" customHeight="1" outlineLevel="1" spans="1:23">
      <c r="A57" s="151" t="s">
        <v>362</v>
      </c>
      <c r="B57" s="151" t="s">
        <v>396</v>
      </c>
      <c r="C57" s="151" t="s">
        <v>395</v>
      </c>
      <c r="D57" s="151" t="s">
        <v>46</v>
      </c>
      <c r="E57" s="151" t="s">
        <v>145</v>
      </c>
      <c r="F57" s="151" t="s">
        <v>146</v>
      </c>
      <c r="G57" s="151" t="s">
        <v>301</v>
      </c>
      <c r="H57" s="151" t="s">
        <v>302</v>
      </c>
      <c r="I57" s="152">
        <v>4000</v>
      </c>
      <c r="J57" s="152">
        <v>4000</v>
      </c>
      <c r="K57" s="152">
        <v>4000</v>
      </c>
      <c r="L57" s="152"/>
      <c r="M57" s="152"/>
      <c r="N57" s="151"/>
      <c r="O57" s="151"/>
      <c r="P57" s="151"/>
      <c r="Q57" s="152"/>
      <c r="R57" s="152"/>
      <c r="S57" s="152"/>
      <c r="T57" s="152"/>
      <c r="U57" s="152"/>
      <c r="V57" s="152"/>
      <c r="W57" s="152"/>
    </row>
    <row r="58" ht="52.5" customHeight="1" outlineLevel="1" spans="1:23">
      <c r="A58" s="151" t="s">
        <v>362</v>
      </c>
      <c r="B58" s="151" t="s">
        <v>396</v>
      </c>
      <c r="C58" s="151" t="s">
        <v>395</v>
      </c>
      <c r="D58" s="151" t="s">
        <v>46</v>
      </c>
      <c r="E58" s="151" t="s">
        <v>145</v>
      </c>
      <c r="F58" s="151" t="s">
        <v>146</v>
      </c>
      <c r="G58" s="151" t="s">
        <v>307</v>
      </c>
      <c r="H58" s="151" t="s">
        <v>308</v>
      </c>
      <c r="I58" s="152">
        <v>10000</v>
      </c>
      <c r="J58" s="152">
        <v>10000</v>
      </c>
      <c r="K58" s="152">
        <v>10000</v>
      </c>
      <c r="L58" s="152"/>
      <c r="M58" s="152"/>
      <c r="N58" s="151"/>
      <c r="O58" s="151"/>
      <c r="P58" s="151"/>
      <c r="Q58" s="152"/>
      <c r="R58" s="152"/>
      <c r="S58" s="152"/>
      <c r="T58" s="152"/>
      <c r="U58" s="152"/>
      <c r="V58" s="152"/>
      <c r="W58" s="152"/>
    </row>
    <row r="59" ht="52.5" customHeight="1" outlineLevel="1" spans="1:23">
      <c r="A59" s="151" t="s">
        <v>362</v>
      </c>
      <c r="B59" s="151" t="s">
        <v>396</v>
      </c>
      <c r="C59" s="151" t="s">
        <v>395</v>
      </c>
      <c r="D59" s="151" t="s">
        <v>46</v>
      </c>
      <c r="E59" s="151" t="s">
        <v>145</v>
      </c>
      <c r="F59" s="151" t="s">
        <v>146</v>
      </c>
      <c r="G59" s="151" t="s">
        <v>318</v>
      </c>
      <c r="H59" s="151" t="s">
        <v>319</v>
      </c>
      <c r="I59" s="152">
        <v>61000</v>
      </c>
      <c r="J59" s="152">
        <v>61000</v>
      </c>
      <c r="K59" s="152">
        <v>61000</v>
      </c>
      <c r="L59" s="152"/>
      <c r="M59" s="152"/>
      <c r="N59" s="151"/>
      <c r="O59" s="151"/>
      <c r="P59" s="151"/>
      <c r="Q59" s="152"/>
      <c r="R59" s="152"/>
      <c r="S59" s="152"/>
      <c r="T59" s="152"/>
      <c r="U59" s="152"/>
      <c r="V59" s="152"/>
      <c r="W59" s="152"/>
    </row>
    <row r="60" ht="52.5" customHeight="1" spans="1:23">
      <c r="A60" s="151"/>
      <c r="B60" s="151"/>
      <c r="C60" s="151" t="s">
        <v>397</v>
      </c>
      <c r="D60" s="151"/>
      <c r="E60" s="151"/>
      <c r="F60" s="151"/>
      <c r="G60" s="151"/>
      <c r="H60" s="151"/>
      <c r="I60" s="152">
        <v>377662.5</v>
      </c>
      <c r="J60" s="152">
        <v>377662.5</v>
      </c>
      <c r="K60" s="152">
        <v>377662.5</v>
      </c>
      <c r="L60" s="152"/>
      <c r="M60" s="152"/>
      <c r="N60" s="151"/>
      <c r="O60" s="151"/>
      <c r="P60" s="151"/>
      <c r="Q60" s="152"/>
      <c r="R60" s="152"/>
      <c r="S60" s="152"/>
      <c r="T60" s="152"/>
      <c r="U60" s="152"/>
      <c r="V60" s="152"/>
      <c r="W60" s="152"/>
    </row>
    <row r="61" ht="52.5" customHeight="1" outlineLevel="1" spans="1:23">
      <c r="A61" s="151" t="s">
        <v>365</v>
      </c>
      <c r="B61" s="151" t="s">
        <v>398</v>
      </c>
      <c r="C61" s="151" t="s">
        <v>397</v>
      </c>
      <c r="D61" s="151" t="s">
        <v>46</v>
      </c>
      <c r="E61" s="151" t="s">
        <v>168</v>
      </c>
      <c r="F61" s="151" t="s">
        <v>169</v>
      </c>
      <c r="G61" s="151" t="s">
        <v>277</v>
      </c>
      <c r="H61" s="151" t="s">
        <v>278</v>
      </c>
      <c r="I61" s="152">
        <v>10000</v>
      </c>
      <c r="J61" s="152">
        <v>10000</v>
      </c>
      <c r="K61" s="152">
        <v>10000</v>
      </c>
      <c r="L61" s="152"/>
      <c r="M61" s="152"/>
      <c r="N61" s="151"/>
      <c r="O61" s="151"/>
      <c r="P61" s="151"/>
      <c r="Q61" s="152"/>
      <c r="R61" s="152"/>
      <c r="S61" s="152"/>
      <c r="T61" s="152"/>
      <c r="U61" s="152"/>
      <c r="V61" s="152"/>
      <c r="W61" s="152"/>
    </row>
    <row r="62" ht="52.5" customHeight="1" outlineLevel="1" spans="1:23">
      <c r="A62" s="151" t="s">
        <v>365</v>
      </c>
      <c r="B62" s="151" t="s">
        <v>398</v>
      </c>
      <c r="C62" s="151" t="s">
        <v>397</v>
      </c>
      <c r="D62" s="151" t="s">
        <v>46</v>
      </c>
      <c r="E62" s="151" t="s">
        <v>168</v>
      </c>
      <c r="F62" s="151" t="s">
        <v>169</v>
      </c>
      <c r="G62" s="151" t="s">
        <v>291</v>
      </c>
      <c r="H62" s="151" t="s">
        <v>292</v>
      </c>
      <c r="I62" s="152">
        <v>72000</v>
      </c>
      <c r="J62" s="152">
        <v>72000</v>
      </c>
      <c r="K62" s="152">
        <v>72000</v>
      </c>
      <c r="L62" s="152"/>
      <c r="M62" s="152"/>
      <c r="N62" s="151"/>
      <c r="O62" s="151"/>
      <c r="P62" s="151"/>
      <c r="Q62" s="152"/>
      <c r="R62" s="152"/>
      <c r="S62" s="152"/>
      <c r="T62" s="152"/>
      <c r="U62" s="152"/>
      <c r="V62" s="152"/>
      <c r="W62" s="152"/>
    </row>
    <row r="63" ht="52.5" customHeight="1" outlineLevel="1" spans="1:23">
      <c r="A63" s="151" t="s">
        <v>365</v>
      </c>
      <c r="B63" s="151" t="s">
        <v>398</v>
      </c>
      <c r="C63" s="151" t="s">
        <v>397</v>
      </c>
      <c r="D63" s="151" t="s">
        <v>46</v>
      </c>
      <c r="E63" s="151" t="s">
        <v>168</v>
      </c>
      <c r="F63" s="151" t="s">
        <v>169</v>
      </c>
      <c r="G63" s="151" t="s">
        <v>301</v>
      </c>
      <c r="H63" s="151" t="s">
        <v>302</v>
      </c>
      <c r="I63" s="152">
        <v>6500</v>
      </c>
      <c r="J63" s="152">
        <v>6500</v>
      </c>
      <c r="K63" s="152">
        <v>6500</v>
      </c>
      <c r="L63" s="152"/>
      <c r="M63" s="152"/>
      <c r="N63" s="151"/>
      <c r="O63" s="151"/>
      <c r="P63" s="151"/>
      <c r="Q63" s="152"/>
      <c r="R63" s="152"/>
      <c r="S63" s="152"/>
      <c r="T63" s="152"/>
      <c r="U63" s="152"/>
      <c r="V63" s="152"/>
      <c r="W63" s="152"/>
    </row>
    <row r="64" ht="52.5" customHeight="1" outlineLevel="1" spans="1:23">
      <c r="A64" s="151" t="s">
        <v>365</v>
      </c>
      <c r="B64" s="151" t="s">
        <v>398</v>
      </c>
      <c r="C64" s="151" t="s">
        <v>397</v>
      </c>
      <c r="D64" s="151" t="s">
        <v>46</v>
      </c>
      <c r="E64" s="151" t="s">
        <v>168</v>
      </c>
      <c r="F64" s="151" t="s">
        <v>169</v>
      </c>
      <c r="G64" s="151" t="s">
        <v>301</v>
      </c>
      <c r="H64" s="151" t="s">
        <v>302</v>
      </c>
      <c r="I64" s="152">
        <v>3162.5</v>
      </c>
      <c r="J64" s="152">
        <v>3162.5</v>
      </c>
      <c r="K64" s="152">
        <v>3162.5</v>
      </c>
      <c r="L64" s="152"/>
      <c r="M64" s="152"/>
      <c r="N64" s="151"/>
      <c r="O64" s="151"/>
      <c r="P64" s="151"/>
      <c r="Q64" s="152"/>
      <c r="R64" s="152"/>
      <c r="S64" s="152"/>
      <c r="T64" s="152"/>
      <c r="U64" s="152"/>
      <c r="V64" s="152"/>
      <c r="W64" s="152"/>
    </row>
    <row r="65" ht="52.5" customHeight="1" outlineLevel="1" spans="1:23">
      <c r="A65" s="151" t="s">
        <v>365</v>
      </c>
      <c r="B65" s="151" t="s">
        <v>398</v>
      </c>
      <c r="C65" s="151" t="s">
        <v>397</v>
      </c>
      <c r="D65" s="151" t="s">
        <v>46</v>
      </c>
      <c r="E65" s="151" t="s">
        <v>168</v>
      </c>
      <c r="F65" s="151" t="s">
        <v>169</v>
      </c>
      <c r="G65" s="151" t="s">
        <v>307</v>
      </c>
      <c r="H65" s="151" t="s">
        <v>308</v>
      </c>
      <c r="I65" s="152">
        <v>20000</v>
      </c>
      <c r="J65" s="152">
        <v>20000</v>
      </c>
      <c r="K65" s="152">
        <v>20000</v>
      </c>
      <c r="L65" s="152"/>
      <c r="M65" s="152"/>
      <c r="N65" s="151"/>
      <c r="O65" s="151"/>
      <c r="P65" s="151"/>
      <c r="Q65" s="152"/>
      <c r="R65" s="152"/>
      <c r="S65" s="152"/>
      <c r="T65" s="152"/>
      <c r="U65" s="152"/>
      <c r="V65" s="152"/>
      <c r="W65" s="152"/>
    </row>
    <row r="66" ht="52.5" customHeight="1" outlineLevel="1" spans="1:23">
      <c r="A66" s="151" t="s">
        <v>365</v>
      </c>
      <c r="B66" s="151" t="s">
        <v>398</v>
      </c>
      <c r="C66" s="151" t="s">
        <v>397</v>
      </c>
      <c r="D66" s="151" t="s">
        <v>46</v>
      </c>
      <c r="E66" s="151" t="s">
        <v>168</v>
      </c>
      <c r="F66" s="151" t="s">
        <v>169</v>
      </c>
      <c r="G66" s="151" t="s">
        <v>399</v>
      </c>
      <c r="H66" s="151" t="s">
        <v>400</v>
      </c>
      <c r="I66" s="152">
        <v>116000</v>
      </c>
      <c r="J66" s="152">
        <v>116000</v>
      </c>
      <c r="K66" s="152">
        <v>116000</v>
      </c>
      <c r="L66" s="152"/>
      <c r="M66" s="152"/>
      <c r="N66" s="151"/>
      <c r="O66" s="151"/>
      <c r="P66" s="151"/>
      <c r="Q66" s="152"/>
      <c r="R66" s="152"/>
      <c r="S66" s="152"/>
      <c r="T66" s="152"/>
      <c r="U66" s="152"/>
      <c r="V66" s="152"/>
      <c r="W66" s="152"/>
    </row>
    <row r="67" ht="52.5" customHeight="1" outlineLevel="1" spans="1:23">
      <c r="A67" s="151" t="s">
        <v>365</v>
      </c>
      <c r="B67" s="151" t="s">
        <v>398</v>
      </c>
      <c r="C67" s="151" t="s">
        <v>397</v>
      </c>
      <c r="D67" s="151" t="s">
        <v>46</v>
      </c>
      <c r="E67" s="151" t="s">
        <v>168</v>
      </c>
      <c r="F67" s="151" t="s">
        <v>169</v>
      </c>
      <c r="G67" s="151" t="s">
        <v>399</v>
      </c>
      <c r="H67" s="151" t="s">
        <v>400</v>
      </c>
      <c r="I67" s="152">
        <v>80000</v>
      </c>
      <c r="J67" s="152">
        <v>80000</v>
      </c>
      <c r="K67" s="152">
        <v>80000</v>
      </c>
      <c r="L67" s="152"/>
      <c r="M67" s="152"/>
      <c r="N67" s="151"/>
      <c r="O67" s="151"/>
      <c r="P67" s="151"/>
      <c r="Q67" s="152"/>
      <c r="R67" s="152"/>
      <c r="S67" s="152"/>
      <c r="T67" s="152"/>
      <c r="U67" s="152"/>
      <c r="V67" s="152"/>
      <c r="W67" s="152"/>
    </row>
    <row r="68" ht="52.5" customHeight="1" outlineLevel="1" spans="1:23">
      <c r="A68" s="151" t="s">
        <v>365</v>
      </c>
      <c r="B68" s="151" t="s">
        <v>398</v>
      </c>
      <c r="C68" s="151" t="s">
        <v>397</v>
      </c>
      <c r="D68" s="151" t="s">
        <v>46</v>
      </c>
      <c r="E68" s="151" t="s">
        <v>168</v>
      </c>
      <c r="F68" s="151" t="s">
        <v>169</v>
      </c>
      <c r="G68" s="151" t="s">
        <v>399</v>
      </c>
      <c r="H68" s="151" t="s">
        <v>400</v>
      </c>
      <c r="I68" s="152">
        <v>70000</v>
      </c>
      <c r="J68" s="152">
        <v>70000</v>
      </c>
      <c r="K68" s="152">
        <v>70000</v>
      </c>
      <c r="L68" s="152"/>
      <c r="M68" s="152"/>
      <c r="N68" s="151"/>
      <c r="O68" s="151"/>
      <c r="P68" s="151"/>
      <c r="Q68" s="152"/>
      <c r="R68" s="152"/>
      <c r="S68" s="152"/>
      <c r="T68" s="152"/>
      <c r="U68" s="152"/>
      <c r="V68" s="152"/>
      <c r="W68" s="152"/>
    </row>
    <row r="69" ht="52.5" customHeight="1" spans="1:23">
      <c r="A69" s="151"/>
      <c r="B69" s="151"/>
      <c r="C69" s="151" t="s">
        <v>401</v>
      </c>
      <c r="D69" s="151"/>
      <c r="E69" s="151"/>
      <c r="F69" s="151"/>
      <c r="G69" s="151"/>
      <c r="H69" s="151"/>
      <c r="I69" s="152">
        <v>50000</v>
      </c>
      <c r="J69" s="152">
        <v>50000</v>
      </c>
      <c r="K69" s="152">
        <v>50000</v>
      </c>
      <c r="L69" s="152"/>
      <c r="M69" s="152"/>
      <c r="N69" s="151"/>
      <c r="O69" s="151"/>
      <c r="P69" s="151"/>
      <c r="Q69" s="152"/>
      <c r="R69" s="152"/>
      <c r="S69" s="152"/>
      <c r="T69" s="152"/>
      <c r="U69" s="152"/>
      <c r="V69" s="152"/>
      <c r="W69" s="152"/>
    </row>
    <row r="70" ht="52.5" customHeight="1" outlineLevel="1" spans="1:23">
      <c r="A70" s="151" t="s">
        <v>376</v>
      </c>
      <c r="B70" s="151" t="s">
        <v>402</v>
      </c>
      <c r="C70" s="151" t="s">
        <v>401</v>
      </c>
      <c r="D70" s="151" t="s">
        <v>46</v>
      </c>
      <c r="E70" s="151" t="s">
        <v>104</v>
      </c>
      <c r="F70" s="151" t="s">
        <v>105</v>
      </c>
      <c r="G70" s="151" t="s">
        <v>277</v>
      </c>
      <c r="H70" s="151" t="s">
        <v>278</v>
      </c>
      <c r="I70" s="152">
        <v>10000</v>
      </c>
      <c r="J70" s="152">
        <v>10000</v>
      </c>
      <c r="K70" s="152">
        <v>10000</v>
      </c>
      <c r="L70" s="152"/>
      <c r="M70" s="152"/>
      <c r="N70" s="151"/>
      <c r="O70" s="151"/>
      <c r="P70" s="151"/>
      <c r="Q70" s="152"/>
      <c r="R70" s="152"/>
      <c r="S70" s="152"/>
      <c r="T70" s="152"/>
      <c r="U70" s="152"/>
      <c r="V70" s="152"/>
      <c r="W70" s="152"/>
    </row>
    <row r="71" ht="52.5" customHeight="1" outlineLevel="1" spans="1:23">
      <c r="A71" s="151" t="s">
        <v>376</v>
      </c>
      <c r="B71" s="151" t="s">
        <v>402</v>
      </c>
      <c r="C71" s="151" t="s">
        <v>401</v>
      </c>
      <c r="D71" s="151" t="s">
        <v>46</v>
      </c>
      <c r="E71" s="151" t="s">
        <v>104</v>
      </c>
      <c r="F71" s="151" t="s">
        <v>105</v>
      </c>
      <c r="G71" s="151" t="s">
        <v>291</v>
      </c>
      <c r="H71" s="151" t="s">
        <v>292</v>
      </c>
      <c r="I71" s="152">
        <v>10000</v>
      </c>
      <c r="J71" s="152">
        <v>10000</v>
      </c>
      <c r="K71" s="152">
        <v>10000</v>
      </c>
      <c r="L71" s="152"/>
      <c r="M71" s="152"/>
      <c r="N71" s="151"/>
      <c r="O71" s="151"/>
      <c r="P71" s="151"/>
      <c r="Q71" s="152"/>
      <c r="R71" s="152"/>
      <c r="S71" s="152"/>
      <c r="T71" s="152"/>
      <c r="U71" s="152"/>
      <c r="V71" s="152"/>
      <c r="W71" s="152"/>
    </row>
    <row r="72" ht="52.5" customHeight="1" outlineLevel="1" spans="1:23">
      <c r="A72" s="151" t="s">
        <v>376</v>
      </c>
      <c r="B72" s="151" t="s">
        <v>402</v>
      </c>
      <c r="C72" s="151" t="s">
        <v>401</v>
      </c>
      <c r="D72" s="151" t="s">
        <v>46</v>
      </c>
      <c r="E72" s="151" t="s">
        <v>104</v>
      </c>
      <c r="F72" s="151" t="s">
        <v>105</v>
      </c>
      <c r="G72" s="151" t="s">
        <v>295</v>
      </c>
      <c r="H72" s="151" t="s">
        <v>296</v>
      </c>
      <c r="I72" s="152">
        <v>30000</v>
      </c>
      <c r="J72" s="152">
        <v>30000</v>
      </c>
      <c r="K72" s="152">
        <v>30000</v>
      </c>
      <c r="L72" s="152"/>
      <c r="M72" s="152"/>
      <c r="N72" s="151"/>
      <c r="O72" s="151"/>
      <c r="P72" s="151"/>
      <c r="Q72" s="152"/>
      <c r="R72" s="152"/>
      <c r="S72" s="152"/>
      <c r="T72" s="152"/>
      <c r="U72" s="152"/>
      <c r="V72" s="152"/>
      <c r="W72" s="152"/>
    </row>
    <row r="73" ht="52.5" customHeight="1" spans="1:23">
      <c r="A73" s="151"/>
      <c r="B73" s="151"/>
      <c r="C73" s="151" t="s">
        <v>403</v>
      </c>
      <c r="D73" s="151"/>
      <c r="E73" s="151"/>
      <c r="F73" s="151"/>
      <c r="G73" s="151"/>
      <c r="H73" s="151"/>
      <c r="I73" s="152">
        <v>5000</v>
      </c>
      <c r="J73" s="152">
        <v>5000</v>
      </c>
      <c r="K73" s="152">
        <v>5000</v>
      </c>
      <c r="L73" s="152"/>
      <c r="M73" s="152"/>
      <c r="N73" s="151"/>
      <c r="O73" s="151"/>
      <c r="P73" s="151"/>
      <c r="Q73" s="152"/>
      <c r="R73" s="152"/>
      <c r="S73" s="152"/>
      <c r="T73" s="152"/>
      <c r="U73" s="152"/>
      <c r="V73" s="152"/>
      <c r="W73" s="152"/>
    </row>
    <row r="74" ht="52.5" customHeight="1" outlineLevel="1" spans="1:23">
      <c r="A74" s="151" t="s">
        <v>376</v>
      </c>
      <c r="B74" s="151" t="s">
        <v>404</v>
      </c>
      <c r="C74" s="151" t="s">
        <v>403</v>
      </c>
      <c r="D74" s="151" t="s">
        <v>46</v>
      </c>
      <c r="E74" s="151" t="s">
        <v>100</v>
      </c>
      <c r="F74" s="151" t="s">
        <v>101</v>
      </c>
      <c r="G74" s="151" t="s">
        <v>277</v>
      </c>
      <c r="H74" s="151" t="s">
        <v>278</v>
      </c>
      <c r="I74" s="152">
        <v>3000</v>
      </c>
      <c r="J74" s="152">
        <v>3000</v>
      </c>
      <c r="K74" s="152">
        <v>3000</v>
      </c>
      <c r="L74" s="152"/>
      <c r="M74" s="152"/>
      <c r="N74" s="151"/>
      <c r="O74" s="151"/>
      <c r="P74" s="151"/>
      <c r="Q74" s="152"/>
      <c r="R74" s="152"/>
      <c r="S74" s="152"/>
      <c r="T74" s="152"/>
      <c r="U74" s="152"/>
      <c r="V74" s="152"/>
      <c r="W74" s="152"/>
    </row>
    <row r="75" ht="52.5" customHeight="1" outlineLevel="1" spans="1:23">
      <c r="A75" s="151" t="s">
        <v>376</v>
      </c>
      <c r="B75" s="151" t="s">
        <v>404</v>
      </c>
      <c r="C75" s="151" t="s">
        <v>403</v>
      </c>
      <c r="D75" s="151" t="s">
        <v>46</v>
      </c>
      <c r="E75" s="151" t="s">
        <v>100</v>
      </c>
      <c r="F75" s="151" t="s">
        <v>101</v>
      </c>
      <c r="G75" s="151" t="s">
        <v>301</v>
      </c>
      <c r="H75" s="151" t="s">
        <v>302</v>
      </c>
      <c r="I75" s="152">
        <v>2000</v>
      </c>
      <c r="J75" s="152">
        <v>2000</v>
      </c>
      <c r="K75" s="152">
        <v>2000</v>
      </c>
      <c r="L75" s="152"/>
      <c r="M75" s="152"/>
      <c r="N75" s="151"/>
      <c r="O75" s="151"/>
      <c r="P75" s="151"/>
      <c r="Q75" s="152"/>
      <c r="R75" s="152"/>
      <c r="S75" s="152"/>
      <c r="T75" s="152"/>
      <c r="U75" s="152"/>
      <c r="V75" s="152"/>
      <c r="W75" s="152"/>
    </row>
    <row r="76" ht="52.5" customHeight="1" spans="1:23">
      <c r="A76" s="151"/>
      <c r="B76" s="151"/>
      <c r="C76" s="151" t="s">
        <v>405</v>
      </c>
      <c r="D76" s="151"/>
      <c r="E76" s="151"/>
      <c r="F76" s="151"/>
      <c r="G76" s="151"/>
      <c r="H76" s="151"/>
      <c r="I76" s="152">
        <v>160000</v>
      </c>
      <c r="J76" s="152">
        <v>160000</v>
      </c>
      <c r="K76" s="152">
        <v>160000</v>
      </c>
      <c r="L76" s="152"/>
      <c r="M76" s="152"/>
      <c r="N76" s="151"/>
      <c r="O76" s="151"/>
      <c r="P76" s="151"/>
      <c r="Q76" s="152"/>
      <c r="R76" s="152"/>
      <c r="S76" s="152"/>
      <c r="T76" s="152"/>
      <c r="U76" s="152"/>
      <c r="V76" s="152"/>
      <c r="W76" s="152"/>
    </row>
    <row r="77" ht="52.5" customHeight="1" outlineLevel="1" spans="1:23">
      <c r="A77" s="151" t="s">
        <v>376</v>
      </c>
      <c r="B77" s="151" t="s">
        <v>406</v>
      </c>
      <c r="C77" s="151" t="s">
        <v>405</v>
      </c>
      <c r="D77" s="151" t="s">
        <v>46</v>
      </c>
      <c r="E77" s="151" t="s">
        <v>88</v>
      </c>
      <c r="F77" s="151" t="s">
        <v>85</v>
      </c>
      <c r="G77" s="151" t="s">
        <v>277</v>
      </c>
      <c r="H77" s="151" t="s">
        <v>278</v>
      </c>
      <c r="I77" s="152">
        <v>30000</v>
      </c>
      <c r="J77" s="152">
        <v>30000</v>
      </c>
      <c r="K77" s="152">
        <v>30000</v>
      </c>
      <c r="L77" s="152"/>
      <c r="M77" s="152"/>
      <c r="N77" s="151"/>
      <c r="O77" s="151"/>
      <c r="P77" s="151"/>
      <c r="Q77" s="152"/>
      <c r="R77" s="152"/>
      <c r="S77" s="152"/>
      <c r="T77" s="152"/>
      <c r="U77" s="152"/>
      <c r="V77" s="152"/>
      <c r="W77" s="152"/>
    </row>
    <row r="78" ht="52.5" customHeight="1" outlineLevel="1" spans="1:23">
      <c r="A78" s="151" t="s">
        <v>376</v>
      </c>
      <c r="B78" s="151" t="s">
        <v>406</v>
      </c>
      <c r="C78" s="151" t="s">
        <v>405</v>
      </c>
      <c r="D78" s="151" t="s">
        <v>46</v>
      </c>
      <c r="E78" s="151" t="s">
        <v>88</v>
      </c>
      <c r="F78" s="151" t="s">
        <v>85</v>
      </c>
      <c r="G78" s="151" t="s">
        <v>293</v>
      </c>
      <c r="H78" s="151" t="s">
        <v>294</v>
      </c>
      <c r="I78" s="152">
        <v>20000</v>
      </c>
      <c r="J78" s="152">
        <v>20000</v>
      </c>
      <c r="K78" s="152">
        <v>20000</v>
      </c>
      <c r="L78" s="152"/>
      <c r="M78" s="152"/>
      <c r="N78" s="151"/>
      <c r="O78" s="151"/>
      <c r="P78" s="151"/>
      <c r="Q78" s="152"/>
      <c r="R78" s="152"/>
      <c r="S78" s="152"/>
      <c r="T78" s="152"/>
      <c r="U78" s="152"/>
      <c r="V78" s="152"/>
      <c r="W78" s="152"/>
    </row>
    <row r="79" ht="52.5" customHeight="1" outlineLevel="1" spans="1:23">
      <c r="A79" s="151" t="s">
        <v>376</v>
      </c>
      <c r="B79" s="151" t="s">
        <v>406</v>
      </c>
      <c r="C79" s="151" t="s">
        <v>405</v>
      </c>
      <c r="D79" s="151" t="s">
        <v>46</v>
      </c>
      <c r="E79" s="151" t="s">
        <v>88</v>
      </c>
      <c r="F79" s="151" t="s">
        <v>85</v>
      </c>
      <c r="G79" s="151" t="s">
        <v>291</v>
      </c>
      <c r="H79" s="151" t="s">
        <v>292</v>
      </c>
      <c r="I79" s="152">
        <v>36000</v>
      </c>
      <c r="J79" s="152">
        <v>36000</v>
      </c>
      <c r="K79" s="152">
        <v>36000</v>
      </c>
      <c r="L79" s="152"/>
      <c r="M79" s="152"/>
      <c r="N79" s="151"/>
      <c r="O79" s="151"/>
      <c r="P79" s="151"/>
      <c r="Q79" s="152"/>
      <c r="R79" s="152"/>
      <c r="S79" s="152"/>
      <c r="T79" s="152"/>
      <c r="U79" s="152"/>
      <c r="V79" s="152"/>
      <c r="W79" s="152"/>
    </row>
    <row r="80" ht="52.5" customHeight="1" outlineLevel="1" spans="1:23">
      <c r="A80" s="151" t="s">
        <v>376</v>
      </c>
      <c r="B80" s="151" t="s">
        <v>406</v>
      </c>
      <c r="C80" s="151" t="s">
        <v>405</v>
      </c>
      <c r="D80" s="151" t="s">
        <v>46</v>
      </c>
      <c r="E80" s="151" t="s">
        <v>88</v>
      </c>
      <c r="F80" s="151" t="s">
        <v>85</v>
      </c>
      <c r="G80" s="151" t="s">
        <v>301</v>
      </c>
      <c r="H80" s="151" t="s">
        <v>302</v>
      </c>
      <c r="I80" s="152">
        <v>14000</v>
      </c>
      <c r="J80" s="152">
        <v>14000</v>
      </c>
      <c r="K80" s="152">
        <v>14000</v>
      </c>
      <c r="L80" s="152"/>
      <c r="M80" s="152"/>
      <c r="N80" s="151"/>
      <c r="O80" s="151"/>
      <c r="P80" s="151"/>
      <c r="Q80" s="152"/>
      <c r="R80" s="152"/>
      <c r="S80" s="152"/>
      <c r="T80" s="152"/>
      <c r="U80" s="152"/>
      <c r="V80" s="152"/>
      <c r="W80" s="152"/>
    </row>
    <row r="81" ht="52.5" customHeight="1" outlineLevel="1" spans="1:23">
      <c r="A81" s="151" t="s">
        <v>376</v>
      </c>
      <c r="B81" s="151" t="s">
        <v>406</v>
      </c>
      <c r="C81" s="151" t="s">
        <v>405</v>
      </c>
      <c r="D81" s="151" t="s">
        <v>46</v>
      </c>
      <c r="E81" s="151" t="s">
        <v>88</v>
      </c>
      <c r="F81" s="151" t="s">
        <v>85</v>
      </c>
      <c r="G81" s="151" t="s">
        <v>301</v>
      </c>
      <c r="H81" s="151" t="s">
        <v>302</v>
      </c>
      <c r="I81" s="152">
        <v>3000</v>
      </c>
      <c r="J81" s="152">
        <v>3000</v>
      </c>
      <c r="K81" s="152">
        <v>3000</v>
      </c>
      <c r="L81" s="152"/>
      <c r="M81" s="152"/>
      <c r="N81" s="151"/>
      <c r="O81" s="151"/>
      <c r="P81" s="151"/>
      <c r="Q81" s="152"/>
      <c r="R81" s="152"/>
      <c r="S81" s="152"/>
      <c r="T81" s="152"/>
      <c r="U81" s="152"/>
      <c r="V81" s="152"/>
      <c r="W81" s="152"/>
    </row>
    <row r="82" ht="52.5" customHeight="1" outlineLevel="1" spans="1:23">
      <c r="A82" s="151" t="s">
        <v>376</v>
      </c>
      <c r="B82" s="151" t="s">
        <v>406</v>
      </c>
      <c r="C82" s="151" t="s">
        <v>405</v>
      </c>
      <c r="D82" s="151" t="s">
        <v>46</v>
      </c>
      <c r="E82" s="151" t="s">
        <v>88</v>
      </c>
      <c r="F82" s="151" t="s">
        <v>85</v>
      </c>
      <c r="G82" s="151" t="s">
        <v>299</v>
      </c>
      <c r="H82" s="151" t="s">
        <v>300</v>
      </c>
      <c r="I82" s="152">
        <v>13000</v>
      </c>
      <c r="J82" s="152">
        <v>13000</v>
      </c>
      <c r="K82" s="152">
        <v>13000</v>
      </c>
      <c r="L82" s="152"/>
      <c r="M82" s="152"/>
      <c r="N82" s="151"/>
      <c r="O82" s="151"/>
      <c r="P82" s="151"/>
      <c r="Q82" s="152"/>
      <c r="R82" s="152"/>
      <c r="S82" s="152"/>
      <c r="T82" s="152"/>
      <c r="U82" s="152"/>
      <c r="V82" s="152"/>
      <c r="W82" s="152"/>
    </row>
    <row r="83" ht="52.5" customHeight="1" outlineLevel="1" spans="1:23">
      <c r="A83" s="151" t="s">
        <v>376</v>
      </c>
      <c r="B83" s="151" t="s">
        <v>406</v>
      </c>
      <c r="C83" s="151" t="s">
        <v>405</v>
      </c>
      <c r="D83" s="151" t="s">
        <v>46</v>
      </c>
      <c r="E83" s="151" t="s">
        <v>88</v>
      </c>
      <c r="F83" s="151" t="s">
        <v>85</v>
      </c>
      <c r="G83" s="151" t="s">
        <v>307</v>
      </c>
      <c r="H83" s="151" t="s">
        <v>308</v>
      </c>
      <c r="I83" s="152">
        <v>10000</v>
      </c>
      <c r="J83" s="152">
        <v>10000</v>
      </c>
      <c r="K83" s="152">
        <v>10000</v>
      </c>
      <c r="L83" s="152"/>
      <c r="M83" s="152"/>
      <c r="N83" s="151"/>
      <c r="O83" s="151"/>
      <c r="P83" s="151"/>
      <c r="Q83" s="152"/>
      <c r="R83" s="152"/>
      <c r="S83" s="152"/>
      <c r="T83" s="152"/>
      <c r="U83" s="152"/>
      <c r="V83" s="152"/>
      <c r="W83" s="152"/>
    </row>
    <row r="84" ht="52.5" customHeight="1" outlineLevel="1" spans="1:23">
      <c r="A84" s="151" t="s">
        <v>376</v>
      </c>
      <c r="B84" s="151" t="s">
        <v>406</v>
      </c>
      <c r="C84" s="151" t="s">
        <v>405</v>
      </c>
      <c r="D84" s="151" t="s">
        <v>46</v>
      </c>
      <c r="E84" s="151" t="s">
        <v>88</v>
      </c>
      <c r="F84" s="151" t="s">
        <v>85</v>
      </c>
      <c r="G84" s="151" t="s">
        <v>307</v>
      </c>
      <c r="H84" s="151" t="s">
        <v>308</v>
      </c>
      <c r="I84" s="152">
        <v>10000</v>
      </c>
      <c r="J84" s="152">
        <v>10000</v>
      </c>
      <c r="K84" s="152">
        <v>10000</v>
      </c>
      <c r="L84" s="152"/>
      <c r="M84" s="152"/>
      <c r="N84" s="151"/>
      <c r="O84" s="151"/>
      <c r="P84" s="151"/>
      <c r="Q84" s="152"/>
      <c r="R84" s="152"/>
      <c r="S84" s="152"/>
      <c r="T84" s="152"/>
      <c r="U84" s="152"/>
      <c r="V84" s="152"/>
      <c r="W84" s="152"/>
    </row>
    <row r="85" ht="52.5" customHeight="1" outlineLevel="1" spans="1:23">
      <c r="A85" s="151" t="s">
        <v>376</v>
      </c>
      <c r="B85" s="151" t="s">
        <v>406</v>
      </c>
      <c r="C85" s="151" t="s">
        <v>405</v>
      </c>
      <c r="D85" s="151" t="s">
        <v>46</v>
      </c>
      <c r="E85" s="151" t="s">
        <v>88</v>
      </c>
      <c r="F85" s="151" t="s">
        <v>85</v>
      </c>
      <c r="G85" s="151" t="s">
        <v>307</v>
      </c>
      <c r="H85" s="151" t="s">
        <v>308</v>
      </c>
      <c r="I85" s="152">
        <v>10000</v>
      </c>
      <c r="J85" s="152">
        <v>10000</v>
      </c>
      <c r="K85" s="152">
        <v>10000</v>
      </c>
      <c r="L85" s="152"/>
      <c r="M85" s="152"/>
      <c r="N85" s="151"/>
      <c r="O85" s="151"/>
      <c r="P85" s="151"/>
      <c r="Q85" s="152"/>
      <c r="R85" s="152"/>
      <c r="S85" s="152"/>
      <c r="T85" s="152"/>
      <c r="U85" s="152"/>
      <c r="V85" s="152"/>
      <c r="W85" s="152"/>
    </row>
    <row r="86" ht="52.5" customHeight="1" outlineLevel="1" spans="1:23">
      <c r="A86" s="151" t="s">
        <v>376</v>
      </c>
      <c r="B86" s="151" t="s">
        <v>406</v>
      </c>
      <c r="C86" s="151" t="s">
        <v>405</v>
      </c>
      <c r="D86" s="151" t="s">
        <v>46</v>
      </c>
      <c r="E86" s="151" t="s">
        <v>93</v>
      </c>
      <c r="F86" s="151" t="s">
        <v>85</v>
      </c>
      <c r="G86" s="151" t="s">
        <v>277</v>
      </c>
      <c r="H86" s="151" t="s">
        <v>278</v>
      </c>
      <c r="I86" s="152">
        <v>10000</v>
      </c>
      <c r="J86" s="152">
        <v>10000</v>
      </c>
      <c r="K86" s="152">
        <v>10000</v>
      </c>
      <c r="L86" s="152"/>
      <c r="M86" s="152"/>
      <c r="N86" s="151"/>
      <c r="O86" s="151"/>
      <c r="P86" s="151"/>
      <c r="Q86" s="152"/>
      <c r="R86" s="152"/>
      <c r="S86" s="152"/>
      <c r="T86" s="152"/>
      <c r="U86" s="152"/>
      <c r="V86" s="152"/>
      <c r="W86" s="152"/>
    </row>
    <row r="87" ht="52.5" customHeight="1" outlineLevel="1" spans="1:23">
      <c r="A87" s="151" t="s">
        <v>376</v>
      </c>
      <c r="B87" s="151" t="s">
        <v>406</v>
      </c>
      <c r="C87" s="151" t="s">
        <v>405</v>
      </c>
      <c r="D87" s="151" t="s">
        <v>46</v>
      </c>
      <c r="E87" s="151" t="s">
        <v>172</v>
      </c>
      <c r="F87" s="151" t="s">
        <v>173</v>
      </c>
      <c r="G87" s="151" t="s">
        <v>277</v>
      </c>
      <c r="H87" s="151" t="s">
        <v>278</v>
      </c>
      <c r="I87" s="152">
        <v>4000</v>
      </c>
      <c r="J87" s="152">
        <v>4000</v>
      </c>
      <c r="K87" s="152">
        <v>4000</v>
      </c>
      <c r="L87" s="152"/>
      <c r="M87" s="152"/>
      <c r="N87" s="151"/>
      <c r="O87" s="151"/>
      <c r="P87" s="151"/>
      <c r="Q87" s="152"/>
      <c r="R87" s="152"/>
      <c r="S87" s="152"/>
      <c r="T87" s="152"/>
      <c r="U87" s="152"/>
      <c r="V87" s="152"/>
      <c r="W87" s="152"/>
    </row>
    <row r="88" ht="52.5" customHeight="1" spans="1:23">
      <c r="A88" s="151"/>
      <c r="B88" s="151"/>
      <c r="C88" s="151" t="s">
        <v>407</v>
      </c>
      <c r="D88" s="151"/>
      <c r="E88" s="151"/>
      <c r="F88" s="151"/>
      <c r="G88" s="151"/>
      <c r="H88" s="151"/>
      <c r="I88" s="152">
        <v>79500</v>
      </c>
      <c r="J88" s="152">
        <v>79500</v>
      </c>
      <c r="K88" s="152">
        <v>79500</v>
      </c>
      <c r="L88" s="152"/>
      <c r="M88" s="152"/>
      <c r="N88" s="151"/>
      <c r="O88" s="151"/>
      <c r="P88" s="151"/>
      <c r="Q88" s="152"/>
      <c r="R88" s="152"/>
      <c r="S88" s="152"/>
      <c r="T88" s="152"/>
      <c r="U88" s="152"/>
      <c r="V88" s="152"/>
      <c r="W88" s="152"/>
    </row>
    <row r="89" ht="52.5" customHeight="1" outlineLevel="1" spans="1:23">
      <c r="A89" s="151" t="s">
        <v>376</v>
      </c>
      <c r="B89" s="151" t="s">
        <v>408</v>
      </c>
      <c r="C89" s="151" t="s">
        <v>407</v>
      </c>
      <c r="D89" s="151" t="s">
        <v>46</v>
      </c>
      <c r="E89" s="151" t="s">
        <v>80</v>
      </c>
      <c r="F89" s="151" t="s">
        <v>81</v>
      </c>
      <c r="G89" s="151" t="s">
        <v>277</v>
      </c>
      <c r="H89" s="151" t="s">
        <v>278</v>
      </c>
      <c r="I89" s="152">
        <v>11500</v>
      </c>
      <c r="J89" s="152">
        <v>11500</v>
      </c>
      <c r="K89" s="152">
        <v>11500</v>
      </c>
      <c r="L89" s="152"/>
      <c r="M89" s="152"/>
      <c r="N89" s="151"/>
      <c r="O89" s="151"/>
      <c r="P89" s="151"/>
      <c r="Q89" s="152"/>
      <c r="R89" s="152"/>
      <c r="S89" s="152"/>
      <c r="T89" s="152"/>
      <c r="U89" s="152"/>
      <c r="V89" s="152"/>
      <c r="W89" s="152"/>
    </row>
    <row r="90" ht="52.5" customHeight="1" outlineLevel="1" spans="1:23">
      <c r="A90" s="151" t="s">
        <v>376</v>
      </c>
      <c r="B90" s="151" t="s">
        <v>408</v>
      </c>
      <c r="C90" s="151" t="s">
        <v>407</v>
      </c>
      <c r="D90" s="151" t="s">
        <v>46</v>
      </c>
      <c r="E90" s="151" t="s">
        <v>80</v>
      </c>
      <c r="F90" s="151" t="s">
        <v>81</v>
      </c>
      <c r="G90" s="151" t="s">
        <v>334</v>
      </c>
      <c r="H90" s="151" t="s">
        <v>335</v>
      </c>
      <c r="I90" s="152">
        <v>10000</v>
      </c>
      <c r="J90" s="152">
        <v>10000</v>
      </c>
      <c r="K90" s="152">
        <v>10000</v>
      </c>
      <c r="L90" s="152"/>
      <c r="M90" s="152"/>
      <c r="N90" s="151"/>
      <c r="O90" s="151"/>
      <c r="P90" s="151"/>
      <c r="Q90" s="152"/>
      <c r="R90" s="152"/>
      <c r="S90" s="152"/>
      <c r="T90" s="152"/>
      <c r="U90" s="152"/>
      <c r="V90" s="152"/>
      <c r="W90" s="152"/>
    </row>
    <row r="91" ht="52.5" customHeight="1" outlineLevel="1" spans="1:23">
      <c r="A91" s="151" t="s">
        <v>376</v>
      </c>
      <c r="B91" s="151" t="s">
        <v>408</v>
      </c>
      <c r="C91" s="151" t="s">
        <v>407</v>
      </c>
      <c r="D91" s="151" t="s">
        <v>46</v>
      </c>
      <c r="E91" s="151" t="s">
        <v>80</v>
      </c>
      <c r="F91" s="151" t="s">
        <v>81</v>
      </c>
      <c r="G91" s="151" t="s">
        <v>293</v>
      </c>
      <c r="H91" s="151" t="s">
        <v>294</v>
      </c>
      <c r="I91" s="152">
        <v>20000</v>
      </c>
      <c r="J91" s="152">
        <v>20000</v>
      </c>
      <c r="K91" s="152">
        <v>20000</v>
      </c>
      <c r="L91" s="152"/>
      <c r="M91" s="152"/>
      <c r="N91" s="151"/>
      <c r="O91" s="151"/>
      <c r="P91" s="151"/>
      <c r="Q91" s="152"/>
      <c r="R91" s="152"/>
      <c r="S91" s="152"/>
      <c r="T91" s="152"/>
      <c r="U91" s="152"/>
      <c r="V91" s="152"/>
      <c r="W91" s="152"/>
    </row>
    <row r="92" ht="52.5" customHeight="1" outlineLevel="1" spans="1:23">
      <c r="A92" s="151" t="s">
        <v>376</v>
      </c>
      <c r="B92" s="151" t="s">
        <v>408</v>
      </c>
      <c r="C92" s="151" t="s">
        <v>407</v>
      </c>
      <c r="D92" s="151" t="s">
        <v>46</v>
      </c>
      <c r="E92" s="151" t="s">
        <v>80</v>
      </c>
      <c r="F92" s="151" t="s">
        <v>81</v>
      </c>
      <c r="G92" s="151" t="s">
        <v>314</v>
      </c>
      <c r="H92" s="151" t="s">
        <v>315</v>
      </c>
      <c r="I92" s="152">
        <v>8000</v>
      </c>
      <c r="J92" s="152">
        <v>8000</v>
      </c>
      <c r="K92" s="152">
        <v>8000</v>
      </c>
      <c r="L92" s="152"/>
      <c r="M92" s="152"/>
      <c r="N92" s="151"/>
      <c r="O92" s="151"/>
      <c r="P92" s="151"/>
      <c r="Q92" s="152"/>
      <c r="R92" s="152"/>
      <c r="S92" s="152"/>
      <c r="T92" s="152"/>
      <c r="U92" s="152"/>
      <c r="V92" s="152"/>
      <c r="W92" s="152"/>
    </row>
    <row r="93" ht="52.5" customHeight="1" outlineLevel="1" spans="1:23">
      <c r="A93" s="151" t="s">
        <v>376</v>
      </c>
      <c r="B93" s="151" t="s">
        <v>408</v>
      </c>
      <c r="C93" s="151" t="s">
        <v>407</v>
      </c>
      <c r="D93" s="151" t="s">
        <v>46</v>
      </c>
      <c r="E93" s="151" t="s">
        <v>80</v>
      </c>
      <c r="F93" s="151" t="s">
        <v>81</v>
      </c>
      <c r="G93" s="151" t="s">
        <v>307</v>
      </c>
      <c r="H93" s="151" t="s">
        <v>308</v>
      </c>
      <c r="I93" s="152">
        <v>25000</v>
      </c>
      <c r="J93" s="152">
        <v>25000</v>
      </c>
      <c r="K93" s="152">
        <v>25000</v>
      </c>
      <c r="L93" s="152"/>
      <c r="M93" s="152"/>
      <c r="N93" s="151"/>
      <c r="O93" s="151"/>
      <c r="P93" s="151"/>
      <c r="Q93" s="152"/>
      <c r="R93" s="152"/>
      <c r="S93" s="152"/>
      <c r="T93" s="152"/>
      <c r="U93" s="152"/>
      <c r="V93" s="152"/>
      <c r="W93" s="152"/>
    </row>
    <row r="94" ht="52.5" customHeight="1" outlineLevel="1" spans="1:23">
      <c r="A94" s="151" t="s">
        <v>376</v>
      </c>
      <c r="B94" s="151" t="s">
        <v>408</v>
      </c>
      <c r="C94" s="151" t="s">
        <v>407</v>
      </c>
      <c r="D94" s="151" t="s">
        <v>46</v>
      </c>
      <c r="E94" s="151" t="s">
        <v>80</v>
      </c>
      <c r="F94" s="151" t="s">
        <v>81</v>
      </c>
      <c r="G94" s="151" t="s">
        <v>318</v>
      </c>
      <c r="H94" s="151" t="s">
        <v>319</v>
      </c>
      <c r="I94" s="152">
        <v>5000</v>
      </c>
      <c r="J94" s="152">
        <v>5000</v>
      </c>
      <c r="K94" s="152">
        <v>5000</v>
      </c>
      <c r="L94" s="152"/>
      <c r="M94" s="152"/>
      <c r="N94" s="151"/>
      <c r="O94" s="151"/>
      <c r="P94" s="151"/>
      <c r="Q94" s="152"/>
      <c r="R94" s="152"/>
      <c r="S94" s="152"/>
      <c r="T94" s="152"/>
      <c r="U94" s="152"/>
      <c r="V94" s="152"/>
      <c r="W94" s="152"/>
    </row>
    <row r="95" ht="52.5" customHeight="1" spans="1:23">
      <c r="A95" s="151"/>
      <c r="B95" s="151"/>
      <c r="C95" s="151" t="s">
        <v>409</v>
      </c>
      <c r="D95" s="151"/>
      <c r="E95" s="151"/>
      <c r="F95" s="151"/>
      <c r="G95" s="151"/>
      <c r="H95" s="151"/>
      <c r="I95" s="152">
        <v>10000</v>
      </c>
      <c r="J95" s="152">
        <v>10000</v>
      </c>
      <c r="K95" s="152">
        <v>10000</v>
      </c>
      <c r="L95" s="152"/>
      <c r="M95" s="152"/>
      <c r="N95" s="151"/>
      <c r="O95" s="151"/>
      <c r="P95" s="151"/>
      <c r="Q95" s="152"/>
      <c r="R95" s="152"/>
      <c r="S95" s="152"/>
      <c r="T95" s="152"/>
      <c r="U95" s="152"/>
      <c r="V95" s="152"/>
      <c r="W95" s="152"/>
    </row>
    <row r="96" ht="52.5" customHeight="1" outlineLevel="1" spans="1:23">
      <c r="A96" s="151" t="s">
        <v>376</v>
      </c>
      <c r="B96" s="151" t="s">
        <v>410</v>
      </c>
      <c r="C96" s="151" t="s">
        <v>409</v>
      </c>
      <c r="D96" s="151" t="s">
        <v>46</v>
      </c>
      <c r="E96" s="151" t="s">
        <v>100</v>
      </c>
      <c r="F96" s="151" t="s">
        <v>101</v>
      </c>
      <c r="G96" s="151" t="s">
        <v>301</v>
      </c>
      <c r="H96" s="151" t="s">
        <v>302</v>
      </c>
      <c r="I96" s="152">
        <v>2000</v>
      </c>
      <c r="J96" s="152">
        <v>2000</v>
      </c>
      <c r="K96" s="152">
        <v>2000</v>
      </c>
      <c r="L96" s="152"/>
      <c r="M96" s="152"/>
      <c r="N96" s="151"/>
      <c r="O96" s="151"/>
      <c r="P96" s="151"/>
      <c r="Q96" s="152"/>
      <c r="R96" s="152"/>
      <c r="S96" s="152"/>
      <c r="T96" s="152"/>
      <c r="U96" s="152"/>
      <c r="V96" s="152"/>
      <c r="W96" s="152"/>
    </row>
    <row r="97" ht="52.5" customHeight="1" outlineLevel="1" spans="1:23">
      <c r="A97" s="151" t="s">
        <v>376</v>
      </c>
      <c r="B97" s="151" t="s">
        <v>410</v>
      </c>
      <c r="C97" s="151" t="s">
        <v>409</v>
      </c>
      <c r="D97" s="151" t="s">
        <v>46</v>
      </c>
      <c r="E97" s="151" t="s">
        <v>100</v>
      </c>
      <c r="F97" s="151" t="s">
        <v>101</v>
      </c>
      <c r="G97" s="151" t="s">
        <v>275</v>
      </c>
      <c r="H97" s="151" t="s">
        <v>276</v>
      </c>
      <c r="I97" s="152">
        <v>8000</v>
      </c>
      <c r="J97" s="152">
        <v>8000</v>
      </c>
      <c r="K97" s="152">
        <v>8000</v>
      </c>
      <c r="L97" s="152"/>
      <c r="M97" s="152"/>
      <c r="N97" s="151"/>
      <c r="O97" s="151"/>
      <c r="P97" s="151"/>
      <c r="Q97" s="152"/>
      <c r="R97" s="152"/>
      <c r="S97" s="152"/>
      <c r="T97" s="152"/>
      <c r="U97" s="152"/>
      <c r="V97" s="152"/>
      <c r="W97" s="152"/>
    </row>
    <row r="98" ht="52.5" customHeight="1" spans="1:23">
      <c r="A98" s="151"/>
      <c r="B98" s="151"/>
      <c r="C98" s="151" t="s">
        <v>411</v>
      </c>
      <c r="D98" s="151"/>
      <c r="E98" s="151"/>
      <c r="F98" s="151"/>
      <c r="G98" s="151"/>
      <c r="H98" s="151"/>
      <c r="I98" s="152">
        <v>78000</v>
      </c>
      <c r="J98" s="152">
        <v>78000</v>
      </c>
      <c r="K98" s="152">
        <v>78000</v>
      </c>
      <c r="L98" s="152"/>
      <c r="M98" s="152"/>
      <c r="N98" s="151"/>
      <c r="O98" s="151"/>
      <c r="P98" s="151"/>
      <c r="Q98" s="152"/>
      <c r="R98" s="152"/>
      <c r="S98" s="152"/>
      <c r="T98" s="152"/>
      <c r="U98" s="152"/>
      <c r="V98" s="152"/>
      <c r="W98" s="152"/>
    </row>
    <row r="99" ht="52.5" customHeight="1" outlineLevel="1" spans="1:23">
      <c r="A99" s="151" t="s">
        <v>376</v>
      </c>
      <c r="B99" s="151" t="s">
        <v>412</v>
      </c>
      <c r="C99" s="151" t="s">
        <v>411</v>
      </c>
      <c r="D99" s="151" t="s">
        <v>46</v>
      </c>
      <c r="E99" s="151" t="s">
        <v>88</v>
      </c>
      <c r="F99" s="151" t="s">
        <v>85</v>
      </c>
      <c r="G99" s="151" t="s">
        <v>277</v>
      </c>
      <c r="H99" s="151" t="s">
        <v>278</v>
      </c>
      <c r="I99" s="152">
        <v>5000</v>
      </c>
      <c r="J99" s="152">
        <v>5000</v>
      </c>
      <c r="K99" s="152">
        <v>5000</v>
      </c>
      <c r="L99" s="152"/>
      <c r="M99" s="152"/>
      <c r="N99" s="151"/>
      <c r="O99" s="151"/>
      <c r="P99" s="151"/>
      <c r="Q99" s="152"/>
      <c r="R99" s="152"/>
      <c r="S99" s="152"/>
      <c r="T99" s="152"/>
      <c r="U99" s="152"/>
      <c r="V99" s="152"/>
      <c r="W99" s="152"/>
    </row>
    <row r="100" ht="52.5" customHeight="1" outlineLevel="1" spans="1:23">
      <c r="A100" s="151" t="s">
        <v>376</v>
      </c>
      <c r="B100" s="151" t="s">
        <v>412</v>
      </c>
      <c r="C100" s="151" t="s">
        <v>411</v>
      </c>
      <c r="D100" s="151" t="s">
        <v>46</v>
      </c>
      <c r="E100" s="151" t="s">
        <v>88</v>
      </c>
      <c r="F100" s="151" t="s">
        <v>85</v>
      </c>
      <c r="G100" s="151" t="s">
        <v>277</v>
      </c>
      <c r="H100" s="151" t="s">
        <v>278</v>
      </c>
      <c r="I100" s="152">
        <v>18000</v>
      </c>
      <c r="J100" s="152">
        <v>18000</v>
      </c>
      <c r="K100" s="152">
        <v>18000</v>
      </c>
      <c r="L100" s="152"/>
      <c r="M100" s="152"/>
      <c r="N100" s="151"/>
      <c r="O100" s="151"/>
      <c r="P100" s="151"/>
      <c r="Q100" s="152"/>
      <c r="R100" s="152"/>
      <c r="S100" s="152"/>
      <c r="T100" s="152"/>
      <c r="U100" s="152"/>
      <c r="V100" s="152"/>
      <c r="W100" s="152"/>
    </row>
    <row r="101" ht="52.5" customHeight="1" outlineLevel="1" spans="1:23">
      <c r="A101" s="151" t="s">
        <v>376</v>
      </c>
      <c r="B101" s="151" t="s">
        <v>412</v>
      </c>
      <c r="C101" s="151" t="s">
        <v>411</v>
      </c>
      <c r="D101" s="151" t="s">
        <v>46</v>
      </c>
      <c r="E101" s="151" t="s">
        <v>88</v>
      </c>
      <c r="F101" s="151" t="s">
        <v>85</v>
      </c>
      <c r="G101" s="151" t="s">
        <v>291</v>
      </c>
      <c r="H101" s="151" t="s">
        <v>292</v>
      </c>
      <c r="I101" s="152">
        <v>10000</v>
      </c>
      <c r="J101" s="152">
        <v>10000</v>
      </c>
      <c r="K101" s="152">
        <v>10000</v>
      </c>
      <c r="L101" s="152"/>
      <c r="M101" s="152"/>
      <c r="N101" s="151"/>
      <c r="O101" s="151"/>
      <c r="P101" s="151"/>
      <c r="Q101" s="152"/>
      <c r="R101" s="152"/>
      <c r="S101" s="152"/>
      <c r="T101" s="152"/>
      <c r="U101" s="152"/>
      <c r="V101" s="152"/>
      <c r="W101" s="152"/>
    </row>
    <row r="102" ht="52.5" customHeight="1" outlineLevel="1" spans="1:23">
      <c r="A102" s="151" t="s">
        <v>376</v>
      </c>
      <c r="B102" s="151" t="s">
        <v>412</v>
      </c>
      <c r="C102" s="151" t="s">
        <v>411</v>
      </c>
      <c r="D102" s="151" t="s">
        <v>46</v>
      </c>
      <c r="E102" s="151" t="s">
        <v>88</v>
      </c>
      <c r="F102" s="151" t="s">
        <v>85</v>
      </c>
      <c r="G102" s="151" t="s">
        <v>314</v>
      </c>
      <c r="H102" s="151" t="s">
        <v>315</v>
      </c>
      <c r="I102" s="152">
        <v>5000</v>
      </c>
      <c r="J102" s="152">
        <v>5000</v>
      </c>
      <c r="K102" s="152">
        <v>5000</v>
      </c>
      <c r="L102" s="152"/>
      <c r="M102" s="152"/>
      <c r="N102" s="151"/>
      <c r="O102" s="151"/>
      <c r="P102" s="151"/>
      <c r="Q102" s="152"/>
      <c r="R102" s="152"/>
      <c r="S102" s="152"/>
      <c r="T102" s="152"/>
      <c r="U102" s="152"/>
      <c r="V102" s="152"/>
      <c r="W102" s="152"/>
    </row>
    <row r="103" ht="52.5" customHeight="1" outlineLevel="1" spans="1:23">
      <c r="A103" s="151" t="s">
        <v>376</v>
      </c>
      <c r="B103" s="151" t="s">
        <v>412</v>
      </c>
      <c r="C103" s="151" t="s">
        <v>411</v>
      </c>
      <c r="D103" s="151" t="s">
        <v>46</v>
      </c>
      <c r="E103" s="151" t="s">
        <v>88</v>
      </c>
      <c r="F103" s="151" t="s">
        <v>85</v>
      </c>
      <c r="G103" s="151" t="s">
        <v>307</v>
      </c>
      <c r="H103" s="151" t="s">
        <v>308</v>
      </c>
      <c r="I103" s="152">
        <v>10000</v>
      </c>
      <c r="J103" s="152">
        <v>10000</v>
      </c>
      <c r="K103" s="152">
        <v>10000</v>
      </c>
      <c r="L103" s="152"/>
      <c r="M103" s="152"/>
      <c r="N103" s="151"/>
      <c r="O103" s="151"/>
      <c r="P103" s="151"/>
      <c r="Q103" s="152"/>
      <c r="R103" s="152"/>
      <c r="S103" s="152"/>
      <c r="T103" s="152"/>
      <c r="U103" s="152"/>
      <c r="V103" s="152"/>
      <c r="W103" s="152"/>
    </row>
    <row r="104" ht="52.5" customHeight="1" outlineLevel="1" spans="1:23">
      <c r="A104" s="151" t="s">
        <v>376</v>
      </c>
      <c r="B104" s="151" t="s">
        <v>412</v>
      </c>
      <c r="C104" s="151" t="s">
        <v>411</v>
      </c>
      <c r="D104" s="151" t="s">
        <v>46</v>
      </c>
      <c r="E104" s="151" t="s">
        <v>108</v>
      </c>
      <c r="F104" s="151" t="s">
        <v>85</v>
      </c>
      <c r="G104" s="151" t="s">
        <v>307</v>
      </c>
      <c r="H104" s="151" t="s">
        <v>308</v>
      </c>
      <c r="I104" s="152">
        <v>20000</v>
      </c>
      <c r="J104" s="152">
        <v>20000</v>
      </c>
      <c r="K104" s="152">
        <v>20000</v>
      </c>
      <c r="L104" s="152"/>
      <c r="M104" s="152"/>
      <c r="N104" s="151"/>
      <c r="O104" s="151"/>
      <c r="P104" s="151"/>
      <c r="Q104" s="152"/>
      <c r="R104" s="152"/>
      <c r="S104" s="152"/>
      <c r="T104" s="152"/>
      <c r="U104" s="152"/>
      <c r="V104" s="152"/>
      <c r="W104" s="152"/>
    </row>
    <row r="105" ht="52.5" customHeight="1" outlineLevel="1" spans="1:23">
      <c r="A105" s="151" t="s">
        <v>376</v>
      </c>
      <c r="B105" s="151" t="s">
        <v>412</v>
      </c>
      <c r="C105" s="151" t="s">
        <v>411</v>
      </c>
      <c r="D105" s="151" t="s">
        <v>46</v>
      </c>
      <c r="E105" s="151" t="s">
        <v>111</v>
      </c>
      <c r="F105" s="151" t="s">
        <v>112</v>
      </c>
      <c r="G105" s="151" t="s">
        <v>307</v>
      </c>
      <c r="H105" s="151" t="s">
        <v>308</v>
      </c>
      <c r="I105" s="152">
        <v>10000</v>
      </c>
      <c r="J105" s="152">
        <v>10000</v>
      </c>
      <c r="K105" s="152">
        <v>10000</v>
      </c>
      <c r="L105" s="152"/>
      <c r="M105" s="152"/>
      <c r="N105" s="151"/>
      <c r="O105" s="151"/>
      <c r="P105" s="151"/>
      <c r="Q105" s="152"/>
      <c r="R105" s="152"/>
      <c r="S105" s="152"/>
      <c r="T105" s="152"/>
      <c r="U105" s="152"/>
      <c r="V105" s="152"/>
      <c r="W105" s="152"/>
    </row>
    <row r="106" ht="52.5" customHeight="1" spans="1:23">
      <c r="A106" s="151"/>
      <c r="B106" s="151"/>
      <c r="C106" s="151" t="s">
        <v>413</v>
      </c>
      <c r="D106" s="151"/>
      <c r="E106" s="151"/>
      <c r="F106" s="151"/>
      <c r="G106" s="151"/>
      <c r="H106" s="151"/>
      <c r="I106" s="152">
        <v>20000</v>
      </c>
      <c r="J106" s="152">
        <v>20000</v>
      </c>
      <c r="K106" s="152">
        <v>20000</v>
      </c>
      <c r="L106" s="152"/>
      <c r="M106" s="152"/>
      <c r="N106" s="151"/>
      <c r="O106" s="151"/>
      <c r="P106" s="151"/>
      <c r="Q106" s="152"/>
      <c r="R106" s="152"/>
      <c r="S106" s="152"/>
      <c r="T106" s="152"/>
      <c r="U106" s="152"/>
      <c r="V106" s="152"/>
      <c r="W106" s="152"/>
    </row>
    <row r="107" ht="52.5" customHeight="1" outlineLevel="1" spans="1:23">
      <c r="A107" s="151" t="s">
        <v>376</v>
      </c>
      <c r="B107" s="151" t="s">
        <v>414</v>
      </c>
      <c r="C107" s="151" t="s">
        <v>413</v>
      </c>
      <c r="D107" s="151" t="s">
        <v>46</v>
      </c>
      <c r="E107" s="151" t="s">
        <v>88</v>
      </c>
      <c r="F107" s="151" t="s">
        <v>85</v>
      </c>
      <c r="G107" s="151" t="s">
        <v>277</v>
      </c>
      <c r="H107" s="151" t="s">
        <v>278</v>
      </c>
      <c r="I107" s="152">
        <v>11000</v>
      </c>
      <c r="J107" s="152">
        <v>11000</v>
      </c>
      <c r="K107" s="152">
        <v>11000</v>
      </c>
      <c r="L107" s="152"/>
      <c r="M107" s="152"/>
      <c r="N107" s="151"/>
      <c r="O107" s="151"/>
      <c r="P107" s="151"/>
      <c r="Q107" s="152"/>
      <c r="R107" s="152"/>
      <c r="S107" s="152"/>
      <c r="T107" s="152"/>
      <c r="U107" s="152"/>
      <c r="V107" s="152"/>
      <c r="W107" s="152"/>
    </row>
    <row r="108" ht="52.5" customHeight="1" outlineLevel="1" spans="1:23">
      <c r="A108" s="151" t="s">
        <v>376</v>
      </c>
      <c r="B108" s="151" t="s">
        <v>414</v>
      </c>
      <c r="C108" s="151" t="s">
        <v>413</v>
      </c>
      <c r="D108" s="151" t="s">
        <v>46</v>
      </c>
      <c r="E108" s="151" t="s">
        <v>88</v>
      </c>
      <c r="F108" s="151" t="s">
        <v>85</v>
      </c>
      <c r="G108" s="151" t="s">
        <v>299</v>
      </c>
      <c r="H108" s="151" t="s">
        <v>300</v>
      </c>
      <c r="I108" s="152">
        <v>9000</v>
      </c>
      <c r="J108" s="152">
        <v>9000</v>
      </c>
      <c r="K108" s="152">
        <v>9000</v>
      </c>
      <c r="L108" s="152"/>
      <c r="M108" s="152"/>
      <c r="N108" s="151"/>
      <c r="O108" s="151"/>
      <c r="P108" s="151"/>
      <c r="Q108" s="152"/>
      <c r="R108" s="152"/>
      <c r="S108" s="152"/>
      <c r="T108" s="152"/>
      <c r="U108" s="152"/>
      <c r="V108" s="152"/>
      <c r="W108" s="152"/>
    </row>
    <row r="109" ht="52.5" customHeight="1" spans="1:23">
      <c r="A109" s="151"/>
      <c r="B109" s="151"/>
      <c r="C109" s="151" t="s">
        <v>415</v>
      </c>
      <c r="D109" s="151"/>
      <c r="E109" s="151"/>
      <c r="F109" s="151"/>
      <c r="G109" s="151"/>
      <c r="H109" s="151"/>
      <c r="I109" s="152">
        <v>10000</v>
      </c>
      <c r="J109" s="152">
        <v>10000</v>
      </c>
      <c r="K109" s="152">
        <v>10000</v>
      </c>
      <c r="L109" s="152"/>
      <c r="M109" s="152"/>
      <c r="N109" s="151"/>
      <c r="O109" s="151"/>
      <c r="P109" s="151"/>
      <c r="Q109" s="152"/>
      <c r="R109" s="152"/>
      <c r="S109" s="152"/>
      <c r="T109" s="152"/>
      <c r="U109" s="152"/>
      <c r="V109" s="152"/>
      <c r="W109" s="152"/>
    </row>
    <row r="110" ht="52.5" customHeight="1" outlineLevel="1" spans="1:23">
      <c r="A110" s="151" t="s">
        <v>376</v>
      </c>
      <c r="B110" s="151" t="s">
        <v>416</v>
      </c>
      <c r="C110" s="151" t="s">
        <v>415</v>
      </c>
      <c r="D110" s="151" t="s">
        <v>46</v>
      </c>
      <c r="E110" s="151" t="s">
        <v>84</v>
      </c>
      <c r="F110" s="151" t="s">
        <v>85</v>
      </c>
      <c r="G110" s="151" t="s">
        <v>369</v>
      </c>
      <c r="H110" s="151" t="s">
        <v>370</v>
      </c>
      <c r="I110" s="152">
        <v>10000</v>
      </c>
      <c r="J110" s="152">
        <v>10000</v>
      </c>
      <c r="K110" s="152">
        <v>10000</v>
      </c>
      <c r="L110" s="152"/>
      <c r="M110" s="152"/>
      <c r="N110" s="151"/>
      <c r="O110" s="151"/>
      <c r="P110" s="151"/>
      <c r="Q110" s="152"/>
      <c r="R110" s="152"/>
      <c r="S110" s="152"/>
      <c r="T110" s="152"/>
      <c r="U110" s="152"/>
      <c r="V110" s="152"/>
      <c r="W110" s="152"/>
    </row>
    <row r="111" ht="52.5" customHeight="1" spans="1:23">
      <c r="A111" s="151"/>
      <c r="B111" s="151"/>
      <c r="C111" s="151" t="s">
        <v>417</v>
      </c>
      <c r="D111" s="151"/>
      <c r="E111" s="151"/>
      <c r="F111" s="151"/>
      <c r="G111" s="151"/>
      <c r="H111" s="151"/>
      <c r="I111" s="152">
        <v>30000</v>
      </c>
      <c r="J111" s="152">
        <v>30000</v>
      </c>
      <c r="K111" s="152">
        <v>30000</v>
      </c>
      <c r="L111" s="152"/>
      <c r="M111" s="152"/>
      <c r="N111" s="151"/>
      <c r="O111" s="151"/>
      <c r="P111" s="151"/>
      <c r="Q111" s="152"/>
      <c r="R111" s="152"/>
      <c r="S111" s="152"/>
      <c r="T111" s="152"/>
      <c r="U111" s="152"/>
      <c r="V111" s="152"/>
      <c r="W111" s="152"/>
    </row>
    <row r="112" ht="52.5" customHeight="1" outlineLevel="1" spans="1:23">
      <c r="A112" s="151" t="s">
        <v>365</v>
      </c>
      <c r="B112" s="151" t="s">
        <v>418</v>
      </c>
      <c r="C112" s="151" t="s">
        <v>417</v>
      </c>
      <c r="D112" s="151" t="s">
        <v>46</v>
      </c>
      <c r="E112" s="151" t="s">
        <v>120</v>
      </c>
      <c r="F112" s="151" t="s">
        <v>119</v>
      </c>
      <c r="G112" s="151" t="s">
        <v>293</v>
      </c>
      <c r="H112" s="151" t="s">
        <v>294</v>
      </c>
      <c r="I112" s="152">
        <v>30000</v>
      </c>
      <c r="J112" s="152">
        <v>30000</v>
      </c>
      <c r="K112" s="152">
        <v>30000</v>
      </c>
      <c r="L112" s="152"/>
      <c r="M112" s="152"/>
      <c r="N112" s="151"/>
      <c r="O112" s="151"/>
      <c r="P112" s="151"/>
      <c r="Q112" s="152"/>
      <c r="R112" s="152"/>
      <c r="S112" s="152"/>
      <c r="T112" s="152"/>
      <c r="U112" s="152"/>
      <c r="V112" s="152"/>
      <c r="W112" s="152"/>
    </row>
    <row r="113" ht="52.5" customHeight="1" spans="1:23">
      <c r="A113" s="151"/>
      <c r="B113" s="151"/>
      <c r="C113" s="151" t="s">
        <v>419</v>
      </c>
      <c r="D113" s="151"/>
      <c r="E113" s="151"/>
      <c r="F113" s="151"/>
      <c r="G113" s="151"/>
      <c r="H113" s="151"/>
      <c r="I113" s="152">
        <v>10000</v>
      </c>
      <c r="J113" s="152">
        <v>10000</v>
      </c>
      <c r="K113" s="152">
        <v>10000</v>
      </c>
      <c r="L113" s="152"/>
      <c r="M113" s="152"/>
      <c r="N113" s="151"/>
      <c r="O113" s="151"/>
      <c r="P113" s="151"/>
      <c r="Q113" s="152"/>
      <c r="R113" s="152"/>
      <c r="S113" s="152"/>
      <c r="T113" s="152"/>
      <c r="U113" s="152"/>
      <c r="V113" s="152"/>
      <c r="W113" s="152"/>
    </row>
    <row r="114" ht="52.5" customHeight="1" outlineLevel="1" spans="1:23">
      <c r="A114" s="151" t="s">
        <v>365</v>
      </c>
      <c r="B114" s="151" t="s">
        <v>420</v>
      </c>
      <c r="C114" s="151" t="s">
        <v>419</v>
      </c>
      <c r="D114" s="151" t="s">
        <v>46</v>
      </c>
      <c r="E114" s="151" t="s">
        <v>115</v>
      </c>
      <c r="F114" s="151" t="s">
        <v>114</v>
      </c>
      <c r="G114" s="151" t="s">
        <v>307</v>
      </c>
      <c r="H114" s="151" t="s">
        <v>308</v>
      </c>
      <c r="I114" s="152">
        <v>10000</v>
      </c>
      <c r="J114" s="152">
        <v>10000</v>
      </c>
      <c r="K114" s="152">
        <v>10000</v>
      </c>
      <c r="L114" s="152"/>
      <c r="M114" s="152"/>
      <c r="N114" s="151"/>
      <c r="O114" s="151"/>
      <c r="P114" s="151"/>
      <c r="Q114" s="152"/>
      <c r="R114" s="152"/>
      <c r="S114" s="152"/>
      <c r="T114" s="152"/>
      <c r="U114" s="152"/>
      <c r="V114" s="152"/>
      <c r="W114" s="152"/>
    </row>
    <row r="115" ht="30" customHeight="1" spans="1:23">
      <c r="A115" s="153" t="s">
        <v>30</v>
      </c>
      <c r="B115" s="153"/>
      <c r="C115" s="153"/>
      <c r="D115" s="153"/>
      <c r="E115" s="153"/>
      <c r="F115" s="153"/>
      <c r="G115" s="153"/>
      <c r="H115" s="153"/>
      <c r="I115" s="152">
        <v>2582661.3</v>
      </c>
      <c r="J115" s="152">
        <v>2582661.3</v>
      </c>
      <c r="K115" s="152">
        <v>2582661.3</v>
      </c>
      <c r="L115" s="152"/>
      <c r="M115" s="152"/>
      <c r="N115" s="152"/>
      <c r="O115" s="152"/>
      <c r="P115" s="152"/>
      <c r="Q115" s="152"/>
      <c r="R115" s="152"/>
      <c r="S115" s="152"/>
      <c r="T115" s="152"/>
      <c r="U115" s="152"/>
      <c r="V115" s="152"/>
      <c r="W115" s="152"/>
    </row>
  </sheetData>
  <mergeCells count="30">
    <mergeCell ref="A1:W1"/>
    <mergeCell ref="A2:W2"/>
    <mergeCell ref="A3:G3"/>
    <mergeCell ref="V3:W3"/>
    <mergeCell ref="J4:M4"/>
    <mergeCell ref="N4:P4"/>
    <mergeCell ref="R4:W4"/>
    <mergeCell ref="J5:K5"/>
    <mergeCell ref="A115:H11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84"/>
  <sheetViews>
    <sheetView showZeros="0" workbookViewId="0">
      <selection activeCell="M164" sqref="M164"/>
    </sheetView>
  </sheetViews>
  <sheetFormatPr defaultColWidth="10.2857142857143" defaultRowHeight="15" customHeight="1"/>
  <cols>
    <col min="1" max="9" width="14.2857142857143" customWidth="1"/>
    <col min="10" max="10" width="34.2857142857143" customWidth="1"/>
  </cols>
  <sheetData>
    <row r="1" ht="18.75" customHeight="1" spans="1:10">
      <c r="A1" s="141"/>
      <c r="B1" s="141"/>
      <c r="C1" s="141"/>
      <c r="D1" s="141"/>
      <c r="E1" s="141"/>
      <c r="F1" s="141"/>
      <c r="G1" s="141"/>
      <c r="H1" s="141"/>
      <c r="I1" s="141"/>
      <c r="J1" s="142" t="s">
        <v>421</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1" t="str">
        <f>"单位名称："&amp;"梁河县曩宋阿昌族乡人民政府"</f>
        <v>单位名称：梁河县曩宋阿昌族乡人民政府</v>
      </c>
      <c r="B3" s="141"/>
      <c r="C3" s="141"/>
      <c r="D3" s="141"/>
      <c r="E3" s="141"/>
      <c r="F3" s="141"/>
      <c r="G3" s="141"/>
      <c r="H3" s="141"/>
      <c r="I3" s="141"/>
      <c r="J3" s="141"/>
    </row>
    <row r="4" ht="22.5" customHeight="1" spans="1:10">
      <c r="A4" s="144" t="s">
        <v>422</v>
      </c>
      <c r="B4" s="144" t="s">
        <v>423</v>
      </c>
      <c r="C4" s="144" t="s">
        <v>424</v>
      </c>
      <c r="D4" s="144" t="s">
        <v>425</v>
      </c>
      <c r="E4" s="144" t="s">
        <v>426</v>
      </c>
      <c r="F4" s="144" t="s">
        <v>427</v>
      </c>
      <c r="G4" s="144" t="s">
        <v>428</v>
      </c>
      <c r="H4" s="144" t="s">
        <v>429</v>
      </c>
      <c r="I4" s="144" t="s">
        <v>430</v>
      </c>
      <c r="J4" s="144" t="s">
        <v>431</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395</v>
      </c>
      <c r="B7" s="145" t="s">
        <v>432</v>
      </c>
      <c r="C7" s="145" t="s">
        <v>433</v>
      </c>
      <c r="D7" s="145" t="s">
        <v>434</v>
      </c>
      <c r="E7" s="145" t="s">
        <v>435</v>
      </c>
      <c r="F7" s="145" t="s">
        <v>436</v>
      </c>
      <c r="G7" s="144" t="s">
        <v>64</v>
      </c>
      <c r="H7" s="144" t="s">
        <v>437</v>
      </c>
      <c r="I7" s="145" t="s">
        <v>438</v>
      </c>
      <c r="J7" s="145" t="s">
        <v>439</v>
      </c>
    </row>
    <row r="8" ht="52.5" customHeight="1" outlineLevel="1" spans="1:10">
      <c r="A8" s="145" t="s">
        <v>395</v>
      </c>
      <c r="B8" s="145" t="s">
        <v>440</v>
      </c>
      <c r="C8" s="145" t="s">
        <v>433</v>
      </c>
      <c r="D8" s="145" t="s">
        <v>434</v>
      </c>
      <c r="E8" s="145" t="s">
        <v>441</v>
      </c>
      <c r="F8" s="145" t="s">
        <v>436</v>
      </c>
      <c r="G8" s="144" t="s">
        <v>60</v>
      </c>
      <c r="H8" s="144" t="s">
        <v>442</v>
      </c>
      <c r="I8" s="145" t="s">
        <v>438</v>
      </c>
      <c r="J8" s="145" t="s">
        <v>439</v>
      </c>
    </row>
    <row r="9" ht="52.5" customHeight="1" outlineLevel="1" spans="1:10">
      <c r="A9" s="145" t="s">
        <v>395</v>
      </c>
      <c r="B9" s="145" t="s">
        <v>440</v>
      </c>
      <c r="C9" s="145" t="s">
        <v>433</v>
      </c>
      <c r="D9" s="145" t="s">
        <v>434</v>
      </c>
      <c r="E9" s="145" t="s">
        <v>443</v>
      </c>
      <c r="F9" s="145" t="s">
        <v>436</v>
      </c>
      <c r="G9" s="144" t="s">
        <v>444</v>
      </c>
      <c r="H9" s="144" t="s">
        <v>445</v>
      </c>
      <c r="I9" s="145" t="s">
        <v>438</v>
      </c>
      <c r="J9" s="145" t="s">
        <v>443</v>
      </c>
    </row>
    <row r="10" ht="52.5" customHeight="1" outlineLevel="1" spans="1:10">
      <c r="A10" s="145" t="s">
        <v>395</v>
      </c>
      <c r="B10" s="145" t="s">
        <v>440</v>
      </c>
      <c r="C10" s="145" t="s">
        <v>433</v>
      </c>
      <c r="D10" s="145" t="s">
        <v>446</v>
      </c>
      <c r="E10" s="145" t="s">
        <v>447</v>
      </c>
      <c r="F10" s="145" t="s">
        <v>436</v>
      </c>
      <c r="G10" s="144" t="s">
        <v>448</v>
      </c>
      <c r="H10" s="144" t="s">
        <v>449</v>
      </c>
      <c r="I10" s="145" t="s">
        <v>438</v>
      </c>
      <c r="J10" s="145" t="s">
        <v>450</v>
      </c>
    </row>
    <row r="11" ht="52.5" customHeight="1" outlineLevel="1" spans="1:10">
      <c r="A11" s="145" t="s">
        <v>395</v>
      </c>
      <c r="B11" s="145" t="s">
        <v>440</v>
      </c>
      <c r="C11" s="145" t="s">
        <v>433</v>
      </c>
      <c r="D11" s="145" t="s">
        <v>451</v>
      </c>
      <c r="E11" s="145" t="s">
        <v>452</v>
      </c>
      <c r="F11" s="145" t="s">
        <v>453</v>
      </c>
      <c r="G11" s="144" t="s">
        <v>454</v>
      </c>
      <c r="H11" s="144" t="s">
        <v>455</v>
      </c>
      <c r="I11" s="145" t="s">
        <v>438</v>
      </c>
      <c r="J11" s="145" t="s">
        <v>452</v>
      </c>
    </row>
    <row r="12" ht="52.5" customHeight="1" outlineLevel="1" spans="1:10">
      <c r="A12" s="145" t="s">
        <v>395</v>
      </c>
      <c r="B12" s="145" t="s">
        <v>440</v>
      </c>
      <c r="C12" s="145" t="s">
        <v>456</v>
      </c>
      <c r="D12" s="145" t="s">
        <v>457</v>
      </c>
      <c r="E12" s="145" t="s">
        <v>458</v>
      </c>
      <c r="F12" s="145" t="s">
        <v>459</v>
      </c>
      <c r="G12" s="144" t="s">
        <v>460</v>
      </c>
      <c r="H12" s="144"/>
      <c r="I12" s="145" t="s">
        <v>461</v>
      </c>
      <c r="J12" s="145" t="s">
        <v>458</v>
      </c>
    </row>
    <row r="13" ht="52.5" customHeight="1" outlineLevel="1" spans="1:10">
      <c r="A13" s="145" t="s">
        <v>395</v>
      </c>
      <c r="B13" s="145" t="s">
        <v>440</v>
      </c>
      <c r="C13" s="145" t="s">
        <v>456</v>
      </c>
      <c r="D13" s="145" t="s">
        <v>462</v>
      </c>
      <c r="E13" s="145" t="s">
        <v>463</v>
      </c>
      <c r="F13" s="145" t="s">
        <v>459</v>
      </c>
      <c r="G13" s="144" t="s">
        <v>464</v>
      </c>
      <c r="H13" s="144" t="s">
        <v>465</v>
      </c>
      <c r="I13" s="145" t="s">
        <v>438</v>
      </c>
      <c r="J13" s="145" t="s">
        <v>463</v>
      </c>
    </row>
    <row r="14" ht="52.5" customHeight="1" outlineLevel="1" spans="1:10">
      <c r="A14" s="145" t="s">
        <v>395</v>
      </c>
      <c r="B14" s="145" t="s">
        <v>440</v>
      </c>
      <c r="C14" s="145" t="s">
        <v>466</v>
      </c>
      <c r="D14" s="145" t="s">
        <v>467</v>
      </c>
      <c r="E14" s="145" t="s">
        <v>468</v>
      </c>
      <c r="F14" s="145" t="s">
        <v>436</v>
      </c>
      <c r="G14" s="144" t="s">
        <v>448</v>
      </c>
      <c r="H14" s="144" t="s">
        <v>449</v>
      </c>
      <c r="I14" s="145" t="s">
        <v>438</v>
      </c>
      <c r="J14" s="145" t="s">
        <v>469</v>
      </c>
    </row>
    <row r="15" ht="52.5" customHeight="1" outlineLevel="1" spans="1:10">
      <c r="A15" s="145" t="s">
        <v>367</v>
      </c>
      <c r="B15" s="145" t="s">
        <v>470</v>
      </c>
      <c r="C15" s="145" t="s">
        <v>433</v>
      </c>
      <c r="D15" s="145" t="s">
        <v>434</v>
      </c>
      <c r="E15" s="145" t="s">
        <v>471</v>
      </c>
      <c r="F15" s="145" t="s">
        <v>436</v>
      </c>
      <c r="G15" s="144" t="s">
        <v>472</v>
      </c>
      <c r="H15" s="144" t="s">
        <v>442</v>
      </c>
      <c r="I15" s="145" t="s">
        <v>438</v>
      </c>
      <c r="J15" s="145" t="s">
        <v>471</v>
      </c>
    </row>
    <row r="16" ht="52.5" customHeight="1" outlineLevel="1" spans="1:10">
      <c r="A16" s="145" t="s">
        <v>367</v>
      </c>
      <c r="B16" s="145" t="s">
        <v>470</v>
      </c>
      <c r="C16" s="145" t="s">
        <v>433</v>
      </c>
      <c r="D16" s="145" t="s">
        <v>446</v>
      </c>
      <c r="E16" s="145" t="s">
        <v>473</v>
      </c>
      <c r="F16" s="145" t="s">
        <v>436</v>
      </c>
      <c r="G16" s="144" t="s">
        <v>448</v>
      </c>
      <c r="H16" s="144" t="s">
        <v>449</v>
      </c>
      <c r="I16" s="145" t="s">
        <v>438</v>
      </c>
      <c r="J16" s="145" t="s">
        <v>473</v>
      </c>
    </row>
    <row r="17" ht="52.5" customHeight="1" outlineLevel="1" spans="1:10">
      <c r="A17" s="145" t="s">
        <v>367</v>
      </c>
      <c r="B17" s="145" t="s">
        <v>470</v>
      </c>
      <c r="C17" s="145" t="s">
        <v>433</v>
      </c>
      <c r="D17" s="145" t="s">
        <v>451</v>
      </c>
      <c r="E17" s="145" t="s">
        <v>474</v>
      </c>
      <c r="F17" s="145" t="s">
        <v>436</v>
      </c>
      <c r="G17" s="144" t="s">
        <v>475</v>
      </c>
      <c r="H17" s="144" t="s">
        <v>449</v>
      </c>
      <c r="I17" s="145" t="s">
        <v>438</v>
      </c>
      <c r="J17" s="145" t="s">
        <v>474</v>
      </c>
    </row>
    <row r="18" ht="52.5" customHeight="1" outlineLevel="1" spans="1:10">
      <c r="A18" s="145" t="s">
        <v>367</v>
      </c>
      <c r="B18" s="145" t="s">
        <v>470</v>
      </c>
      <c r="C18" s="145" t="s">
        <v>456</v>
      </c>
      <c r="D18" s="145" t="s">
        <v>476</v>
      </c>
      <c r="E18" s="145" t="s">
        <v>477</v>
      </c>
      <c r="F18" s="145" t="s">
        <v>436</v>
      </c>
      <c r="G18" s="144" t="s">
        <v>63</v>
      </c>
      <c r="H18" s="144" t="s">
        <v>449</v>
      </c>
      <c r="I18" s="145" t="s">
        <v>438</v>
      </c>
      <c r="J18" s="145" t="s">
        <v>477</v>
      </c>
    </row>
    <row r="19" ht="52.5" customHeight="1" outlineLevel="1" spans="1:10">
      <c r="A19" s="145" t="s">
        <v>367</v>
      </c>
      <c r="B19" s="145" t="s">
        <v>470</v>
      </c>
      <c r="C19" s="145" t="s">
        <v>456</v>
      </c>
      <c r="D19" s="145" t="s">
        <v>457</v>
      </c>
      <c r="E19" s="145" t="s">
        <v>478</v>
      </c>
      <c r="F19" s="145" t="s">
        <v>459</v>
      </c>
      <c r="G19" s="144" t="s">
        <v>479</v>
      </c>
      <c r="H19" s="144"/>
      <c r="I19" s="145" t="s">
        <v>461</v>
      </c>
      <c r="J19" s="145" t="s">
        <v>478</v>
      </c>
    </row>
    <row r="20" ht="52.5" customHeight="1" outlineLevel="1" spans="1:10">
      <c r="A20" s="145" t="s">
        <v>367</v>
      </c>
      <c r="B20" s="145" t="s">
        <v>470</v>
      </c>
      <c r="C20" s="145" t="s">
        <v>466</v>
      </c>
      <c r="D20" s="145" t="s">
        <v>467</v>
      </c>
      <c r="E20" s="145" t="s">
        <v>480</v>
      </c>
      <c r="F20" s="145" t="s">
        <v>436</v>
      </c>
      <c r="G20" s="144" t="s">
        <v>481</v>
      </c>
      <c r="H20" s="144" t="s">
        <v>449</v>
      </c>
      <c r="I20" s="145" t="s">
        <v>438</v>
      </c>
      <c r="J20" s="145" t="s">
        <v>480</v>
      </c>
    </row>
    <row r="21" ht="52.5" customHeight="1" outlineLevel="1" spans="1:10">
      <c r="A21" s="145" t="s">
        <v>397</v>
      </c>
      <c r="B21" s="146" t="s">
        <v>482</v>
      </c>
      <c r="C21" s="145" t="s">
        <v>433</v>
      </c>
      <c r="D21" s="145" t="s">
        <v>434</v>
      </c>
      <c r="E21" s="145" t="s">
        <v>483</v>
      </c>
      <c r="F21" s="145" t="s">
        <v>436</v>
      </c>
      <c r="G21" s="144" t="s">
        <v>484</v>
      </c>
      <c r="H21" s="144" t="s">
        <v>442</v>
      </c>
      <c r="I21" s="145" t="s">
        <v>438</v>
      </c>
      <c r="J21" s="145" t="s">
        <v>485</v>
      </c>
    </row>
    <row r="22" ht="52.5" customHeight="1" outlineLevel="1" spans="1:10">
      <c r="A22" s="145" t="s">
        <v>397</v>
      </c>
      <c r="B22" s="145" t="s">
        <v>486</v>
      </c>
      <c r="C22" s="145" t="s">
        <v>433</v>
      </c>
      <c r="D22" s="145" t="s">
        <v>434</v>
      </c>
      <c r="E22" s="145" t="s">
        <v>487</v>
      </c>
      <c r="F22" s="145" t="s">
        <v>436</v>
      </c>
      <c r="G22" s="144" t="s">
        <v>488</v>
      </c>
      <c r="H22" s="144" t="s">
        <v>489</v>
      </c>
      <c r="I22" s="145" t="s">
        <v>438</v>
      </c>
      <c r="J22" s="145" t="s">
        <v>487</v>
      </c>
    </row>
    <row r="23" ht="52.5" customHeight="1" outlineLevel="1" spans="1:10">
      <c r="A23" s="145" t="s">
        <v>397</v>
      </c>
      <c r="B23" s="145" t="s">
        <v>486</v>
      </c>
      <c r="C23" s="145" t="s">
        <v>433</v>
      </c>
      <c r="D23" s="145" t="s">
        <v>434</v>
      </c>
      <c r="E23" s="145" t="s">
        <v>490</v>
      </c>
      <c r="F23" s="145" t="s">
        <v>436</v>
      </c>
      <c r="G23" s="144" t="s">
        <v>491</v>
      </c>
      <c r="H23" s="144" t="s">
        <v>489</v>
      </c>
      <c r="I23" s="145" t="s">
        <v>438</v>
      </c>
      <c r="J23" s="145" t="s">
        <v>492</v>
      </c>
    </row>
    <row r="24" ht="52.5" customHeight="1" outlineLevel="1" spans="1:10">
      <c r="A24" s="145" t="s">
        <v>397</v>
      </c>
      <c r="B24" s="145" t="s">
        <v>486</v>
      </c>
      <c r="C24" s="145" t="s">
        <v>433</v>
      </c>
      <c r="D24" s="145" t="s">
        <v>446</v>
      </c>
      <c r="E24" s="145" t="s">
        <v>493</v>
      </c>
      <c r="F24" s="145" t="s">
        <v>436</v>
      </c>
      <c r="G24" s="144" t="s">
        <v>448</v>
      </c>
      <c r="H24" s="144" t="s">
        <v>449</v>
      </c>
      <c r="I24" s="145" t="s">
        <v>438</v>
      </c>
      <c r="J24" s="145" t="s">
        <v>494</v>
      </c>
    </row>
    <row r="25" ht="52.5" customHeight="1" outlineLevel="1" spans="1:10">
      <c r="A25" s="145" t="s">
        <v>397</v>
      </c>
      <c r="B25" s="145" t="s">
        <v>486</v>
      </c>
      <c r="C25" s="145" t="s">
        <v>433</v>
      </c>
      <c r="D25" s="145" t="s">
        <v>446</v>
      </c>
      <c r="E25" s="145" t="s">
        <v>495</v>
      </c>
      <c r="F25" s="145" t="s">
        <v>436</v>
      </c>
      <c r="G25" s="144" t="s">
        <v>496</v>
      </c>
      <c r="H25" s="144" t="s">
        <v>449</v>
      </c>
      <c r="I25" s="145" t="s">
        <v>438</v>
      </c>
      <c r="J25" s="145" t="s">
        <v>497</v>
      </c>
    </row>
    <row r="26" ht="52.5" customHeight="1" outlineLevel="1" spans="1:10">
      <c r="A26" s="145" t="s">
        <v>397</v>
      </c>
      <c r="B26" s="145" t="s">
        <v>486</v>
      </c>
      <c r="C26" s="145" t="s">
        <v>433</v>
      </c>
      <c r="D26" s="145" t="s">
        <v>451</v>
      </c>
      <c r="E26" s="145" t="s">
        <v>498</v>
      </c>
      <c r="F26" s="145" t="s">
        <v>436</v>
      </c>
      <c r="G26" s="144" t="s">
        <v>481</v>
      </c>
      <c r="H26" s="144" t="s">
        <v>449</v>
      </c>
      <c r="I26" s="145" t="s">
        <v>438</v>
      </c>
      <c r="J26" s="145" t="s">
        <v>498</v>
      </c>
    </row>
    <row r="27" ht="52.5" customHeight="1" outlineLevel="1" spans="1:10">
      <c r="A27" s="145" t="s">
        <v>397</v>
      </c>
      <c r="B27" s="145" t="s">
        <v>486</v>
      </c>
      <c r="C27" s="145" t="s">
        <v>456</v>
      </c>
      <c r="D27" s="145" t="s">
        <v>476</v>
      </c>
      <c r="E27" s="145" t="s">
        <v>499</v>
      </c>
      <c r="F27" s="145" t="s">
        <v>436</v>
      </c>
      <c r="G27" s="144" t="s">
        <v>63</v>
      </c>
      <c r="H27" s="144" t="s">
        <v>449</v>
      </c>
      <c r="I27" s="145" t="s">
        <v>438</v>
      </c>
      <c r="J27" s="145" t="s">
        <v>500</v>
      </c>
    </row>
    <row r="28" ht="52.5" customHeight="1" outlineLevel="1" spans="1:10">
      <c r="A28" s="145" t="s">
        <v>397</v>
      </c>
      <c r="B28" s="145" t="s">
        <v>486</v>
      </c>
      <c r="C28" s="145" t="s">
        <v>456</v>
      </c>
      <c r="D28" s="145" t="s">
        <v>457</v>
      </c>
      <c r="E28" s="145" t="s">
        <v>501</v>
      </c>
      <c r="F28" s="145" t="s">
        <v>436</v>
      </c>
      <c r="G28" s="144" t="s">
        <v>502</v>
      </c>
      <c r="H28" s="144"/>
      <c r="I28" s="145" t="s">
        <v>461</v>
      </c>
      <c r="J28" s="145" t="s">
        <v>503</v>
      </c>
    </row>
    <row r="29" ht="52.5" customHeight="1" outlineLevel="1" spans="1:10">
      <c r="A29" s="145" t="s">
        <v>397</v>
      </c>
      <c r="B29" s="145" t="s">
        <v>486</v>
      </c>
      <c r="C29" s="145" t="s">
        <v>456</v>
      </c>
      <c r="D29" s="145" t="s">
        <v>462</v>
      </c>
      <c r="E29" s="145" t="s">
        <v>504</v>
      </c>
      <c r="F29" s="145" t="s">
        <v>436</v>
      </c>
      <c r="G29" s="144" t="s">
        <v>481</v>
      </c>
      <c r="H29" s="144" t="s">
        <v>449</v>
      </c>
      <c r="I29" s="145" t="s">
        <v>438</v>
      </c>
      <c r="J29" s="145" t="s">
        <v>505</v>
      </c>
    </row>
    <row r="30" ht="52.5" customHeight="1" outlineLevel="1" spans="1:10">
      <c r="A30" s="145" t="s">
        <v>397</v>
      </c>
      <c r="B30" s="145" t="s">
        <v>486</v>
      </c>
      <c r="C30" s="145" t="s">
        <v>466</v>
      </c>
      <c r="D30" s="145" t="s">
        <v>467</v>
      </c>
      <c r="E30" s="145" t="s">
        <v>506</v>
      </c>
      <c r="F30" s="145" t="s">
        <v>436</v>
      </c>
      <c r="G30" s="144" t="s">
        <v>507</v>
      </c>
      <c r="H30" s="144" t="s">
        <v>449</v>
      </c>
      <c r="I30" s="145" t="s">
        <v>438</v>
      </c>
      <c r="J30" s="145" t="s">
        <v>506</v>
      </c>
    </row>
    <row r="31" ht="52.5" customHeight="1" outlineLevel="1" spans="1:10">
      <c r="A31" s="145" t="s">
        <v>373</v>
      </c>
      <c r="B31" s="145" t="s">
        <v>508</v>
      </c>
      <c r="C31" s="145" t="s">
        <v>433</v>
      </c>
      <c r="D31" s="145" t="s">
        <v>434</v>
      </c>
      <c r="E31" s="145" t="s">
        <v>509</v>
      </c>
      <c r="F31" s="145" t="s">
        <v>459</v>
      </c>
      <c r="G31" s="144" t="s">
        <v>510</v>
      </c>
      <c r="H31" s="144" t="s">
        <v>511</v>
      </c>
      <c r="I31" s="145" t="s">
        <v>438</v>
      </c>
      <c r="J31" s="145" t="s">
        <v>509</v>
      </c>
    </row>
    <row r="32" ht="52.5" customHeight="1" outlineLevel="1" spans="1:10">
      <c r="A32" s="145" t="s">
        <v>373</v>
      </c>
      <c r="B32" s="145" t="s">
        <v>508</v>
      </c>
      <c r="C32" s="145" t="s">
        <v>433</v>
      </c>
      <c r="D32" s="145" t="s">
        <v>446</v>
      </c>
      <c r="E32" s="145" t="s">
        <v>512</v>
      </c>
      <c r="F32" s="145" t="s">
        <v>436</v>
      </c>
      <c r="G32" s="144" t="s">
        <v>513</v>
      </c>
      <c r="H32" s="144" t="s">
        <v>449</v>
      </c>
      <c r="I32" s="145" t="s">
        <v>438</v>
      </c>
      <c r="J32" s="145" t="s">
        <v>512</v>
      </c>
    </row>
    <row r="33" ht="52.5" customHeight="1" outlineLevel="1" spans="1:10">
      <c r="A33" s="145" t="s">
        <v>373</v>
      </c>
      <c r="B33" s="145" t="s">
        <v>508</v>
      </c>
      <c r="C33" s="145" t="s">
        <v>456</v>
      </c>
      <c r="D33" s="145" t="s">
        <v>457</v>
      </c>
      <c r="E33" s="145" t="s">
        <v>514</v>
      </c>
      <c r="F33" s="145" t="s">
        <v>436</v>
      </c>
      <c r="G33" s="144" t="s">
        <v>68</v>
      </c>
      <c r="H33" s="144" t="s">
        <v>449</v>
      </c>
      <c r="I33" s="145" t="s">
        <v>438</v>
      </c>
      <c r="J33" s="145" t="s">
        <v>514</v>
      </c>
    </row>
    <row r="34" ht="52.5" customHeight="1" outlineLevel="1" spans="1:10">
      <c r="A34" s="145" t="s">
        <v>373</v>
      </c>
      <c r="B34" s="145" t="s">
        <v>508</v>
      </c>
      <c r="C34" s="145" t="s">
        <v>466</v>
      </c>
      <c r="D34" s="145" t="s">
        <v>467</v>
      </c>
      <c r="E34" s="145" t="s">
        <v>515</v>
      </c>
      <c r="F34" s="145" t="s">
        <v>436</v>
      </c>
      <c r="G34" s="144" t="s">
        <v>516</v>
      </c>
      <c r="H34" s="144" t="s">
        <v>449</v>
      </c>
      <c r="I34" s="145" t="s">
        <v>438</v>
      </c>
      <c r="J34" s="145" t="s">
        <v>515</v>
      </c>
    </row>
    <row r="35" ht="52.5" customHeight="1" outlineLevel="1" spans="1:10">
      <c r="A35" s="145" t="s">
        <v>388</v>
      </c>
      <c r="B35" s="145" t="s">
        <v>517</v>
      </c>
      <c r="C35" s="145" t="s">
        <v>433</v>
      </c>
      <c r="D35" s="145" t="s">
        <v>434</v>
      </c>
      <c r="E35" s="145" t="s">
        <v>518</v>
      </c>
      <c r="F35" s="145" t="s">
        <v>436</v>
      </c>
      <c r="G35" s="144" t="s">
        <v>63</v>
      </c>
      <c r="H35" s="144" t="s">
        <v>519</v>
      </c>
      <c r="I35" s="145" t="s">
        <v>438</v>
      </c>
      <c r="J35" s="145" t="s">
        <v>520</v>
      </c>
    </row>
    <row r="36" ht="52.5" customHeight="1" outlineLevel="1" spans="1:10">
      <c r="A36" s="145" t="s">
        <v>388</v>
      </c>
      <c r="B36" s="145" t="s">
        <v>517</v>
      </c>
      <c r="C36" s="145" t="s">
        <v>433</v>
      </c>
      <c r="D36" s="145" t="s">
        <v>434</v>
      </c>
      <c r="E36" s="145" t="s">
        <v>521</v>
      </c>
      <c r="F36" s="145" t="s">
        <v>436</v>
      </c>
      <c r="G36" s="144" t="s">
        <v>522</v>
      </c>
      <c r="H36" s="144" t="s">
        <v>523</v>
      </c>
      <c r="I36" s="145" t="s">
        <v>438</v>
      </c>
      <c r="J36" s="145" t="s">
        <v>524</v>
      </c>
    </row>
    <row r="37" ht="52.5" customHeight="1" outlineLevel="1" spans="1:10">
      <c r="A37" s="145" t="s">
        <v>388</v>
      </c>
      <c r="B37" s="145" t="s">
        <v>517</v>
      </c>
      <c r="C37" s="145" t="s">
        <v>433</v>
      </c>
      <c r="D37" s="145" t="s">
        <v>434</v>
      </c>
      <c r="E37" s="145" t="s">
        <v>525</v>
      </c>
      <c r="F37" s="145" t="s">
        <v>436</v>
      </c>
      <c r="G37" s="144" t="s">
        <v>464</v>
      </c>
      <c r="H37" s="144" t="s">
        <v>523</v>
      </c>
      <c r="I37" s="145" t="s">
        <v>438</v>
      </c>
      <c r="J37" s="145" t="s">
        <v>526</v>
      </c>
    </row>
    <row r="38" ht="52.5" customHeight="1" outlineLevel="1" spans="1:10">
      <c r="A38" s="145" t="s">
        <v>388</v>
      </c>
      <c r="B38" s="145" t="s">
        <v>517</v>
      </c>
      <c r="C38" s="145" t="s">
        <v>433</v>
      </c>
      <c r="D38" s="145" t="s">
        <v>434</v>
      </c>
      <c r="E38" s="145" t="s">
        <v>527</v>
      </c>
      <c r="F38" s="145" t="s">
        <v>436</v>
      </c>
      <c r="G38" s="144" t="s">
        <v>528</v>
      </c>
      <c r="H38" s="144" t="s">
        <v>445</v>
      </c>
      <c r="I38" s="145" t="s">
        <v>438</v>
      </c>
      <c r="J38" s="145" t="s">
        <v>527</v>
      </c>
    </row>
    <row r="39" ht="52.5" customHeight="1" outlineLevel="1" spans="1:10">
      <c r="A39" s="145" t="s">
        <v>388</v>
      </c>
      <c r="B39" s="145" t="s">
        <v>517</v>
      </c>
      <c r="C39" s="145" t="s">
        <v>433</v>
      </c>
      <c r="D39" s="145" t="s">
        <v>446</v>
      </c>
      <c r="E39" s="145" t="s">
        <v>529</v>
      </c>
      <c r="F39" s="145" t="s">
        <v>459</v>
      </c>
      <c r="G39" s="144" t="s">
        <v>530</v>
      </c>
      <c r="H39" s="144"/>
      <c r="I39" s="145" t="s">
        <v>461</v>
      </c>
      <c r="J39" s="145" t="s">
        <v>529</v>
      </c>
    </row>
    <row r="40" ht="52.5" customHeight="1" outlineLevel="1" spans="1:10">
      <c r="A40" s="145" t="s">
        <v>388</v>
      </c>
      <c r="B40" s="145" t="s">
        <v>517</v>
      </c>
      <c r="C40" s="145" t="s">
        <v>433</v>
      </c>
      <c r="D40" s="145" t="s">
        <v>451</v>
      </c>
      <c r="E40" s="145" t="s">
        <v>531</v>
      </c>
      <c r="F40" s="145" t="s">
        <v>453</v>
      </c>
      <c r="G40" s="144" t="s">
        <v>532</v>
      </c>
      <c r="H40" s="144" t="s">
        <v>533</v>
      </c>
      <c r="I40" s="145" t="s">
        <v>438</v>
      </c>
      <c r="J40" s="145" t="s">
        <v>534</v>
      </c>
    </row>
    <row r="41" ht="52.5" customHeight="1" outlineLevel="1" spans="1:10">
      <c r="A41" s="145" t="s">
        <v>388</v>
      </c>
      <c r="B41" s="145" t="s">
        <v>517</v>
      </c>
      <c r="C41" s="145" t="s">
        <v>456</v>
      </c>
      <c r="D41" s="145" t="s">
        <v>457</v>
      </c>
      <c r="E41" s="145" t="s">
        <v>535</v>
      </c>
      <c r="F41" s="145" t="s">
        <v>459</v>
      </c>
      <c r="G41" s="144" t="s">
        <v>502</v>
      </c>
      <c r="H41" s="144"/>
      <c r="I41" s="145" t="s">
        <v>461</v>
      </c>
      <c r="J41" s="145" t="s">
        <v>529</v>
      </c>
    </row>
    <row r="42" ht="52.5" customHeight="1" outlineLevel="1" spans="1:10">
      <c r="A42" s="145" t="s">
        <v>388</v>
      </c>
      <c r="B42" s="145" t="s">
        <v>517</v>
      </c>
      <c r="C42" s="145" t="s">
        <v>456</v>
      </c>
      <c r="D42" s="145" t="s">
        <v>462</v>
      </c>
      <c r="E42" s="145" t="s">
        <v>536</v>
      </c>
      <c r="F42" s="145" t="s">
        <v>459</v>
      </c>
      <c r="G42" s="144" t="s">
        <v>59</v>
      </c>
      <c r="H42" s="144" t="s">
        <v>465</v>
      </c>
      <c r="I42" s="145" t="s">
        <v>438</v>
      </c>
      <c r="J42" s="145" t="s">
        <v>536</v>
      </c>
    </row>
    <row r="43" ht="52.5" customHeight="1" outlineLevel="1" spans="1:10">
      <c r="A43" s="145" t="s">
        <v>388</v>
      </c>
      <c r="B43" s="145" t="s">
        <v>517</v>
      </c>
      <c r="C43" s="145" t="s">
        <v>466</v>
      </c>
      <c r="D43" s="145" t="s">
        <v>467</v>
      </c>
      <c r="E43" s="145" t="s">
        <v>537</v>
      </c>
      <c r="F43" s="145" t="s">
        <v>436</v>
      </c>
      <c r="G43" s="144" t="s">
        <v>481</v>
      </c>
      <c r="H43" s="144" t="s">
        <v>449</v>
      </c>
      <c r="I43" s="145" t="s">
        <v>438</v>
      </c>
      <c r="J43" s="145" t="s">
        <v>538</v>
      </c>
    </row>
    <row r="44" ht="52.5" customHeight="1" outlineLevel="1" spans="1:10">
      <c r="A44" s="145" t="s">
        <v>388</v>
      </c>
      <c r="B44" s="145" t="s">
        <v>517</v>
      </c>
      <c r="C44" s="145" t="s">
        <v>539</v>
      </c>
      <c r="D44" s="145" t="s">
        <v>540</v>
      </c>
      <c r="E44" s="145" t="s">
        <v>541</v>
      </c>
      <c r="F44" s="145" t="s">
        <v>453</v>
      </c>
      <c r="G44" s="144" t="s">
        <v>542</v>
      </c>
      <c r="H44" s="144" t="s">
        <v>543</v>
      </c>
      <c r="I44" s="145" t="s">
        <v>438</v>
      </c>
      <c r="J44" s="145" t="s">
        <v>541</v>
      </c>
    </row>
    <row r="45" ht="52.5" customHeight="1" outlineLevel="1" spans="1:10">
      <c r="A45" s="145" t="s">
        <v>407</v>
      </c>
      <c r="B45" s="145" t="s">
        <v>544</v>
      </c>
      <c r="C45" s="145" t="s">
        <v>433</v>
      </c>
      <c r="D45" s="145" t="s">
        <v>434</v>
      </c>
      <c r="E45" s="145" t="s">
        <v>545</v>
      </c>
      <c r="F45" s="145" t="s">
        <v>436</v>
      </c>
      <c r="G45" s="144" t="s">
        <v>59</v>
      </c>
      <c r="H45" s="144" t="s">
        <v>523</v>
      </c>
      <c r="I45" s="145" t="s">
        <v>438</v>
      </c>
      <c r="J45" s="145" t="s">
        <v>546</v>
      </c>
    </row>
    <row r="46" ht="52.5" customHeight="1" outlineLevel="1" spans="1:10">
      <c r="A46" s="145" t="s">
        <v>407</v>
      </c>
      <c r="B46" s="145" t="s">
        <v>544</v>
      </c>
      <c r="C46" s="145" t="s">
        <v>433</v>
      </c>
      <c r="D46" s="145" t="s">
        <v>434</v>
      </c>
      <c r="E46" s="145" t="s">
        <v>547</v>
      </c>
      <c r="F46" s="145" t="s">
        <v>436</v>
      </c>
      <c r="G46" s="144" t="s">
        <v>59</v>
      </c>
      <c r="H46" s="144" t="s">
        <v>523</v>
      </c>
      <c r="I46" s="145" t="s">
        <v>438</v>
      </c>
      <c r="J46" s="145" t="s">
        <v>548</v>
      </c>
    </row>
    <row r="47" ht="52.5" customHeight="1" outlineLevel="1" spans="1:10">
      <c r="A47" s="145" t="s">
        <v>407</v>
      </c>
      <c r="B47" s="145" t="s">
        <v>544</v>
      </c>
      <c r="C47" s="145" t="s">
        <v>433</v>
      </c>
      <c r="D47" s="145" t="s">
        <v>434</v>
      </c>
      <c r="E47" s="145" t="s">
        <v>549</v>
      </c>
      <c r="F47" s="145" t="s">
        <v>436</v>
      </c>
      <c r="G47" s="144" t="s">
        <v>550</v>
      </c>
      <c r="H47" s="144" t="s">
        <v>523</v>
      </c>
      <c r="I47" s="145" t="s">
        <v>438</v>
      </c>
      <c r="J47" s="145" t="s">
        <v>551</v>
      </c>
    </row>
    <row r="48" ht="52.5" customHeight="1" outlineLevel="1" spans="1:10">
      <c r="A48" s="145" t="s">
        <v>407</v>
      </c>
      <c r="B48" s="145" t="s">
        <v>544</v>
      </c>
      <c r="C48" s="145" t="s">
        <v>433</v>
      </c>
      <c r="D48" s="145" t="s">
        <v>434</v>
      </c>
      <c r="E48" s="145" t="s">
        <v>552</v>
      </c>
      <c r="F48" s="145" t="s">
        <v>436</v>
      </c>
      <c r="G48" s="144" t="s">
        <v>64</v>
      </c>
      <c r="H48" s="144" t="s">
        <v>523</v>
      </c>
      <c r="I48" s="145" t="s">
        <v>438</v>
      </c>
      <c r="J48" s="145" t="s">
        <v>553</v>
      </c>
    </row>
    <row r="49" ht="52.5" customHeight="1" outlineLevel="1" spans="1:10">
      <c r="A49" s="145" t="s">
        <v>407</v>
      </c>
      <c r="B49" s="145" t="s">
        <v>544</v>
      </c>
      <c r="C49" s="145" t="s">
        <v>433</v>
      </c>
      <c r="D49" s="145" t="s">
        <v>446</v>
      </c>
      <c r="E49" s="145" t="s">
        <v>554</v>
      </c>
      <c r="F49" s="145" t="s">
        <v>436</v>
      </c>
      <c r="G49" s="144" t="s">
        <v>496</v>
      </c>
      <c r="H49" s="144" t="s">
        <v>449</v>
      </c>
      <c r="I49" s="145" t="s">
        <v>438</v>
      </c>
      <c r="J49" s="145" t="s">
        <v>555</v>
      </c>
    </row>
    <row r="50" ht="52.5" customHeight="1" outlineLevel="1" spans="1:10">
      <c r="A50" s="145" t="s">
        <v>407</v>
      </c>
      <c r="B50" s="145" t="s">
        <v>544</v>
      </c>
      <c r="C50" s="145" t="s">
        <v>433</v>
      </c>
      <c r="D50" s="145" t="s">
        <v>446</v>
      </c>
      <c r="E50" s="145" t="s">
        <v>556</v>
      </c>
      <c r="F50" s="145" t="s">
        <v>459</v>
      </c>
      <c r="G50" s="144" t="s">
        <v>557</v>
      </c>
      <c r="H50" s="144"/>
      <c r="I50" s="145" t="s">
        <v>461</v>
      </c>
      <c r="J50" s="145" t="s">
        <v>556</v>
      </c>
    </row>
    <row r="51" ht="52.5" customHeight="1" outlineLevel="1" spans="1:10">
      <c r="A51" s="145" t="s">
        <v>407</v>
      </c>
      <c r="B51" s="145" t="s">
        <v>544</v>
      </c>
      <c r="C51" s="145" t="s">
        <v>433</v>
      </c>
      <c r="D51" s="145" t="s">
        <v>451</v>
      </c>
      <c r="E51" s="145" t="s">
        <v>452</v>
      </c>
      <c r="F51" s="145" t="s">
        <v>453</v>
      </c>
      <c r="G51" s="144" t="s">
        <v>454</v>
      </c>
      <c r="H51" s="144" t="s">
        <v>455</v>
      </c>
      <c r="I51" s="145" t="s">
        <v>438</v>
      </c>
      <c r="J51" s="145" t="s">
        <v>531</v>
      </c>
    </row>
    <row r="52" ht="52.5" customHeight="1" outlineLevel="1" spans="1:10">
      <c r="A52" s="145" t="s">
        <v>407</v>
      </c>
      <c r="B52" s="145" t="s">
        <v>544</v>
      </c>
      <c r="C52" s="145" t="s">
        <v>456</v>
      </c>
      <c r="D52" s="145" t="s">
        <v>457</v>
      </c>
      <c r="E52" s="145" t="s">
        <v>554</v>
      </c>
      <c r="F52" s="145" t="s">
        <v>436</v>
      </c>
      <c r="G52" s="144" t="s">
        <v>496</v>
      </c>
      <c r="H52" s="144" t="s">
        <v>449</v>
      </c>
      <c r="I52" s="145" t="s">
        <v>438</v>
      </c>
      <c r="J52" s="145" t="s">
        <v>554</v>
      </c>
    </row>
    <row r="53" ht="52.5" customHeight="1" outlineLevel="1" spans="1:10">
      <c r="A53" s="145" t="s">
        <v>407</v>
      </c>
      <c r="B53" s="145" t="s">
        <v>544</v>
      </c>
      <c r="C53" s="145" t="s">
        <v>456</v>
      </c>
      <c r="D53" s="145" t="s">
        <v>462</v>
      </c>
      <c r="E53" s="145" t="s">
        <v>558</v>
      </c>
      <c r="F53" s="145" t="s">
        <v>459</v>
      </c>
      <c r="G53" s="144" t="s">
        <v>559</v>
      </c>
      <c r="H53" s="144"/>
      <c r="I53" s="145" t="s">
        <v>461</v>
      </c>
      <c r="J53" s="145" t="s">
        <v>560</v>
      </c>
    </row>
    <row r="54" ht="52.5" customHeight="1" outlineLevel="1" spans="1:10">
      <c r="A54" s="145" t="s">
        <v>407</v>
      </c>
      <c r="B54" s="145" t="s">
        <v>544</v>
      </c>
      <c r="C54" s="145" t="s">
        <v>466</v>
      </c>
      <c r="D54" s="145" t="s">
        <v>467</v>
      </c>
      <c r="E54" s="145" t="s">
        <v>561</v>
      </c>
      <c r="F54" s="145" t="s">
        <v>436</v>
      </c>
      <c r="G54" s="144" t="s">
        <v>513</v>
      </c>
      <c r="H54" s="144" t="s">
        <v>449</v>
      </c>
      <c r="I54" s="145" t="s">
        <v>438</v>
      </c>
      <c r="J54" s="145" t="s">
        <v>562</v>
      </c>
    </row>
    <row r="55" ht="52.5" customHeight="1" outlineLevel="1" spans="1:10">
      <c r="A55" s="145" t="s">
        <v>419</v>
      </c>
      <c r="B55" s="145" t="s">
        <v>563</v>
      </c>
      <c r="C55" s="145" t="s">
        <v>433</v>
      </c>
      <c r="D55" s="145" t="s">
        <v>434</v>
      </c>
      <c r="E55" s="145" t="s">
        <v>564</v>
      </c>
      <c r="F55" s="145" t="s">
        <v>436</v>
      </c>
      <c r="G55" s="144" t="s">
        <v>70</v>
      </c>
      <c r="H55" s="144" t="s">
        <v>442</v>
      </c>
      <c r="I55" s="145" t="s">
        <v>438</v>
      </c>
      <c r="J55" s="145" t="s">
        <v>565</v>
      </c>
    </row>
    <row r="56" ht="52.5" customHeight="1" outlineLevel="1" spans="1:10">
      <c r="A56" s="145" t="s">
        <v>419</v>
      </c>
      <c r="B56" s="145" t="s">
        <v>563</v>
      </c>
      <c r="C56" s="145" t="s">
        <v>433</v>
      </c>
      <c r="D56" s="145" t="s">
        <v>446</v>
      </c>
      <c r="E56" s="145" t="s">
        <v>566</v>
      </c>
      <c r="F56" s="145" t="s">
        <v>436</v>
      </c>
      <c r="G56" s="144" t="s">
        <v>513</v>
      </c>
      <c r="H56" s="144" t="s">
        <v>449</v>
      </c>
      <c r="I56" s="145" t="s">
        <v>438</v>
      </c>
      <c r="J56" s="145" t="s">
        <v>473</v>
      </c>
    </row>
    <row r="57" ht="52.5" customHeight="1" outlineLevel="1" spans="1:10">
      <c r="A57" s="145" t="s">
        <v>419</v>
      </c>
      <c r="B57" s="145" t="s">
        <v>563</v>
      </c>
      <c r="C57" s="145" t="s">
        <v>433</v>
      </c>
      <c r="D57" s="145" t="s">
        <v>451</v>
      </c>
      <c r="E57" s="145" t="s">
        <v>531</v>
      </c>
      <c r="F57" s="145" t="s">
        <v>453</v>
      </c>
      <c r="G57" s="144" t="s">
        <v>454</v>
      </c>
      <c r="H57" s="144" t="s">
        <v>455</v>
      </c>
      <c r="I57" s="145" t="s">
        <v>438</v>
      </c>
      <c r="J57" s="145" t="s">
        <v>531</v>
      </c>
    </row>
    <row r="58" ht="52.5" customHeight="1" outlineLevel="1" spans="1:10">
      <c r="A58" s="145" t="s">
        <v>419</v>
      </c>
      <c r="B58" s="145" t="s">
        <v>563</v>
      </c>
      <c r="C58" s="145" t="s">
        <v>456</v>
      </c>
      <c r="D58" s="145" t="s">
        <v>457</v>
      </c>
      <c r="E58" s="145" t="s">
        <v>567</v>
      </c>
      <c r="F58" s="145" t="s">
        <v>459</v>
      </c>
      <c r="G58" s="144" t="s">
        <v>568</v>
      </c>
      <c r="H58" s="144"/>
      <c r="I58" s="145" t="s">
        <v>461</v>
      </c>
      <c r="J58" s="145" t="s">
        <v>567</v>
      </c>
    </row>
    <row r="59" ht="52.5" customHeight="1" outlineLevel="1" spans="1:10">
      <c r="A59" s="145" t="s">
        <v>419</v>
      </c>
      <c r="B59" s="145" t="s">
        <v>563</v>
      </c>
      <c r="C59" s="145" t="s">
        <v>456</v>
      </c>
      <c r="D59" s="145" t="s">
        <v>457</v>
      </c>
      <c r="E59" s="145" t="s">
        <v>569</v>
      </c>
      <c r="F59" s="145" t="s">
        <v>459</v>
      </c>
      <c r="G59" s="144" t="s">
        <v>570</v>
      </c>
      <c r="H59" s="144"/>
      <c r="I59" s="145" t="s">
        <v>461</v>
      </c>
      <c r="J59" s="145" t="s">
        <v>571</v>
      </c>
    </row>
    <row r="60" ht="52.5" customHeight="1" outlineLevel="1" spans="1:10">
      <c r="A60" s="145" t="s">
        <v>419</v>
      </c>
      <c r="B60" s="145" t="s">
        <v>563</v>
      </c>
      <c r="C60" s="145" t="s">
        <v>456</v>
      </c>
      <c r="D60" s="145" t="s">
        <v>462</v>
      </c>
      <c r="E60" s="145" t="s">
        <v>463</v>
      </c>
      <c r="F60" s="145" t="s">
        <v>459</v>
      </c>
      <c r="G60" s="144" t="s">
        <v>59</v>
      </c>
      <c r="H60" s="144" t="s">
        <v>465</v>
      </c>
      <c r="I60" s="145" t="s">
        <v>438</v>
      </c>
      <c r="J60" s="145" t="s">
        <v>463</v>
      </c>
    </row>
    <row r="61" ht="52.5" customHeight="1" outlineLevel="1" spans="1:10">
      <c r="A61" s="145" t="s">
        <v>419</v>
      </c>
      <c r="B61" s="145" t="s">
        <v>563</v>
      </c>
      <c r="C61" s="145" t="s">
        <v>466</v>
      </c>
      <c r="D61" s="145" t="s">
        <v>467</v>
      </c>
      <c r="E61" s="145" t="s">
        <v>572</v>
      </c>
      <c r="F61" s="145" t="s">
        <v>436</v>
      </c>
      <c r="G61" s="144" t="s">
        <v>513</v>
      </c>
      <c r="H61" s="144" t="s">
        <v>449</v>
      </c>
      <c r="I61" s="145" t="s">
        <v>438</v>
      </c>
      <c r="J61" s="145" t="s">
        <v>573</v>
      </c>
    </row>
    <row r="62" ht="52.5" customHeight="1" outlineLevel="1" spans="1:10">
      <c r="A62" s="145" t="s">
        <v>361</v>
      </c>
      <c r="B62" s="146" t="s">
        <v>574</v>
      </c>
      <c r="C62" s="145" t="s">
        <v>433</v>
      </c>
      <c r="D62" s="145" t="s">
        <v>434</v>
      </c>
      <c r="E62" s="145" t="s">
        <v>575</v>
      </c>
      <c r="F62" s="145" t="s">
        <v>436</v>
      </c>
      <c r="G62" s="144" t="s">
        <v>68</v>
      </c>
      <c r="H62" s="144" t="s">
        <v>519</v>
      </c>
      <c r="I62" s="145" t="s">
        <v>438</v>
      </c>
      <c r="J62" s="145" t="s">
        <v>575</v>
      </c>
    </row>
    <row r="63" ht="52.5" customHeight="1" outlineLevel="1" spans="1:10">
      <c r="A63" s="145" t="s">
        <v>361</v>
      </c>
      <c r="B63" s="145" t="s">
        <v>574</v>
      </c>
      <c r="C63" s="145" t="s">
        <v>433</v>
      </c>
      <c r="D63" s="145" t="s">
        <v>434</v>
      </c>
      <c r="E63" s="145" t="s">
        <v>576</v>
      </c>
      <c r="F63" s="145" t="s">
        <v>436</v>
      </c>
      <c r="G63" s="144" t="s">
        <v>464</v>
      </c>
      <c r="H63" s="144" t="s">
        <v>442</v>
      </c>
      <c r="I63" s="145" t="s">
        <v>438</v>
      </c>
      <c r="J63" s="145" t="s">
        <v>520</v>
      </c>
    </row>
    <row r="64" ht="52.5" customHeight="1" outlineLevel="1" spans="1:10">
      <c r="A64" s="145" t="s">
        <v>361</v>
      </c>
      <c r="B64" s="145" t="s">
        <v>574</v>
      </c>
      <c r="C64" s="145" t="s">
        <v>433</v>
      </c>
      <c r="D64" s="145" t="s">
        <v>446</v>
      </c>
      <c r="E64" s="145" t="s">
        <v>577</v>
      </c>
      <c r="F64" s="145" t="s">
        <v>436</v>
      </c>
      <c r="G64" s="144" t="s">
        <v>481</v>
      </c>
      <c r="H64" s="144" t="s">
        <v>449</v>
      </c>
      <c r="I64" s="145" t="s">
        <v>438</v>
      </c>
      <c r="J64" s="145" t="s">
        <v>577</v>
      </c>
    </row>
    <row r="65" ht="52.5" customHeight="1" outlineLevel="1" spans="1:10">
      <c r="A65" s="145" t="s">
        <v>361</v>
      </c>
      <c r="B65" s="145" t="s">
        <v>574</v>
      </c>
      <c r="C65" s="145" t="s">
        <v>433</v>
      </c>
      <c r="D65" s="145" t="s">
        <v>451</v>
      </c>
      <c r="E65" s="145" t="s">
        <v>531</v>
      </c>
      <c r="F65" s="145" t="s">
        <v>453</v>
      </c>
      <c r="G65" s="144" t="s">
        <v>532</v>
      </c>
      <c r="H65" s="144" t="s">
        <v>578</v>
      </c>
      <c r="I65" s="145" t="s">
        <v>438</v>
      </c>
      <c r="J65" s="145" t="s">
        <v>531</v>
      </c>
    </row>
    <row r="66" ht="52.5" customHeight="1" outlineLevel="1" spans="1:10">
      <c r="A66" s="145" t="s">
        <v>361</v>
      </c>
      <c r="B66" s="145" t="s">
        <v>574</v>
      </c>
      <c r="C66" s="145" t="s">
        <v>456</v>
      </c>
      <c r="D66" s="145" t="s">
        <v>457</v>
      </c>
      <c r="E66" s="145" t="s">
        <v>579</v>
      </c>
      <c r="F66" s="145" t="s">
        <v>459</v>
      </c>
      <c r="G66" s="144" t="s">
        <v>580</v>
      </c>
      <c r="H66" s="144"/>
      <c r="I66" s="145" t="s">
        <v>461</v>
      </c>
      <c r="J66" s="145" t="s">
        <v>579</v>
      </c>
    </row>
    <row r="67" ht="52.5" customHeight="1" outlineLevel="1" spans="1:10">
      <c r="A67" s="145" t="s">
        <v>361</v>
      </c>
      <c r="B67" s="145" t="s">
        <v>574</v>
      </c>
      <c r="C67" s="145" t="s">
        <v>456</v>
      </c>
      <c r="D67" s="145" t="s">
        <v>457</v>
      </c>
      <c r="E67" s="145" t="s">
        <v>581</v>
      </c>
      <c r="F67" s="145" t="s">
        <v>459</v>
      </c>
      <c r="G67" s="144" t="s">
        <v>582</v>
      </c>
      <c r="H67" s="144"/>
      <c r="I67" s="145" t="s">
        <v>461</v>
      </c>
      <c r="J67" s="145" t="s">
        <v>581</v>
      </c>
    </row>
    <row r="68" ht="52.5" customHeight="1" outlineLevel="1" spans="1:10">
      <c r="A68" s="145" t="s">
        <v>361</v>
      </c>
      <c r="B68" s="145" t="s">
        <v>574</v>
      </c>
      <c r="C68" s="145" t="s">
        <v>466</v>
      </c>
      <c r="D68" s="145" t="s">
        <v>467</v>
      </c>
      <c r="E68" s="145" t="s">
        <v>583</v>
      </c>
      <c r="F68" s="145" t="s">
        <v>436</v>
      </c>
      <c r="G68" s="144" t="s">
        <v>481</v>
      </c>
      <c r="H68" s="144" t="s">
        <v>449</v>
      </c>
      <c r="I68" s="145" t="s">
        <v>438</v>
      </c>
      <c r="J68" s="145" t="s">
        <v>584</v>
      </c>
    </row>
    <row r="69" ht="52.5" customHeight="1" outlineLevel="1" spans="1:10">
      <c r="A69" s="145" t="s">
        <v>411</v>
      </c>
      <c r="B69" s="146" t="s">
        <v>585</v>
      </c>
      <c r="C69" s="145" t="s">
        <v>433</v>
      </c>
      <c r="D69" s="145" t="s">
        <v>434</v>
      </c>
      <c r="E69" s="145" t="s">
        <v>586</v>
      </c>
      <c r="F69" s="145" t="s">
        <v>436</v>
      </c>
      <c r="G69" s="144" t="s">
        <v>70</v>
      </c>
      <c r="H69" s="144" t="s">
        <v>442</v>
      </c>
      <c r="I69" s="145" t="s">
        <v>438</v>
      </c>
      <c r="J69" s="145" t="s">
        <v>439</v>
      </c>
    </row>
    <row r="70" ht="52.5" customHeight="1" outlineLevel="1" spans="1:10">
      <c r="A70" s="145" t="s">
        <v>411</v>
      </c>
      <c r="B70" s="145" t="s">
        <v>587</v>
      </c>
      <c r="C70" s="145" t="s">
        <v>433</v>
      </c>
      <c r="D70" s="145" t="s">
        <v>434</v>
      </c>
      <c r="E70" s="145" t="s">
        <v>588</v>
      </c>
      <c r="F70" s="145" t="s">
        <v>436</v>
      </c>
      <c r="G70" s="144" t="s">
        <v>235</v>
      </c>
      <c r="H70" s="144" t="s">
        <v>519</v>
      </c>
      <c r="I70" s="145" t="s">
        <v>438</v>
      </c>
      <c r="J70" s="145" t="s">
        <v>588</v>
      </c>
    </row>
    <row r="71" ht="52.5" customHeight="1" outlineLevel="1" spans="1:10">
      <c r="A71" s="145" t="s">
        <v>411</v>
      </c>
      <c r="B71" s="145" t="s">
        <v>587</v>
      </c>
      <c r="C71" s="145" t="s">
        <v>433</v>
      </c>
      <c r="D71" s="145" t="s">
        <v>434</v>
      </c>
      <c r="E71" s="145" t="s">
        <v>589</v>
      </c>
      <c r="F71" s="145" t="s">
        <v>436</v>
      </c>
      <c r="G71" s="144" t="s">
        <v>235</v>
      </c>
      <c r="H71" s="144" t="s">
        <v>442</v>
      </c>
      <c r="I71" s="145" t="s">
        <v>438</v>
      </c>
      <c r="J71" s="145" t="s">
        <v>590</v>
      </c>
    </row>
    <row r="72" ht="52.5" customHeight="1" outlineLevel="1" spans="1:10">
      <c r="A72" s="145" t="s">
        <v>411</v>
      </c>
      <c r="B72" s="145" t="s">
        <v>587</v>
      </c>
      <c r="C72" s="145" t="s">
        <v>433</v>
      </c>
      <c r="D72" s="145" t="s">
        <v>446</v>
      </c>
      <c r="E72" s="145" t="s">
        <v>591</v>
      </c>
      <c r="F72" s="145" t="s">
        <v>436</v>
      </c>
      <c r="G72" s="144" t="s">
        <v>448</v>
      </c>
      <c r="H72" s="144" t="s">
        <v>449</v>
      </c>
      <c r="I72" s="145" t="s">
        <v>438</v>
      </c>
      <c r="J72" s="145" t="s">
        <v>591</v>
      </c>
    </row>
    <row r="73" ht="52.5" customHeight="1" outlineLevel="1" spans="1:10">
      <c r="A73" s="145" t="s">
        <v>411</v>
      </c>
      <c r="B73" s="145" t="s">
        <v>587</v>
      </c>
      <c r="C73" s="145" t="s">
        <v>433</v>
      </c>
      <c r="D73" s="145" t="s">
        <v>446</v>
      </c>
      <c r="E73" s="145" t="s">
        <v>473</v>
      </c>
      <c r="F73" s="145" t="s">
        <v>453</v>
      </c>
      <c r="G73" s="144" t="s">
        <v>592</v>
      </c>
      <c r="H73" s="144" t="s">
        <v>449</v>
      </c>
      <c r="I73" s="145" t="s">
        <v>438</v>
      </c>
      <c r="J73" s="145" t="s">
        <v>473</v>
      </c>
    </row>
    <row r="74" ht="52.5" customHeight="1" outlineLevel="1" spans="1:10">
      <c r="A74" s="145" t="s">
        <v>411</v>
      </c>
      <c r="B74" s="145" t="s">
        <v>587</v>
      </c>
      <c r="C74" s="145" t="s">
        <v>433</v>
      </c>
      <c r="D74" s="145" t="s">
        <v>451</v>
      </c>
      <c r="E74" s="145" t="s">
        <v>593</v>
      </c>
      <c r="F74" s="145" t="s">
        <v>436</v>
      </c>
      <c r="G74" s="144" t="s">
        <v>475</v>
      </c>
      <c r="H74" s="144" t="s">
        <v>449</v>
      </c>
      <c r="I74" s="145" t="s">
        <v>438</v>
      </c>
      <c r="J74" s="145" t="s">
        <v>593</v>
      </c>
    </row>
    <row r="75" ht="52.5" customHeight="1" outlineLevel="1" spans="1:10">
      <c r="A75" s="145" t="s">
        <v>411</v>
      </c>
      <c r="B75" s="145" t="s">
        <v>587</v>
      </c>
      <c r="C75" s="145" t="s">
        <v>456</v>
      </c>
      <c r="D75" s="145" t="s">
        <v>476</v>
      </c>
      <c r="E75" s="145" t="s">
        <v>594</v>
      </c>
      <c r="F75" s="145" t="s">
        <v>459</v>
      </c>
      <c r="G75" s="144" t="s">
        <v>595</v>
      </c>
      <c r="H75" s="144" t="s">
        <v>596</v>
      </c>
      <c r="I75" s="145" t="s">
        <v>438</v>
      </c>
      <c r="J75" s="145" t="s">
        <v>597</v>
      </c>
    </row>
    <row r="76" ht="52.5" customHeight="1" outlineLevel="1" spans="1:10">
      <c r="A76" s="145" t="s">
        <v>411</v>
      </c>
      <c r="B76" s="145" t="s">
        <v>587</v>
      </c>
      <c r="C76" s="145" t="s">
        <v>456</v>
      </c>
      <c r="D76" s="145" t="s">
        <v>457</v>
      </c>
      <c r="E76" s="145" t="s">
        <v>598</v>
      </c>
      <c r="F76" s="145" t="s">
        <v>436</v>
      </c>
      <c r="G76" s="144" t="s">
        <v>481</v>
      </c>
      <c r="H76" s="144" t="s">
        <v>449</v>
      </c>
      <c r="I76" s="145" t="s">
        <v>438</v>
      </c>
      <c r="J76" s="145" t="s">
        <v>598</v>
      </c>
    </row>
    <row r="77" ht="52.5" customHeight="1" outlineLevel="1" spans="1:10">
      <c r="A77" s="145" t="s">
        <v>411</v>
      </c>
      <c r="B77" s="145" t="s">
        <v>587</v>
      </c>
      <c r="C77" s="145" t="s">
        <v>466</v>
      </c>
      <c r="D77" s="145" t="s">
        <v>467</v>
      </c>
      <c r="E77" s="145" t="s">
        <v>599</v>
      </c>
      <c r="F77" s="145" t="s">
        <v>436</v>
      </c>
      <c r="G77" s="144" t="s">
        <v>448</v>
      </c>
      <c r="H77" s="144" t="s">
        <v>449</v>
      </c>
      <c r="I77" s="145" t="s">
        <v>438</v>
      </c>
      <c r="J77" s="145" t="s">
        <v>469</v>
      </c>
    </row>
    <row r="78" ht="52.5" customHeight="1" outlineLevel="1" spans="1:10">
      <c r="A78" s="145" t="s">
        <v>415</v>
      </c>
      <c r="B78" s="145" t="s">
        <v>600</v>
      </c>
      <c r="C78" s="145" t="s">
        <v>433</v>
      </c>
      <c r="D78" s="145" t="s">
        <v>434</v>
      </c>
      <c r="E78" s="145" t="s">
        <v>601</v>
      </c>
      <c r="F78" s="145" t="s">
        <v>436</v>
      </c>
      <c r="G78" s="144" t="s">
        <v>60</v>
      </c>
      <c r="H78" s="144" t="s">
        <v>523</v>
      </c>
      <c r="I78" s="145" t="s">
        <v>438</v>
      </c>
      <c r="J78" s="145" t="s">
        <v>601</v>
      </c>
    </row>
    <row r="79" ht="52.5" customHeight="1" outlineLevel="1" spans="1:10">
      <c r="A79" s="145" t="s">
        <v>415</v>
      </c>
      <c r="B79" s="145" t="s">
        <v>600</v>
      </c>
      <c r="C79" s="145" t="s">
        <v>433</v>
      </c>
      <c r="D79" s="145" t="s">
        <v>434</v>
      </c>
      <c r="E79" s="145" t="s">
        <v>602</v>
      </c>
      <c r="F79" s="145" t="s">
        <v>459</v>
      </c>
      <c r="G79" s="144" t="s">
        <v>603</v>
      </c>
      <c r="H79" s="144" t="s">
        <v>543</v>
      </c>
      <c r="I79" s="145" t="s">
        <v>438</v>
      </c>
      <c r="J79" s="145" t="s">
        <v>604</v>
      </c>
    </row>
    <row r="80" ht="52.5" customHeight="1" outlineLevel="1" spans="1:10">
      <c r="A80" s="145" t="s">
        <v>415</v>
      </c>
      <c r="B80" s="145" t="s">
        <v>600</v>
      </c>
      <c r="C80" s="145" t="s">
        <v>433</v>
      </c>
      <c r="D80" s="145" t="s">
        <v>446</v>
      </c>
      <c r="E80" s="145" t="s">
        <v>605</v>
      </c>
      <c r="F80" s="145" t="s">
        <v>436</v>
      </c>
      <c r="G80" s="144" t="s">
        <v>496</v>
      </c>
      <c r="H80" s="144" t="s">
        <v>449</v>
      </c>
      <c r="I80" s="145" t="s">
        <v>438</v>
      </c>
      <c r="J80" s="145" t="s">
        <v>605</v>
      </c>
    </row>
    <row r="81" ht="52.5" customHeight="1" outlineLevel="1" spans="1:10">
      <c r="A81" s="145" t="s">
        <v>415</v>
      </c>
      <c r="B81" s="145" t="s">
        <v>600</v>
      </c>
      <c r="C81" s="145" t="s">
        <v>433</v>
      </c>
      <c r="D81" s="145" t="s">
        <v>451</v>
      </c>
      <c r="E81" s="145" t="s">
        <v>531</v>
      </c>
      <c r="F81" s="145" t="s">
        <v>459</v>
      </c>
      <c r="G81" s="144" t="s">
        <v>454</v>
      </c>
      <c r="H81" s="144" t="s">
        <v>455</v>
      </c>
      <c r="I81" s="145" t="s">
        <v>438</v>
      </c>
      <c r="J81" s="145" t="s">
        <v>531</v>
      </c>
    </row>
    <row r="82" ht="52.5" customHeight="1" outlineLevel="1" spans="1:10">
      <c r="A82" s="145" t="s">
        <v>415</v>
      </c>
      <c r="B82" s="145" t="s">
        <v>600</v>
      </c>
      <c r="C82" s="145" t="s">
        <v>456</v>
      </c>
      <c r="D82" s="145" t="s">
        <v>476</v>
      </c>
      <c r="E82" s="145" t="s">
        <v>606</v>
      </c>
      <c r="F82" s="145" t="s">
        <v>459</v>
      </c>
      <c r="G82" s="144" t="s">
        <v>607</v>
      </c>
      <c r="H82" s="144"/>
      <c r="I82" s="145" t="s">
        <v>461</v>
      </c>
      <c r="J82" s="145" t="s">
        <v>608</v>
      </c>
    </row>
    <row r="83" ht="52.5" customHeight="1" outlineLevel="1" spans="1:10">
      <c r="A83" s="145" t="s">
        <v>415</v>
      </c>
      <c r="B83" s="145" t="s">
        <v>600</v>
      </c>
      <c r="C83" s="145" t="s">
        <v>456</v>
      </c>
      <c r="D83" s="145" t="s">
        <v>457</v>
      </c>
      <c r="E83" s="145" t="s">
        <v>609</v>
      </c>
      <c r="F83" s="145" t="s">
        <v>436</v>
      </c>
      <c r="G83" s="144" t="s">
        <v>496</v>
      </c>
      <c r="H83" s="144" t="s">
        <v>449</v>
      </c>
      <c r="I83" s="145" t="s">
        <v>438</v>
      </c>
      <c r="J83" s="145" t="s">
        <v>609</v>
      </c>
    </row>
    <row r="84" ht="52.5" customHeight="1" outlineLevel="1" spans="1:10">
      <c r="A84" s="145" t="s">
        <v>415</v>
      </c>
      <c r="B84" s="145" t="s">
        <v>600</v>
      </c>
      <c r="C84" s="145" t="s">
        <v>466</v>
      </c>
      <c r="D84" s="145" t="s">
        <v>467</v>
      </c>
      <c r="E84" s="145" t="s">
        <v>610</v>
      </c>
      <c r="F84" s="145" t="s">
        <v>436</v>
      </c>
      <c r="G84" s="144" t="s">
        <v>513</v>
      </c>
      <c r="H84" s="144" t="s">
        <v>449</v>
      </c>
      <c r="I84" s="145" t="s">
        <v>438</v>
      </c>
      <c r="J84" s="145" t="s">
        <v>480</v>
      </c>
    </row>
    <row r="85" ht="52.5" customHeight="1" outlineLevel="1" spans="1:10">
      <c r="A85" s="145" t="s">
        <v>415</v>
      </c>
      <c r="B85" s="145" t="s">
        <v>600</v>
      </c>
      <c r="C85" s="145" t="s">
        <v>539</v>
      </c>
      <c r="D85" s="145" t="s">
        <v>540</v>
      </c>
      <c r="E85" s="145" t="s">
        <v>594</v>
      </c>
      <c r="F85" s="145" t="s">
        <v>453</v>
      </c>
      <c r="G85" s="144" t="s">
        <v>464</v>
      </c>
      <c r="H85" s="144" t="s">
        <v>596</v>
      </c>
      <c r="I85" s="145" t="s">
        <v>438</v>
      </c>
      <c r="J85" s="145" t="s">
        <v>594</v>
      </c>
    </row>
    <row r="86" ht="52.5" customHeight="1" outlineLevel="1" spans="1:10">
      <c r="A86" s="145" t="s">
        <v>405</v>
      </c>
      <c r="B86" s="145" t="s">
        <v>611</v>
      </c>
      <c r="C86" s="145" t="s">
        <v>433</v>
      </c>
      <c r="D86" s="145" t="s">
        <v>434</v>
      </c>
      <c r="E86" s="145" t="s">
        <v>612</v>
      </c>
      <c r="F86" s="145" t="s">
        <v>436</v>
      </c>
      <c r="G86" s="144" t="s">
        <v>70</v>
      </c>
      <c r="H86" s="144" t="s">
        <v>442</v>
      </c>
      <c r="I86" s="145" t="s">
        <v>438</v>
      </c>
      <c r="J86" s="145" t="s">
        <v>613</v>
      </c>
    </row>
    <row r="87" ht="52.5" customHeight="1" outlineLevel="1" spans="1:10">
      <c r="A87" s="145" t="s">
        <v>405</v>
      </c>
      <c r="B87" s="145" t="s">
        <v>611</v>
      </c>
      <c r="C87" s="145" t="s">
        <v>433</v>
      </c>
      <c r="D87" s="145" t="s">
        <v>434</v>
      </c>
      <c r="E87" s="145" t="s">
        <v>614</v>
      </c>
      <c r="F87" s="145" t="s">
        <v>436</v>
      </c>
      <c r="G87" s="144" t="s">
        <v>68</v>
      </c>
      <c r="H87" s="144" t="s">
        <v>615</v>
      </c>
      <c r="I87" s="145" t="s">
        <v>438</v>
      </c>
      <c r="J87" s="145" t="s">
        <v>616</v>
      </c>
    </row>
    <row r="88" ht="52.5" customHeight="1" outlineLevel="1" spans="1:10">
      <c r="A88" s="145" t="s">
        <v>405</v>
      </c>
      <c r="B88" s="145" t="s">
        <v>611</v>
      </c>
      <c r="C88" s="145" t="s">
        <v>433</v>
      </c>
      <c r="D88" s="145" t="s">
        <v>434</v>
      </c>
      <c r="E88" s="145" t="s">
        <v>617</v>
      </c>
      <c r="F88" s="145" t="s">
        <v>436</v>
      </c>
      <c r="G88" s="144" t="s">
        <v>68</v>
      </c>
      <c r="H88" s="144" t="s">
        <v>519</v>
      </c>
      <c r="I88" s="145" t="s">
        <v>438</v>
      </c>
      <c r="J88" s="145" t="s">
        <v>618</v>
      </c>
    </row>
    <row r="89" ht="52.5" customHeight="1" outlineLevel="1" spans="1:10">
      <c r="A89" s="145" t="s">
        <v>405</v>
      </c>
      <c r="B89" s="145" t="s">
        <v>611</v>
      </c>
      <c r="C89" s="145" t="s">
        <v>433</v>
      </c>
      <c r="D89" s="145" t="s">
        <v>446</v>
      </c>
      <c r="E89" s="145" t="s">
        <v>619</v>
      </c>
      <c r="F89" s="145" t="s">
        <v>436</v>
      </c>
      <c r="G89" s="144" t="s">
        <v>513</v>
      </c>
      <c r="H89" s="144" t="s">
        <v>449</v>
      </c>
      <c r="I89" s="145" t="s">
        <v>438</v>
      </c>
      <c r="J89" s="145" t="s">
        <v>620</v>
      </c>
    </row>
    <row r="90" ht="52.5" customHeight="1" outlineLevel="1" spans="1:10">
      <c r="A90" s="145" t="s">
        <v>405</v>
      </c>
      <c r="B90" s="145" t="s">
        <v>611</v>
      </c>
      <c r="C90" s="145" t="s">
        <v>433</v>
      </c>
      <c r="D90" s="145" t="s">
        <v>451</v>
      </c>
      <c r="E90" s="145" t="s">
        <v>621</v>
      </c>
      <c r="F90" s="145" t="s">
        <v>453</v>
      </c>
      <c r="G90" s="144" t="s">
        <v>454</v>
      </c>
      <c r="H90" s="144" t="s">
        <v>455</v>
      </c>
      <c r="I90" s="145" t="s">
        <v>438</v>
      </c>
      <c r="J90" s="145" t="s">
        <v>621</v>
      </c>
    </row>
    <row r="91" ht="52.5" customHeight="1" outlineLevel="1" spans="1:10">
      <c r="A91" s="145" t="s">
        <v>405</v>
      </c>
      <c r="B91" s="145" t="s">
        <v>611</v>
      </c>
      <c r="C91" s="145" t="s">
        <v>456</v>
      </c>
      <c r="D91" s="145" t="s">
        <v>476</v>
      </c>
      <c r="E91" s="145" t="s">
        <v>622</v>
      </c>
      <c r="F91" s="145" t="s">
        <v>459</v>
      </c>
      <c r="G91" s="144" t="s">
        <v>623</v>
      </c>
      <c r="H91" s="144"/>
      <c r="I91" s="145" t="s">
        <v>461</v>
      </c>
      <c r="J91" s="145" t="s">
        <v>623</v>
      </c>
    </row>
    <row r="92" ht="52.5" customHeight="1" outlineLevel="1" spans="1:10">
      <c r="A92" s="145" t="s">
        <v>405</v>
      </c>
      <c r="B92" s="145" t="s">
        <v>611</v>
      </c>
      <c r="C92" s="145" t="s">
        <v>456</v>
      </c>
      <c r="D92" s="145" t="s">
        <v>457</v>
      </c>
      <c r="E92" s="145" t="s">
        <v>624</v>
      </c>
      <c r="F92" s="145" t="s">
        <v>459</v>
      </c>
      <c r="G92" s="144" t="s">
        <v>568</v>
      </c>
      <c r="H92" s="144"/>
      <c r="I92" s="145" t="s">
        <v>461</v>
      </c>
      <c r="J92" s="145" t="s">
        <v>625</v>
      </c>
    </row>
    <row r="93" ht="52.5" customHeight="1" outlineLevel="1" spans="1:10">
      <c r="A93" s="145" t="s">
        <v>405</v>
      </c>
      <c r="B93" s="145" t="s">
        <v>611</v>
      </c>
      <c r="C93" s="145" t="s">
        <v>456</v>
      </c>
      <c r="D93" s="145" t="s">
        <v>457</v>
      </c>
      <c r="E93" s="145" t="s">
        <v>626</v>
      </c>
      <c r="F93" s="145" t="s">
        <v>436</v>
      </c>
      <c r="G93" s="144" t="s">
        <v>603</v>
      </c>
      <c r="H93" s="144" t="s">
        <v>445</v>
      </c>
      <c r="I93" s="145" t="s">
        <v>438</v>
      </c>
      <c r="J93" s="145" t="s">
        <v>627</v>
      </c>
    </row>
    <row r="94" ht="52.5" customHeight="1" outlineLevel="1" spans="1:10">
      <c r="A94" s="145" t="s">
        <v>405</v>
      </c>
      <c r="B94" s="145" t="s">
        <v>611</v>
      </c>
      <c r="C94" s="145" t="s">
        <v>456</v>
      </c>
      <c r="D94" s="145" t="s">
        <v>462</v>
      </c>
      <c r="E94" s="145" t="s">
        <v>463</v>
      </c>
      <c r="F94" s="145" t="s">
        <v>459</v>
      </c>
      <c r="G94" s="144" t="s">
        <v>59</v>
      </c>
      <c r="H94" s="144" t="s">
        <v>465</v>
      </c>
      <c r="I94" s="145" t="s">
        <v>438</v>
      </c>
      <c r="J94" s="145" t="s">
        <v>463</v>
      </c>
    </row>
    <row r="95" ht="52.5" customHeight="1" outlineLevel="1" spans="1:10">
      <c r="A95" s="145" t="s">
        <v>405</v>
      </c>
      <c r="B95" s="145" t="s">
        <v>611</v>
      </c>
      <c r="C95" s="145" t="s">
        <v>466</v>
      </c>
      <c r="D95" s="145" t="s">
        <v>467</v>
      </c>
      <c r="E95" s="145" t="s">
        <v>628</v>
      </c>
      <c r="F95" s="145" t="s">
        <v>436</v>
      </c>
      <c r="G95" s="144" t="s">
        <v>481</v>
      </c>
      <c r="H95" s="144" t="s">
        <v>449</v>
      </c>
      <c r="I95" s="145" t="s">
        <v>438</v>
      </c>
      <c r="J95" s="145" t="s">
        <v>629</v>
      </c>
    </row>
    <row r="96" ht="52.5" customHeight="1" outlineLevel="1" spans="1:10">
      <c r="A96" s="145" t="s">
        <v>401</v>
      </c>
      <c r="B96" s="145" t="s">
        <v>630</v>
      </c>
      <c r="C96" s="145" t="s">
        <v>433</v>
      </c>
      <c r="D96" s="145" t="s">
        <v>434</v>
      </c>
      <c r="E96" s="145" t="s">
        <v>631</v>
      </c>
      <c r="F96" s="145" t="s">
        <v>436</v>
      </c>
      <c r="G96" s="144" t="s">
        <v>632</v>
      </c>
      <c r="H96" s="144" t="s">
        <v>633</v>
      </c>
      <c r="I96" s="145" t="s">
        <v>438</v>
      </c>
      <c r="J96" s="145" t="s">
        <v>634</v>
      </c>
    </row>
    <row r="97" ht="52.5" customHeight="1" outlineLevel="1" spans="1:10">
      <c r="A97" s="145" t="s">
        <v>401</v>
      </c>
      <c r="B97" s="145" t="s">
        <v>630</v>
      </c>
      <c r="C97" s="145" t="s">
        <v>433</v>
      </c>
      <c r="D97" s="145" t="s">
        <v>434</v>
      </c>
      <c r="E97" s="145" t="s">
        <v>635</v>
      </c>
      <c r="F97" s="145" t="s">
        <v>436</v>
      </c>
      <c r="G97" s="144" t="s">
        <v>60</v>
      </c>
      <c r="H97" s="144" t="s">
        <v>442</v>
      </c>
      <c r="I97" s="145" t="s">
        <v>438</v>
      </c>
      <c r="J97" s="145" t="s">
        <v>636</v>
      </c>
    </row>
    <row r="98" ht="52.5" customHeight="1" outlineLevel="1" spans="1:10">
      <c r="A98" s="145" t="s">
        <v>401</v>
      </c>
      <c r="B98" s="145" t="s">
        <v>630</v>
      </c>
      <c r="C98" s="145" t="s">
        <v>433</v>
      </c>
      <c r="D98" s="145" t="s">
        <v>446</v>
      </c>
      <c r="E98" s="145" t="s">
        <v>637</v>
      </c>
      <c r="F98" s="145" t="s">
        <v>436</v>
      </c>
      <c r="G98" s="144" t="s">
        <v>513</v>
      </c>
      <c r="H98" s="144" t="s">
        <v>449</v>
      </c>
      <c r="I98" s="145" t="s">
        <v>438</v>
      </c>
      <c r="J98" s="145" t="s">
        <v>637</v>
      </c>
    </row>
    <row r="99" ht="52.5" customHeight="1" outlineLevel="1" spans="1:10">
      <c r="A99" s="145" t="s">
        <v>401</v>
      </c>
      <c r="B99" s="145" t="s">
        <v>630</v>
      </c>
      <c r="C99" s="145" t="s">
        <v>433</v>
      </c>
      <c r="D99" s="145" t="s">
        <v>451</v>
      </c>
      <c r="E99" s="145" t="s">
        <v>531</v>
      </c>
      <c r="F99" s="145" t="s">
        <v>453</v>
      </c>
      <c r="G99" s="144" t="s">
        <v>454</v>
      </c>
      <c r="H99" s="144" t="s">
        <v>455</v>
      </c>
      <c r="I99" s="145" t="s">
        <v>438</v>
      </c>
      <c r="J99" s="145" t="s">
        <v>638</v>
      </c>
    </row>
    <row r="100" ht="52.5" customHeight="1" outlineLevel="1" spans="1:10">
      <c r="A100" s="145" t="s">
        <v>401</v>
      </c>
      <c r="B100" s="145" t="s">
        <v>630</v>
      </c>
      <c r="C100" s="145" t="s">
        <v>456</v>
      </c>
      <c r="D100" s="145" t="s">
        <v>457</v>
      </c>
      <c r="E100" s="145" t="s">
        <v>639</v>
      </c>
      <c r="F100" s="145" t="s">
        <v>459</v>
      </c>
      <c r="G100" s="144" t="s">
        <v>568</v>
      </c>
      <c r="H100" s="144"/>
      <c r="I100" s="145" t="s">
        <v>461</v>
      </c>
      <c r="J100" s="145" t="s">
        <v>640</v>
      </c>
    </row>
    <row r="101" ht="52.5" customHeight="1" outlineLevel="1" spans="1:10">
      <c r="A101" s="145" t="s">
        <v>401</v>
      </c>
      <c r="B101" s="145" t="s">
        <v>630</v>
      </c>
      <c r="C101" s="145" t="s">
        <v>456</v>
      </c>
      <c r="D101" s="145" t="s">
        <v>462</v>
      </c>
      <c r="E101" s="145" t="s">
        <v>463</v>
      </c>
      <c r="F101" s="145" t="s">
        <v>459</v>
      </c>
      <c r="G101" s="144" t="s">
        <v>59</v>
      </c>
      <c r="H101" s="144" t="s">
        <v>465</v>
      </c>
      <c r="I101" s="145" t="s">
        <v>438</v>
      </c>
      <c r="J101" s="145" t="s">
        <v>463</v>
      </c>
    </row>
    <row r="102" ht="52.5" customHeight="1" outlineLevel="1" spans="1:10">
      <c r="A102" s="145" t="s">
        <v>401</v>
      </c>
      <c r="B102" s="145" t="s">
        <v>630</v>
      </c>
      <c r="C102" s="145" t="s">
        <v>466</v>
      </c>
      <c r="D102" s="145" t="s">
        <v>467</v>
      </c>
      <c r="E102" s="145" t="s">
        <v>641</v>
      </c>
      <c r="F102" s="145" t="s">
        <v>436</v>
      </c>
      <c r="G102" s="144" t="s">
        <v>448</v>
      </c>
      <c r="H102" s="144" t="s">
        <v>449</v>
      </c>
      <c r="I102" s="145" t="s">
        <v>438</v>
      </c>
      <c r="J102" s="145" t="s">
        <v>642</v>
      </c>
    </row>
    <row r="103" ht="52.5" customHeight="1" outlineLevel="1" spans="1:10">
      <c r="A103" s="145" t="s">
        <v>371</v>
      </c>
      <c r="B103" s="145" t="s">
        <v>643</v>
      </c>
      <c r="C103" s="145" t="s">
        <v>433</v>
      </c>
      <c r="D103" s="145" t="s">
        <v>434</v>
      </c>
      <c r="E103" s="145" t="s">
        <v>644</v>
      </c>
      <c r="F103" s="145" t="s">
        <v>459</v>
      </c>
      <c r="G103" s="144" t="s">
        <v>645</v>
      </c>
      <c r="H103" s="144" t="s">
        <v>646</v>
      </c>
      <c r="I103" s="145" t="s">
        <v>438</v>
      </c>
      <c r="J103" s="145" t="s">
        <v>644</v>
      </c>
    </row>
    <row r="104" ht="52.5" customHeight="1" outlineLevel="1" spans="1:10">
      <c r="A104" s="145" t="s">
        <v>371</v>
      </c>
      <c r="B104" s="145" t="s">
        <v>643</v>
      </c>
      <c r="C104" s="145" t="s">
        <v>433</v>
      </c>
      <c r="D104" s="145" t="s">
        <v>446</v>
      </c>
      <c r="E104" s="145" t="s">
        <v>473</v>
      </c>
      <c r="F104" s="145" t="s">
        <v>436</v>
      </c>
      <c r="G104" s="144" t="s">
        <v>513</v>
      </c>
      <c r="H104" s="144" t="s">
        <v>449</v>
      </c>
      <c r="I104" s="145" t="s">
        <v>438</v>
      </c>
      <c r="J104" s="145" t="s">
        <v>473</v>
      </c>
    </row>
    <row r="105" ht="52.5" customHeight="1" outlineLevel="1" spans="1:10">
      <c r="A105" s="145" t="s">
        <v>371</v>
      </c>
      <c r="B105" s="145" t="s">
        <v>643</v>
      </c>
      <c r="C105" s="145" t="s">
        <v>456</v>
      </c>
      <c r="D105" s="145" t="s">
        <v>457</v>
      </c>
      <c r="E105" s="145" t="s">
        <v>647</v>
      </c>
      <c r="F105" s="145" t="s">
        <v>459</v>
      </c>
      <c r="G105" s="144" t="s">
        <v>648</v>
      </c>
      <c r="H105" s="144"/>
      <c r="I105" s="145" t="s">
        <v>461</v>
      </c>
      <c r="J105" s="145" t="s">
        <v>649</v>
      </c>
    </row>
    <row r="106" ht="52.5" customHeight="1" outlineLevel="1" spans="1:10">
      <c r="A106" s="145" t="s">
        <v>371</v>
      </c>
      <c r="B106" s="145" t="s">
        <v>643</v>
      </c>
      <c r="C106" s="145" t="s">
        <v>466</v>
      </c>
      <c r="D106" s="145" t="s">
        <v>467</v>
      </c>
      <c r="E106" s="145" t="s">
        <v>650</v>
      </c>
      <c r="F106" s="145" t="s">
        <v>436</v>
      </c>
      <c r="G106" s="144" t="s">
        <v>448</v>
      </c>
      <c r="H106" s="144" t="s">
        <v>449</v>
      </c>
      <c r="I106" s="145" t="s">
        <v>438</v>
      </c>
      <c r="J106" s="145" t="s">
        <v>651</v>
      </c>
    </row>
    <row r="107" ht="52.5" customHeight="1" outlineLevel="1" spans="1:10">
      <c r="A107" s="145" t="s">
        <v>364</v>
      </c>
      <c r="B107" s="145" t="s">
        <v>652</v>
      </c>
      <c r="C107" s="145" t="s">
        <v>433</v>
      </c>
      <c r="D107" s="145" t="s">
        <v>434</v>
      </c>
      <c r="E107" s="145" t="s">
        <v>653</v>
      </c>
      <c r="F107" s="145" t="s">
        <v>459</v>
      </c>
      <c r="G107" s="144" t="s">
        <v>67</v>
      </c>
      <c r="H107" s="144" t="s">
        <v>646</v>
      </c>
      <c r="I107" s="145" t="s">
        <v>438</v>
      </c>
      <c r="J107" s="145" t="s">
        <v>653</v>
      </c>
    </row>
    <row r="108" ht="52.5" customHeight="1" outlineLevel="1" spans="1:10">
      <c r="A108" s="145" t="s">
        <v>364</v>
      </c>
      <c r="B108" s="145" t="s">
        <v>652</v>
      </c>
      <c r="C108" s="145" t="s">
        <v>433</v>
      </c>
      <c r="D108" s="145" t="s">
        <v>434</v>
      </c>
      <c r="E108" s="145" t="s">
        <v>644</v>
      </c>
      <c r="F108" s="145" t="s">
        <v>459</v>
      </c>
      <c r="G108" s="144" t="s">
        <v>645</v>
      </c>
      <c r="H108" s="144" t="s">
        <v>646</v>
      </c>
      <c r="I108" s="145" t="s">
        <v>438</v>
      </c>
      <c r="J108" s="145" t="s">
        <v>644</v>
      </c>
    </row>
    <row r="109" ht="52.5" customHeight="1" outlineLevel="1" spans="1:10">
      <c r="A109" s="145" t="s">
        <v>364</v>
      </c>
      <c r="B109" s="145" t="s">
        <v>652</v>
      </c>
      <c r="C109" s="145" t="s">
        <v>456</v>
      </c>
      <c r="D109" s="145" t="s">
        <v>457</v>
      </c>
      <c r="E109" s="145" t="s">
        <v>654</v>
      </c>
      <c r="F109" s="145" t="s">
        <v>459</v>
      </c>
      <c r="G109" s="144" t="s">
        <v>568</v>
      </c>
      <c r="H109" s="144"/>
      <c r="I109" s="145" t="s">
        <v>461</v>
      </c>
      <c r="J109" s="145" t="s">
        <v>654</v>
      </c>
    </row>
    <row r="110" ht="52.5" customHeight="1" outlineLevel="1" spans="1:10">
      <c r="A110" s="145" t="s">
        <v>364</v>
      </c>
      <c r="B110" s="145" t="s">
        <v>652</v>
      </c>
      <c r="C110" s="145" t="s">
        <v>466</v>
      </c>
      <c r="D110" s="145" t="s">
        <v>467</v>
      </c>
      <c r="E110" s="145" t="s">
        <v>655</v>
      </c>
      <c r="F110" s="145" t="s">
        <v>436</v>
      </c>
      <c r="G110" s="144" t="s">
        <v>481</v>
      </c>
      <c r="H110" s="144" t="s">
        <v>449</v>
      </c>
      <c r="I110" s="145" t="s">
        <v>438</v>
      </c>
      <c r="J110" s="145" t="s">
        <v>655</v>
      </c>
    </row>
    <row r="111" ht="52.5" customHeight="1" outlineLevel="1" spans="1:10">
      <c r="A111" s="145" t="s">
        <v>393</v>
      </c>
      <c r="B111" s="145" t="s">
        <v>656</v>
      </c>
      <c r="C111" s="145" t="s">
        <v>433</v>
      </c>
      <c r="D111" s="145" t="s">
        <v>434</v>
      </c>
      <c r="E111" s="145" t="s">
        <v>657</v>
      </c>
      <c r="F111" s="145" t="s">
        <v>436</v>
      </c>
      <c r="G111" s="144" t="s">
        <v>62</v>
      </c>
      <c r="H111" s="144" t="s">
        <v>442</v>
      </c>
      <c r="I111" s="145" t="s">
        <v>438</v>
      </c>
      <c r="J111" s="145" t="s">
        <v>657</v>
      </c>
    </row>
    <row r="112" ht="52.5" customHeight="1" outlineLevel="1" spans="1:10">
      <c r="A112" s="145" t="s">
        <v>393</v>
      </c>
      <c r="B112" s="145" t="s">
        <v>656</v>
      </c>
      <c r="C112" s="145" t="s">
        <v>433</v>
      </c>
      <c r="D112" s="145" t="s">
        <v>434</v>
      </c>
      <c r="E112" s="145" t="s">
        <v>658</v>
      </c>
      <c r="F112" s="145" t="s">
        <v>436</v>
      </c>
      <c r="G112" s="144" t="s">
        <v>659</v>
      </c>
      <c r="H112" s="144" t="s">
        <v>445</v>
      </c>
      <c r="I112" s="145" t="s">
        <v>438</v>
      </c>
      <c r="J112" s="145" t="s">
        <v>660</v>
      </c>
    </row>
    <row r="113" ht="52.5" customHeight="1" outlineLevel="1" spans="1:10">
      <c r="A113" s="145" t="s">
        <v>393</v>
      </c>
      <c r="B113" s="145" t="s">
        <v>656</v>
      </c>
      <c r="C113" s="145" t="s">
        <v>433</v>
      </c>
      <c r="D113" s="145" t="s">
        <v>434</v>
      </c>
      <c r="E113" s="145" t="s">
        <v>588</v>
      </c>
      <c r="F113" s="145" t="s">
        <v>436</v>
      </c>
      <c r="G113" s="144" t="s">
        <v>63</v>
      </c>
      <c r="H113" s="144" t="s">
        <v>519</v>
      </c>
      <c r="I113" s="145" t="s">
        <v>438</v>
      </c>
      <c r="J113" s="145" t="s">
        <v>588</v>
      </c>
    </row>
    <row r="114" ht="52.5" customHeight="1" outlineLevel="1" spans="1:10">
      <c r="A114" s="145" t="s">
        <v>393</v>
      </c>
      <c r="B114" s="145" t="s">
        <v>656</v>
      </c>
      <c r="C114" s="145" t="s">
        <v>433</v>
      </c>
      <c r="D114" s="145" t="s">
        <v>434</v>
      </c>
      <c r="E114" s="145" t="s">
        <v>661</v>
      </c>
      <c r="F114" s="145" t="s">
        <v>436</v>
      </c>
      <c r="G114" s="144" t="s">
        <v>60</v>
      </c>
      <c r="H114" s="144" t="s">
        <v>523</v>
      </c>
      <c r="I114" s="145" t="s">
        <v>438</v>
      </c>
      <c r="J114" s="145" t="s">
        <v>662</v>
      </c>
    </row>
    <row r="115" ht="52.5" customHeight="1" outlineLevel="1" spans="1:10">
      <c r="A115" s="145" t="s">
        <v>393</v>
      </c>
      <c r="B115" s="145" t="s">
        <v>656</v>
      </c>
      <c r="C115" s="145" t="s">
        <v>433</v>
      </c>
      <c r="D115" s="145" t="s">
        <v>446</v>
      </c>
      <c r="E115" s="145" t="s">
        <v>663</v>
      </c>
      <c r="F115" s="145" t="s">
        <v>436</v>
      </c>
      <c r="G115" s="144" t="s">
        <v>496</v>
      </c>
      <c r="H115" s="144" t="s">
        <v>449</v>
      </c>
      <c r="I115" s="145" t="s">
        <v>438</v>
      </c>
      <c r="J115" s="145" t="s">
        <v>663</v>
      </c>
    </row>
    <row r="116" ht="52.5" customHeight="1" outlineLevel="1" spans="1:10">
      <c r="A116" s="145" t="s">
        <v>393</v>
      </c>
      <c r="B116" s="145" t="s">
        <v>656</v>
      </c>
      <c r="C116" s="145" t="s">
        <v>433</v>
      </c>
      <c r="D116" s="145" t="s">
        <v>451</v>
      </c>
      <c r="E116" s="145" t="s">
        <v>664</v>
      </c>
      <c r="F116" s="145" t="s">
        <v>453</v>
      </c>
      <c r="G116" s="144" t="s">
        <v>454</v>
      </c>
      <c r="H116" s="144" t="s">
        <v>455</v>
      </c>
      <c r="I116" s="145" t="s">
        <v>438</v>
      </c>
      <c r="J116" s="145" t="s">
        <v>665</v>
      </c>
    </row>
    <row r="117" ht="52.5" customHeight="1" outlineLevel="1" spans="1:10">
      <c r="A117" s="145" t="s">
        <v>393</v>
      </c>
      <c r="B117" s="145" t="s">
        <v>656</v>
      </c>
      <c r="C117" s="145" t="s">
        <v>456</v>
      </c>
      <c r="D117" s="145" t="s">
        <v>457</v>
      </c>
      <c r="E117" s="145" t="s">
        <v>666</v>
      </c>
      <c r="F117" s="145" t="s">
        <v>459</v>
      </c>
      <c r="G117" s="144" t="s">
        <v>557</v>
      </c>
      <c r="H117" s="144"/>
      <c r="I117" s="145" t="s">
        <v>461</v>
      </c>
      <c r="J117" s="145" t="s">
        <v>667</v>
      </c>
    </row>
    <row r="118" ht="52.5" customHeight="1" outlineLevel="1" spans="1:10">
      <c r="A118" s="145" t="s">
        <v>393</v>
      </c>
      <c r="B118" s="145" t="s">
        <v>656</v>
      </c>
      <c r="C118" s="145" t="s">
        <v>466</v>
      </c>
      <c r="D118" s="145" t="s">
        <v>467</v>
      </c>
      <c r="E118" s="145" t="s">
        <v>668</v>
      </c>
      <c r="F118" s="145" t="s">
        <v>436</v>
      </c>
      <c r="G118" s="144" t="s">
        <v>481</v>
      </c>
      <c r="H118" s="144" t="s">
        <v>449</v>
      </c>
      <c r="I118" s="145" t="s">
        <v>438</v>
      </c>
      <c r="J118" s="145" t="s">
        <v>669</v>
      </c>
    </row>
    <row r="119" ht="52.5" customHeight="1" outlineLevel="1" spans="1:10">
      <c r="A119" s="145" t="s">
        <v>384</v>
      </c>
      <c r="B119" s="145" t="s">
        <v>670</v>
      </c>
      <c r="C119" s="145" t="s">
        <v>433</v>
      </c>
      <c r="D119" s="145" t="s">
        <v>434</v>
      </c>
      <c r="E119" s="145" t="s">
        <v>671</v>
      </c>
      <c r="F119" s="145" t="s">
        <v>459</v>
      </c>
      <c r="G119" s="144" t="s">
        <v>71</v>
      </c>
      <c r="H119" s="144" t="s">
        <v>445</v>
      </c>
      <c r="I119" s="145" t="s">
        <v>438</v>
      </c>
      <c r="J119" s="145" t="s">
        <v>672</v>
      </c>
    </row>
    <row r="120" ht="52.5" customHeight="1" outlineLevel="1" spans="1:10">
      <c r="A120" s="145" t="s">
        <v>384</v>
      </c>
      <c r="B120" s="145" t="s">
        <v>670</v>
      </c>
      <c r="C120" s="145" t="s">
        <v>456</v>
      </c>
      <c r="D120" s="145" t="s">
        <v>457</v>
      </c>
      <c r="E120" s="145" t="s">
        <v>673</v>
      </c>
      <c r="F120" s="145" t="s">
        <v>459</v>
      </c>
      <c r="G120" s="144" t="s">
        <v>674</v>
      </c>
      <c r="H120" s="144" t="s">
        <v>543</v>
      </c>
      <c r="I120" s="145" t="s">
        <v>438</v>
      </c>
      <c r="J120" s="145" t="s">
        <v>673</v>
      </c>
    </row>
    <row r="121" ht="52.5" customHeight="1" outlineLevel="1" spans="1:10">
      <c r="A121" s="145" t="s">
        <v>384</v>
      </c>
      <c r="B121" s="145" t="s">
        <v>670</v>
      </c>
      <c r="C121" s="145" t="s">
        <v>466</v>
      </c>
      <c r="D121" s="145" t="s">
        <v>467</v>
      </c>
      <c r="E121" s="145" t="s">
        <v>675</v>
      </c>
      <c r="F121" s="145" t="s">
        <v>436</v>
      </c>
      <c r="G121" s="144" t="s">
        <v>481</v>
      </c>
      <c r="H121" s="144" t="s">
        <v>449</v>
      </c>
      <c r="I121" s="145" t="s">
        <v>438</v>
      </c>
      <c r="J121" s="145" t="s">
        <v>675</v>
      </c>
    </row>
    <row r="122" ht="52.5" customHeight="1" outlineLevel="1" spans="1:10">
      <c r="A122" s="145" t="s">
        <v>384</v>
      </c>
      <c r="B122" s="145" t="s">
        <v>670</v>
      </c>
      <c r="C122" s="145" t="s">
        <v>539</v>
      </c>
      <c r="D122" s="145" t="s">
        <v>540</v>
      </c>
      <c r="E122" s="145" t="s">
        <v>676</v>
      </c>
      <c r="F122" s="145" t="s">
        <v>453</v>
      </c>
      <c r="G122" s="144" t="s">
        <v>674</v>
      </c>
      <c r="H122" s="144" t="s">
        <v>543</v>
      </c>
      <c r="I122" s="145" t="s">
        <v>438</v>
      </c>
      <c r="J122" s="145" t="s">
        <v>676</v>
      </c>
    </row>
    <row r="123" ht="52.5" customHeight="1" outlineLevel="1" spans="1:10">
      <c r="A123" s="145" t="s">
        <v>391</v>
      </c>
      <c r="B123" s="145" t="s">
        <v>677</v>
      </c>
      <c r="C123" s="145" t="s">
        <v>433</v>
      </c>
      <c r="D123" s="145" t="s">
        <v>434</v>
      </c>
      <c r="E123" s="145" t="s">
        <v>678</v>
      </c>
      <c r="F123" s="145" t="s">
        <v>459</v>
      </c>
      <c r="G123" s="144" t="s">
        <v>679</v>
      </c>
      <c r="H123" s="144" t="s">
        <v>680</v>
      </c>
      <c r="I123" s="145" t="s">
        <v>438</v>
      </c>
      <c r="J123" s="145" t="s">
        <v>681</v>
      </c>
    </row>
    <row r="124" ht="52.5" customHeight="1" outlineLevel="1" spans="1:10">
      <c r="A124" s="145" t="s">
        <v>391</v>
      </c>
      <c r="B124" s="145" t="s">
        <v>677</v>
      </c>
      <c r="C124" s="145" t="s">
        <v>433</v>
      </c>
      <c r="D124" s="145" t="s">
        <v>446</v>
      </c>
      <c r="E124" s="145" t="s">
        <v>682</v>
      </c>
      <c r="F124" s="145" t="s">
        <v>436</v>
      </c>
      <c r="G124" s="144" t="s">
        <v>481</v>
      </c>
      <c r="H124" s="144" t="s">
        <v>449</v>
      </c>
      <c r="I124" s="145" t="s">
        <v>438</v>
      </c>
      <c r="J124" s="145" t="s">
        <v>683</v>
      </c>
    </row>
    <row r="125" ht="52.5" customHeight="1" outlineLevel="1" spans="1:10">
      <c r="A125" s="145" t="s">
        <v>391</v>
      </c>
      <c r="B125" s="145" t="s">
        <v>677</v>
      </c>
      <c r="C125" s="145" t="s">
        <v>433</v>
      </c>
      <c r="D125" s="145" t="s">
        <v>446</v>
      </c>
      <c r="E125" s="145" t="s">
        <v>684</v>
      </c>
      <c r="F125" s="145" t="s">
        <v>436</v>
      </c>
      <c r="G125" s="144" t="s">
        <v>513</v>
      </c>
      <c r="H125" s="144" t="s">
        <v>449</v>
      </c>
      <c r="I125" s="145" t="s">
        <v>438</v>
      </c>
      <c r="J125" s="145" t="s">
        <v>685</v>
      </c>
    </row>
    <row r="126" ht="52.5" customHeight="1" outlineLevel="1" spans="1:10">
      <c r="A126" s="145" t="s">
        <v>391</v>
      </c>
      <c r="B126" s="145" t="s">
        <v>677</v>
      </c>
      <c r="C126" s="145" t="s">
        <v>433</v>
      </c>
      <c r="D126" s="145" t="s">
        <v>451</v>
      </c>
      <c r="E126" s="145" t="s">
        <v>531</v>
      </c>
      <c r="F126" s="145" t="s">
        <v>453</v>
      </c>
      <c r="G126" s="144" t="s">
        <v>532</v>
      </c>
      <c r="H126" s="144" t="s">
        <v>533</v>
      </c>
      <c r="I126" s="145" t="s">
        <v>438</v>
      </c>
      <c r="J126" s="145" t="s">
        <v>686</v>
      </c>
    </row>
    <row r="127" ht="52.5" customHeight="1" outlineLevel="1" spans="1:10">
      <c r="A127" s="145" t="s">
        <v>391</v>
      </c>
      <c r="B127" s="145" t="s">
        <v>677</v>
      </c>
      <c r="C127" s="145" t="s">
        <v>456</v>
      </c>
      <c r="D127" s="145" t="s">
        <v>457</v>
      </c>
      <c r="E127" s="145" t="s">
        <v>687</v>
      </c>
      <c r="F127" s="145" t="s">
        <v>459</v>
      </c>
      <c r="G127" s="144" t="s">
        <v>582</v>
      </c>
      <c r="H127" s="144"/>
      <c r="I127" s="145" t="s">
        <v>461</v>
      </c>
      <c r="J127" s="145" t="s">
        <v>685</v>
      </c>
    </row>
    <row r="128" ht="52.5" customHeight="1" outlineLevel="1" spans="1:10">
      <c r="A128" s="145" t="s">
        <v>391</v>
      </c>
      <c r="B128" s="145" t="s">
        <v>677</v>
      </c>
      <c r="C128" s="145" t="s">
        <v>456</v>
      </c>
      <c r="D128" s="145" t="s">
        <v>462</v>
      </c>
      <c r="E128" s="145" t="s">
        <v>463</v>
      </c>
      <c r="F128" s="145" t="s">
        <v>436</v>
      </c>
      <c r="G128" s="144" t="s">
        <v>464</v>
      </c>
      <c r="H128" s="144" t="s">
        <v>465</v>
      </c>
      <c r="I128" s="145" t="s">
        <v>438</v>
      </c>
      <c r="J128" s="145" t="s">
        <v>463</v>
      </c>
    </row>
    <row r="129" ht="52.5" customHeight="1" outlineLevel="1" spans="1:10">
      <c r="A129" s="145" t="s">
        <v>391</v>
      </c>
      <c r="B129" s="145" t="s">
        <v>677</v>
      </c>
      <c r="C129" s="145" t="s">
        <v>466</v>
      </c>
      <c r="D129" s="145" t="s">
        <v>467</v>
      </c>
      <c r="E129" s="145" t="s">
        <v>506</v>
      </c>
      <c r="F129" s="145" t="s">
        <v>436</v>
      </c>
      <c r="G129" s="144" t="s">
        <v>481</v>
      </c>
      <c r="H129" s="144" t="s">
        <v>449</v>
      </c>
      <c r="I129" s="145" t="s">
        <v>438</v>
      </c>
      <c r="J129" s="145" t="s">
        <v>688</v>
      </c>
    </row>
    <row r="130" ht="52.5" customHeight="1" outlineLevel="1" spans="1:10">
      <c r="A130" s="145" t="s">
        <v>375</v>
      </c>
      <c r="B130" s="145" t="s">
        <v>689</v>
      </c>
      <c r="C130" s="145" t="s">
        <v>433</v>
      </c>
      <c r="D130" s="145" t="s">
        <v>434</v>
      </c>
      <c r="E130" s="145" t="s">
        <v>690</v>
      </c>
      <c r="F130" s="145" t="s">
        <v>436</v>
      </c>
      <c r="G130" s="144" t="s">
        <v>70</v>
      </c>
      <c r="H130" s="144" t="s">
        <v>523</v>
      </c>
      <c r="I130" s="145" t="s">
        <v>438</v>
      </c>
      <c r="J130" s="145" t="s">
        <v>691</v>
      </c>
    </row>
    <row r="131" ht="52.5" customHeight="1" outlineLevel="1" spans="1:10">
      <c r="A131" s="145" t="s">
        <v>375</v>
      </c>
      <c r="B131" s="145" t="s">
        <v>689</v>
      </c>
      <c r="C131" s="145" t="s">
        <v>433</v>
      </c>
      <c r="D131" s="145" t="s">
        <v>434</v>
      </c>
      <c r="E131" s="145" t="s">
        <v>692</v>
      </c>
      <c r="F131" s="145" t="s">
        <v>436</v>
      </c>
      <c r="G131" s="144" t="s">
        <v>70</v>
      </c>
      <c r="H131" s="144" t="s">
        <v>523</v>
      </c>
      <c r="I131" s="145" t="s">
        <v>438</v>
      </c>
      <c r="J131" s="145" t="s">
        <v>693</v>
      </c>
    </row>
    <row r="132" ht="52.5" customHeight="1" outlineLevel="1" spans="1:10">
      <c r="A132" s="145" t="s">
        <v>375</v>
      </c>
      <c r="B132" s="145" t="s">
        <v>689</v>
      </c>
      <c r="C132" s="145" t="s">
        <v>433</v>
      </c>
      <c r="D132" s="145" t="s">
        <v>434</v>
      </c>
      <c r="E132" s="145" t="s">
        <v>694</v>
      </c>
      <c r="F132" s="145" t="s">
        <v>436</v>
      </c>
      <c r="G132" s="144" t="s">
        <v>70</v>
      </c>
      <c r="H132" s="144" t="s">
        <v>523</v>
      </c>
      <c r="I132" s="145" t="s">
        <v>438</v>
      </c>
      <c r="J132" s="145" t="s">
        <v>695</v>
      </c>
    </row>
    <row r="133" ht="52.5" customHeight="1" outlineLevel="1" spans="1:10">
      <c r="A133" s="145" t="s">
        <v>375</v>
      </c>
      <c r="B133" s="145" t="s">
        <v>689</v>
      </c>
      <c r="C133" s="145" t="s">
        <v>433</v>
      </c>
      <c r="D133" s="145" t="s">
        <v>434</v>
      </c>
      <c r="E133" s="145" t="s">
        <v>696</v>
      </c>
      <c r="F133" s="145" t="s">
        <v>436</v>
      </c>
      <c r="G133" s="144" t="s">
        <v>70</v>
      </c>
      <c r="H133" s="144" t="s">
        <v>523</v>
      </c>
      <c r="I133" s="145" t="s">
        <v>438</v>
      </c>
      <c r="J133" s="145" t="s">
        <v>697</v>
      </c>
    </row>
    <row r="134" ht="52.5" customHeight="1" outlineLevel="1" spans="1:10">
      <c r="A134" s="145" t="s">
        <v>375</v>
      </c>
      <c r="B134" s="145" t="s">
        <v>689</v>
      </c>
      <c r="C134" s="145" t="s">
        <v>433</v>
      </c>
      <c r="D134" s="145" t="s">
        <v>446</v>
      </c>
      <c r="E134" s="145" t="s">
        <v>698</v>
      </c>
      <c r="F134" s="145" t="s">
        <v>436</v>
      </c>
      <c r="G134" s="144" t="s">
        <v>475</v>
      </c>
      <c r="H134" s="144" t="s">
        <v>449</v>
      </c>
      <c r="I134" s="145" t="s">
        <v>438</v>
      </c>
      <c r="J134" s="145" t="s">
        <v>699</v>
      </c>
    </row>
    <row r="135" ht="52.5" customHeight="1" outlineLevel="1" spans="1:10">
      <c r="A135" s="145" t="s">
        <v>375</v>
      </c>
      <c r="B135" s="145" t="s">
        <v>689</v>
      </c>
      <c r="C135" s="145" t="s">
        <v>433</v>
      </c>
      <c r="D135" s="145" t="s">
        <v>446</v>
      </c>
      <c r="E135" s="145" t="s">
        <v>700</v>
      </c>
      <c r="F135" s="145" t="s">
        <v>436</v>
      </c>
      <c r="G135" s="144" t="s">
        <v>448</v>
      </c>
      <c r="H135" s="144" t="s">
        <v>449</v>
      </c>
      <c r="I135" s="145" t="s">
        <v>438</v>
      </c>
      <c r="J135" s="145" t="s">
        <v>701</v>
      </c>
    </row>
    <row r="136" ht="52.5" customHeight="1" outlineLevel="1" spans="1:10">
      <c r="A136" s="145" t="s">
        <v>375</v>
      </c>
      <c r="B136" s="145" t="s">
        <v>689</v>
      </c>
      <c r="C136" s="145" t="s">
        <v>433</v>
      </c>
      <c r="D136" s="145" t="s">
        <v>451</v>
      </c>
      <c r="E136" s="145" t="s">
        <v>531</v>
      </c>
      <c r="F136" s="145" t="s">
        <v>453</v>
      </c>
      <c r="G136" s="144" t="s">
        <v>454</v>
      </c>
      <c r="H136" s="144" t="s">
        <v>455</v>
      </c>
      <c r="I136" s="145" t="s">
        <v>438</v>
      </c>
      <c r="J136" s="145" t="s">
        <v>531</v>
      </c>
    </row>
    <row r="137" ht="52.5" customHeight="1" outlineLevel="1" spans="1:10">
      <c r="A137" s="145" t="s">
        <v>375</v>
      </c>
      <c r="B137" s="145" t="s">
        <v>689</v>
      </c>
      <c r="C137" s="145" t="s">
        <v>456</v>
      </c>
      <c r="D137" s="145" t="s">
        <v>476</v>
      </c>
      <c r="E137" s="145" t="s">
        <v>702</v>
      </c>
      <c r="F137" s="145" t="s">
        <v>436</v>
      </c>
      <c r="G137" s="144" t="s">
        <v>61</v>
      </c>
      <c r="H137" s="144" t="s">
        <v>445</v>
      </c>
      <c r="I137" s="145" t="s">
        <v>438</v>
      </c>
      <c r="J137" s="145" t="s">
        <v>703</v>
      </c>
    </row>
    <row r="138" ht="52.5" customHeight="1" outlineLevel="1" spans="1:10">
      <c r="A138" s="145" t="s">
        <v>375</v>
      </c>
      <c r="B138" s="145" t="s">
        <v>689</v>
      </c>
      <c r="C138" s="145" t="s">
        <v>456</v>
      </c>
      <c r="D138" s="145" t="s">
        <v>457</v>
      </c>
      <c r="E138" s="145" t="s">
        <v>704</v>
      </c>
      <c r="F138" s="145" t="s">
        <v>459</v>
      </c>
      <c r="G138" s="144" t="s">
        <v>568</v>
      </c>
      <c r="H138" s="144"/>
      <c r="I138" s="145" t="s">
        <v>461</v>
      </c>
      <c r="J138" s="145" t="s">
        <v>704</v>
      </c>
    </row>
    <row r="139" ht="52.5" customHeight="1" outlineLevel="1" spans="1:10">
      <c r="A139" s="145" t="s">
        <v>375</v>
      </c>
      <c r="B139" s="145" t="s">
        <v>689</v>
      </c>
      <c r="C139" s="145" t="s">
        <v>456</v>
      </c>
      <c r="D139" s="145" t="s">
        <v>457</v>
      </c>
      <c r="E139" s="145" t="s">
        <v>705</v>
      </c>
      <c r="F139" s="145" t="s">
        <v>436</v>
      </c>
      <c r="G139" s="144" t="s">
        <v>513</v>
      </c>
      <c r="H139" s="144" t="s">
        <v>449</v>
      </c>
      <c r="I139" s="145" t="s">
        <v>438</v>
      </c>
      <c r="J139" s="145" t="s">
        <v>706</v>
      </c>
    </row>
    <row r="140" ht="52.5" customHeight="1" outlineLevel="1" spans="1:10">
      <c r="A140" s="145" t="s">
        <v>375</v>
      </c>
      <c r="B140" s="145" t="s">
        <v>689</v>
      </c>
      <c r="C140" s="145" t="s">
        <v>456</v>
      </c>
      <c r="D140" s="145" t="s">
        <v>462</v>
      </c>
      <c r="E140" s="145" t="s">
        <v>463</v>
      </c>
      <c r="F140" s="145" t="s">
        <v>459</v>
      </c>
      <c r="G140" s="144" t="s">
        <v>59</v>
      </c>
      <c r="H140" s="144" t="s">
        <v>465</v>
      </c>
      <c r="I140" s="145" t="s">
        <v>438</v>
      </c>
      <c r="J140" s="145" t="s">
        <v>463</v>
      </c>
    </row>
    <row r="141" ht="52.5" customHeight="1" outlineLevel="1" spans="1:10">
      <c r="A141" s="145" t="s">
        <v>375</v>
      </c>
      <c r="B141" s="145" t="s">
        <v>689</v>
      </c>
      <c r="C141" s="145" t="s">
        <v>466</v>
      </c>
      <c r="D141" s="145" t="s">
        <v>467</v>
      </c>
      <c r="E141" s="145" t="s">
        <v>707</v>
      </c>
      <c r="F141" s="145" t="s">
        <v>436</v>
      </c>
      <c r="G141" s="144" t="s">
        <v>513</v>
      </c>
      <c r="H141" s="144" t="s">
        <v>449</v>
      </c>
      <c r="I141" s="145" t="s">
        <v>438</v>
      </c>
      <c r="J141" s="145" t="s">
        <v>708</v>
      </c>
    </row>
    <row r="142" ht="52.5" customHeight="1" outlineLevel="1" spans="1:10">
      <c r="A142" s="145" t="s">
        <v>375</v>
      </c>
      <c r="B142" s="145" t="s">
        <v>689</v>
      </c>
      <c r="C142" s="145" t="s">
        <v>539</v>
      </c>
      <c r="D142" s="145" t="s">
        <v>540</v>
      </c>
      <c r="E142" s="145" t="s">
        <v>370</v>
      </c>
      <c r="F142" s="145" t="s">
        <v>453</v>
      </c>
      <c r="G142" s="144" t="s">
        <v>709</v>
      </c>
      <c r="H142" s="144" t="s">
        <v>543</v>
      </c>
      <c r="I142" s="145" t="s">
        <v>438</v>
      </c>
      <c r="J142" s="145" t="s">
        <v>370</v>
      </c>
    </row>
    <row r="143" ht="52.5" customHeight="1" outlineLevel="1" spans="1:10">
      <c r="A143" s="145" t="s">
        <v>380</v>
      </c>
      <c r="B143" s="145" t="s">
        <v>710</v>
      </c>
      <c r="C143" s="145" t="s">
        <v>433</v>
      </c>
      <c r="D143" s="145" t="s">
        <v>434</v>
      </c>
      <c r="E143" s="145" t="s">
        <v>711</v>
      </c>
      <c r="F143" s="145" t="s">
        <v>459</v>
      </c>
      <c r="G143" s="144" t="s">
        <v>464</v>
      </c>
      <c r="H143" s="144" t="s">
        <v>445</v>
      </c>
      <c r="I143" s="145" t="s">
        <v>438</v>
      </c>
      <c r="J143" s="145" t="s">
        <v>712</v>
      </c>
    </row>
    <row r="144" ht="52.5" customHeight="1" outlineLevel="1" spans="1:10">
      <c r="A144" s="145" t="s">
        <v>380</v>
      </c>
      <c r="B144" s="145" t="s">
        <v>710</v>
      </c>
      <c r="C144" s="145" t="s">
        <v>456</v>
      </c>
      <c r="D144" s="145" t="s">
        <v>457</v>
      </c>
      <c r="E144" s="145" t="s">
        <v>713</v>
      </c>
      <c r="F144" s="145" t="s">
        <v>459</v>
      </c>
      <c r="G144" s="144" t="s">
        <v>464</v>
      </c>
      <c r="H144" s="144" t="s">
        <v>445</v>
      </c>
      <c r="I144" s="145" t="s">
        <v>438</v>
      </c>
      <c r="J144" s="145" t="s">
        <v>712</v>
      </c>
    </row>
    <row r="145" ht="52.5" customHeight="1" outlineLevel="1" spans="1:10">
      <c r="A145" s="145" t="s">
        <v>380</v>
      </c>
      <c r="B145" s="145" t="s">
        <v>710</v>
      </c>
      <c r="C145" s="145" t="s">
        <v>466</v>
      </c>
      <c r="D145" s="145" t="s">
        <v>467</v>
      </c>
      <c r="E145" s="145" t="s">
        <v>467</v>
      </c>
      <c r="F145" s="145" t="s">
        <v>436</v>
      </c>
      <c r="G145" s="144" t="s">
        <v>481</v>
      </c>
      <c r="H145" s="144" t="s">
        <v>449</v>
      </c>
      <c r="I145" s="145" t="s">
        <v>438</v>
      </c>
      <c r="J145" s="145" t="s">
        <v>714</v>
      </c>
    </row>
    <row r="146" ht="52.5" customHeight="1" outlineLevel="1" spans="1:10">
      <c r="A146" s="145" t="s">
        <v>380</v>
      </c>
      <c r="B146" s="145" t="s">
        <v>710</v>
      </c>
      <c r="C146" s="145" t="s">
        <v>539</v>
      </c>
      <c r="D146" s="145" t="s">
        <v>540</v>
      </c>
      <c r="E146" s="145" t="s">
        <v>676</v>
      </c>
      <c r="F146" s="145" t="s">
        <v>453</v>
      </c>
      <c r="G146" s="144" t="s">
        <v>715</v>
      </c>
      <c r="H146" s="144" t="s">
        <v>543</v>
      </c>
      <c r="I146" s="145" t="s">
        <v>438</v>
      </c>
      <c r="J146" s="145" t="s">
        <v>712</v>
      </c>
    </row>
    <row r="147" ht="52.5" customHeight="1" outlineLevel="1" spans="1:10">
      <c r="A147" s="145" t="s">
        <v>403</v>
      </c>
      <c r="B147" s="145" t="s">
        <v>716</v>
      </c>
      <c r="C147" s="145" t="s">
        <v>433</v>
      </c>
      <c r="D147" s="145" t="s">
        <v>434</v>
      </c>
      <c r="E147" s="145" t="s">
        <v>717</v>
      </c>
      <c r="F147" s="145" t="s">
        <v>436</v>
      </c>
      <c r="G147" s="144" t="s">
        <v>64</v>
      </c>
      <c r="H147" s="144" t="s">
        <v>523</v>
      </c>
      <c r="I147" s="145" t="s">
        <v>438</v>
      </c>
      <c r="J147" s="145" t="s">
        <v>718</v>
      </c>
    </row>
    <row r="148" ht="52.5" customHeight="1" outlineLevel="1" spans="1:10">
      <c r="A148" s="145" t="s">
        <v>403</v>
      </c>
      <c r="B148" s="145" t="s">
        <v>716</v>
      </c>
      <c r="C148" s="145" t="s">
        <v>433</v>
      </c>
      <c r="D148" s="145" t="s">
        <v>434</v>
      </c>
      <c r="E148" s="145" t="s">
        <v>719</v>
      </c>
      <c r="F148" s="145" t="s">
        <v>436</v>
      </c>
      <c r="G148" s="144" t="s">
        <v>720</v>
      </c>
      <c r="H148" s="144" t="s">
        <v>445</v>
      </c>
      <c r="I148" s="145" t="s">
        <v>438</v>
      </c>
      <c r="J148" s="145" t="s">
        <v>721</v>
      </c>
    </row>
    <row r="149" ht="52.5" customHeight="1" outlineLevel="1" spans="1:10">
      <c r="A149" s="145" t="s">
        <v>403</v>
      </c>
      <c r="B149" s="145" t="s">
        <v>716</v>
      </c>
      <c r="C149" s="145" t="s">
        <v>433</v>
      </c>
      <c r="D149" s="145" t="s">
        <v>434</v>
      </c>
      <c r="E149" s="145" t="s">
        <v>722</v>
      </c>
      <c r="F149" s="145" t="s">
        <v>436</v>
      </c>
      <c r="G149" s="144" t="s">
        <v>60</v>
      </c>
      <c r="H149" s="144" t="s">
        <v>723</v>
      </c>
      <c r="I149" s="145" t="s">
        <v>438</v>
      </c>
      <c r="J149" s="145" t="s">
        <v>724</v>
      </c>
    </row>
    <row r="150" ht="52.5" customHeight="1" outlineLevel="1" spans="1:10">
      <c r="A150" s="145" t="s">
        <v>403</v>
      </c>
      <c r="B150" s="145" t="s">
        <v>716</v>
      </c>
      <c r="C150" s="145" t="s">
        <v>433</v>
      </c>
      <c r="D150" s="145" t="s">
        <v>446</v>
      </c>
      <c r="E150" s="145" t="s">
        <v>725</v>
      </c>
      <c r="F150" s="145" t="s">
        <v>436</v>
      </c>
      <c r="G150" s="144" t="s">
        <v>496</v>
      </c>
      <c r="H150" s="144" t="s">
        <v>449</v>
      </c>
      <c r="I150" s="145" t="s">
        <v>438</v>
      </c>
      <c r="J150" s="145" t="s">
        <v>726</v>
      </c>
    </row>
    <row r="151" ht="52.5" customHeight="1" outlineLevel="1" spans="1:10">
      <c r="A151" s="145" t="s">
        <v>403</v>
      </c>
      <c r="B151" s="145" t="s">
        <v>716</v>
      </c>
      <c r="C151" s="145" t="s">
        <v>433</v>
      </c>
      <c r="D151" s="145" t="s">
        <v>451</v>
      </c>
      <c r="E151" s="145" t="s">
        <v>531</v>
      </c>
      <c r="F151" s="145" t="s">
        <v>453</v>
      </c>
      <c r="G151" s="144" t="s">
        <v>454</v>
      </c>
      <c r="H151" s="144" t="s">
        <v>455</v>
      </c>
      <c r="I151" s="145" t="s">
        <v>438</v>
      </c>
      <c r="J151" s="145" t="s">
        <v>531</v>
      </c>
    </row>
    <row r="152" ht="52.5" customHeight="1" outlineLevel="1" spans="1:10">
      <c r="A152" s="145" t="s">
        <v>403</v>
      </c>
      <c r="B152" s="145" t="s">
        <v>716</v>
      </c>
      <c r="C152" s="145" t="s">
        <v>456</v>
      </c>
      <c r="D152" s="145" t="s">
        <v>457</v>
      </c>
      <c r="E152" s="145" t="s">
        <v>727</v>
      </c>
      <c r="F152" s="145" t="s">
        <v>436</v>
      </c>
      <c r="G152" s="144" t="s">
        <v>728</v>
      </c>
      <c r="H152" s="144" t="s">
        <v>449</v>
      </c>
      <c r="I152" s="145" t="s">
        <v>438</v>
      </c>
      <c r="J152" s="145" t="s">
        <v>727</v>
      </c>
    </row>
    <row r="153" ht="52.5" customHeight="1" outlineLevel="1" spans="1:10">
      <c r="A153" s="145" t="s">
        <v>403</v>
      </c>
      <c r="B153" s="145" t="s">
        <v>716</v>
      </c>
      <c r="C153" s="145" t="s">
        <v>456</v>
      </c>
      <c r="D153" s="145" t="s">
        <v>729</v>
      </c>
      <c r="E153" s="145" t="s">
        <v>730</v>
      </c>
      <c r="F153" s="145" t="s">
        <v>459</v>
      </c>
      <c r="G153" s="144" t="s">
        <v>731</v>
      </c>
      <c r="H153" s="144"/>
      <c r="I153" s="145" t="s">
        <v>461</v>
      </c>
      <c r="J153" s="145" t="s">
        <v>731</v>
      </c>
    </row>
    <row r="154" ht="52.5" customHeight="1" outlineLevel="1" spans="1:10">
      <c r="A154" s="145" t="s">
        <v>403</v>
      </c>
      <c r="B154" s="145" t="s">
        <v>716</v>
      </c>
      <c r="C154" s="145" t="s">
        <v>456</v>
      </c>
      <c r="D154" s="145" t="s">
        <v>462</v>
      </c>
      <c r="E154" s="145" t="s">
        <v>463</v>
      </c>
      <c r="F154" s="145" t="s">
        <v>459</v>
      </c>
      <c r="G154" s="144" t="s">
        <v>59</v>
      </c>
      <c r="H154" s="144" t="s">
        <v>465</v>
      </c>
      <c r="I154" s="145" t="s">
        <v>438</v>
      </c>
      <c r="J154" s="145" t="s">
        <v>463</v>
      </c>
    </row>
    <row r="155" ht="52.5" customHeight="1" outlineLevel="1" spans="1:10">
      <c r="A155" s="145" t="s">
        <v>403</v>
      </c>
      <c r="B155" s="145" t="s">
        <v>716</v>
      </c>
      <c r="C155" s="145" t="s">
        <v>466</v>
      </c>
      <c r="D155" s="145" t="s">
        <v>467</v>
      </c>
      <c r="E155" s="145" t="s">
        <v>732</v>
      </c>
      <c r="F155" s="145" t="s">
        <v>436</v>
      </c>
      <c r="G155" s="144" t="s">
        <v>513</v>
      </c>
      <c r="H155" s="144" t="s">
        <v>449</v>
      </c>
      <c r="I155" s="145" t="s">
        <v>438</v>
      </c>
      <c r="J155" s="145" t="s">
        <v>733</v>
      </c>
    </row>
    <row r="156" ht="52.5" customHeight="1" outlineLevel="1" spans="1:10">
      <c r="A156" s="145" t="s">
        <v>417</v>
      </c>
      <c r="B156" s="145" t="s">
        <v>734</v>
      </c>
      <c r="C156" s="145" t="s">
        <v>433</v>
      </c>
      <c r="D156" s="145" t="s">
        <v>434</v>
      </c>
      <c r="E156" s="145" t="s">
        <v>735</v>
      </c>
      <c r="F156" s="145" t="s">
        <v>436</v>
      </c>
      <c r="G156" s="144" t="s">
        <v>63</v>
      </c>
      <c r="H156" s="144" t="s">
        <v>442</v>
      </c>
      <c r="I156" s="145" t="s">
        <v>438</v>
      </c>
      <c r="J156" s="145" t="s">
        <v>735</v>
      </c>
    </row>
    <row r="157" ht="52.5" customHeight="1" outlineLevel="1" spans="1:10">
      <c r="A157" s="145" t="s">
        <v>417</v>
      </c>
      <c r="B157" s="145" t="s">
        <v>734</v>
      </c>
      <c r="C157" s="145" t="s">
        <v>433</v>
      </c>
      <c r="D157" s="145" t="s">
        <v>434</v>
      </c>
      <c r="E157" s="145" t="s">
        <v>736</v>
      </c>
      <c r="F157" s="145" t="s">
        <v>436</v>
      </c>
      <c r="G157" s="144" t="s">
        <v>68</v>
      </c>
      <c r="H157" s="144" t="s">
        <v>442</v>
      </c>
      <c r="I157" s="145" t="s">
        <v>438</v>
      </c>
      <c r="J157" s="145" t="s">
        <v>736</v>
      </c>
    </row>
    <row r="158" ht="52.5" customHeight="1" outlineLevel="1" spans="1:10">
      <c r="A158" s="145" t="s">
        <v>417</v>
      </c>
      <c r="B158" s="145" t="s">
        <v>734</v>
      </c>
      <c r="C158" s="145" t="s">
        <v>433</v>
      </c>
      <c r="D158" s="145" t="s">
        <v>434</v>
      </c>
      <c r="E158" s="145" t="s">
        <v>737</v>
      </c>
      <c r="F158" s="145" t="s">
        <v>436</v>
      </c>
      <c r="G158" s="144" t="s">
        <v>61</v>
      </c>
      <c r="H158" s="144" t="s">
        <v>445</v>
      </c>
      <c r="I158" s="145" t="s">
        <v>438</v>
      </c>
      <c r="J158" s="145" t="s">
        <v>737</v>
      </c>
    </row>
    <row r="159" ht="52.5" customHeight="1" outlineLevel="1" spans="1:10">
      <c r="A159" s="145" t="s">
        <v>417</v>
      </c>
      <c r="B159" s="145" t="s">
        <v>734</v>
      </c>
      <c r="C159" s="145" t="s">
        <v>433</v>
      </c>
      <c r="D159" s="145" t="s">
        <v>446</v>
      </c>
      <c r="E159" s="145" t="s">
        <v>738</v>
      </c>
      <c r="F159" s="145" t="s">
        <v>436</v>
      </c>
      <c r="G159" s="144" t="s">
        <v>481</v>
      </c>
      <c r="H159" s="144" t="s">
        <v>449</v>
      </c>
      <c r="I159" s="145" t="s">
        <v>438</v>
      </c>
      <c r="J159" s="145" t="s">
        <v>738</v>
      </c>
    </row>
    <row r="160" ht="52.5" customHeight="1" outlineLevel="1" spans="1:10">
      <c r="A160" s="145" t="s">
        <v>417</v>
      </c>
      <c r="B160" s="145" t="s">
        <v>734</v>
      </c>
      <c r="C160" s="145" t="s">
        <v>433</v>
      </c>
      <c r="D160" s="145" t="s">
        <v>451</v>
      </c>
      <c r="E160" s="145" t="s">
        <v>739</v>
      </c>
      <c r="F160" s="145" t="s">
        <v>436</v>
      </c>
      <c r="G160" s="144" t="s">
        <v>496</v>
      </c>
      <c r="H160" s="144" t="s">
        <v>449</v>
      </c>
      <c r="I160" s="145" t="s">
        <v>438</v>
      </c>
      <c r="J160" s="145" t="s">
        <v>739</v>
      </c>
    </row>
    <row r="161" ht="52.5" customHeight="1" outlineLevel="1" spans="1:10">
      <c r="A161" s="145" t="s">
        <v>417</v>
      </c>
      <c r="B161" s="145" t="s">
        <v>734</v>
      </c>
      <c r="C161" s="145" t="s">
        <v>456</v>
      </c>
      <c r="D161" s="145" t="s">
        <v>457</v>
      </c>
      <c r="E161" s="145" t="s">
        <v>740</v>
      </c>
      <c r="F161" s="145" t="s">
        <v>459</v>
      </c>
      <c r="G161" s="144" t="s">
        <v>741</v>
      </c>
      <c r="H161" s="144"/>
      <c r="I161" s="145" t="s">
        <v>461</v>
      </c>
      <c r="J161" s="145" t="s">
        <v>740</v>
      </c>
    </row>
    <row r="162" ht="52.5" customHeight="1" outlineLevel="1" spans="1:10">
      <c r="A162" s="145" t="s">
        <v>417</v>
      </c>
      <c r="B162" s="145" t="s">
        <v>734</v>
      </c>
      <c r="C162" s="145" t="s">
        <v>456</v>
      </c>
      <c r="D162" s="145" t="s">
        <v>462</v>
      </c>
      <c r="E162" s="145" t="s">
        <v>463</v>
      </c>
      <c r="F162" s="145" t="s">
        <v>459</v>
      </c>
      <c r="G162" s="144" t="s">
        <v>59</v>
      </c>
      <c r="H162" s="144" t="s">
        <v>465</v>
      </c>
      <c r="I162" s="145" t="s">
        <v>438</v>
      </c>
      <c r="J162" s="145" t="s">
        <v>463</v>
      </c>
    </row>
    <row r="163" ht="52.5" customHeight="1" outlineLevel="1" spans="1:10">
      <c r="A163" s="145" t="s">
        <v>417</v>
      </c>
      <c r="B163" s="145" t="s">
        <v>734</v>
      </c>
      <c r="C163" s="145" t="s">
        <v>466</v>
      </c>
      <c r="D163" s="145" t="s">
        <v>467</v>
      </c>
      <c r="E163" s="145" t="s">
        <v>480</v>
      </c>
      <c r="F163" s="145" t="s">
        <v>436</v>
      </c>
      <c r="G163" s="144" t="s">
        <v>513</v>
      </c>
      <c r="H163" s="144" t="s">
        <v>449</v>
      </c>
      <c r="I163" s="145" t="s">
        <v>438</v>
      </c>
      <c r="J163" s="145" t="s">
        <v>480</v>
      </c>
    </row>
    <row r="164" ht="52.5" customHeight="1" outlineLevel="1" spans="1:10">
      <c r="A164" s="145" t="s">
        <v>409</v>
      </c>
      <c r="B164" s="145" t="s">
        <v>742</v>
      </c>
      <c r="C164" s="145" t="s">
        <v>433</v>
      </c>
      <c r="D164" s="145" t="s">
        <v>434</v>
      </c>
      <c r="E164" s="145" t="s">
        <v>743</v>
      </c>
      <c r="F164" s="145" t="s">
        <v>459</v>
      </c>
      <c r="G164" s="144" t="s">
        <v>464</v>
      </c>
      <c r="H164" s="144" t="s">
        <v>523</v>
      </c>
      <c r="I164" s="145" t="s">
        <v>438</v>
      </c>
      <c r="J164" s="145" t="s">
        <v>744</v>
      </c>
    </row>
    <row r="165" ht="52.5" customHeight="1" outlineLevel="1" spans="1:10">
      <c r="A165" s="145" t="s">
        <v>409</v>
      </c>
      <c r="B165" s="145" t="s">
        <v>745</v>
      </c>
      <c r="C165" s="145" t="s">
        <v>433</v>
      </c>
      <c r="D165" s="145" t="s">
        <v>434</v>
      </c>
      <c r="E165" s="145" t="s">
        <v>746</v>
      </c>
      <c r="F165" s="145" t="s">
        <v>459</v>
      </c>
      <c r="G165" s="144" t="s">
        <v>60</v>
      </c>
      <c r="H165" s="144" t="s">
        <v>445</v>
      </c>
      <c r="I165" s="145" t="s">
        <v>438</v>
      </c>
      <c r="J165" s="145" t="s">
        <v>746</v>
      </c>
    </row>
    <row r="166" ht="52.5" customHeight="1" outlineLevel="1" spans="1:10">
      <c r="A166" s="145" t="s">
        <v>409</v>
      </c>
      <c r="B166" s="145" t="s">
        <v>745</v>
      </c>
      <c r="C166" s="145" t="s">
        <v>433</v>
      </c>
      <c r="D166" s="145" t="s">
        <v>434</v>
      </c>
      <c r="E166" s="145" t="s">
        <v>747</v>
      </c>
      <c r="F166" s="145" t="s">
        <v>436</v>
      </c>
      <c r="G166" s="144" t="s">
        <v>70</v>
      </c>
      <c r="H166" s="144" t="s">
        <v>523</v>
      </c>
      <c r="I166" s="145" t="s">
        <v>438</v>
      </c>
      <c r="J166" s="145" t="s">
        <v>748</v>
      </c>
    </row>
    <row r="167" ht="52.5" customHeight="1" outlineLevel="1" spans="1:10">
      <c r="A167" s="145" t="s">
        <v>409</v>
      </c>
      <c r="B167" s="145" t="s">
        <v>745</v>
      </c>
      <c r="C167" s="145" t="s">
        <v>433</v>
      </c>
      <c r="D167" s="145" t="s">
        <v>434</v>
      </c>
      <c r="E167" s="145" t="s">
        <v>749</v>
      </c>
      <c r="F167" s="145" t="s">
        <v>436</v>
      </c>
      <c r="G167" s="144" t="s">
        <v>750</v>
      </c>
      <c r="H167" s="144" t="s">
        <v>523</v>
      </c>
      <c r="I167" s="145" t="s">
        <v>438</v>
      </c>
      <c r="J167" s="145" t="s">
        <v>751</v>
      </c>
    </row>
    <row r="168" ht="52.5" customHeight="1" outlineLevel="1" spans="1:10">
      <c r="A168" s="145" t="s">
        <v>409</v>
      </c>
      <c r="B168" s="145" t="s">
        <v>745</v>
      </c>
      <c r="C168" s="145" t="s">
        <v>433</v>
      </c>
      <c r="D168" s="145" t="s">
        <v>446</v>
      </c>
      <c r="E168" s="145" t="s">
        <v>752</v>
      </c>
      <c r="F168" s="145" t="s">
        <v>436</v>
      </c>
      <c r="G168" s="144" t="s">
        <v>481</v>
      </c>
      <c r="H168" s="144" t="s">
        <v>449</v>
      </c>
      <c r="I168" s="145" t="s">
        <v>438</v>
      </c>
      <c r="J168" s="145" t="s">
        <v>753</v>
      </c>
    </row>
    <row r="169" ht="52.5" customHeight="1" outlineLevel="1" spans="1:10">
      <c r="A169" s="145" t="s">
        <v>409</v>
      </c>
      <c r="B169" s="145" t="s">
        <v>745</v>
      </c>
      <c r="C169" s="145" t="s">
        <v>433</v>
      </c>
      <c r="D169" s="145" t="s">
        <v>451</v>
      </c>
      <c r="E169" s="145" t="s">
        <v>531</v>
      </c>
      <c r="F169" s="145" t="s">
        <v>453</v>
      </c>
      <c r="G169" s="144" t="s">
        <v>454</v>
      </c>
      <c r="H169" s="144" t="s">
        <v>455</v>
      </c>
      <c r="I169" s="145" t="s">
        <v>438</v>
      </c>
      <c r="J169" s="145" t="s">
        <v>531</v>
      </c>
    </row>
    <row r="170" ht="52.5" customHeight="1" outlineLevel="1" spans="1:10">
      <c r="A170" s="145" t="s">
        <v>409</v>
      </c>
      <c r="B170" s="145" t="s">
        <v>745</v>
      </c>
      <c r="C170" s="145" t="s">
        <v>456</v>
      </c>
      <c r="D170" s="145" t="s">
        <v>457</v>
      </c>
      <c r="E170" s="145" t="s">
        <v>754</v>
      </c>
      <c r="F170" s="145" t="s">
        <v>459</v>
      </c>
      <c r="G170" s="144" t="s">
        <v>755</v>
      </c>
      <c r="H170" s="144"/>
      <c r="I170" s="145" t="s">
        <v>461</v>
      </c>
      <c r="J170" s="145" t="s">
        <v>754</v>
      </c>
    </row>
    <row r="171" ht="52.5" customHeight="1" outlineLevel="1" spans="1:10">
      <c r="A171" s="145" t="s">
        <v>409</v>
      </c>
      <c r="B171" s="145" t="s">
        <v>745</v>
      </c>
      <c r="C171" s="145" t="s">
        <v>466</v>
      </c>
      <c r="D171" s="145" t="s">
        <v>467</v>
      </c>
      <c r="E171" s="145" t="s">
        <v>756</v>
      </c>
      <c r="F171" s="145" t="s">
        <v>436</v>
      </c>
      <c r="G171" s="144" t="s">
        <v>481</v>
      </c>
      <c r="H171" s="144" t="s">
        <v>449</v>
      </c>
      <c r="I171" s="145" t="s">
        <v>438</v>
      </c>
      <c r="J171" s="145" t="s">
        <v>757</v>
      </c>
    </row>
    <row r="172" ht="52.5" customHeight="1" outlineLevel="1" spans="1:10">
      <c r="A172" s="145" t="s">
        <v>413</v>
      </c>
      <c r="B172" s="145" t="s">
        <v>758</v>
      </c>
      <c r="C172" s="145" t="s">
        <v>433</v>
      </c>
      <c r="D172" s="145" t="s">
        <v>434</v>
      </c>
      <c r="E172" s="145" t="s">
        <v>759</v>
      </c>
      <c r="F172" s="145" t="s">
        <v>436</v>
      </c>
      <c r="G172" s="144" t="s">
        <v>760</v>
      </c>
      <c r="H172" s="144" t="s">
        <v>761</v>
      </c>
      <c r="I172" s="145" t="s">
        <v>438</v>
      </c>
      <c r="J172" s="145" t="s">
        <v>762</v>
      </c>
    </row>
    <row r="173" ht="52.5" customHeight="1" outlineLevel="1" spans="1:10">
      <c r="A173" s="145" t="s">
        <v>413</v>
      </c>
      <c r="B173" s="145" t="s">
        <v>758</v>
      </c>
      <c r="C173" s="145" t="s">
        <v>433</v>
      </c>
      <c r="D173" s="145" t="s">
        <v>434</v>
      </c>
      <c r="E173" s="145" t="s">
        <v>763</v>
      </c>
      <c r="F173" s="145" t="s">
        <v>436</v>
      </c>
      <c r="G173" s="144" t="s">
        <v>764</v>
      </c>
      <c r="H173" s="144" t="s">
        <v>442</v>
      </c>
      <c r="I173" s="145" t="s">
        <v>438</v>
      </c>
      <c r="J173" s="145" t="s">
        <v>765</v>
      </c>
    </row>
    <row r="174" ht="52.5" customHeight="1" outlineLevel="1" spans="1:10">
      <c r="A174" s="145" t="s">
        <v>413</v>
      </c>
      <c r="B174" s="145" t="s">
        <v>758</v>
      </c>
      <c r="C174" s="145" t="s">
        <v>433</v>
      </c>
      <c r="D174" s="145" t="s">
        <v>446</v>
      </c>
      <c r="E174" s="145" t="s">
        <v>766</v>
      </c>
      <c r="F174" s="145" t="s">
        <v>436</v>
      </c>
      <c r="G174" s="144" t="s">
        <v>448</v>
      </c>
      <c r="H174" s="144" t="s">
        <v>449</v>
      </c>
      <c r="I174" s="145" t="s">
        <v>438</v>
      </c>
      <c r="J174" s="145" t="s">
        <v>767</v>
      </c>
    </row>
    <row r="175" ht="52.5" customHeight="1" outlineLevel="1" spans="1:10">
      <c r="A175" s="145" t="s">
        <v>413</v>
      </c>
      <c r="B175" s="145" t="s">
        <v>758</v>
      </c>
      <c r="C175" s="145" t="s">
        <v>433</v>
      </c>
      <c r="D175" s="145" t="s">
        <v>446</v>
      </c>
      <c r="E175" s="145" t="s">
        <v>768</v>
      </c>
      <c r="F175" s="145" t="s">
        <v>436</v>
      </c>
      <c r="G175" s="144" t="s">
        <v>513</v>
      </c>
      <c r="H175" s="144" t="s">
        <v>449</v>
      </c>
      <c r="I175" s="145" t="s">
        <v>438</v>
      </c>
      <c r="J175" s="145" t="s">
        <v>769</v>
      </c>
    </row>
    <row r="176" ht="52.5" customHeight="1" outlineLevel="1" spans="1:10">
      <c r="A176" s="145" t="s">
        <v>413</v>
      </c>
      <c r="B176" s="145" t="s">
        <v>758</v>
      </c>
      <c r="C176" s="145" t="s">
        <v>433</v>
      </c>
      <c r="D176" s="145" t="s">
        <v>446</v>
      </c>
      <c r="E176" s="145" t="s">
        <v>770</v>
      </c>
      <c r="F176" s="145" t="s">
        <v>436</v>
      </c>
      <c r="G176" s="144" t="s">
        <v>496</v>
      </c>
      <c r="H176" s="144" t="s">
        <v>449</v>
      </c>
      <c r="I176" s="145" t="s">
        <v>438</v>
      </c>
      <c r="J176" s="145" t="s">
        <v>771</v>
      </c>
    </row>
    <row r="177" ht="52.5" customHeight="1" outlineLevel="1" spans="1:10">
      <c r="A177" s="145" t="s">
        <v>413</v>
      </c>
      <c r="B177" s="145" t="s">
        <v>758</v>
      </c>
      <c r="C177" s="145" t="s">
        <v>433</v>
      </c>
      <c r="D177" s="145" t="s">
        <v>451</v>
      </c>
      <c r="E177" s="145" t="s">
        <v>531</v>
      </c>
      <c r="F177" s="145" t="s">
        <v>453</v>
      </c>
      <c r="G177" s="144" t="s">
        <v>454</v>
      </c>
      <c r="H177" s="144" t="s">
        <v>455</v>
      </c>
      <c r="I177" s="145" t="s">
        <v>438</v>
      </c>
      <c r="J177" s="145" t="s">
        <v>531</v>
      </c>
    </row>
    <row r="178" ht="52.5" customHeight="1" outlineLevel="1" spans="1:10">
      <c r="A178" s="145" t="s">
        <v>413</v>
      </c>
      <c r="B178" s="145" t="s">
        <v>758</v>
      </c>
      <c r="C178" s="145" t="s">
        <v>456</v>
      </c>
      <c r="D178" s="145" t="s">
        <v>457</v>
      </c>
      <c r="E178" s="145" t="s">
        <v>772</v>
      </c>
      <c r="F178" s="145" t="s">
        <v>459</v>
      </c>
      <c r="G178" s="144" t="s">
        <v>773</v>
      </c>
      <c r="H178" s="144"/>
      <c r="I178" s="145" t="s">
        <v>461</v>
      </c>
      <c r="J178" s="145" t="s">
        <v>772</v>
      </c>
    </row>
    <row r="179" ht="52.5" customHeight="1" outlineLevel="1" spans="1:10">
      <c r="A179" s="145" t="s">
        <v>413</v>
      </c>
      <c r="B179" s="145" t="s">
        <v>758</v>
      </c>
      <c r="C179" s="145" t="s">
        <v>466</v>
      </c>
      <c r="D179" s="145" t="s">
        <v>467</v>
      </c>
      <c r="E179" s="145" t="s">
        <v>774</v>
      </c>
      <c r="F179" s="145" t="s">
        <v>436</v>
      </c>
      <c r="G179" s="144" t="s">
        <v>481</v>
      </c>
      <c r="H179" s="144" t="s">
        <v>449</v>
      </c>
      <c r="I179" s="145" t="s">
        <v>438</v>
      </c>
      <c r="J179" s="145" t="s">
        <v>629</v>
      </c>
    </row>
    <row r="180" ht="52.5" customHeight="1" outlineLevel="1" spans="1:10">
      <c r="A180" s="145" t="s">
        <v>386</v>
      </c>
      <c r="B180" s="145" t="s">
        <v>775</v>
      </c>
      <c r="C180" s="145" t="s">
        <v>433</v>
      </c>
      <c r="D180" s="145" t="s">
        <v>434</v>
      </c>
      <c r="E180" s="145" t="s">
        <v>776</v>
      </c>
      <c r="F180" s="145" t="s">
        <v>459</v>
      </c>
      <c r="G180" s="144" t="s">
        <v>62</v>
      </c>
      <c r="H180" s="144" t="s">
        <v>445</v>
      </c>
      <c r="I180" s="145" t="s">
        <v>438</v>
      </c>
      <c r="J180" s="145" t="s">
        <v>777</v>
      </c>
    </row>
    <row r="181" ht="52.5" customHeight="1" outlineLevel="1" spans="1:10">
      <c r="A181" s="145" t="s">
        <v>386</v>
      </c>
      <c r="B181" s="145" t="s">
        <v>775</v>
      </c>
      <c r="C181" s="145" t="s">
        <v>433</v>
      </c>
      <c r="D181" s="145" t="s">
        <v>446</v>
      </c>
      <c r="E181" s="145" t="s">
        <v>778</v>
      </c>
      <c r="F181" s="145" t="s">
        <v>459</v>
      </c>
      <c r="G181" s="144" t="s">
        <v>530</v>
      </c>
      <c r="H181" s="144"/>
      <c r="I181" s="145" t="s">
        <v>461</v>
      </c>
      <c r="J181" s="145" t="s">
        <v>778</v>
      </c>
    </row>
    <row r="182" ht="52.5" customHeight="1" outlineLevel="1" spans="1:10">
      <c r="A182" s="145" t="s">
        <v>386</v>
      </c>
      <c r="B182" s="145" t="s">
        <v>775</v>
      </c>
      <c r="C182" s="145" t="s">
        <v>433</v>
      </c>
      <c r="D182" s="145" t="s">
        <v>451</v>
      </c>
      <c r="E182" s="145" t="s">
        <v>779</v>
      </c>
      <c r="F182" s="145" t="s">
        <v>436</v>
      </c>
      <c r="G182" s="144" t="s">
        <v>496</v>
      </c>
      <c r="H182" s="144" t="s">
        <v>449</v>
      </c>
      <c r="I182" s="145" t="s">
        <v>438</v>
      </c>
      <c r="J182" s="145" t="s">
        <v>779</v>
      </c>
    </row>
    <row r="183" ht="52.5" customHeight="1" outlineLevel="1" spans="1:10">
      <c r="A183" s="145" t="s">
        <v>386</v>
      </c>
      <c r="B183" s="145" t="s">
        <v>775</v>
      </c>
      <c r="C183" s="145" t="s">
        <v>456</v>
      </c>
      <c r="D183" s="145" t="s">
        <v>457</v>
      </c>
      <c r="E183" s="145" t="s">
        <v>780</v>
      </c>
      <c r="F183" s="145" t="s">
        <v>459</v>
      </c>
      <c r="G183" s="144" t="s">
        <v>502</v>
      </c>
      <c r="H183" s="144"/>
      <c r="I183" s="145" t="s">
        <v>461</v>
      </c>
      <c r="J183" s="145" t="s">
        <v>780</v>
      </c>
    </row>
    <row r="184" ht="52.5" customHeight="1" outlineLevel="1" spans="1:10">
      <c r="A184" s="145" t="s">
        <v>386</v>
      </c>
      <c r="B184" s="145" t="s">
        <v>775</v>
      </c>
      <c r="C184" s="145" t="s">
        <v>466</v>
      </c>
      <c r="D184" s="145" t="s">
        <v>467</v>
      </c>
      <c r="E184" s="145" t="s">
        <v>781</v>
      </c>
      <c r="F184" s="145" t="s">
        <v>436</v>
      </c>
      <c r="G184" s="144" t="s">
        <v>496</v>
      </c>
      <c r="H184" s="144" t="s">
        <v>449</v>
      </c>
      <c r="I184" s="145" t="s">
        <v>438</v>
      </c>
      <c r="J184" s="145" t="s">
        <v>782</v>
      </c>
    </row>
  </sheetData>
  <mergeCells count="50">
    <mergeCell ref="A2:J2"/>
    <mergeCell ref="A3:E3"/>
    <mergeCell ref="A7:A14"/>
    <mergeCell ref="A15:A20"/>
    <mergeCell ref="A21:A30"/>
    <mergeCell ref="A31:A34"/>
    <mergeCell ref="A35:A44"/>
    <mergeCell ref="A45:A54"/>
    <mergeCell ref="A55:A61"/>
    <mergeCell ref="A62:A68"/>
    <mergeCell ref="A69:A77"/>
    <mergeCell ref="A78:A85"/>
    <mergeCell ref="A86:A95"/>
    <mergeCell ref="A96:A102"/>
    <mergeCell ref="A103:A106"/>
    <mergeCell ref="A107:A110"/>
    <mergeCell ref="A111:A118"/>
    <mergeCell ref="A119:A122"/>
    <mergeCell ref="A123:A129"/>
    <mergeCell ref="A130:A142"/>
    <mergeCell ref="A143:A146"/>
    <mergeCell ref="A147:A155"/>
    <mergeCell ref="A156:A163"/>
    <mergeCell ref="A164:A171"/>
    <mergeCell ref="A172:A179"/>
    <mergeCell ref="A180:A184"/>
    <mergeCell ref="B7:B14"/>
    <mergeCell ref="B15:B20"/>
    <mergeCell ref="B21:B30"/>
    <mergeCell ref="B31:B34"/>
    <mergeCell ref="B35:B44"/>
    <mergeCell ref="B45:B54"/>
    <mergeCell ref="B55:B61"/>
    <mergeCell ref="B62:B68"/>
    <mergeCell ref="B69:B77"/>
    <mergeCell ref="B78:B85"/>
    <mergeCell ref="B86:B95"/>
    <mergeCell ref="B96:B102"/>
    <mergeCell ref="B103:B106"/>
    <mergeCell ref="B107:B110"/>
    <mergeCell ref="B111:B118"/>
    <mergeCell ref="B119:B122"/>
    <mergeCell ref="B123:B129"/>
    <mergeCell ref="B130:B142"/>
    <mergeCell ref="B143:B146"/>
    <mergeCell ref="B147:B155"/>
    <mergeCell ref="B156:B163"/>
    <mergeCell ref="B164:B171"/>
    <mergeCell ref="B172:B179"/>
    <mergeCell ref="B180:B18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小漫</cp:lastModifiedBy>
  <dcterms:created xsi:type="dcterms:W3CDTF">2026-02-27T03:16:00Z</dcterms:created>
  <dcterms:modified xsi:type="dcterms:W3CDTF">2026-03-18T04:13:27Z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4D1A3613383242C0981D3B524A131094_13</vt:lpwstr>
  </property>
  <property fmtid="{D5CDD505-2E9C-101B-9397-08002B2CF9AE}" pid="3" name="KSOProductBuildVer">
    <vt:lpwstr>2052-12.1.0.23542</vt:lpwstr>
  </property>
</Properties>
</file>