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平山乡" sheetId="7" r:id="rId1"/>
  </sheets>
  <definedNames>
    <definedName name="_xlnm.Print_Area" localSheetId="0">平山乡!$A$1:$S$64</definedName>
    <definedName name="_xlnm.Print_Titles" localSheetId="0">平山乡!$1:$5</definedName>
  </definedNames>
  <calcPr calcId="152511"/>
</workbook>
</file>

<file path=xl/calcChain.xml><?xml version="1.0" encoding="utf-8"?>
<calcChain xmlns="http://schemas.openxmlformats.org/spreadsheetml/2006/main">
  <c r="J64" i="7" l="1"/>
  <c r="J63" i="7"/>
  <c r="P62" i="7"/>
  <c r="O62" i="7"/>
  <c r="M62" i="7"/>
  <c r="L62" i="7"/>
  <c r="K62" i="7"/>
  <c r="J61" i="7"/>
  <c r="J60" i="7"/>
  <c r="P59" i="7"/>
  <c r="O59" i="7"/>
  <c r="M59" i="7"/>
  <c r="L59" i="7"/>
  <c r="K59" i="7"/>
  <c r="J58" i="7"/>
  <c r="J57" i="7"/>
  <c r="J56" i="7"/>
  <c r="Q55" i="7"/>
  <c r="P55" i="7"/>
  <c r="O55" i="7"/>
  <c r="M55" i="7"/>
  <c r="L55" i="7"/>
  <c r="K55" i="7"/>
  <c r="J54" i="7"/>
  <c r="J53" i="7"/>
  <c r="J52" i="7"/>
  <c r="J51" i="7"/>
  <c r="J50" i="7"/>
  <c r="J49" i="7"/>
  <c r="J48" i="7"/>
  <c r="J47" i="7"/>
  <c r="J46" i="7"/>
  <c r="P45" i="7"/>
  <c r="O45" i="7"/>
  <c r="M45" i="7"/>
  <c r="L45" i="7"/>
  <c r="K45" i="7"/>
  <c r="J44" i="7"/>
  <c r="J43" i="7"/>
  <c r="J42" i="7"/>
  <c r="J41" i="7"/>
  <c r="J40" i="7"/>
  <c r="J39" i="7"/>
  <c r="P38" i="7"/>
  <c r="O38" i="7"/>
  <c r="M38" i="7"/>
  <c r="L38" i="7"/>
  <c r="K38" i="7"/>
  <c r="J37" i="7"/>
  <c r="J36" i="7"/>
  <c r="J35" i="7"/>
  <c r="P34" i="7"/>
  <c r="O34" i="7"/>
  <c r="M34" i="7"/>
  <c r="L34" i="7"/>
  <c r="K34" i="7"/>
  <c r="J33" i="7"/>
  <c r="J32" i="7"/>
  <c r="J31" i="7"/>
  <c r="J30" i="7"/>
  <c r="J29" i="7"/>
  <c r="P28" i="7"/>
  <c r="O28" i="7"/>
  <c r="M28" i="7"/>
  <c r="L28" i="7"/>
  <c r="K28" i="7"/>
  <c r="J27" i="7"/>
  <c r="J26" i="7"/>
  <c r="J25" i="7"/>
  <c r="J24" i="7"/>
  <c r="J23" i="7"/>
  <c r="J22" i="7"/>
  <c r="J21" i="7" s="1"/>
  <c r="P21" i="7"/>
  <c r="O21" i="7"/>
  <c r="M21" i="7"/>
  <c r="L21" i="7"/>
  <c r="K21" i="7"/>
  <c r="J20" i="7"/>
  <c r="J19" i="7"/>
  <c r="J18" i="7"/>
  <c r="J17" i="7"/>
  <c r="P16" i="7"/>
  <c r="O16" i="7"/>
  <c r="M16" i="7"/>
  <c r="L16" i="7"/>
  <c r="K16" i="7"/>
  <c r="J15" i="7"/>
  <c r="J14" i="7"/>
  <c r="J13" i="7"/>
  <c r="J12" i="7"/>
  <c r="J11" i="7"/>
  <c r="P10" i="7"/>
  <c r="O10" i="7"/>
  <c r="M10" i="7"/>
  <c r="L10" i="7"/>
  <c r="K10" i="7"/>
  <c r="J9" i="7"/>
  <c r="J8" i="7"/>
  <c r="P7" i="7"/>
  <c r="O7" i="7"/>
  <c r="M7" i="7"/>
  <c r="L7" i="7"/>
  <c r="K7" i="7"/>
  <c r="J28" i="7" l="1"/>
  <c r="K6" i="7"/>
  <c r="J16" i="7"/>
  <c r="J7" i="7"/>
  <c r="J10" i="7"/>
  <c r="J34" i="7"/>
  <c r="L6" i="7"/>
  <c r="M6" i="7"/>
  <c r="J38" i="7"/>
  <c r="J45" i="7"/>
  <c r="J55" i="7"/>
  <c r="J59" i="7"/>
  <c r="J62" i="7"/>
  <c r="J6" i="7" l="1"/>
</calcChain>
</file>

<file path=xl/sharedStrings.xml><?xml version="1.0" encoding="utf-8"?>
<sst xmlns="http://schemas.openxmlformats.org/spreadsheetml/2006/main" count="163" uniqueCount="98">
  <si>
    <t>序号</t>
  </si>
  <si>
    <t>项目类别及名称</t>
  </si>
  <si>
    <t>实施地点</t>
  </si>
  <si>
    <t>建设性质</t>
  </si>
  <si>
    <t>单位</t>
  </si>
  <si>
    <t>规模</t>
  </si>
  <si>
    <t>主要建设内容及补助标准</t>
  </si>
  <si>
    <t>时间进度</t>
  </si>
  <si>
    <t>资金投入规模（万元）</t>
  </si>
  <si>
    <t>筹资方式</t>
  </si>
  <si>
    <t>贫困人口直接受益</t>
  </si>
  <si>
    <t>绩效目标</t>
  </si>
  <si>
    <t>带贫减贫机制</t>
  </si>
  <si>
    <t>开工时间</t>
  </si>
  <si>
    <t>完工时间</t>
  </si>
  <si>
    <t>分年度投入</t>
  </si>
  <si>
    <t>户数</t>
  </si>
  <si>
    <t>人数</t>
  </si>
  <si>
    <t>—</t>
  </si>
  <si>
    <t>一、易地扶贫搬迁工程</t>
  </si>
  <si>
    <t>户</t>
  </si>
  <si>
    <t>项</t>
  </si>
  <si>
    <t>二、产业就业扶贫工程</t>
  </si>
  <si>
    <t>（一）发展特色种植业</t>
  </si>
  <si>
    <t>亩</t>
  </si>
  <si>
    <t>（二）发展特色养殖业</t>
  </si>
  <si>
    <t>（三）创新产业发展模式</t>
  </si>
  <si>
    <t>个</t>
  </si>
  <si>
    <t>人</t>
  </si>
  <si>
    <t>三、农村危房改造工程</t>
  </si>
  <si>
    <t>（一）撤除重建设</t>
  </si>
  <si>
    <t>四、教育扶贫工程</t>
  </si>
  <si>
    <t>（一）村级学前教育</t>
  </si>
  <si>
    <t>（二）村级义务教育</t>
  </si>
  <si>
    <t>（三）职业教育</t>
  </si>
  <si>
    <t>（四）师资培训</t>
  </si>
  <si>
    <t>（五）推普教育</t>
  </si>
  <si>
    <t>（六）贫困户救助资助</t>
  </si>
  <si>
    <t>五、健康扶贫工程</t>
  </si>
  <si>
    <t>（一）村级卫生室建设</t>
  </si>
  <si>
    <t>（二）乡级卫生院建设</t>
  </si>
  <si>
    <t>所</t>
  </si>
  <si>
    <t>（三）县级医院达标建设</t>
  </si>
  <si>
    <t>（四）医技人员培训</t>
  </si>
  <si>
    <t>人次</t>
  </si>
  <si>
    <t>（五）贫困户重大疾病救治</t>
  </si>
  <si>
    <t>六、生态扶贫工程</t>
  </si>
  <si>
    <t>（一）生态环境保护</t>
  </si>
  <si>
    <t>（二）生态植被修复</t>
  </si>
  <si>
    <t>（三）生态公益岗位</t>
  </si>
  <si>
    <t>七、素质提升工程</t>
  </si>
  <si>
    <t>（一）职业技能培训</t>
  </si>
  <si>
    <t>八、贫困村振兴工程</t>
  </si>
  <si>
    <t>（一）村组道路建设</t>
  </si>
  <si>
    <t>公里</t>
  </si>
  <si>
    <t>（二）村组动力电改造</t>
  </si>
  <si>
    <t>（三）饮水安全巩固提升</t>
  </si>
  <si>
    <t>（四）小型农田水利设施</t>
  </si>
  <si>
    <t>（五）村组通讯及网络建设</t>
  </si>
  <si>
    <t>（六）村庄人居环境整治</t>
  </si>
  <si>
    <t>（七）广播电视村村通</t>
  </si>
  <si>
    <t>（八）党群科技文化场所建设</t>
  </si>
  <si>
    <t>（一）五保养老残疾人设施建设</t>
  </si>
  <si>
    <t>（二）妇女儿童保护设施建设</t>
  </si>
  <si>
    <t>（三）无劳力兜底保障</t>
  </si>
  <si>
    <t>（一）小额信贷贴息</t>
  </si>
  <si>
    <t>（二）扶贫龙头企业贴息</t>
  </si>
  <si>
    <r>
      <rPr>
        <b/>
        <sz val="8"/>
        <color indexed="8"/>
        <rFont val="宋体"/>
        <family val="3"/>
        <charset val="134"/>
      </rPr>
      <t>责任单位</t>
    </r>
    <r>
      <rPr>
        <b/>
        <sz val="8"/>
        <color indexed="8"/>
        <rFont val="Times New Roman"/>
        <family val="1"/>
      </rPr>
      <t xml:space="preserve">                                  </t>
    </r>
  </si>
  <si>
    <r>
      <rPr>
        <b/>
        <sz val="10"/>
        <color indexed="8"/>
        <rFont val="宋体"/>
        <family val="3"/>
        <charset val="134"/>
      </rPr>
      <t>小</t>
    </r>
    <r>
      <rPr>
        <b/>
        <sz val="10"/>
        <color indexed="8"/>
        <rFont val="Times New Roman"/>
        <family val="1"/>
      </rPr>
      <t xml:space="preserve">  </t>
    </r>
    <r>
      <rPr>
        <b/>
        <sz val="10"/>
        <color indexed="8"/>
        <rFont val="宋体"/>
        <family val="3"/>
        <charset val="134"/>
      </rPr>
      <t>计</t>
    </r>
  </si>
  <si>
    <r>
      <rPr>
        <b/>
        <sz val="10"/>
        <color indexed="8"/>
        <rFont val="Times New Roman"/>
        <family val="1"/>
      </rPr>
      <t>2018</t>
    </r>
    <r>
      <rPr>
        <b/>
        <sz val="10"/>
        <color indexed="8"/>
        <rFont val="宋体"/>
        <family val="3"/>
        <charset val="134"/>
      </rPr>
      <t>年</t>
    </r>
  </si>
  <si>
    <r>
      <rPr>
        <b/>
        <sz val="10"/>
        <color indexed="8"/>
        <rFont val="Times New Roman"/>
        <family val="1"/>
      </rPr>
      <t>2019</t>
    </r>
    <r>
      <rPr>
        <b/>
        <sz val="10"/>
        <color indexed="8"/>
        <rFont val="宋体"/>
        <family val="3"/>
        <charset val="134"/>
      </rPr>
      <t>年</t>
    </r>
  </si>
  <si>
    <r>
      <rPr>
        <b/>
        <sz val="10"/>
        <color indexed="8"/>
        <rFont val="Times New Roman"/>
        <family val="1"/>
      </rPr>
      <t>2020</t>
    </r>
    <r>
      <rPr>
        <b/>
        <sz val="10"/>
        <color indexed="8"/>
        <rFont val="宋体"/>
        <family val="3"/>
        <charset val="134"/>
      </rPr>
      <t>年</t>
    </r>
  </si>
  <si>
    <r>
      <rPr>
        <b/>
        <sz val="8"/>
        <color indexed="8"/>
        <rFont val="宋体"/>
        <family val="3"/>
        <charset val="134"/>
      </rPr>
      <t>合</t>
    </r>
    <r>
      <rPr>
        <b/>
        <sz val="8"/>
        <color indexed="8"/>
        <rFont val="Times New Roman"/>
        <family val="1"/>
      </rPr>
      <t xml:space="preserve">  </t>
    </r>
    <r>
      <rPr>
        <b/>
        <sz val="8"/>
        <color indexed="8"/>
        <rFont val="宋体"/>
        <family val="3"/>
        <charset val="134"/>
      </rPr>
      <t>计</t>
    </r>
  </si>
  <si>
    <t>个</t>
    <phoneticPr fontId="26" type="noConversion"/>
  </si>
  <si>
    <t>人</t>
    <phoneticPr fontId="26" type="noConversion"/>
  </si>
  <si>
    <t>项</t>
    <phoneticPr fontId="26" type="noConversion"/>
  </si>
  <si>
    <t>户</t>
    <phoneticPr fontId="26" type="noConversion"/>
  </si>
  <si>
    <t>梁河县平山乡精准脱贫攻坚三年实施方案（2018—2020年）乡级“路线图”项目清单</t>
    <phoneticPr fontId="26" type="noConversion"/>
  </si>
  <si>
    <r>
      <rPr>
        <sz val="12"/>
        <color indexed="8"/>
        <rFont val="宋体"/>
        <family val="3"/>
        <charset val="134"/>
      </rPr>
      <t xml:space="preserve">填报单位：平山乡人民政府                          </t>
    </r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宋体"/>
        <family val="3"/>
        <charset val="134"/>
      </rPr>
      <t xml:space="preserve">时间：2018.7.1                   </t>
    </r>
    <r>
      <rPr>
        <sz val="12"/>
        <color indexed="8"/>
        <rFont val="Times New Roman"/>
        <family val="1"/>
      </rPr>
      <t xml:space="preserve">                                              </t>
    </r>
    <r>
      <rPr>
        <sz val="12"/>
        <color indexed="8"/>
        <rFont val="宋体"/>
        <family val="3"/>
        <charset val="134"/>
      </rPr>
      <t>单位：万元</t>
    </r>
    <phoneticPr fontId="26" type="noConversion"/>
  </si>
  <si>
    <t>（五）产业设施项目</t>
    <phoneticPr fontId="26" type="noConversion"/>
  </si>
  <si>
    <t>（一）无房户建房补助</t>
    <phoneticPr fontId="26" type="noConversion"/>
  </si>
  <si>
    <t>（三）加固改造</t>
    <phoneticPr fontId="26" type="noConversion"/>
  </si>
  <si>
    <t>（四）避雨不遮风改造</t>
    <phoneticPr fontId="26" type="noConversion"/>
  </si>
  <si>
    <t>万亩</t>
    <phoneticPr fontId="26" type="noConversion"/>
  </si>
  <si>
    <t>（二）引导性技能培训</t>
    <phoneticPr fontId="26" type="noConversion"/>
  </si>
  <si>
    <t>（三）转移就业培训</t>
    <phoneticPr fontId="26" type="noConversion"/>
  </si>
  <si>
    <t>（四）通用语言培训</t>
    <phoneticPr fontId="26" type="noConversion"/>
  </si>
  <si>
    <t>（五）实用技术掊训</t>
    <phoneticPr fontId="26" type="noConversion"/>
  </si>
  <si>
    <t>（六）科普平台建设</t>
    <phoneticPr fontId="26" type="noConversion"/>
  </si>
  <si>
    <t>（九）其它</t>
    <phoneticPr fontId="26" type="noConversion"/>
  </si>
  <si>
    <t>九、兜底保障工程</t>
    <phoneticPr fontId="26" type="noConversion"/>
  </si>
  <si>
    <t>十、金融扶贫</t>
    <phoneticPr fontId="26" type="noConversion"/>
  </si>
  <si>
    <t>十一、社会帮扶</t>
    <phoneticPr fontId="26" type="noConversion"/>
  </si>
  <si>
    <t>（一）东西部扶贫协作项目</t>
    <phoneticPr fontId="26" type="noConversion"/>
  </si>
  <si>
    <t>（二）企业帮扶项目</t>
    <phoneticPr fontId="26" type="noConversion"/>
  </si>
  <si>
    <t>（一）安置住房建设</t>
    <phoneticPr fontId="26" type="noConversion"/>
  </si>
  <si>
    <t>（二）配套设施建设</t>
    <phoneticPr fontId="26" type="noConversion"/>
  </si>
  <si>
    <t>（四）转移就业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</si>
</sst>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_);[Red]\(0\)"/>
    <numFmt numFmtId="178" formatCode="0.00_ "/>
    <numFmt numFmtId="179" formatCode="0_ "/>
    <numFmt numFmtId="180" formatCode="0.000_ "/>
  </numFmts>
  <fonts count="27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6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方正小标宋简体"/>
      <family val="3"/>
      <charset val="134"/>
    </font>
    <font>
      <sz val="10"/>
      <color theme="1"/>
      <name val="Times New Roman"/>
      <family val="1"/>
    </font>
    <font>
      <sz val="10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宋体"/>
      <family val="3"/>
      <charset val="134"/>
    </font>
    <font>
      <b/>
      <sz val="8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12"/>
      <name val="Times New Roman"/>
      <family val="1"/>
    </font>
    <font>
      <sz val="8"/>
      <color theme="1"/>
      <name val="宋体"/>
      <family val="3"/>
      <charset val="134"/>
    </font>
    <font>
      <i/>
      <sz val="8"/>
      <color theme="1"/>
      <name val="Times New Roman"/>
      <family val="1"/>
    </font>
    <font>
      <sz val="8"/>
      <color rgb="FFFF0000"/>
      <name val="宋体"/>
      <family val="3"/>
      <charset val="134"/>
    </font>
    <font>
      <sz val="8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/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0" fillId="0" borderId="2" xfId="2" applyFont="1" applyFill="1" applyBorder="1" applyAlignment="1" applyProtection="1">
      <alignment horizontal="left" vertical="center" wrapText="1"/>
      <protection locked="0"/>
    </xf>
    <xf numFmtId="0" fontId="9" fillId="0" borderId="2" xfId="2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left" vertical="center" wrapText="1"/>
    </xf>
    <xf numFmtId="17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9" fillId="0" borderId="6" xfId="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178" fontId="20" fillId="0" borderId="2" xfId="0" applyNumberFormat="1" applyFont="1" applyFill="1" applyBorder="1" applyAlignment="1">
      <alignment horizontal="center" vertical="center" wrapText="1"/>
    </xf>
    <xf numFmtId="179" fontId="21" fillId="0" borderId="2" xfId="0" applyNumberFormat="1" applyFont="1" applyFill="1" applyBorder="1" applyAlignment="1">
      <alignment horizontal="left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/>
    </xf>
    <xf numFmtId="0" fontId="20" fillId="0" borderId="6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2" applyFont="1" applyFill="1" applyBorder="1" applyAlignment="1" applyProtection="1">
      <alignment horizontal="left" vertical="center" wrapText="1"/>
      <protection locked="0"/>
    </xf>
    <xf numFmtId="0" fontId="9" fillId="3" borderId="2" xfId="2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178" fontId="9" fillId="3" borderId="2" xfId="0" applyNumberFormat="1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17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178" fontId="11" fillId="3" borderId="2" xfId="0" applyNumberFormat="1" applyFont="1" applyFill="1" applyBorder="1" applyAlignment="1">
      <alignment horizontal="left" vertical="center" wrapText="1"/>
    </xf>
    <xf numFmtId="178" fontId="11" fillId="3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 wrapText="1"/>
    </xf>
    <xf numFmtId="0" fontId="11" fillId="3" borderId="2" xfId="2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13" fillId="2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left" vertical="center"/>
    </xf>
    <xf numFmtId="2" fontId="13" fillId="3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141" xfId="3"/>
    <cellStyle name="常规 2 2 3" xfId="1"/>
    <cellStyle name="常规_需求汇总表（1-4）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WA64"/>
  <sheetViews>
    <sheetView tabSelected="1" workbookViewId="0">
      <selection activeCell="Y11" sqref="Y11"/>
    </sheetView>
  </sheetViews>
  <sheetFormatPr defaultRowHeight="13.5" x14ac:dyDescent="0.15"/>
  <cols>
    <col min="1" max="1" width="3.875" style="48" customWidth="1"/>
    <col min="2" max="2" width="19.5" style="77" customWidth="1"/>
    <col min="3" max="4" width="3.625" style="78" customWidth="1"/>
    <col min="5" max="5" width="5" style="68" customWidth="1"/>
    <col min="6" max="6" width="7.125" style="68" customWidth="1"/>
    <col min="7" max="7" width="5.125" style="78" customWidth="1"/>
    <col min="8" max="9" width="3.875" style="79" customWidth="1"/>
    <col min="10" max="10" width="10.5" style="85" customWidth="1"/>
    <col min="11" max="11" width="10.125" style="85" customWidth="1"/>
    <col min="12" max="13" width="10.5" style="85" customWidth="1"/>
    <col min="14" max="14" width="4.25" style="86" customWidth="1"/>
    <col min="15" max="15" width="5.5" style="80" customWidth="1"/>
    <col min="16" max="16" width="6.875" style="80" customWidth="1"/>
    <col min="17" max="17" width="6.625" style="77" customWidth="1"/>
    <col min="18" max="18" width="7.875" style="77" customWidth="1"/>
    <col min="19" max="19" width="4.25" style="68" customWidth="1"/>
    <col min="20" max="255" width="9" style="48" bestFit="1" customWidth="1"/>
    <col min="256" max="256" width="9" style="49"/>
    <col min="257" max="257" width="3.875" style="81" customWidth="1"/>
    <col min="258" max="258" width="19.5" style="81" customWidth="1"/>
    <col min="259" max="259" width="6.875" style="81" customWidth="1"/>
    <col min="260" max="260" width="5.375" style="81" customWidth="1"/>
    <col min="261" max="261" width="5" style="81" customWidth="1"/>
    <col min="262" max="262" width="7.125" style="81" customWidth="1"/>
    <col min="263" max="265" width="5.125" style="81" customWidth="1"/>
    <col min="266" max="266" width="10.5" style="81" customWidth="1"/>
    <col min="267" max="267" width="10.125" style="81" customWidth="1"/>
    <col min="268" max="269" width="10.5" style="81" customWidth="1"/>
    <col min="270" max="270" width="4.25" style="81" customWidth="1"/>
    <col min="271" max="271" width="5.5" style="81" customWidth="1"/>
    <col min="272" max="272" width="6.875" style="81" customWidth="1"/>
    <col min="273" max="273" width="6.625" style="81" customWidth="1"/>
    <col min="274" max="274" width="10.5" style="81" customWidth="1"/>
    <col min="275" max="275" width="4.25" style="81" customWidth="1"/>
    <col min="276" max="511" width="9" style="81" bestFit="1" customWidth="1"/>
    <col min="512" max="512" width="9" style="81"/>
    <col min="513" max="513" width="3.875" style="81" customWidth="1"/>
    <col min="514" max="514" width="19.5" style="81" customWidth="1"/>
    <col min="515" max="515" width="6.875" style="81" customWidth="1"/>
    <col min="516" max="516" width="5.375" style="81" customWidth="1"/>
    <col min="517" max="517" width="5" style="81" customWidth="1"/>
    <col min="518" max="518" width="7.125" style="81" customWidth="1"/>
    <col min="519" max="521" width="5.125" style="81" customWidth="1"/>
    <col min="522" max="522" width="10.5" style="81" customWidth="1"/>
    <col min="523" max="523" width="10.125" style="81" customWidth="1"/>
    <col min="524" max="525" width="10.5" style="81" customWidth="1"/>
    <col min="526" max="526" width="4.25" style="81" customWidth="1"/>
    <col min="527" max="527" width="5.5" style="81" customWidth="1"/>
    <col min="528" max="528" width="6.875" style="81" customWidth="1"/>
    <col min="529" max="529" width="6.625" style="81" customWidth="1"/>
    <col min="530" max="530" width="10.5" style="81" customWidth="1"/>
    <col min="531" max="531" width="4.25" style="81" customWidth="1"/>
    <col min="532" max="767" width="9" style="81" bestFit="1" customWidth="1"/>
    <col min="768" max="768" width="9" style="81"/>
    <col min="769" max="769" width="3.875" style="81" customWidth="1"/>
    <col min="770" max="770" width="19.5" style="81" customWidth="1"/>
    <col min="771" max="771" width="6.875" style="81" customWidth="1"/>
    <col min="772" max="772" width="5.375" style="81" customWidth="1"/>
    <col min="773" max="773" width="5" style="81" customWidth="1"/>
    <col min="774" max="774" width="7.125" style="81" customWidth="1"/>
    <col min="775" max="777" width="5.125" style="81" customWidth="1"/>
    <col min="778" max="778" width="10.5" style="81" customWidth="1"/>
    <col min="779" max="779" width="10.125" style="81" customWidth="1"/>
    <col min="780" max="781" width="10.5" style="81" customWidth="1"/>
    <col min="782" max="782" width="4.25" style="81" customWidth="1"/>
    <col min="783" max="783" width="5.5" style="81" customWidth="1"/>
    <col min="784" max="784" width="6.875" style="81" customWidth="1"/>
    <col min="785" max="785" width="6.625" style="81" customWidth="1"/>
    <col min="786" max="786" width="10.5" style="81" customWidth="1"/>
    <col min="787" max="787" width="4.25" style="81" customWidth="1"/>
    <col min="788" max="1023" width="9" style="81" bestFit="1" customWidth="1"/>
    <col min="1024" max="1024" width="9" style="81"/>
    <col min="1025" max="1025" width="3.875" style="81" customWidth="1"/>
    <col min="1026" max="1026" width="19.5" style="81" customWidth="1"/>
    <col min="1027" max="1027" width="6.875" style="81" customWidth="1"/>
    <col min="1028" max="1028" width="5.375" style="81" customWidth="1"/>
    <col min="1029" max="1029" width="5" style="81" customWidth="1"/>
    <col min="1030" max="1030" width="7.125" style="81" customWidth="1"/>
    <col min="1031" max="1033" width="5.125" style="81" customWidth="1"/>
    <col min="1034" max="1034" width="10.5" style="81" customWidth="1"/>
    <col min="1035" max="1035" width="10.125" style="81" customWidth="1"/>
    <col min="1036" max="1037" width="10.5" style="81" customWidth="1"/>
    <col min="1038" max="1038" width="4.25" style="81" customWidth="1"/>
    <col min="1039" max="1039" width="5.5" style="81" customWidth="1"/>
    <col min="1040" max="1040" width="6.875" style="81" customWidth="1"/>
    <col min="1041" max="1041" width="6.625" style="81" customWidth="1"/>
    <col min="1042" max="1042" width="10.5" style="81" customWidth="1"/>
    <col min="1043" max="1043" width="4.25" style="81" customWidth="1"/>
    <col min="1044" max="1279" width="9" style="81" bestFit="1" customWidth="1"/>
    <col min="1280" max="1280" width="9" style="81"/>
    <col min="1281" max="1281" width="3.875" style="81" customWidth="1"/>
    <col min="1282" max="1282" width="19.5" style="81" customWidth="1"/>
    <col min="1283" max="1283" width="6.875" style="81" customWidth="1"/>
    <col min="1284" max="1284" width="5.375" style="81" customWidth="1"/>
    <col min="1285" max="1285" width="5" style="81" customWidth="1"/>
    <col min="1286" max="1286" width="7.125" style="81" customWidth="1"/>
    <col min="1287" max="1289" width="5.125" style="81" customWidth="1"/>
    <col min="1290" max="1290" width="10.5" style="81" customWidth="1"/>
    <col min="1291" max="1291" width="10.125" style="81" customWidth="1"/>
    <col min="1292" max="1293" width="10.5" style="81" customWidth="1"/>
    <col min="1294" max="1294" width="4.25" style="81" customWidth="1"/>
    <col min="1295" max="1295" width="5.5" style="81" customWidth="1"/>
    <col min="1296" max="1296" width="6.875" style="81" customWidth="1"/>
    <col min="1297" max="1297" width="6.625" style="81" customWidth="1"/>
    <col min="1298" max="1298" width="10.5" style="81" customWidth="1"/>
    <col min="1299" max="1299" width="4.25" style="81" customWidth="1"/>
    <col min="1300" max="1535" width="9" style="81" bestFit="1" customWidth="1"/>
    <col min="1536" max="1536" width="9" style="81"/>
    <col min="1537" max="1537" width="3.875" style="81" customWidth="1"/>
    <col min="1538" max="1538" width="19.5" style="81" customWidth="1"/>
    <col min="1539" max="1539" width="6.875" style="81" customWidth="1"/>
    <col min="1540" max="1540" width="5.375" style="81" customWidth="1"/>
    <col min="1541" max="1541" width="5" style="81" customWidth="1"/>
    <col min="1542" max="1542" width="7.125" style="81" customWidth="1"/>
    <col min="1543" max="1545" width="5.125" style="81" customWidth="1"/>
    <col min="1546" max="1546" width="10.5" style="81" customWidth="1"/>
    <col min="1547" max="1547" width="10.125" style="81" customWidth="1"/>
    <col min="1548" max="1549" width="10.5" style="81" customWidth="1"/>
    <col min="1550" max="1550" width="4.25" style="81" customWidth="1"/>
    <col min="1551" max="1551" width="5.5" style="81" customWidth="1"/>
    <col min="1552" max="1552" width="6.875" style="81" customWidth="1"/>
    <col min="1553" max="1553" width="6.625" style="81" customWidth="1"/>
    <col min="1554" max="1554" width="10.5" style="81" customWidth="1"/>
    <col min="1555" max="1555" width="4.25" style="81" customWidth="1"/>
    <col min="1556" max="1791" width="9" style="81" bestFit="1" customWidth="1"/>
    <col min="1792" max="1792" width="9" style="81"/>
    <col min="1793" max="1793" width="3.875" style="81" customWidth="1"/>
    <col min="1794" max="1794" width="19.5" style="81" customWidth="1"/>
    <col min="1795" max="1795" width="6.875" style="81" customWidth="1"/>
    <col min="1796" max="1796" width="5.375" style="81" customWidth="1"/>
    <col min="1797" max="1797" width="5" style="81" customWidth="1"/>
    <col min="1798" max="1798" width="7.125" style="81" customWidth="1"/>
    <col min="1799" max="1801" width="5.125" style="81" customWidth="1"/>
    <col min="1802" max="1802" width="10.5" style="81" customWidth="1"/>
    <col min="1803" max="1803" width="10.125" style="81" customWidth="1"/>
    <col min="1804" max="1805" width="10.5" style="81" customWidth="1"/>
    <col min="1806" max="1806" width="4.25" style="81" customWidth="1"/>
    <col min="1807" max="1807" width="5.5" style="81" customWidth="1"/>
    <col min="1808" max="1808" width="6.875" style="81" customWidth="1"/>
    <col min="1809" max="1809" width="6.625" style="81" customWidth="1"/>
    <col min="1810" max="1810" width="10.5" style="81" customWidth="1"/>
    <col min="1811" max="1811" width="4.25" style="81" customWidth="1"/>
    <col min="1812" max="2047" width="9" style="81" bestFit="1" customWidth="1"/>
    <col min="2048" max="2048" width="9" style="81"/>
    <col min="2049" max="2049" width="3.875" style="81" customWidth="1"/>
    <col min="2050" max="2050" width="19.5" style="81" customWidth="1"/>
    <col min="2051" max="2051" width="6.875" style="81" customWidth="1"/>
    <col min="2052" max="2052" width="5.375" style="81" customWidth="1"/>
    <col min="2053" max="2053" width="5" style="81" customWidth="1"/>
    <col min="2054" max="2054" width="7.125" style="81" customWidth="1"/>
    <col min="2055" max="2057" width="5.125" style="81" customWidth="1"/>
    <col min="2058" max="2058" width="10.5" style="81" customWidth="1"/>
    <col min="2059" max="2059" width="10.125" style="81" customWidth="1"/>
    <col min="2060" max="2061" width="10.5" style="81" customWidth="1"/>
    <col min="2062" max="2062" width="4.25" style="81" customWidth="1"/>
    <col min="2063" max="2063" width="5.5" style="81" customWidth="1"/>
    <col min="2064" max="2064" width="6.875" style="81" customWidth="1"/>
    <col min="2065" max="2065" width="6.625" style="81" customWidth="1"/>
    <col min="2066" max="2066" width="10.5" style="81" customWidth="1"/>
    <col min="2067" max="2067" width="4.25" style="81" customWidth="1"/>
    <col min="2068" max="2303" width="9" style="81" bestFit="1" customWidth="1"/>
    <col min="2304" max="2304" width="9" style="81"/>
    <col min="2305" max="2305" width="3.875" style="81" customWidth="1"/>
    <col min="2306" max="2306" width="19.5" style="81" customWidth="1"/>
    <col min="2307" max="2307" width="6.875" style="81" customWidth="1"/>
    <col min="2308" max="2308" width="5.375" style="81" customWidth="1"/>
    <col min="2309" max="2309" width="5" style="81" customWidth="1"/>
    <col min="2310" max="2310" width="7.125" style="81" customWidth="1"/>
    <col min="2311" max="2313" width="5.125" style="81" customWidth="1"/>
    <col min="2314" max="2314" width="10.5" style="81" customWidth="1"/>
    <col min="2315" max="2315" width="10.125" style="81" customWidth="1"/>
    <col min="2316" max="2317" width="10.5" style="81" customWidth="1"/>
    <col min="2318" max="2318" width="4.25" style="81" customWidth="1"/>
    <col min="2319" max="2319" width="5.5" style="81" customWidth="1"/>
    <col min="2320" max="2320" width="6.875" style="81" customWidth="1"/>
    <col min="2321" max="2321" width="6.625" style="81" customWidth="1"/>
    <col min="2322" max="2322" width="10.5" style="81" customWidth="1"/>
    <col min="2323" max="2323" width="4.25" style="81" customWidth="1"/>
    <col min="2324" max="2559" width="9" style="81" bestFit="1" customWidth="1"/>
    <col min="2560" max="2560" width="9" style="81"/>
    <col min="2561" max="2561" width="3.875" style="81" customWidth="1"/>
    <col min="2562" max="2562" width="19.5" style="81" customWidth="1"/>
    <col min="2563" max="2563" width="6.875" style="81" customWidth="1"/>
    <col min="2564" max="2564" width="5.375" style="81" customWidth="1"/>
    <col min="2565" max="2565" width="5" style="81" customWidth="1"/>
    <col min="2566" max="2566" width="7.125" style="81" customWidth="1"/>
    <col min="2567" max="2569" width="5.125" style="81" customWidth="1"/>
    <col min="2570" max="2570" width="10.5" style="81" customWidth="1"/>
    <col min="2571" max="2571" width="10.125" style="81" customWidth="1"/>
    <col min="2572" max="2573" width="10.5" style="81" customWidth="1"/>
    <col min="2574" max="2574" width="4.25" style="81" customWidth="1"/>
    <col min="2575" max="2575" width="5.5" style="81" customWidth="1"/>
    <col min="2576" max="2576" width="6.875" style="81" customWidth="1"/>
    <col min="2577" max="2577" width="6.625" style="81" customWidth="1"/>
    <col min="2578" max="2578" width="10.5" style="81" customWidth="1"/>
    <col min="2579" max="2579" width="4.25" style="81" customWidth="1"/>
    <col min="2580" max="2815" width="9" style="81" bestFit="1" customWidth="1"/>
    <col min="2816" max="2816" width="9" style="81"/>
    <col min="2817" max="2817" width="3.875" style="81" customWidth="1"/>
    <col min="2818" max="2818" width="19.5" style="81" customWidth="1"/>
    <col min="2819" max="2819" width="6.875" style="81" customWidth="1"/>
    <col min="2820" max="2820" width="5.375" style="81" customWidth="1"/>
    <col min="2821" max="2821" width="5" style="81" customWidth="1"/>
    <col min="2822" max="2822" width="7.125" style="81" customWidth="1"/>
    <col min="2823" max="2825" width="5.125" style="81" customWidth="1"/>
    <col min="2826" max="2826" width="10.5" style="81" customWidth="1"/>
    <col min="2827" max="2827" width="10.125" style="81" customWidth="1"/>
    <col min="2828" max="2829" width="10.5" style="81" customWidth="1"/>
    <col min="2830" max="2830" width="4.25" style="81" customWidth="1"/>
    <col min="2831" max="2831" width="5.5" style="81" customWidth="1"/>
    <col min="2832" max="2832" width="6.875" style="81" customWidth="1"/>
    <col min="2833" max="2833" width="6.625" style="81" customWidth="1"/>
    <col min="2834" max="2834" width="10.5" style="81" customWidth="1"/>
    <col min="2835" max="2835" width="4.25" style="81" customWidth="1"/>
    <col min="2836" max="3071" width="9" style="81" bestFit="1" customWidth="1"/>
    <col min="3072" max="3072" width="9" style="81"/>
    <col min="3073" max="3073" width="3.875" style="81" customWidth="1"/>
    <col min="3074" max="3074" width="19.5" style="81" customWidth="1"/>
    <col min="3075" max="3075" width="6.875" style="81" customWidth="1"/>
    <col min="3076" max="3076" width="5.375" style="81" customWidth="1"/>
    <col min="3077" max="3077" width="5" style="81" customWidth="1"/>
    <col min="3078" max="3078" width="7.125" style="81" customWidth="1"/>
    <col min="3079" max="3081" width="5.125" style="81" customWidth="1"/>
    <col min="3082" max="3082" width="10.5" style="81" customWidth="1"/>
    <col min="3083" max="3083" width="10.125" style="81" customWidth="1"/>
    <col min="3084" max="3085" width="10.5" style="81" customWidth="1"/>
    <col min="3086" max="3086" width="4.25" style="81" customWidth="1"/>
    <col min="3087" max="3087" width="5.5" style="81" customWidth="1"/>
    <col min="3088" max="3088" width="6.875" style="81" customWidth="1"/>
    <col min="3089" max="3089" width="6.625" style="81" customWidth="1"/>
    <col min="3090" max="3090" width="10.5" style="81" customWidth="1"/>
    <col min="3091" max="3091" width="4.25" style="81" customWidth="1"/>
    <col min="3092" max="3327" width="9" style="81" bestFit="1" customWidth="1"/>
    <col min="3328" max="3328" width="9" style="81"/>
    <col min="3329" max="3329" width="3.875" style="81" customWidth="1"/>
    <col min="3330" max="3330" width="19.5" style="81" customWidth="1"/>
    <col min="3331" max="3331" width="6.875" style="81" customWidth="1"/>
    <col min="3332" max="3332" width="5.375" style="81" customWidth="1"/>
    <col min="3333" max="3333" width="5" style="81" customWidth="1"/>
    <col min="3334" max="3334" width="7.125" style="81" customWidth="1"/>
    <col min="3335" max="3337" width="5.125" style="81" customWidth="1"/>
    <col min="3338" max="3338" width="10.5" style="81" customWidth="1"/>
    <col min="3339" max="3339" width="10.125" style="81" customWidth="1"/>
    <col min="3340" max="3341" width="10.5" style="81" customWidth="1"/>
    <col min="3342" max="3342" width="4.25" style="81" customWidth="1"/>
    <col min="3343" max="3343" width="5.5" style="81" customWidth="1"/>
    <col min="3344" max="3344" width="6.875" style="81" customWidth="1"/>
    <col min="3345" max="3345" width="6.625" style="81" customWidth="1"/>
    <col min="3346" max="3346" width="10.5" style="81" customWidth="1"/>
    <col min="3347" max="3347" width="4.25" style="81" customWidth="1"/>
    <col min="3348" max="3583" width="9" style="81" bestFit="1" customWidth="1"/>
    <col min="3584" max="3584" width="9" style="81"/>
    <col min="3585" max="3585" width="3.875" style="81" customWidth="1"/>
    <col min="3586" max="3586" width="19.5" style="81" customWidth="1"/>
    <col min="3587" max="3587" width="6.875" style="81" customWidth="1"/>
    <col min="3588" max="3588" width="5.375" style="81" customWidth="1"/>
    <col min="3589" max="3589" width="5" style="81" customWidth="1"/>
    <col min="3590" max="3590" width="7.125" style="81" customWidth="1"/>
    <col min="3591" max="3593" width="5.125" style="81" customWidth="1"/>
    <col min="3594" max="3594" width="10.5" style="81" customWidth="1"/>
    <col min="3595" max="3595" width="10.125" style="81" customWidth="1"/>
    <col min="3596" max="3597" width="10.5" style="81" customWidth="1"/>
    <col min="3598" max="3598" width="4.25" style="81" customWidth="1"/>
    <col min="3599" max="3599" width="5.5" style="81" customWidth="1"/>
    <col min="3600" max="3600" width="6.875" style="81" customWidth="1"/>
    <col min="3601" max="3601" width="6.625" style="81" customWidth="1"/>
    <col min="3602" max="3602" width="10.5" style="81" customWidth="1"/>
    <col min="3603" max="3603" width="4.25" style="81" customWidth="1"/>
    <col min="3604" max="3839" width="9" style="81" bestFit="1" customWidth="1"/>
    <col min="3840" max="3840" width="9" style="81"/>
    <col min="3841" max="3841" width="3.875" style="81" customWidth="1"/>
    <col min="3842" max="3842" width="19.5" style="81" customWidth="1"/>
    <col min="3843" max="3843" width="6.875" style="81" customWidth="1"/>
    <col min="3844" max="3844" width="5.375" style="81" customWidth="1"/>
    <col min="3845" max="3845" width="5" style="81" customWidth="1"/>
    <col min="3846" max="3846" width="7.125" style="81" customWidth="1"/>
    <col min="3847" max="3849" width="5.125" style="81" customWidth="1"/>
    <col min="3850" max="3850" width="10.5" style="81" customWidth="1"/>
    <col min="3851" max="3851" width="10.125" style="81" customWidth="1"/>
    <col min="3852" max="3853" width="10.5" style="81" customWidth="1"/>
    <col min="3854" max="3854" width="4.25" style="81" customWidth="1"/>
    <col min="3855" max="3855" width="5.5" style="81" customWidth="1"/>
    <col min="3856" max="3856" width="6.875" style="81" customWidth="1"/>
    <col min="3857" max="3857" width="6.625" style="81" customWidth="1"/>
    <col min="3858" max="3858" width="10.5" style="81" customWidth="1"/>
    <col min="3859" max="3859" width="4.25" style="81" customWidth="1"/>
    <col min="3860" max="4095" width="9" style="81" bestFit="1" customWidth="1"/>
    <col min="4096" max="4096" width="9" style="81"/>
    <col min="4097" max="4097" width="3.875" style="81" customWidth="1"/>
    <col min="4098" max="4098" width="19.5" style="81" customWidth="1"/>
    <col min="4099" max="4099" width="6.875" style="81" customWidth="1"/>
    <col min="4100" max="4100" width="5.375" style="81" customWidth="1"/>
    <col min="4101" max="4101" width="5" style="81" customWidth="1"/>
    <col min="4102" max="4102" width="7.125" style="81" customWidth="1"/>
    <col min="4103" max="4105" width="5.125" style="81" customWidth="1"/>
    <col min="4106" max="4106" width="10.5" style="81" customWidth="1"/>
    <col min="4107" max="4107" width="10.125" style="81" customWidth="1"/>
    <col min="4108" max="4109" width="10.5" style="81" customWidth="1"/>
    <col min="4110" max="4110" width="4.25" style="81" customWidth="1"/>
    <col min="4111" max="4111" width="5.5" style="81" customWidth="1"/>
    <col min="4112" max="4112" width="6.875" style="81" customWidth="1"/>
    <col min="4113" max="4113" width="6.625" style="81" customWidth="1"/>
    <col min="4114" max="4114" width="10.5" style="81" customWidth="1"/>
    <col min="4115" max="4115" width="4.25" style="81" customWidth="1"/>
    <col min="4116" max="4351" width="9" style="81" bestFit="1" customWidth="1"/>
    <col min="4352" max="4352" width="9" style="81"/>
    <col min="4353" max="4353" width="3.875" style="81" customWidth="1"/>
    <col min="4354" max="4354" width="19.5" style="81" customWidth="1"/>
    <col min="4355" max="4355" width="6.875" style="81" customWidth="1"/>
    <col min="4356" max="4356" width="5.375" style="81" customWidth="1"/>
    <col min="4357" max="4357" width="5" style="81" customWidth="1"/>
    <col min="4358" max="4358" width="7.125" style="81" customWidth="1"/>
    <col min="4359" max="4361" width="5.125" style="81" customWidth="1"/>
    <col min="4362" max="4362" width="10.5" style="81" customWidth="1"/>
    <col min="4363" max="4363" width="10.125" style="81" customWidth="1"/>
    <col min="4364" max="4365" width="10.5" style="81" customWidth="1"/>
    <col min="4366" max="4366" width="4.25" style="81" customWidth="1"/>
    <col min="4367" max="4367" width="5.5" style="81" customWidth="1"/>
    <col min="4368" max="4368" width="6.875" style="81" customWidth="1"/>
    <col min="4369" max="4369" width="6.625" style="81" customWidth="1"/>
    <col min="4370" max="4370" width="10.5" style="81" customWidth="1"/>
    <col min="4371" max="4371" width="4.25" style="81" customWidth="1"/>
    <col min="4372" max="4607" width="9" style="81" bestFit="1" customWidth="1"/>
    <col min="4608" max="4608" width="9" style="81"/>
    <col min="4609" max="4609" width="3.875" style="81" customWidth="1"/>
    <col min="4610" max="4610" width="19.5" style="81" customWidth="1"/>
    <col min="4611" max="4611" width="6.875" style="81" customWidth="1"/>
    <col min="4612" max="4612" width="5.375" style="81" customWidth="1"/>
    <col min="4613" max="4613" width="5" style="81" customWidth="1"/>
    <col min="4614" max="4614" width="7.125" style="81" customWidth="1"/>
    <col min="4615" max="4617" width="5.125" style="81" customWidth="1"/>
    <col min="4618" max="4618" width="10.5" style="81" customWidth="1"/>
    <col min="4619" max="4619" width="10.125" style="81" customWidth="1"/>
    <col min="4620" max="4621" width="10.5" style="81" customWidth="1"/>
    <col min="4622" max="4622" width="4.25" style="81" customWidth="1"/>
    <col min="4623" max="4623" width="5.5" style="81" customWidth="1"/>
    <col min="4624" max="4624" width="6.875" style="81" customWidth="1"/>
    <col min="4625" max="4625" width="6.625" style="81" customWidth="1"/>
    <col min="4626" max="4626" width="10.5" style="81" customWidth="1"/>
    <col min="4627" max="4627" width="4.25" style="81" customWidth="1"/>
    <col min="4628" max="4863" width="9" style="81" bestFit="1" customWidth="1"/>
    <col min="4864" max="4864" width="9" style="81"/>
    <col min="4865" max="4865" width="3.875" style="81" customWidth="1"/>
    <col min="4866" max="4866" width="19.5" style="81" customWidth="1"/>
    <col min="4867" max="4867" width="6.875" style="81" customWidth="1"/>
    <col min="4868" max="4868" width="5.375" style="81" customWidth="1"/>
    <col min="4869" max="4869" width="5" style="81" customWidth="1"/>
    <col min="4870" max="4870" width="7.125" style="81" customWidth="1"/>
    <col min="4871" max="4873" width="5.125" style="81" customWidth="1"/>
    <col min="4874" max="4874" width="10.5" style="81" customWidth="1"/>
    <col min="4875" max="4875" width="10.125" style="81" customWidth="1"/>
    <col min="4876" max="4877" width="10.5" style="81" customWidth="1"/>
    <col min="4878" max="4878" width="4.25" style="81" customWidth="1"/>
    <col min="4879" max="4879" width="5.5" style="81" customWidth="1"/>
    <col min="4880" max="4880" width="6.875" style="81" customWidth="1"/>
    <col min="4881" max="4881" width="6.625" style="81" customWidth="1"/>
    <col min="4882" max="4882" width="10.5" style="81" customWidth="1"/>
    <col min="4883" max="4883" width="4.25" style="81" customWidth="1"/>
    <col min="4884" max="5119" width="9" style="81" bestFit="1" customWidth="1"/>
    <col min="5120" max="5120" width="9" style="81"/>
    <col min="5121" max="5121" width="3.875" style="81" customWidth="1"/>
    <col min="5122" max="5122" width="19.5" style="81" customWidth="1"/>
    <col min="5123" max="5123" width="6.875" style="81" customWidth="1"/>
    <col min="5124" max="5124" width="5.375" style="81" customWidth="1"/>
    <col min="5125" max="5125" width="5" style="81" customWidth="1"/>
    <col min="5126" max="5126" width="7.125" style="81" customWidth="1"/>
    <col min="5127" max="5129" width="5.125" style="81" customWidth="1"/>
    <col min="5130" max="5130" width="10.5" style="81" customWidth="1"/>
    <col min="5131" max="5131" width="10.125" style="81" customWidth="1"/>
    <col min="5132" max="5133" width="10.5" style="81" customWidth="1"/>
    <col min="5134" max="5134" width="4.25" style="81" customWidth="1"/>
    <col min="5135" max="5135" width="5.5" style="81" customWidth="1"/>
    <col min="5136" max="5136" width="6.875" style="81" customWidth="1"/>
    <col min="5137" max="5137" width="6.625" style="81" customWidth="1"/>
    <col min="5138" max="5138" width="10.5" style="81" customWidth="1"/>
    <col min="5139" max="5139" width="4.25" style="81" customWidth="1"/>
    <col min="5140" max="5375" width="9" style="81" bestFit="1" customWidth="1"/>
    <col min="5376" max="5376" width="9" style="81"/>
    <col min="5377" max="5377" width="3.875" style="81" customWidth="1"/>
    <col min="5378" max="5378" width="19.5" style="81" customWidth="1"/>
    <col min="5379" max="5379" width="6.875" style="81" customWidth="1"/>
    <col min="5380" max="5380" width="5.375" style="81" customWidth="1"/>
    <col min="5381" max="5381" width="5" style="81" customWidth="1"/>
    <col min="5382" max="5382" width="7.125" style="81" customWidth="1"/>
    <col min="5383" max="5385" width="5.125" style="81" customWidth="1"/>
    <col min="5386" max="5386" width="10.5" style="81" customWidth="1"/>
    <col min="5387" max="5387" width="10.125" style="81" customWidth="1"/>
    <col min="5388" max="5389" width="10.5" style="81" customWidth="1"/>
    <col min="5390" max="5390" width="4.25" style="81" customWidth="1"/>
    <col min="5391" max="5391" width="5.5" style="81" customWidth="1"/>
    <col min="5392" max="5392" width="6.875" style="81" customWidth="1"/>
    <col min="5393" max="5393" width="6.625" style="81" customWidth="1"/>
    <col min="5394" max="5394" width="10.5" style="81" customWidth="1"/>
    <col min="5395" max="5395" width="4.25" style="81" customWidth="1"/>
    <col min="5396" max="5631" width="9" style="81" bestFit="1" customWidth="1"/>
    <col min="5632" max="5632" width="9" style="81"/>
    <col min="5633" max="5633" width="3.875" style="81" customWidth="1"/>
    <col min="5634" max="5634" width="19.5" style="81" customWidth="1"/>
    <col min="5635" max="5635" width="6.875" style="81" customWidth="1"/>
    <col min="5636" max="5636" width="5.375" style="81" customWidth="1"/>
    <col min="5637" max="5637" width="5" style="81" customWidth="1"/>
    <col min="5638" max="5638" width="7.125" style="81" customWidth="1"/>
    <col min="5639" max="5641" width="5.125" style="81" customWidth="1"/>
    <col min="5642" max="5642" width="10.5" style="81" customWidth="1"/>
    <col min="5643" max="5643" width="10.125" style="81" customWidth="1"/>
    <col min="5644" max="5645" width="10.5" style="81" customWidth="1"/>
    <col min="5646" max="5646" width="4.25" style="81" customWidth="1"/>
    <col min="5647" max="5647" width="5.5" style="81" customWidth="1"/>
    <col min="5648" max="5648" width="6.875" style="81" customWidth="1"/>
    <col min="5649" max="5649" width="6.625" style="81" customWidth="1"/>
    <col min="5650" max="5650" width="10.5" style="81" customWidth="1"/>
    <col min="5651" max="5651" width="4.25" style="81" customWidth="1"/>
    <col min="5652" max="5887" width="9" style="81" bestFit="1" customWidth="1"/>
    <col min="5888" max="5888" width="9" style="81"/>
    <col min="5889" max="5889" width="3.875" style="81" customWidth="1"/>
    <col min="5890" max="5890" width="19.5" style="81" customWidth="1"/>
    <col min="5891" max="5891" width="6.875" style="81" customWidth="1"/>
    <col min="5892" max="5892" width="5.375" style="81" customWidth="1"/>
    <col min="5893" max="5893" width="5" style="81" customWidth="1"/>
    <col min="5894" max="5894" width="7.125" style="81" customWidth="1"/>
    <col min="5895" max="5897" width="5.125" style="81" customWidth="1"/>
    <col min="5898" max="5898" width="10.5" style="81" customWidth="1"/>
    <col min="5899" max="5899" width="10.125" style="81" customWidth="1"/>
    <col min="5900" max="5901" width="10.5" style="81" customWidth="1"/>
    <col min="5902" max="5902" width="4.25" style="81" customWidth="1"/>
    <col min="5903" max="5903" width="5.5" style="81" customWidth="1"/>
    <col min="5904" max="5904" width="6.875" style="81" customWidth="1"/>
    <col min="5905" max="5905" width="6.625" style="81" customWidth="1"/>
    <col min="5906" max="5906" width="10.5" style="81" customWidth="1"/>
    <col min="5907" max="5907" width="4.25" style="81" customWidth="1"/>
    <col min="5908" max="6143" width="9" style="81" bestFit="1" customWidth="1"/>
    <col min="6144" max="6144" width="9" style="81"/>
    <col min="6145" max="6145" width="3.875" style="81" customWidth="1"/>
    <col min="6146" max="6146" width="19.5" style="81" customWidth="1"/>
    <col min="6147" max="6147" width="6.875" style="81" customWidth="1"/>
    <col min="6148" max="6148" width="5.375" style="81" customWidth="1"/>
    <col min="6149" max="6149" width="5" style="81" customWidth="1"/>
    <col min="6150" max="6150" width="7.125" style="81" customWidth="1"/>
    <col min="6151" max="6153" width="5.125" style="81" customWidth="1"/>
    <col min="6154" max="6154" width="10.5" style="81" customWidth="1"/>
    <col min="6155" max="6155" width="10.125" style="81" customWidth="1"/>
    <col min="6156" max="6157" width="10.5" style="81" customWidth="1"/>
    <col min="6158" max="6158" width="4.25" style="81" customWidth="1"/>
    <col min="6159" max="6159" width="5.5" style="81" customWidth="1"/>
    <col min="6160" max="6160" width="6.875" style="81" customWidth="1"/>
    <col min="6161" max="6161" width="6.625" style="81" customWidth="1"/>
    <col min="6162" max="6162" width="10.5" style="81" customWidth="1"/>
    <col min="6163" max="6163" width="4.25" style="81" customWidth="1"/>
    <col min="6164" max="6399" width="9" style="81" bestFit="1" customWidth="1"/>
    <col min="6400" max="6400" width="9" style="81"/>
    <col min="6401" max="6401" width="3.875" style="81" customWidth="1"/>
    <col min="6402" max="6402" width="19.5" style="81" customWidth="1"/>
    <col min="6403" max="6403" width="6.875" style="81" customWidth="1"/>
    <col min="6404" max="6404" width="5.375" style="81" customWidth="1"/>
    <col min="6405" max="6405" width="5" style="81" customWidth="1"/>
    <col min="6406" max="6406" width="7.125" style="81" customWidth="1"/>
    <col min="6407" max="6409" width="5.125" style="81" customWidth="1"/>
    <col min="6410" max="6410" width="10.5" style="81" customWidth="1"/>
    <col min="6411" max="6411" width="10.125" style="81" customWidth="1"/>
    <col min="6412" max="6413" width="10.5" style="81" customWidth="1"/>
    <col min="6414" max="6414" width="4.25" style="81" customWidth="1"/>
    <col min="6415" max="6415" width="5.5" style="81" customWidth="1"/>
    <col min="6416" max="6416" width="6.875" style="81" customWidth="1"/>
    <col min="6417" max="6417" width="6.625" style="81" customWidth="1"/>
    <col min="6418" max="6418" width="10.5" style="81" customWidth="1"/>
    <col min="6419" max="6419" width="4.25" style="81" customWidth="1"/>
    <col min="6420" max="6655" width="9" style="81" bestFit="1" customWidth="1"/>
    <col min="6656" max="6656" width="9" style="81"/>
    <col min="6657" max="6657" width="3.875" style="81" customWidth="1"/>
    <col min="6658" max="6658" width="19.5" style="81" customWidth="1"/>
    <col min="6659" max="6659" width="6.875" style="81" customWidth="1"/>
    <col min="6660" max="6660" width="5.375" style="81" customWidth="1"/>
    <col min="6661" max="6661" width="5" style="81" customWidth="1"/>
    <col min="6662" max="6662" width="7.125" style="81" customWidth="1"/>
    <col min="6663" max="6665" width="5.125" style="81" customWidth="1"/>
    <col min="6666" max="6666" width="10.5" style="81" customWidth="1"/>
    <col min="6667" max="6667" width="10.125" style="81" customWidth="1"/>
    <col min="6668" max="6669" width="10.5" style="81" customWidth="1"/>
    <col min="6670" max="6670" width="4.25" style="81" customWidth="1"/>
    <col min="6671" max="6671" width="5.5" style="81" customWidth="1"/>
    <col min="6672" max="6672" width="6.875" style="81" customWidth="1"/>
    <col min="6673" max="6673" width="6.625" style="81" customWidth="1"/>
    <col min="6674" max="6674" width="10.5" style="81" customWidth="1"/>
    <col min="6675" max="6675" width="4.25" style="81" customWidth="1"/>
    <col min="6676" max="6911" width="9" style="81" bestFit="1" customWidth="1"/>
    <col min="6912" max="6912" width="9" style="81"/>
    <col min="6913" max="6913" width="3.875" style="81" customWidth="1"/>
    <col min="6914" max="6914" width="19.5" style="81" customWidth="1"/>
    <col min="6915" max="6915" width="6.875" style="81" customWidth="1"/>
    <col min="6916" max="6916" width="5.375" style="81" customWidth="1"/>
    <col min="6917" max="6917" width="5" style="81" customWidth="1"/>
    <col min="6918" max="6918" width="7.125" style="81" customWidth="1"/>
    <col min="6919" max="6921" width="5.125" style="81" customWidth="1"/>
    <col min="6922" max="6922" width="10.5" style="81" customWidth="1"/>
    <col min="6923" max="6923" width="10.125" style="81" customWidth="1"/>
    <col min="6924" max="6925" width="10.5" style="81" customWidth="1"/>
    <col min="6926" max="6926" width="4.25" style="81" customWidth="1"/>
    <col min="6927" max="6927" width="5.5" style="81" customWidth="1"/>
    <col min="6928" max="6928" width="6.875" style="81" customWidth="1"/>
    <col min="6929" max="6929" width="6.625" style="81" customWidth="1"/>
    <col min="6930" max="6930" width="10.5" style="81" customWidth="1"/>
    <col min="6931" max="6931" width="4.25" style="81" customWidth="1"/>
    <col min="6932" max="7167" width="9" style="81" bestFit="1" customWidth="1"/>
    <col min="7168" max="7168" width="9" style="81"/>
    <col min="7169" max="7169" width="3.875" style="81" customWidth="1"/>
    <col min="7170" max="7170" width="19.5" style="81" customWidth="1"/>
    <col min="7171" max="7171" width="6.875" style="81" customWidth="1"/>
    <col min="7172" max="7172" width="5.375" style="81" customWidth="1"/>
    <col min="7173" max="7173" width="5" style="81" customWidth="1"/>
    <col min="7174" max="7174" width="7.125" style="81" customWidth="1"/>
    <col min="7175" max="7177" width="5.125" style="81" customWidth="1"/>
    <col min="7178" max="7178" width="10.5" style="81" customWidth="1"/>
    <col min="7179" max="7179" width="10.125" style="81" customWidth="1"/>
    <col min="7180" max="7181" width="10.5" style="81" customWidth="1"/>
    <col min="7182" max="7182" width="4.25" style="81" customWidth="1"/>
    <col min="7183" max="7183" width="5.5" style="81" customWidth="1"/>
    <col min="7184" max="7184" width="6.875" style="81" customWidth="1"/>
    <col min="7185" max="7185" width="6.625" style="81" customWidth="1"/>
    <col min="7186" max="7186" width="10.5" style="81" customWidth="1"/>
    <col min="7187" max="7187" width="4.25" style="81" customWidth="1"/>
    <col min="7188" max="7423" width="9" style="81" bestFit="1" customWidth="1"/>
    <col min="7424" max="7424" width="9" style="81"/>
    <col min="7425" max="7425" width="3.875" style="81" customWidth="1"/>
    <col min="7426" max="7426" width="19.5" style="81" customWidth="1"/>
    <col min="7427" max="7427" width="6.875" style="81" customWidth="1"/>
    <col min="7428" max="7428" width="5.375" style="81" customWidth="1"/>
    <col min="7429" max="7429" width="5" style="81" customWidth="1"/>
    <col min="7430" max="7430" width="7.125" style="81" customWidth="1"/>
    <col min="7431" max="7433" width="5.125" style="81" customWidth="1"/>
    <col min="7434" max="7434" width="10.5" style="81" customWidth="1"/>
    <col min="7435" max="7435" width="10.125" style="81" customWidth="1"/>
    <col min="7436" max="7437" width="10.5" style="81" customWidth="1"/>
    <col min="7438" max="7438" width="4.25" style="81" customWidth="1"/>
    <col min="7439" max="7439" width="5.5" style="81" customWidth="1"/>
    <col min="7440" max="7440" width="6.875" style="81" customWidth="1"/>
    <col min="7441" max="7441" width="6.625" style="81" customWidth="1"/>
    <col min="7442" max="7442" width="10.5" style="81" customWidth="1"/>
    <col min="7443" max="7443" width="4.25" style="81" customWidth="1"/>
    <col min="7444" max="7679" width="9" style="81" bestFit="1" customWidth="1"/>
    <col min="7680" max="7680" width="9" style="81"/>
    <col min="7681" max="7681" width="3.875" style="81" customWidth="1"/>
    <col min="7682" max="7682" width="19.5" style="81" customWidth="1"/>
    <col min="7683" max="7683" width="6.875" style="81" customWidth="1"/>
    <col min="7684" max="7684" width="5.375" style="81" customWidth="1"/>
    <col min="7685" max="7685" width="5" style="81" customWidth="1"/>
    <col min="7686" max="7686" width="7.125" style="81" customWidth="1"/>
    <col min="7687" max="7689" width="5.125" style="81" customWidth="1"/>
    <col min="7690" max="7690" width="10.5" style="81" customWidth="1"/>
    <col min="7691" max="7691" width="10.125" style="81" customWidth="1"/>
    <col min="7692" max="7693" width="10.5" style="81" customWidth="1"/>
    <col min="7694" max="7694" width="4.25" style="81" customWidth="1"/>
    <col min="7695" max="7695" width="5.5" style="81" customWidth="1"/>
    <col min="7696" max="7696" width="6.875" style="81" customWidth="1"/>
    <col min="7697" max="7697" width="6.625" style="81" customWidth="1"/>
    <col min="7698" max="7698" width="10.5" style="81" customWidth="1"/>
    <col min="7699" max="7699" width="4.25" style="81" customWidth="1"/>
    <col min="7700" max="7935" width="9" style="81" bestFit="1" customWidth="1"/>
    <col min="7936" max="7936" width="9" style="81"/>
    <col min="7937" max="7937" width="3.875" style="81" customWidth="1"/>
    <col min="7938" max="7938" width="19.5" style="81" customWidth="1"/>
    <col min="7939" max="7939" width="6.875" style="81" customWidth="1"/>
    <col min="7940" max="7940" width="5.375" style="81" customWidth="1"/>
    <col min="7941" max="7941" width="5" style="81" customWidth="1"/>
    <col min="7942" max="7942" width="7.125" style="81" customWidth="1"/>
    <col min="7943" max="7945" width="5.125" style="81" customWidth="1"/>
    <col min="7946" max="7946" width="10.5" style="81" customWidth="1"/>
    <col min="7947" max="7947" width="10.125" style="81" customWidth="1"/>
    <col min="7948" max="7949" width="10.5" style="81" customWidth="1"/>
    <col min="7950" max="7950" width="4.25" style="81" customWidth="1"/>
    <col min="7951" max="7951" width="5.5" style="81" customWidth="1"/>
    <col min="7952" max="7952" width="6.875" style="81" customWidth="1"/>
    <col min="7953" max="7953" width="6.625" style="81" customWidth="1"/>
    <col min="7954" max="7954" width="10.5" style="81" customWidth="1"/>
    <col min="7955" max="7955" width="4.25" style="81" customWidth="1"/>
    <col min="7956" max="8191" width="9" style="81" bestFit="1" customWidth="1"/>
    <col min="8192" max="8192" width="9" style="81"/>
    <col min="8193" max="8193" width="3.875" style="81" customWidth="1"/>
    <col min="8194" max="8194" width="19.5" style="81" customWidth="1"/>
    <col min="8195" max="8195" width="6.875" style="81" customWidth="1"/>
    <col min="8196" max="8196" width="5.375" style="81" customWidth="1"/>
    <col min="8197" max="8197" width="5" style="81" customWidth="1"/>
    <col min="8198" max="8198" width="7.125" style="81" customWidth="1"/>
    <col min="8199" max="8201" width="5.125" style="81" customWidth="1"/>
    <col min="8202" max="8202" width="10.5" style="81" customWidth="1"/>
    <col min="8203" max="8203" width="10.125" style="81" customWidth="1"/>
    <col min="8204" max="8205" width="10.5" style="81" customWidth="1"/>
    <col min="8206" max="8206" width="4.25" style="81" customWidth="1"/>
    <col min="8207" max="8207" width="5.5" style="81" customWidth="1"/>
    <col min="8208" max="8208" width="6.875" style="81" customWidth="1"/>
    <col min="8209" max="8209" width="6.625" style="81" customWidth="1"/>
    <col min="8210" max="8210" width="10.5" style="81" customWidth="1"/>
    <col min="8211" max="8211" width="4.25" style="81" customWidth="1"/>
    <col min="8212" max="8447" width="9" style="81" bestFit="1" customWidth="1"/>
    <col min="8448" max="8448" width="9" style="81"/>
    <col min="8449" max="8449" width="3.875" style="81" customWidth="1"/>
    <col min="8450" max="8450" width="19.5" style="81" customWidth="1"/>
    <col min="8451" max="8451" width="6.875" style="81" customWidth="1"/>
    <col min="8452" max="8452" width="5.375" style="81" customWidth="1"/>
    <col min="8453" max="8453" width="5" style="81" customWidth="1"/>
    <col min="8454" max="8454" width="7.125" style="81" customWidth="1"/>
    <col min="8455" max="8457" width="5.125" style="81" customWidth="1"/>
    <col min="8458" max="8458" width="10.5" style="81" customWidth="1"/>
    <col min="8459" max="8459" width="10.125" style="81" customWidth="1"/>
    <col min="8460" max="8461" width="10.5" style="81" customWidth="1"/>
    <col min="8462" max="8462" width="4.25" style="81" customWidth="1"/>
    <col min="8463" max="8463" width="5.5" style="81" customWidth="1"/>
    <col min="8464" max="8464" width="6.875" style="81" customWidth="1"/>
    <col min="8465" max="8465" width="6.625" style="81" customWidth="1"/>
    <col min="8466" max="8466" width="10.5" style="81" customWidth="1"/>
    <col min="8467" max="8467" width="4.25" style="81" customWidth="1"/>
    <col min="8468" max="8703" width="9" style="81" bestFit="1" customWidth="1"/>
    <col min="8704" max="8704" width="9" style="81"/>
    <col min="8705" max="8705" width="3.875" style="81" customWidth="1"/>
    <col min="8706" max="8706" width="19.5" style="81" customWidth="1"/>
    <col min="8707" max="8707" width="6.875" style="81" customWidth="1"/>
    <col min="8708" max="8708" width="5.375" style="81" customWidth="1"/>
    <col min="8709" max="8709" width="5" style="81" customWidth="1"/>
    <col min="8710" max="8710" width="7.125" style="81" customWidth="1"/>
    <col min="8711" max="8713" width="5.125" style="81" customWidth="1"/>
    <col min="8714" max="8714" width="10.5" style="81" customWidth="1"/>
    <col min="8715" max="8715" width="10.125" style="81" customWidth="1"/>
    <col min="8716" max="8717" width="10.5" style="81" customWidth="1"/>
    <col min="8718" max="8718" width="4.25" style="81" customWidth="1"/>
    <col min="8719" max="8719" width="5.5" style="81" customWidth="1"/>
    <col min="8720" max="8720" width="6.875" style="81" customWidth="1"/>
    <col min="8721" max="8721" width="6.625" style="81" customWidth="1"/>
    <col min="8722" max="8722" width="10.5" style="81" customWidth="1"/>
    <col min="8723" max="8723" width="4.25" style="81" customWidth="1"/>
    <col min="8724" max="8959" width="9" style="81" bestFit="1" customWidth="1"/>
    <col min="8960" max="8960" width="9" style="81"/>
    <col min="8961" max="8961" width="3.875" style="81" customWidth="1"/>
    <col min="8962" max="8962" width="19.5" style="81" customWidth="1"/>
    <col min="8963" max="8963" width="6.875" style="81" customWidth="1"/>
    <col min="8964" max="8964" width="5.375" style="81" customWidth="1"/>
    <col min="8965" max="8965" width="5" style="81" customWidth="1"/>
    <col min="8966" max="8966" width="7.125" style="81" customWidth="1"/>
    <col min="8967" max="8969" width="5.125" style="81" customWidth="1"/>
    <col min="8970" max="8970" width="10.5" style="81" customWidth="1"/>
    <col min="8971" max="8971" width="10.125" style="81" customWidth="1"/>
    <col min="8972" max="8973" width="10.5" style="81" customWidth="1"/>
    <col min="8974" max="8974" width="4.25" style="81" customWidth="1"/>
    <col min="8975" max="8975" width="5.5" style="81" customWidth="1"/>
    <col min="8976" max="8976" width="6.875" style="81" customWidth="1"/>
    <col min="8977" max="8977" width="6.625" style="81" customWidth="1"/>
    <col min="8978" max="8978" width="10.5" style="81" customWidth="1"/>
    <col min="8979" max="8979" width="4.25" style="81" customWidth="1"/>
    <col min="8980" max="9215" width="9" style="81" bestFit="1" customWidth="1"/>
    <col min="9216" max="9216" width="9" style="81"/>
    <col min="9217" max="9217" width="3.875" style="81" customWidth="1"/>
    <col min="9218" max="9218" width="19.5" style="81" customWidth="1"/>
    <col min="9219" max="9219" width="6.875" style="81" customWidth="1"/>
    <col min="9220" max="9220" width="5.375" style="81" customWidth="1"/>
    <col min="9221" max="9221" width="5" style="81" customWidth="1"/>
    <col min="9222" max="9222" width="7.125" style="81" customWidth="1"/>
    <col min="9223" max="9225" width="5.125" style="81" customWidth="1"/>
    <col min="9226" max="9226" width="10.5" style="81" customWidth="1"/>
    <col min="9227" max="9227" width="10.125" style="81" customWidth="1"/>
    <col min="9228" max="9229" width="10.5" style="81" customWidth="1"/>
    <col min="9230" max="9230" width="4.25" style="81" customWidth="1"/>
    <col min="9231" max="9231" width="5.5" style="81" customWidth="1"/>
    <col min="9232" max="9232" width="6.875" style="81" customWidth="1"/>
    <col min="9233" max="9233" width="6.625" style="81" customWidth="1"/>
    <col min="9234" max="9234" width="10.5" style="81" customWidth="1"/>
    <col min="9235" max="9235" width="4.25" style="81" customWidth="1"/>
    <col min="9236" max="9471" width="9" style="81" bestFit="1" customWidth="1"/>
    <col min="9472" max="9472" width="9" style="81"/>
    <col min="9473" max="9473" width="3.875" style="81" customWidth="1"/>
    <col min="9474" max="9474" width="19.5" style="81" customWidth="1"/>
    <col min="9475" max="9475" width="6.875" style="81" customWidth="1"/>
    <col min="9476" max="9476" width="5.375" style="81" customWidth="1"/>
    <col min="9477" max="9477" width="5" style="81" customWidth="1"/>
    <col min="9478" max="9478" width="7.125" style="81" customWidth="1"/>
    <col min="9479" max="9481" width="5.125" style="81" customWidth="1"/>
    <col min="9482" max="9482" width="10.5" style="81" customWidth="1"/>
    <col min="9483" max="9483" width="10.125" style="81" customWidth="1"/>
    <col min="9484" max="9485" width="10.5" style="81" customWidth="1"/>
    <col min="9486" max="9486" width="4.25" style="81" customWidth="1"/>
    <col min="9487" max="9487" width="5.5" style="81" customWidth="1"/>
    <col min="9488" max="9488" width="6.875" style="81" customWidth="1"/>
    <col min="9489" max="9489" width="6.625" style="81" customWidth="1"/>
    <col min="9490" max="9490" width="10.5" style="81" customWidth="1"/>
    <col min="9491" max="9491" width="4.25" style="81" customWidth="1"/>
    <col min="9492" max="9727" width="9" style="81" bestFit="1" customWidth="1"/>
    <col min="9728" max="9728" width="9" style="81"/>
    <col min="9729" max="9729" width="3.875" style="81" customWidth="1"/>
    <col min="9730" max="9730" width="19.5" style="81" customWidth="1"/>
    <col min="9731" max="9731" width="6.875" style="81" customWidth="1"/>
    <col min="9732" max="9732" width="5.375" style="81" customWidth="1"/>
    <col min="9733" max="9733" width="5" style="81" customWidth="1"/>
    <col min="9734" max="9734" width="7.125" style="81" customWidth="1"/>
    <col min="9735" max="9737" width="5.125" style="81" customWidth="1"/>
    <col min="9738" max="9738" width="10.5" style="81" customWidth="1"/>
    <col min="9739" max="9739" width="10.125" style="81" customWidth="1"/>
    <col min="9740" max="9741" width="10.5" style="81" customWidth="1"/>
    <col min="9742" max="9742" width="4.25" style="81" customWidth="1"/>
    <col min="9743" max="9743" width="5.5" style="81" customWidth="1"/>
    <col min="9744" max="9744" width="6.875" style="81" customWidth="1"/>
    <col min="9745" max="9745" width="6.625" style="81" customWidth="1"/>
    <col min="9746" max="9746" width="10.5" style="81" customWidth="1"/>
    <col min="9747" max="9747" width="4.25" style="81" customWidth="1"/>
    <col min="9748" max="9983" width="9" style="81" bestFit="1" customWidth="1"/>
    <col min="9984" max="9984" width="9" style="81"/>
    <col min="9985" max="9985" width="3.875" style="81" customWidth="1"/>
    <col min="9986" max="9986" width="19.5" style="81" customWidth="1"/>
    <col min="9987" max="9987" width="6.875" style="81" customWidth="1"/>
    <col min="9988" max="9988" width="5.375" style="81" customWidth="1"/>
    <col min="9989" max="9989" width="5" style="81" customWidth="1"/>
    <col min="9990" max="9990" width="7.125" style="81" customWidth="1"/>
    <col min="9991" max="9993" width="5.125" style="81" customWidth="1"/>
    <col min="9994" max="9994" width="10.5" style="81" customWidth="1"/>
    <col min="9995" max="9995" width="10.125" style="81" customWidth="1"/>
    <col min="9996" max="9997" width="10.5" style="81" customWidth="1"/>
    <col min="9998" max="9998" width="4.25" style="81" customWidth="1"/>
    <col min="9999" max="9999" width="5.5" style="81" customWidth="1"/>
    <col min="10000" max="10000" width="6.875" style="81" customWidth="1"/>
    <col min="10001" max="10001" width="6.625" style="81" customWidth="1"/>
    <col min="10002" max="10002" width="10.5" style="81" customWidth="1"/>
    <col min="10003" max="10003" width="4.25" style="81" customWidth="1"/>
    <col min="10004" max="10239" width="9" style="81" bestFit="1" customWidth="1"/>
    <col min="10240" max="10240" width="9" style="81"/>
    <col min="10241" max="10241" width="3.875" style="81" customWidth="1"/>
    <col min="10242" max="10242" width="19.5" style="81" customWidth="1"/>
    <col min="10243" max="10243" width="6.875" style="81" customWidth="1"/>
    <col min="10244" max="10244" width="5.375" style="81" customWidth="1"/>
    <col min="10245" max="10245" width="5" style="81" customWidth="1"/>
    <col min="10246" max="10246" width="7.125" style="81" customWidth="1"/>
    <col min="10247" max="10249" width="5.125" style="81" customWidth="1"/>
    <col min="10250" max="10250" width="10.5" style="81" customWidth="1"/>
    <col min="10251" max="10251" width="10.125" style="81" customWidth="1"/>
    <col min="10252" max="10253" width="10.5" style="81" customWidth="1"/>
    <col min="10254" max="10254" width="4.25" style="81" customWidth="1"/>
    <col min="10255" max="10255" width="5.5" style="81" customWidth="1"/>
    <col min="10256" max="10256" width="6.875" style="81" customWidth="1"/>
    <col min="10257" max="10257" width="6.625" style="81" customWidth="1"/>
    <col min="10258" max="10258" width="10.5" style="81" customWidth="1"/>
    <col min="10259" max="10259" width="4.25" style="81" customWidth="1"/>
    <col min="10260" max="10495" width="9" style="81" bestFit="1" customWidth="1"/>
    <col min="10496" max="10496" width="9" style="81"/>
    <col min="10497" max="10497" width="3.875" style="81" customWidth="1"/>
    <col min="10498" max="10498" width="19.5" style="81" customWidth="1"/>
    <col min="10499" max="10499" width="6.875" style="81" customWidth="1"/>
    <col min="10500" max="10500" width="5.375" style="81" customWidth="1"/>
    <col min="10501" max="10501" width="5" style="81" customWidth="1"/>
    <col min="10502" max="10502" width="7.125" style="81" customWidth="1"/>
    <col min="10503" max="10505" width="5.125" style="81" customWidth="1"/>
    <col min="10506" max="10506" width="10.5" style="81" customWidth="1"/>
    <col min="10507" max="10507" width="10.125" style="81" customWidth="1"/>
    <col min="10508" max="10509" width="10.5" style="81" customWidth="1"/>
    <col min="10510" max="10510" width="4.25" style="81" customWidth="1"/>
    <col min="10511" max="10511" width="5.5" style="81" customWidth="1"/>
    <col min="10512" max="10512" width="6.875" style="81" customWidth="1"/>
    <col min="10513" max="10513" width="6.625" style="81" customWidth="1"/>
    <col min="10514" max="10514" width="10.5" style="81" customWidth="1"/>
    <col min="10515" max="10515" width="4.25" style="81" customWidth="1"/>
    <col min="10516" max="10751" width="9" style="81" bestFit="1" customWidth="1"/>
    <col min="10752" max="10752" width="9" style="81"/>
    <col min="10753" max="10753" width="3.875" style="81" customWidth="1"/>
    <col min="10754" max="10754" width="19.5" style="81" customWidth="1"/>
    <col min="10755" max="10755" width="6.875" style="81" customWidth="1"/>
    <col min="10756" max="10756" width="5.375" style="81" customWidth="1"/>
    <col min="10757" max="10757" width="5" style="81" customWidth="1"/>
    <col min="10758" max="10758" width="7.125" style="81" customWidth="1"/>
    <col min="10759" max="10761" width="5.125" style="81" customWidth="1"/>
    <col min="10762" max="10762" width="10.5" style="81" customWidth="1"/>
    <col min="10763" max="10763" width="10.125" style="81" customWidth="1"/>
    <col min="10764" max="10765" width="10.5" style="81" customWidth="1"/>
    <col min="10766" max="10766" width="4.25" style="81" customWidth="1"/>
    <col min="10767" max="10767" width="5.5" style="81" customWidth="1"/>
    <col min="10768" max="10768" width="6.875" style="81" customWidth="1"/>
    <col min="10769" max="10769" width="6.625" style="81" customWidth="1"/>
    <col min="10770" max="10770" width="10.5" style="81" customWidth="1"/>
    <col min="10771" max="10771" width="4.25" style="81" customWidth="1"/>
    <col min="10772" max="11007" width="9" style="81" bestFit="1" customWidth="1"/>
    <col min="11008" max="11008" width="9" style="81"/>
    <col min="11009" max="11009" width="3.875" style="81" customWidth="1"/>
    <col min="11010" max="11010" width="19.5" style="81" customWidth="1"/>
    <col min="11011" max="11011" width="6.875" style="81" customWidth="1"/>
    <col min="11012" max="11012" width="5.375" style="81" customWidth="1"/>
    <col min="11013" max="11013" width="5" style="81" customWidth="1"/>
    <col min="11014" max="11014" width="7.125" style="81" customWidth="1"/>
    <col min="11015" max="11017" width="5.125" style="81" customWidth="1"/>
    <col min="11018" max="11018" width="10.5" style="81" customWidth="1"/>
    <col min="11019" max="11019" width="10.125" style="81" customWidth="1"/>
    <col min="11020" max="11021" width="10.5" style="81" customWidth="1"/>
    <col min="11022" max="11022" width="4.25" style="81" customWidth="1"/>
    <col min="11023" max="11023" width="5.5" style="81" customWidth="1"/>
    <col min="11024" max="11024" width="6.875" style="81" customWidth="1"/>
    <col min="11025" max="11025" width="6.625" style="81" customWidth="1"/>
    <col min="11026" max="11026" width="10.5" style="81" customWidth="1"/>
    <col min="11027" max="11027" width="4.25" style="81" customWidth="1"/>
    <col min="11028" max="11263" width="9" style="81" bestFit="1" customWidth="1"/>
    <col min="11264" max="11264" width="9" style="81"/>
    <col min="11265" max="11265" width="3.875" style="81" customWidth="1"/>
    <col min="11266" max="11266" width="19.5" style="81" customWidth="1"/>
    <col min="11267" max="11267" width="6.875" style="81" customWidth="1"/>
    <col min="11268" max="11268" width="5.375" style="81" customWidth="1"/>
    <col min="11269" max="11269" width="5" style="81" customWidth="1"/>
    <col min="11270" max="11270" width="7.125" style="81" customWidth="1"/>
    <col min="11271" max="11273" width="5.125" style="81" customWidth="1"/>
    <col min="11274" max="11274" width="10.5" style="81" customWidth="1"/>
    <col min="11275" max="11275" width="10.125" style="81" customWidth="1"/>
    <col min="11276" max="11277" width="10.5" style="81" customWidth="1"/>
    <col min="11278" max="11278" width="4.25" style="81" customWidth="1"/>
    <col min="11279" max="11279" width="5.5" style="81" customWidth="1"/>
    <col min="11280" max="11280" width="6.875" style="81" customWidth="1"/>
    <col min="11281" max="11281" width="6.625" style="81" customWidth="1"/>
    <col min="11282" max="11282" width="10.5" style="81" customWidth="1"/>
    <col min="11283" max="11283" width="4.25" style="81" customWidth="1"/>
    <col min="11284" max="11519" width="9" style="81" bestFit="1" customWidth="1"/>
    <col min="11520" max="11520" width="9" style="81"/>
    <col min="11521" max="11521" width="3.875" style="81" customWidth="1"/>
    <col min="11522" max="11522" width="19.5" style="81" customWidth="1"/>
    <col min="11523" max="11523" width="6.875" style="81" customWidth="1"/>
    <col min="11524" max="11524" width="5.375" style="81" customWidth="1"/>
    <col min="11525" max="11525" width="5" style="81" customWidth="1"/>
    <col min="11526" max="11526" width="7.125" style="81" customWidth="1"/>
    <col min="11527" max="11529" width="5.125" style="81" customWidth="1"/>
    <col min="11530" max="11530" width="10.5" style="81" customWidth="1"/>
    <col min="11531" max="11531" width="10.125" style="81" customWidth="1"/>
    <col min="11532" max="11533" width="10.5" style="81" customWidth="1"/>
    <col min="11534" max="11534" width="4.25" style="81" customWidth="1"/>
    <col min="11535" max="11535" width="5.5" style="81" customWidth="1"/>
    <col min="11536" max="11536" width="6.875" style="81" customWidth="1"/>
    <col min="11537" max="11537" width="6.625" style="81" customWidth="1"/>
    <col min="11538" max="11538" width="10.5" style="81" customWidth="1"/>
    <col min="11539" max="11539" width="4.25" style="81" customWidth="1"/>
    <col min="11540" max="11775" width="9" style="81" bestFit="1" customWidth="1"/>
    <col min="11776" max="11776" width="9" style="81"/>
    <col min="11777" max="11777" width="3.875" style="81" customWidth="1"/>
    <col min="11778" max="11778" width="19.5" style="81" customWidth="1"/>
    <col min="11779" max="11779" width="6.875" style="81" customWidth="1"/>
    <col min="11780" max="11780" width="5.375" style="81" customWidth="1"/>
    <col min="11781" max="11781" width="5" style="81" customWidth="1"/>
    <col min="11782" max="11782" width="7.125" style="81" customWidth="1"/>
    <col min="11783" max="11785" width="5.125" style="81" customWidth="1"/>
    <col min="11786" max="11786" width="10.5" style="81" customWidth="1"/>
    <col min="11787" max="11787" width="10.125" style="81" customWidth="1"/>
    <col min="11788" max="11789" width="10.5" style="81" customWidth="1"/>
    <col min="11790" max="11790" width="4.25" style="81" customWidth="1"/>
    <col min="11791" max="11791" width="5.5" style="81" customWidth="1"/>
    <col min="11792" max="11792" width="6.875" style="81" customWidth="1"/>
    <col min="11793" max="11793" width="6.625" style="81" customWidth="1"/>
    <col min="11794" max="11794" width="10.5" style="81" customWidth="1"/>
    <col min="11795" max="11795" width="4.25" style="81" customWidth="1"/>
    <col min="11796" max="12031" width="9" style="81" bestFit="1" customWidth="1"/>
    <col min="12032" max="12032" width="9" style="81"/>
    <col min="12033" max="12033" width="3.875" style="81" customWidth="1"/>
    <col min="12034" max="12034" width="19.5" style="81" customWidth="1"/>
    <col min="12035" max="12035" width="6.875" style="81" customWidth="1"/>
    <col min="12036" max="12036" width="5.375" style="81" customWidth="1"/>
    <col min="12037" max="12037" width="5" style="81" customWidth="1"/>
    <col min="12038" max="12038" width="7.125" style="81" customWidth="1"/>
    <col min="12039" max="12041" width="5.125" style="81" customWidth="1"/>
    <col min="12042" max="12042" width="10.5" style="81" customWidth="1"/>
    <col min="12043" max="12043" width="10.125" style="81" customWidth="1"/>
    <col min="12044" max="12045" width="10.5" style="81" customWidth="1"/>
    <col min="12046" max="12046" width="4.25" style="81" customWidth="1"/>
    <col min="12047" max="12047" width="5.5" style="81" customWidth="1"/>
    <col min="12048" max="12048" width="6.875" style="81" customWidth="1"/>
    <col min="12049" max="12049" width="6.625" style="81" customWidth="1"/>
    <col min="12050" max="12050" width="10.5" style="81" customWidth="1"/>
    <col min="12051" max="12051" width="4.25" style="81" customWidth="1"/>
    <col min="12052" max="12287" width="9" style="81" bestFit="1" customWidth="1"/>
    <col min="12288" max="12288" width="9" style="81"/>
    <col min="12289" max="12289" width="3.875" style="81" customWidth="1"/>
    <col min="12290" max="12290" width="19.5" style="81" customWidth="1"/>
    <col min="12291" max="12291" width="6.875" style="81" customWidth="1"/>
    <col min="12292" max="12292" width="5.375" style="81" customWidth="1"/>
    <col min="12293" max="12293" width="5" style="81" customWidth="1"/>
    <col min="12294" max="12294" width="7.125" style="81" customWidth="1"/>
    <col min="12295" max="12297" width="5.125" style="81" customWidth="1"/>
    <col min="12298" max="12298" width="10.5" style="81" customWidth="1"/>
    <col min="12299" max="12299" width="10.125" style="81" customWidth="1"/>
    <col min="12300" max="12301" width="10.5" style="81" customWidth="1"/>
    <col min="12302" max="12302" width="4.25" style="81" customWidth="1"/>
    <col min="12303" max="12303" width="5.5" style="81" customWidth="1"/>
    <col min="12304" max="12304" width="6.875" style="81" customWidth="1"/>
    <col min="12305" max="12305" width="6.625" style="81" customWidth="1"/>
    <col min="12306" max="12306" width="10.5" style="81" customWidth="1"/>
    <col min="12307" max="12307" width="4.25" style="81" customWidth="1"/>
    <col min="12308" max="12543" width="9" style="81" bestFit="1" customWidth="1"/>
    <col min="12544" max="12544" width="9" style="81"/>
    <col min="12545" max="12545" width="3.875" style="81" customWidth="1"/>
    <col min="12546" max="12546" width="19.5" style="81" customWidth="1"/>
    <col min="12547" max="12547" width="6.875" style="81" customWidth="1"/>
    <col min="12548" max="12548" width="5.375" style="81" customWidth="1"/>
    <col min="12549" max="12549" width="5" style="81" customWidth="1"/>
    <col min="12550" max="12550" width="7.125" style="81" customWidth="1"/>
    <col min="12551" max="12553" width="5.125" style="81" customWidth="1"/>
    <col min="12554" max="12554" width="10.5" style="81" customWidth="1"/>
    <col min="12555" max="12555" width="10.125" style="81" customWidth="1"/>
    <col min="12556" max="12557" width="10.5" style="81" customWidth="1"/>
    <col min="12558" max="12558" width="4.25" style="81" customWidth="1"/>
    <col min="12559" max="12559" width="5.5" style="81" customWidth="1"/>
    <col min="12560" max="12560" width="6.875" style="81" customWidth="1"/>
    <col min="12561" max="12561" width="6.625" style="81" customWidth="1"/>
    <col min="12562" max="12562" width="10.5" style="81" customWidth="1"/>
    <col min="12563" max="12563" width="4.25" style="81" customWidth="1"/>
    <col min="12564" max="12799" width="9" style="81" bestFit="1" customWidth="1"/>
    <col min="12800" max="12800" width="9" style="81"/>
    <col min="12801" max="12801" width="3.875" style="81" customWidth="1"/>
    <col min="12802" max="12802" width="19.5" style="81" customWidth="1"/>
    <col min="12803" max="12803" width="6.875" style="81" customWidth="1"/>
    <col min="12804" max="12804" width="5.375" style="81" customWidth="1"/>
    <col min="12805" max="12805" width="5" style="81" customWidth="1"/>
    <col min="12806" max="12806" width="7.125" style="81" customWidth="1"/>
    <col min="12807" max="12809" width="5.125" style="81" customWidth="1"/>
    <col min="12810" max="12810" width="10.5" style="81" customWidth="1"/>
    <col min="12811" max="12811" width="10.125" style="81" customWidth="1"/>
    <col min="12812" max="12813" width="10.5" style="81" customWidth="1"/>
    <col min="12814" max="12814" width="4.25" style="81" customWidth="1"/>
    <col min="12815" max="12815" width="5.5" style="81" customWidth="1"/>
    <col min="12816" max="12816" width="6.875" style="81" customWidth="1"/>
    <col min="12817" max="12817" width="6.625" style="81" customWidth="1"/>
    <col min="12818" max="12818" width="10.5" style="81" customWidth="1"/>
    <col min="12819" max="12819" width="4.25" style="81" customWidth="1"/>
    <col min="12820" max="13055" width="9" style="81" bestFit="1" customWidth="1"/>
    <col min="13056" max="13056" width="9" style="81"/>
    <col min="13057" max="13057" width="3.875" style="81" customWidth="1"/>
    <col min="13058" max="13058" width="19.5" style="81" customWidth="1"/>
    <col min="13059" max="13059" width="6.875" style="81" customWidth="1"/>
    <col min="13060" max="13060" width="5.375" style="81" customWidth="1"/>
    <col min="13061" max="13061" width="5" style="81" customWidth="1"/>
    <col min="13062" max="13062" width="7.125" style="81" customWidth="1"/>
    <col min="13063" max="13065" width="5.125" style="81" customWidth="1"/>
    <col min="13066" max="13066" width="10.5" style="81" customWidth="1"/>
    <col min="13067" max="13067" width="10.125" style="81" customWidth="1"/>
    <col min="13068" max="13069" width="10.5" style="81" customWidth="1"/>
    <col min="13070" max="13070" width="4.25" style="81" customWidth="1"/>
    <col min="13071" max="13071" width="5.5" style="81" customWidth="1"/>
    <col min="13072" max="13072" width="6.875" style="81" customWidth="1"/>
    <col min="13073" max="13073" width="6.625" style="81" customWidth="1"/>
    <col min="13074" max="13074" width="10.5" style="81" customWidth="1"/>
    <col min="13075" max="13075" width="4.25" style="81" customWidth="1"/>
    <col min="13076" max="13311" width="9" style="81" bestFit="1" customWidth="1"/>
    <col min="13312" max="13312" width="9" style="81"/>
    <col min="13313" max="13313" width="3.875" style="81" customWidth="1"/>
    <col min="13314" max="13314" width="19.5" style="81" customWidth="1"/>
    <col min="13315" max="13315" width="6.875" style="81" customWidth="1"/>
    <col min="13316" max="13316" width="5.375" style="81" customWidth="1"/>
    <col min="13317" max="13317" width="5" style="81" customWidth="1"/>
    <col min="13318" max="13318" width="7.125" style="81" customWidth="1"/>
    <col min="13319" max="13321" width="5.125" style="81" customWidth="1"/>
    <col min="13322" max="13322" width="10.5" style="81" customWidth="1"/>
    <col min="13323" max="13323" width="10.125" style="81" customWidth="1"/>
    <col min="13324" max="13325" width="10.5" style="81" customWidth="1"/>
    <col min="13326" max="13326" width="4.25" style="81" customWidth="1"/>
    <col min="13327" max="13327" width="5.5" style="81" customWidth="1"/>
    <col min="13328" max="13328" width="6.875" style="81" customWidth="1"/>
    <col min="13329" max="13329" width="6.625" style="81" customWidth="1"/>
    <col min="13330" max="13330" width="10.5" style="81" customWidth="1"/>
    <col min="13331" max="13331" width="4.25" style="81" customWidth="1"/>
    <col min="13332" max="13567" width="9" style="81" bestFit="1" customWidth="1"/>
    <col min="13568" max="13568" width="9" style="81"/>
    <col min="13569" max="13569" width="3.875" style="81" customWidth="1"/>
    <col min="13570" max="13570" width="19.5" style="81" customWidth="1"/>
    <col min="13571" max="13571" width="6.875" style="81" customWidth="1"/>
    <col min="13572" max="13572" width="5.375" style="81" customWidth="1"/>
    <col min="13573" max="13573" width="5" style="81" customWidth="1"/>
    <col min="13574" max="13574" width="7.125" style="81" customWidth="1"/>
    <col min="13575" max="13577" width="5.125" style="81" customWidth="1"/>
    <col min="13578" max="13578" width="10.5" style="81" customWidth="1"/>
    <col min="13579" max="13579" width="10.125" style="81" customWidth="1"/>
    <col min="13580" max="13581" width="10.5" style="81" customWidth="1"/>
    <col min="13582" max="13582" width="4.25" style="81" customWidth="1"/>
    <col min="13583" max="13583" width="5.5" style="81" customWidth="1"/>
    <col min="13584" max="13584" width="6.875" style="81" customWidth="1"/>
    <col min="13585" max="13585" width="6.625" style="81" customWidth="1"/>
    <col min="13586" max="13586" width="10.5" style="81" customWidth="1"/>
    <col min="13587" max="13587" width="4.25" style="81" customWidth="1"/>
    <col min="13588" max="13823" width="9" style="81" bestFit="1" customWidth="1"/>
    <col min="13824" max="13824" width="9" style="81"/>
    <col min="13825" max="13825" width="3.875" style="81" customWidth="1"/>
    <col min="13826" max="13826" width="19.5" style="81" customWidth="1"/>
    <col min="13827" max="13827" width="6.875" style="81" customWidth="1"/>
    <col min="13828" max="13828" width="5.375" style="81" customWidth="1"/>
    <col min="13829" max="13829" width="5" style="81" customWidth="1"/>
    <col min="13830" max="13830" width="7.125" style="81" customWidth="1"/>
    <col min="13831" max="13833" width="5.125" style="81" customWidth="1"/>
    <col min="13834" max="13834" width="10.5" style="81" customWidth="1"/>
    <col min="13835" max="13835" width="10.125" style="81" customWidth="1"/>
    <col min="13836" max="13837" width="10.5" style="81" customWidth="1"/>
    <col min="13838" max="13838" width="4.25" style="81" customWidth="1"/>
    <col min="13839" max="13839" width="5.5" style="81" customWidth="1"/>
    <col min="13840" max="13840" width="6.875" style="81" customWidth="1"/>
    <col min="13841" max="13841" width="6.625" style="81" customWidth="1"/>
    <col min="13842" max="13842" width="10.5" style="81" customWidth="1"/>
    <col min="13843" max="13843" width="4.25" style="81" customWidth="1"/>
    <col min="13844" max="14079" width="9" style="81" bestFit="1" customWidth="1"/>
    <col min="14080" max="14080" width="9" style="81"/>
    <col min="14081" max="14081" width="3.875" style="81" customWidth="1"/>
    <col min="14082" max="14082" width="19.5" style="81" customWidth="1"/>
    <col min="14083" max="14083" width="6.875" style="81" customWidth="1"/>
    <col min="14084" max="14084" width="5.375" style="81" customWidth="1"/>
    <col min="14085" max="14085" width="5" style="81" customWidth="1"/>
    <col min="14086" max="14086" width="7.125" style="81" customWidth="1"/>
    <col min="14087" max="14089" width="5.125" style="81" customWidth="1"/>
    <col min="14090" max="14090" width="10.5" style="81" customWidth="1"/>
    <col min="14091" max="14091" width="10.125" style="81" customWidth="1"/>
    <col min="14092" max="14093" width="10.5" style="81" customWidth="1"/>
    <col min="14094" max="14094" width="4.25" style="81" customWidth="1"/>
    <col min="14095" max="14095" width="5.5" style="81" customWidth="1"/>
    <col min="14096" max="14096" width="6.875" style="81" customWidth="1"/>
    <col min="14097" max="14097" width="6.625" style="81" customWidth="1"/>
    <col min="14098" max="14098" width="10.5" style="81" customWidth="1"/>
    <col min="14099" max="14099" width="4.25" style="81" customWidth="1"/>
    <col min="14100" max="14335" width="9" style="81" bestFit="1" customWidth="1"/>
    <col min="14336" max="14336" width="9" style="81"/>
    <col min="14337" max="14337" width="3.875" style="81" customWidth="1"/>
    <col min="14338" max="14338" width="19.5" style="81" customWidth="1"/>
    <col min="14339" max="14339" width="6.875" style="81" customWidth="1"/>
    <col min="14340" max="14340" width="5.375" style="81" customWidth="1"/>
    <col min="14341" max="14341" width="5" style="81" customWidth="1"/>
    <col min="14342" max="14342" width="7.125" style="81" customWidth="1"/>
    <col min="14343" max="14345" width="5.125" style="81" customWidth="1"/>
    <col min="14346" max="14346" width="10.5" style="81" customWidth="1"/>
    <col min="14347" max="14347" width="10.125" style="81" customWidth="1"/>
    <col min="14348" max="14349" width="10.5" style="81" customWidth="1"/>
    <col min="14350" max="14350" width="4.25" style="81" customWidth="1"/>
    <col min="14351" max="14351" width="5.5" style="81" customWidth="1"/>
    <col min="14352" max="14352" width="6.875" style="81" customWidth="1"/>
    <col min="14353" max="14353" width="6.625" style="81" customWidth="1"/>
    <col min="14354" max="14354" width="10.5" style="81" customWidth="1"/>
    <col min="14355" max="14355" width="4.25" style="81" customWidth="1"/>
    <col min="14356" max="14591" width="9" style="81" bestFit="1" customWidth="1"/>
    <col min="14592" max="14592" width="9" style="81"/>
    <col min="14593" max="14593" width="3.875" style="81" customWidth="1"/>
    <col min="14594" max="14594" width="19.5" style="81" customWidth="1"/>
    <col min="14595" max="14595" width="6.875" style="81" customWidth="1"/>
    <col min="14596" max="14596" width="5.375" style="81" customWidth="1"/>
    <col min="14597" max="14597" width="5" style="81" customWidth="1"/>
    <col min="14598" max="14598" width="7.125" style="81" customWidth="1"/>
    <col min="14599" max="14601" width="5.125" style="81" customWidth="1"/>
    <col min="14602" max="14602" width="10.5" style="81" customWidth="1"/>
    <col min="14603" max="14603" width="10.125" style="81" customWidth="1"/>
    <col min="14604" max="14605" width="10.5" style="81" customWidth="1"/>
    <col min="14606" max="14606" width="4.25" style="81" customWidth="1"/>
    <col min="14607" max="14607" width="5.5" style="81" customWidth="1"/>
    <col min="14608" max="14608" width="6.875" style="81" customWidth="1"/>
    <col min="14609" max="14609" width="6.625" style="81" customWidth="1"/>
    <col min="14610" max="14610" width="10.5" style="81" customWidth="1"/>
    <col min="14611" max="14611" width="4.25" style="81" customWidth="1"/>
    <col min="14612" max="14847" width="9" style="81" bestFit="1" customWidth="1"/>
    <col min="14848" max="14848" width="9" style="81"/>
    <col min="14849" max="14849" width="3.875" style="81" customWidth="1"/>
    <col min="14850" max="14850" width="19.5" style="81" customWidth="1"/>
    <col min="14851" max="14851" width="6.875" style="81" customWidth="1"/>
    <col min="14852" max="14852" width="5.375" style="81" customWidth="1"/>
    <col min="14853" max="14853" width="5" style="81" customWidth="1"/>
    <col min="14854" max="14854" width="7.125" style="81" customWidth="1"/>
    <col min="14855" max="14857" width="5.125" style="81" customWidth="1"/>
    <col min="14858" max="14858" width="10.5" style="81" customWidth="1"/>
    <col min="14859" max="14859" width="10.125" style="81" customWidth="1"/>
    <col min="14860" max="14861" width="10.5" style="81" customWidth="1"/>
    <col min="14862" max="14862" width="4.25" style="81" customWidth="1"/>
    <col min="14863" max="14863" width="5.5" style="81" customWidth="1"/>
    <col min="14864" max="14864" width="6.875" style="81" customWidth="1"/>
    <col min="14865" max="14865" width="6.625" style="81" customWidth="1"/>
    <col min="14866" max="14866" width="10.5" style="81" customWidth="1"/>
    <col min="14867" max="14867" width="4.25" style="81" customWidth="1"/>
    <col min="14868" max="15103" width="9" style="81" bestFit="1" customWidth="1"/>
    <col min="15104" max="15104" width="9" style="81"/>
    <col min="15105" max="15105" width="3.875" style="81" customWidth="1"/>
    <col min="15106" max="15106" width="19.5" style="81" customWidth="1"/>
    <col min="15107" max="15107" width="6.875" style="81" customWidth="1"/>
    <col min="15108" max="15108" width="5.375" style="81" customWidth="1"/>
    <col min="15109" max="15109" width="5" style="81" customWidth="1"/>
    <col min="15110" max="15110" width="7.125" style="81" customWidth="1"/>
    <col min="15111" max="15113" width="5.125" style="81" customWidth="1"/>
    <col min="15114" max="15114" width="10.5" style="81" customWidth="1"/>
    <col min="15115" max="15115" width="10.125" style="81" customWidth="1"/>
    <col min="15116" max="15117" width="10.5" style="81" customWidth="1"/>
    <col min="15118" max="15118" width="4.25" style="81" customWidth="1"/>
    <col min="15119" max="15119" width="5.5" style="81" customWidth="1"/>
    <col min="15120" max="15120" width="6.875" style="81" customWidth="1"/>
    <col min="15121" max="15121" width="6.625" style="81" customWidth="1"/>
    <col min="15122" max="15122" width="10.5" style="81" customWidth="1"/>
    <col min="15123" max="15123" width="4.25" style="81" customWidth="1"/>
    <col min="15124" max="15359" width="9" style="81" bestFit="1" customWidth="1"/>
    <col min="15360" max="15360" width="9" style="81"/>
    <col min="15361" max="15361" width="3.875" style="81" customWidth="1"/>
    <col min="15362" max="15362" width="19.5" style="81" customWidth="1"/>
    <col min="15363" max="15363" width="6.875" style="81" customWidth="1"/>
    <col min="15364" max="15364" width="5.375" style="81" customWidth="1"/>
    <col min="15365" max="15365" width="5" style="81" customWidth="1"/>
    <col min="15366" max="15366" width="7.125" style="81" customWidth="1"/>
    <col min="15367" max="15369" width="5.125" style="81" customWidth="1"/>
    <col min="15370" max="15370" width="10.5" style="81" customWidth="1"/>
    <col min="15371" max="15371" width="10.125" style="81" customWidth="1"/>
    <col min="15372" max="15373" width="10.5" style="81" customWidth="1"/>
    <col min="15374" max="15374" width="4.25" style="81" customWidth="1"/>
    <col min="15375" max="15375" width="5.5" style="81" customWidth="1"/>
    <col min="15376" max="15376" width="6.875" style="81" customWidth="1"/>
    <col min="15377" max="15377" width="6.625" style="81" customWidth="1"/>
    <col min="15378" max="15378" width="10.5" style="81" customWidth="1"/>
    <col min="15379" max="15379" width="4.25" style="81" customWidth="1"/>
    <col min="15380" max="15615" width="9" style="81" bestFit="1" customWidth="1"/>
    <col min="15616" max="15616" width="9" style="81"/>
    <col min="15617" max="15617" width="3.875" style="81" customWidth="1"/>
    <col min="15618" max="15618" width="19.5" style="81" customWidth="1"/>
    <col min="15619" max="15619" width="6.875" style="81" customWidth="1"/>
    <col min="15620" max="15620" width="5.375" style="81" customWidth="1"/>
    <col min="15621" max="15621" width="5" style="81" customWidth="1"/>
    <col min="15622" max="15622" width="7.125" style="81" customWidth="1"/>
    <col min="15623" max="15625" width="5.125" style="81" customWidth="1"/>
    <col min="15626" max="15626" width="10.5" style="81" customWidth="1"/>
    <col min="15627" max="15627" width="10.125" style="81" customWidth="1"/>
    <col min="15628" max="15629" width="10.5" style="81" customWidth="1"/>
    <col min="15630" max="15630" width="4.25" style="81" customWidth="1"/>
    <col min="15631" max="15631" width="5.5" style="81" customWidth="1"/>
    <col min="15632" max="15632" width="6.875" style="81" customWidth="1"/>
    <col min="15633" max="15633" width="6.625" style="81" customWidth="1"/>
    <col min="15634" max="15634" width="10.5" style="81" customWidth="1"/>
    <col min="15635" max="15635" width="4.25" style="81" customWidth="1"/>
    <col min="15636" max="15871" width="9" style="81" bestFit="1" customWidth="1"/>
    <col min="15872" max="15872" width="9" style="81"/>
    <col min="15873" max="15873" width="3.875" style="81" customWidth="1"/>
    <col min="15874" max="15874" width="19.5" style="81" customWidth="1"/>
    <col min="15875" max="15875" width="6.875" style="81" customWidth="1"/>
    <col min="15876" max="15876" width="5.375" style="81" customWidth="1"/>
    <col min="15877" max="15877" width="5" style="81" customWidth="1"/>
    <col min="15878" max="15878" width="7.125" style="81" customWidth="1"/>
    <col min="15879" max="15881" width="5.125" style="81" customWidth="1"/>
    <col min="15882" max="15882" width="10.5" style="81" customWidth="1"/>
    <col min="15883" max="15883" width="10.125" style="81" customWidth="1"/>
    <col min="15884" max="15885" width="10.5" style="81" customWidth="1"/>
    <col min="15886" max="15886" width="4.25" style="81" customWidth="1"/>
    <col min="15887" max="15887" width="5.5" style="81" customWidth="1"/>
    <col min="15888" max="15888" width="6.875" style="81" customWidth="1"/>
    <col min="15889" max="15889" width="6.625" style="81" customWidth="1"/>
    <col min="15890" max="15890" width="10.5" style="81" customWidth="1"/>
    <col min="15891" max="15891" width="4.25" style="81" customWidth="1"/>
    <col min="15892" max="16127" width="9" style="81" bestFit="1" customWidth="1"/>
    <col min="16128" max="16128" width="9" style="81"/>
    <col min="16129" max="16129" width="3.875" style="81" customWidth="1"/>
    <col min="16130" max="16130" width="19.5" style="81" customWidth="1"/>
    <col min="16131" max="16131" width="6.875" style="81" customWidth="1"/>
    <col min="16132" max="16132" width="5.375" style="81" customWidth="1"/>
    <col min="16133" max="16133" width="5" style="81" customWidth="1"/>
    <col min="16134" max="16134" width="7.125" style="81" customWidth="1"/>
    <col min="16135" max="16137" width="5.125" style="81" customWidth="1"/>
    <col min="16138" max="16138" width="10.5" style="81" customWidth="1"/>
    <col min="16139" max="16139" width="10.125" style="81" customWidth="1"/>
    <col min="16140" max="16141" width="10.5" style="81" customWidth="1"/>
    <col min="16142" max="16142" width="4.25" style="81" customWidth="1"/>
    <col min="16143" max="16143" width="5.5" style="81" customWidth="1"/>
    <col min="16144" max="16144" width="6.875" style="81" customWidth="1"/>
    <col min="16145" max="16145" width="6.625" style="81" customWidth="1"/>
    <col min="16146" max="16146" width="10.5" style="81" customWidth="1"/>
    <col min="16147" max="16147" width="4.25" style="81" customWidth="1"/>
    <col min="16148" max="16383" width="9" style="49" bestFit="1" customWidth="1"/>
    <col min="16384" max="16384" width="9" style="49"/>
  </cols>
  <sheetData>
    <row r="1" spans="1:256" s="47" customFormat="1" ht="33" customHeight="1" x14ac:dyDescent="0.15">
      <c r="A1" s="96" t="s">
        <v>77</v>
      </c>
      <c r="B1" s="97"/>
      <c r="C1" s="97"/>
      <c r="D1" s="97"/>
      <c r="E1" s="96"/>
      <c r="F1" s="96"/>
      <c r="G1" s="97"/>
      <c r="H1" s="96"/>
      <c r="I1" s="96"/>
      <c r="J1" s="98"/>
      <c r="K1" s="98"/>
      <c r="L1" s="98"/>
      <c r="M1" s="98"/>
      <c r="N1" s="97"/>
      <c r="O1" s="96"/>
      <c r="P1" s="96"/>
      <c r="Q1" s="97"/>
      <c r="R1" s="97"/>
      <c r="S1" s="9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  <c r="IU1" s="46"/>
    </row>
    <row r="2" spans="1:256" s="48" customFormat="1" ht="34.15" customHeight="1" x14ac:dyDescent="0.15">
      <c r="A2" s="99" t="s">
        <v>78</v>
      </c>
      <c r="B2" s="100"/>
      <c r="C2" s="100"/>
      <c r="D2" s="100"/>
      <c r="E2" s="101"/>
      <c r="F2" s="101"/>
      <c r="G2" s="100"/>
      <c r="H2" s="101"/>
      <c r="I2" s="101"/>
      <c r="J2" s="102"/>
      <c r="K2" s="102"/>
      <c r="L2" s="102"/>
      <c r="M2" s="102"/>
      <c r="N2" s="100"/>
      <c r="O2" s="101"/>
      <c r="P2" s="101"/>
      <c r="Q2" s="100"/>
      <c r="R2" s="100"/>
      <c r="S2" s="101"/>
    </row>
    <row r="3" spans="1:256" s="48" customFormat="1" ht="28.5" customHeight="1" x14ac:dyDescent="0.15">
      <c r="A3" s="94" t="s">
        <v>0</v>
      </c>
      <c r="B3" s="94" t="s">
        <v>1</v>
      </c>
      <c r="C3" s="103" t="s">
        <v>2</v>
      </c>
      <c r="D3" s="106" t="s">
        <v>3</v>
      </c>
      <c r="E3" s="94" t="s">
        <v>4</v>
      </c>
      <c r="F3" s="94" t="s">
        <v>5</v>
      </c>
      <c r="G3" s="106" t="s">
        <v>6</v>
      </c>
      <c r="H3" s="108" t="s">
        <v>7</v>
      </c>
      <c r="I3" s="109"/>
      <c r="J3" s="112" t="s">
        <v>8</v>
      </c>
      <c r="K3" s="113"/>
      <c r="L3" s="113"/>
      <c r="M3" s="113"/>
      <c r="N3" s="114" t="s">
        <v>9</v>
      </c>
      <c r="O3" s="117" t="s">
        <v>10</v>
      </c>
      <c r="P3" s="118"/>
      <c r="Q3" s="103" t="s">
        <v>11</v>
      </c>
      <c r="R3" s="94" t="s">
        <v>12</v>
      </c>
      <c r="S3" s="94" t="s">
        <v>67</v>
      </c>
    </row>
    <row r="4" spans="1:256" s="48" customFormat="1" ht="22.5" customHeight="1" x14ac:dyDescent="0.15">
      <c r="A4" s="95"/>
      <c r="B4" s="95"/>
      <c r="C4" s="104"/>
      <c r="D4" s="107"/>
      <c r="E4" s="95"/>
      <c r="F4" s="95"/>
      <c r="G4" s="107"/>
      <c r="H4" s="108" t="s">
        <v>13</v>
      </c>
      <c r="I4" s="108" t="s">
        <v>14</v>
      </c>
      <c r="J4" s="119" t="s">
        <v>68</v>
      </c>
      <c r="K4" s="119" t="s">
        <v>15</v>
      </c>
      <c r="L4" s="120"/>
      <c r="M4" s="120"/>
      <c r="N4" s="115"/>
      <c r="O4" s="117" t="s">
        <v>16</v>
      </c>
      <c r="P4" s="110" t="s">
        <v>17</v>
      </c>
      <c r="Q4" s="104"/>
      <c r="R4" s="95"/>
      <c r="S4" s="95"/>
      <c r="IV4" s="49"/>
    </row>
    <row r="5" spans="1:256" s="48" customFormat="1" ht="30" customHeight="1" x14ac:dyDescent="0.15">
      <c r="A5" s="95"/>
      <c r="B5" s="95"/>
      <c r="C5" s="105"/>
      <c r="D5" s="107"/>
      <c r="E5" s="95"/>
      <c r="F5" s="95"/>
      <c r="G5" s="107"/>
      <c r="H5" s="109"/>
      <c r="I5" s="109"/>
      <c r="J5" s="120"/>
      <c r="K5" s="93" t="s">
        <v>69</v>
      </c>
      <c r="L5" s="93" t="s">
        <v>70</v>
      </c>
      <c r="M5" s="93" t="s">
        <v>71</v>
      </c>
      <c r="N5" s="116"/>
      <c r="O5" s="121"/>
      <c r="P5" s="111"/>
      <c r="Q5" s="105"/>
      <c r="R5" s="95"/>
      <c r="S5" s="95"/>
      <c r="IV5" s="49"/>
    </row>
    <row r="6" spans="1:256" s="48" customFormat="1" ht="20.100000000000001" customHeight="1" x14ac:dyDescent="0.15">
      <c r="A6" s="1"/>
      <c r="B6" s="2" t="s">
        <v>72</v>
      </c>
      <c r="C6" s="3"/>
      <c r="D6" s="3"/>
      <c r="E6" s="1" t="s">
        <v>18</v>
      </c>
      <c r="F6" s="1" t="s">
        <v>18</v>
      </c>
      <c r="G6" s="3" t="s">
        <v>18</v>
      </c>
      <c r="H6" s="4"/>
      <c r="I6" s="4"/>
      <c r="J6" s="92">
        <f>J7+J10+J16+J21+J28+J34+J38+J45+J55+J59+J62</f>
        <v>9718.0046000000002</v>
      </c>
      <c r="K6" s="92">
        <f>K7+K10+K16+K21+K28+K34+K38+K45+K55+K59+K62</f>
        <v>5677.2960000000003</v>
      </c>
      <c r="L6" s="92">
        <f>L7+L10+L16+L21+L28+L34+L38+L45+L55+L59+L62</f>
        <v>3108.9653000000003</v>
      </c>
      <c r="M6" s="92">
        <f>M7+M10+M16+M21+M28+M34+M38+M45+M55+M59+M62</f>
        <v>931.74330000000009</v>
      </c>
      <c r="N6" s="82"/>
      <c r="O6" s="82"/>
      <c r="P6" s="82"/>
      <c r="Q6" s="5"/>
      <c r="R6" s="5"/>
      <c r="S6" s="1"/>
    </row>
    <row r="7" spans="1:256" s="48" customFormat="1" ht="27.75" customHeight="1" x14ac:dyDescent="0.15">
      <c r="A7" s="50">
        <v>1</v>
      </c>
      <c r="B7" s="51" t="s">
        <v>19</v>
      </c>
      <c r="C7" s="52"/>
      <c r="D7" s="53"/>
      <c r="E7" s="54" t="s">
        <v>18</v>
      </c>
      <c r="F7" s="54" t="s">
        <v>18</v>
      </c>
      <c r="G7" s="55" t="s">
        <v>18</v>
      </c>
      <c r="H7" s="56"/>
      <c r="I7" s="56"/>
      <c r="J7" s="87">
        <f t="shared" ref="J7:P7" si="0">J8+J9</f>
        <v>1593.93</v>
      </c>
      <c r="K7" s="87">
        <f t="shared" si="0"/>
        <v>1593.93</v>
      </c>
      <c r="L7" s="87">
        <f t="shared" si="0"/>
        <v>0</v>
      </c>
      <c r="M7" s="87">
        <f t="shared" si="0"/>
        <v>0</v>
      </c>
      <c r="N7" s="57"/>
      <c r="O7" s="57">
        <f t="shared" si="0"/>
        <v>148</v>
      </c>
      <c r="P7" s="57">
        <f t="shared" si="0"/>
        <v>396</v>
      </c>
      <c r="Q7" s="58"/>
      <c r="R7" s="58"/>
      <c r="S7" s="50"/>
      <c r="IV7" s="49"/>
    </row>
    <row r="8" spans="1:256" s="48" customFormat="1" ht="22.9" customHeight="1" x14ac:dyDescent="0.15">
      <c r="A8" s="6">
        <v>2</v>
      </c>
      <c r="B8" s="7" t="s">
        <v>95</v>
      </c>
      <c r="C8" s="8"/>
      <c r="D8" s="9"/>
      <c r="E8" s="10" t="s">
        <v>20</v>
      </c>
      <c r="F8" s="11">
        <v>85</v>
      </c>
      <c r="G8" s="9"/>
      <c r="H8" s="12"/>
      <c r="I8" s="12"/>
      <c r="J8" s="88">
        <f t="shared" ref="J8:J15" si="1">K8+L8+M8</f>
        <v>422</v>
      </c>
      <c r="K8" s="88">
        <v>422</v>
      </c>
      <c r="L8" s="88"/>
      <c r="M8" s="88"/>
      <c r="N8" s="24"/>
      <c r="O8" s="23">
        <v>85</v>
      </c>
      <c r="P8" s="23">
        <v>130</v>
      </c>
      <c r="Q8" s="13"/>
      <c r="R8" s="13"/>
      <c r="S8" s="15"/>
    </row>
    <row r="9" spans="1:256" s="48" customFormat="1" ht="22.9" customHeight="1" x14ac:dyDescent="0.15">
      <c r="A9" s="6">
        <v>3</v>
      </c>
      <c r="B9" s="7" t="s">
        <v>96</v>
      </c>
      <c r="C9" s="8"/>
      <c r="D9" s="9"/>
      <c r="E9" s="10" t="s">
        <v>21</v>
      </c>
      <c r="F9" s="11">
        <v>3</v>
      </c>
      <c r="G9" s="9"/>
      <c r="H9" s="12"/>
      <c r="I9" s="12"/>
      <c r="J9" s="88">
        <f t="shared" si="1"/>
        <v>1171.93</v>
      </c>
      <c r="K9" s="88">
        <v>1171.93</v>
      </c>
      <c r="L9" s="89"/>
      <c r="M9" s="88"/>
      <c r="N9" s="24"/>
      <c r="O9" s="23">
        <v>63</v>
      </c>
      <c r="P9" s="23">
        <v>266</v>
      </c>
      <c r="Q9" s="13"/>
      <c r="R9" s="13"/>
      <c r="S9" s="15"/>
    </row>
    <row r="10" spans="1:256" s="48" customFormat="1" ht="22.9" customHeight="1" x14ac:dyDescent="0.15">
      <c r="A10" s="50">
        <v>4</v>
      </c>
      <c r="B10" s="59" t="s">
        <v>22</v>
      </c>
      <c r="C10" s="53"/>
      <c r="D10" s="53"/>
      <c r="E10" s="54" t="s">
        <v>18</v>
      </c>
      <c r="F10" s="54" t="s">
        <v>18</v>
      </c>
      <c r="G10" s="55" t="s">
        <v>18</v>
      </c>
      <c r="H10" s="60"/>
      <c r="I10" s="60"/>
      <c r="J10" s="87">
        <f t="shared" ref="J10:P10" si="2">J11+J12+J13+J14+J15</f>
        <v>2344.5889999999999</v>
      </c>
      <c r="K10" s="87">
        <f t="shared" si="2"/>
        <v>2189.627</v>
      </c>
      <c r="L10" s="87">
        <f t="shared" si="2"/>
        <v>83.924000000000007</v>
      </c>
      <c r="M10" s="87">
        <f t="shared" si="2"/>
        <v>71.037999999999997</v>
      </c>
      <c r="N10" s="57"/>
      <c r="O10" s="57">
        <f t="shared" si="2"/>
        <v>2392</v>
      </c>
      <c r="P10" s="57">
        <f t="shared" si="2"/>
        <v>7753</v>
      </c>
      <c r="Q10" s="58"/>
      <c r="R10" s="58"/>
      <c r="S10" s="50"/>
      <c r="IV10" s="49"/>
    </row>
    <row r="11" spans="1:256" s="48" customFormat="1" ht="22.9" customHeight="1" x14ac:dyDescent="0.15">
      <c r="A11" s="6">
        <v>5</v>
      </c>
      <c r="B11" s="16" t="s">
        <v>23</v>
      </c>
      <c r="C11" s="9"/>
      <c r="D11" s="9"/>
      <c r="E11" s="10" t="s">
        <v>24</v>
      </c>
      <c r="F11" s="11">
        <v>3393.8</v>
      </c>
      <c r="G11" s="17"/>
      <c r="H11" s="11"/>
      <c r="I11" s="11"/>
      <c r="J11" s="88">
        <f t="shared" si="1"/>
        <v>108.73899999999999</v>
      </c>
      <c r="K11" s="88">
        <v>30.317</v>
      </c>
      <c r="L11" s="88">
        <v>45.134</v>
      </c>
      <c r="M11" s="88">
        <v>33.287999999999997</v>
      </c>
      <c r="N11" s="24"/>
      <c r="O11" s="23">
        <v>501</v>
      </c>
      <c r="P11" s="23">
        <v>1962</v>
      </c>
      <c r="Q11" s="13"/>
      <c r="R11" s="13"/>
      <c r="S11" s="18"/>
    </row>
    <row r="12" spans="1:256" s="48" customFormat="1" ht="22.9" customHeight="1" x14ac:dyDescent="0.15">
      <c r="A12" s="6">
        <v>6</v>
      </c>
      <c r="B12" s="16" t="s">
        <v>25</v>
      </c>
      <c r="C12" s="9"/>
      <c r="D12" s="9"/>
      <c r="E12" s="6" t="s">
        <v>18</v>
      </c>
      <c r="F12" s="6">
        <v>1970</v>
      </c>
      <c r="G12" s="9"/>
      <c r="H12" s="6"/>
      <c r="I12" s="6"/>
      <c r="J12" s="88">
        <f t="shared" si="1"/>
        <v>66.150000000000006</v>
      </c>
      <c r="K12" s="88">
        <v>45.47</v>
      </c>
      <c r="L12" s="88">
        <v>10.14</v>
      </c>
      <c r="M12" s="88">
        <v>10.54</v>
      </c>
      <c r="N12" s="24"/>
      <c r="O12" s="23">
        <v>203</v>
      </c>
      <c r="P12" s="23">
        <v>787</v>
      </c>
      <c r="Q12" s="13"/>
      <c r="R12" s="19"/>
      <c r="S12" s="6"/>
    </row>
    <row r="13" spans="1:256" s="48" customFormat="1" ht="22.9" customHeight="1" x14ac:dyDescent="0.15">
      <c r="A13" s="6">
        <v>7</v>
      </c>
      <c r="B13" s="16" t="s">
        <v>26</v>
      </c>
      <c r="C13" s="9"/>
      <c r="D13" s="9"/>
      <c r="E13" s="10" t="s">
        <v>73</v>
      </c>
      <c r="F13" s="6">
        <v>6</v>
      </c>
      <c r="G13" s="17"/>
      <c r="H13" s="12"/>
      <c r="I13" s="12"/>
      <c r="J13" s="88">
        <f t="shared" si="1"/>
        <v>2100</v>
      </c>
      <c r="K13" s="88">
        <v>2100</v>
      </c>
      <c r="L13" s="88"/>
      <c r="M13" s="88"/>
      <c r="N13" s="24"/>
      <c r="O13" s="23">
        <v>1053</v>
      </c>
      <c r="P13" s="23">
        <v>4228</v>
      </c>
      <c r="Q13" s="13"/>
      <c r="R13" s="19"/>
      <c r="S13" s="6"/>
    </row>
    <row r="14" spans="1:256" s="48" customFormat="1" ht="22.9" customHeight="1" x14ac:dyDescent="0.15">
      <c r="A14" s="6">
        <v>8</v>
      </c>
      <c r="B14" s="16" t="s">
        <v>97</v>
      </c>
      <c r="C14" s="9"/>
      <c r="D14" s="9"/>
      <c r="E14" s="10" t="s">
        <v>74</v>
      </c>
      <c r="F14" s="11">
        <v>774</v>
      </c>
      <c r="G14" s="17"/>
      <c r="H14" s="12"/>
      <c r="I14" s="12"/>
      <c r="J14" s="88">
        <f t="shared" si="1"/>
        <v>69.699999999999989</v>
      </c>
      <c r="K14" s="88">
        <v>13.84</v>
      </c>
      <c r="L14" s="88">
        <v>28.65</v>
      </c>
      <c r="M14" s="88">
        <v>27.21</v>
      </c>
      <c r="N14" s="24"/>
      <c r="O14" s="23">
        <v>635</v>
      </c>
      <c r="P14" s="23">
        <v>776</v>
      </c>
      <c r="Q14" s="13"/>
      <c r="R14" s="19"/>
      <c r="S14" s="15"/>
    </row>
    <row r="15" spans="1:256" s="48" customFormat="1" ht="22.9" customHeight="1" x14ac:dyDescent="0.15">
      <c r="A15" s="6">
        <v>9</v>
      </c>
      <c r="B15" s="7" t="s">
        <v>79</v>
      </c>
      <c r="C15" s="8"/>
      <c r="D15" s="9"/>
      <c r="E15" s="10" t="s">
        <v>75</v>
      </c>
      <c r="F15" s="6"/>
      <c r="G15" s="9"/>
      <c r="H15" s="12"/>
      <c r="I15" s="12"/>
      <c r="J15" s="88">
        <f t="shared" si="1"/>
        <v>0</v>
      </c>
      <c r="K15" s="88"/>
      <c r="L15" s="88"/>
      <c r="M15" s="88"/>
      <c r="N15" s="24"/>
      <c r="O15" s="23"/>
      <c r="P15" s="23"/>
      <c r="Q15" s="13"/>
      <c r="R15" s="19"/>
      <c r="S15" s="6"/>
    </row>
    <row r="16" spans="1:256" s="65" customFormat="1" ht="22.9" customHeight="1" x14ac:dyDescent="0.15">
      <c r="A16" s="50">
        <v>10</v>
      </c>
      <c r="B16" s="59" t="s">
        <v>29</v>
      </c>
      <c r="C16" s="61"/>
      <c r="D16" s="61"/>
      <c r="E16" s="62" t="s">
        <v>20</v>
      </c>
      <c r="F16" s="54"/>
      <c r="G16" s="61"/>
      <c r="H16" s="54"/>
      <c r="I16" s="54"/>
      <c r="J16" s="87">
        <f t="shared" ref="J16:P16" si="3">J17+J18+J19+J20</f>
        <v>480.8</v>
      </c>
      <c r="K16" s="87">
        <f t="shared" si="3"/>
        <v>259.8</v>
      </c>
      <c r="L16" s="87">
        <f t="shared" si="3"/>
        <v>131</v>
      </c>
      <c r="M16" s="87">
        <f t="shared" si="3"/>
        <v>90</v>
      </c>
      <c r="N16" s="57"/>
      <c r="O16" s="57">
        <f t="shared" si="3"/>
        <v>519</v>
      </c>
      <c r="P16" s="57">
        <f t="shared" si="3"/>
        <v>2115</v>
      </c>
      <c r="Q16" s="63"/>
      <c r="R16" s="64"/>
      <c r="S16" s="54"/>
      <c r="IV16" s="66"/>
    </row>
    <row r="17" spans="1:256" s="48" customFormat="1" ht="22.9" customHeight="1" x14ac:dyDescent="0.15">
      <c r="A17" s="6">
        <v>11</v>
      </c>
      <c r="B17" s="16" t="s">
        <v>30</v>
      </c>
      <c r="C17" s="9"/>
      <c r="D17" s="9"/>
      <c r="E17" s="10" t="s">
        <v>20</v>
      </c>
      <c r="F17" s="6">
        <v>80</v>
      </c>
      <c r="G17" s="9"/>
      <c r="H17" s="6"/>
      <c r="I17" s="6"/>
      <c r="J17" s="88">
        <f t="shared" ref="J17:J20" si="4">K17+L17+M17</f>
        <v>163.69999999999999</v>
      </c>
      <c r="K17" s="88">
        <v>77.7</v>
      </c>
      <c r="L17" s="88">
        <v>56</v>
      </c>
      <c r="M17" s="88">
        <v>30</v>
      </c>
      <c r="N17" s="24"/>
      <c r="O17" s="23">
        <v>80</v>
      </c>
      <c r="P17" s="23">
        <v>304</v>
      </c>
      <c r="Q17" s="13"/>
      <c r="R17" s="19"/>
      <c r="S17" s="15"/>
    </row>
    <row r="18" spans="1:256" s="48" customFormat="1" ht="22.9" customHeight="1" x14ac:dyDescent="0.15">
      <c r="A18" s="6">
        <v>12</v>
      </c>
      <c r="B18" s="16" t="s">
        <v>80</v>
      </c>
      <c r="C18" s="9"/>
      <c r="D18" s="9"/>
      <c r="E18" s="10" t="s">
        <v>76</v>
      </c>
      <c r="F18" s="6">
        <v>1</v>
      </c>
      <c r="G18" s="9"/>
      <c r="H18" s="6"/>
      <c r="I18" s="6"/>
      <c r="J18" s="88">
        <f t="shared" si="4"/>
        <v>2.1</v>
      </c>
      <c r="K18" s="88">
        <v>2.1</v>
      </c>
      <c r="L18" s="88"/>
      <c r="M18" s="88"/>
      <c r="N18" s="24"/>
      <c r="O18" s="23">
        <v>1</v>
      </c>
      <c r="P18" s="23">
        <v>2</v>
      </c>
      <c r="Q18" s="13"/>
      <c r="R18" s="19"/>
      <c r="S18" s="15"/>
    </row>
    <row r="19" spans="1:256" s="48" customFormat="1" ht="22.9" customHeight="1" x14ac:dyDescent="0.15">
      <c r="A19" s="6">
        <v>13</v>
      </c>
      <c r="B19" s="16" t="s">
        <v>81</v>
      </c>
      <c r="C19" s="9"/>
      <c r="D19" s="9"/>
      <c r="E19" s="10" t="s">
        <v>20</v>
      </c>
      <c r="F19" s="6">
        <v>132</v>
      </c>
      <c r="G19" s="9"/>
      <c r="H19" s="6"/>
      <c r="I19" s="6"/>
      <c r="J19" s="88">
        <f t="shared" si="4"/>
        <v>223.2</v>
      </c>
      <c r="K19" s="88">
        <v>88.2</v>
      </c>
      <c r="L19" s="88">
        <v>75</v>
      </c>
      <c r="M19" s="88">
        <v>60</v>
      </c>
      <c r="N19" s="43"/>
      <c r="O19" s="23">
        <v>132</v>
      </c>
      <c r="P19" s="23">
        <v>506</v>
      </c>
      <c r="Q19" s="13"/>
      <c r="R19" s="19"/>
      <c r="S19" s="15"/>
    </row>
    <row r="20" spans="1:256" s="48" customFormat="1" ht="22.9" customHeight="1" x14ac:dyDescent="0.15">
      <c r="A20" s="6">
        <v>14</v>
      </c>
      <c r="B20" s="16" t="s">
        <v>82</v>
      </c>
      <c r="C20" s="9"/>
      <c r="D20" s="9"/>
      <c r="E20" s="10" t="s">
        <v>76</v>
      </c>
      <c r="F20" s="6">
        <v>306</v>
      </c>
      <c r="G20" s="9"/>
      <c r="H20" s="6"/>
      <c r="I20" s="6"/>
      <c r="J20" s="88">
        <f t="shared" si="4"/>
        <v>91.8</v>
      </c>
      <c r="K20" s="88">
        <v>91.8</v>
      </c>
      <c r="L20" s="88"/>
      <c r="M20" s="88"/>
      <c r="N20" s="43"/>
      <c r="O20" s="23">
        <v>306</v>
      </c>
      <c r="P20" s="23">
        <v>1303</v>
      </c>
      <c r="Q20" s="13"/>
      <c r="R20" s="19"/>
      <c r="S20" s="15"/>
    </row>
    <row r="21" spans="1:256" s="65" customFormat="1" ht="22.9" customHeight="1" x14ac:dyDescent="0.15">
      <c r="A21" s="50">
        <v>15</v>
      </c>
      <c r="B21" s="59" t="s">
        <v>31</v>
      </c>
      <c r="C21" s="61"/>
      <c r="D21" s="61"/>
      <c r="E21" s="54" t="s">
        <v>18</v>
      </c>
      <c r="F21" s="54" t="s">
        <v>18</v>
      </c>
      <c r="G21" s="61" t="s">
        <v>18</v>
      </c>
      <c r="H21" s="67"/>
      <c r="I21" s="67"/>
      <c r="J21" s="87">
        <f t="shared" ref="J21:P21" si="5">J22+J23+J24+J25+J26+J27</f>
        <v>403.05</v>
      </c>
      <c r="K21" s="87">
        <f t="shared" si="5"/>
        <v>100.5</v>
      </c>
      <c r="L21" s="87">
        <f t="shared" si="5"/>
        <v>151.25</v>
      </c>
      <c r="M21" s="87">
        <f t="shared" si="5"/>
        <v>151.30000000000001</v>
      </c>
      <c r="N21" s="57"/>
      <c r="O21" s="57">
        <f t="shared" si="5"/>
        <v>1053</v>
      </c>
      <c r="P21" s="57">
        <f t="shared" si="5"/>
        <v>1861</v>
      </c>
      <c r="Q21" s="63"/>
      <c r="R21" s="64"/>
      <c r="S21" s="54"/>
      <c r="IV21" s="66"/>
    </row>
    <row r="22" spans="1:256" s="48" customFormat="1" ht="22.9" customHeight="1" x14ac:dyDescent="0.15">
      <c r="A22" s="6">
        <v>16</v>
      </c>
      <c r="B22" s="16" t="s">
        <v>32</v>
      </c>
      <c r="C22" s="9"/>
      <c r="D22" s="9"/>
      <c r="E22" s="10" t="s">
        <v>21</v>
      </c>
      <c r="F22" s="6"/>
      <c r="G22" s="17"/>
      <c r="H22" s="23"/>
      <c r="I22" s="23"/>
      <c r="J22" s="88">
        <f t="shared" ref="J22:J27" si="6">K22+L22+M22</f>
        <v>0</v>
      </c>
      <c r="K22" s="88"/>
      <c r="L22" s="88"/>
      <c r="M22" s="88"/>
      <c r="N22" s="24"/>
      <c r="O22" s="23"/>
      <c r="P22" s="23"/>
      <c r="Q22" s="13"/>
      <c r="R22" s="19"/>
      <c r="S22" s="15"/>
    </row>
    <row r="23" spans="1:256" s="48" customFormat="1" ht="22.9" customHeight="1" x14ac:dyDescent="0.15">
      <c r="A23" s="6">
        <v>17</v>
      </c>
      <c r="B23" s="16" t="s">
        <v>33</v>
      </c>
      <c r="C23" s="9"/>
      <c r="D23" s="9"/>
      <c r="E23" s="10" t="s">
        <v>21</v>
      </c>
      <c r="F23" s="6"/>
      <c r="G23" s="17"/>
      <c r="H23" s="12"/>
      <c r="I23" s="12"/>
      <c r="J23" s="88">
        <f t="shared" si="6"/>
        <v>0</v>
      </c>
      <c r="K23" s="88"/>
      <c r="L23" s="88"/>
      <c r="M23" s="88"/>
      <c r="N23" s="24"/>
      <c r="O23" s="23"/>
      <c r="P23" s="23"/>
      <c r="Q23" s="13"/>
      <c r="R23" s="19"/>
      <c r="S23" s="15"/>
    </row>
    <row r="24" spans="1:256" s="48" customFormat="1" ht="22.9" customHeight="1" x14ac:dyDescent="0.15">
      <c r="A24" s="6">
        <v>18</v>
      </c>
      <c r="B24" s="16" t="s">
        <v>34</v>
      </c>
      <c r="C24" s="9"/>
      <c r="D24" s="9"/>
      <c r="E24" s="10" t="s">
        <v>74</v>
      </c>
      <c r="F24" s="21"/>
      <c r="G24" s="20"/>
      <c r="H24" s="21"/>
      <c r="I24" s="21"/>
      <c r="J24" s="88">
        <f t="shared" si="6"/>
        <v>0</v>
      </c>
      <c r="K24" s="88"/>
      <c r="L24" s="88"/>
      <c r="M24" s="88"/>
      <c r="N24" s="24"/>
      <c r="O24" s="23"/>
      <c r="P24" s="23"/>
      <c r="Q24" s="13"/>
      <c r="R24" s="19"/>
      <c r="S24" s="15"/>
    </row>
    <row r="25" spans="1:256" s="68" customFormat="1" ht="22.9" customHeight="1" x14ac:dyDescent="0.15">
      <c r="A25" s="6">
        <v>19</v>
      </c>
      <c r="B25" s="16" t="s">
        <v>35</v>
      </c>
      <c r="C25" s="9"/>
      <c r="D25" s="9"/>
      <c r="E25" s="10" t="s">
        <v>74</v>
      </c>
      <c r="F25" s="23"/>
      <c r="G25" s="24"/>
      <c r="H25" s="23"/>
      <c r="I25" s="23"/>
      <c r="J25" s="88">
        <f t="shared" si="6"/>
        <v>0</v>
      </c>
      <c r="K25" s="88"/>
      <c r="L25" s="88"/>
      <c r="M25" s="88"/>
      <c r="N25" s="24"/>
      <c r="O25" s="23"/>
      <c r="P25" s="23"/>
      <c r="Q25" s="24"/>
      <c r="R25" s="25"/>
      <c r="S25" s="23"/>
    </row>
    <row r="26" spans="1:256" s="68" customFormat="1" ht="22.9" customHeight="1" x14ac:dyDescent="0.15">
      <c r="A26" s="6">
        <v>20</v>
      </c>
      <c r="B26" s="16" t="s">
        <v>36</v>
      </c>
      <c r="C26" s="9"/>
      <c r="D26" s="9"/>
      <c r="E26" s="10" t="s">
        <v>74</v>
      </c>
      <c r="F26" s="23"/>
      <c r="G26" s="24"/>
      <c r="H26" s="23"/>
      <c r="I26" s="23"/>
      <c r="J26" s="88">
        <f t="shared" si="6"/>
        <v>0</v>
      </c>
      <c r="K26" s="88"/>
      <c r="L26" s="88"/>
      <c r="M26" s="88"/>
      <c r="N26" s="24"/>
      <c r="O26" s="23"/>
      <c r="P26" s="23"/>
      <c r="Q26" s="24"/>
      <c r="R26" s="25"/>
      <c r="S26" s="15"/>
    </row>
    <row r="27" spans="1:256" s="68" customFormat="1" ht="22.9" customHeight="1" x14ac:dyDescent="0.15">
      <c r="A27" s="6">
        <v>21</v>
      </c>
      <c r="B27" s="22" t="s">
        <v>37</v>
      </c>
      <c r="C27" s="13"/>
      <c r="D27" s="13"/>
      <c r="E27" s="26" t="s">
        <v>74</v>
      </c>
      <c r="F27" s="23">
        <v>1861</v>
      </c>
      <c r="G27" s="24"/>
      <c r="H27" s="23"/>
      <c r="I27" s="23"/>
      <c r="J27" s="88">
        <f t="shared" si="6"/>
        <v>403.05</v>
      </c>
      <c r="K27" s="88">
        <v>100.5</v>
      </c>
      <c r="L27" s="88">
        <v>151.25</v>
      </c>
      <c r="M27" s="88">
        <v>151.30000000000001</v>
      </c>
      <c r="N27" s="24"/>
      <c r="O27" s="23">
        <v>1053</v>
      </c>
      <c r="P27" s="23">
        <v>1861</v>
      </c>
      <c r="Q27" s="24"/>
      <c r="R27" s="25"/>
      <c r="S27" s="15"/>
    </row>
    <row r="28" spans="1:256" s="65" customFormat="1" ht="22.9" customHeight="1" x14ac:dyDescent="0.15">
      <c r="A28" s="50">
        <v>22</v>
      </c>
      <c r="B28" s="59" t="s">
        <v>38</v>
      </c>
      <c r="C28" s="61"/>
      <c r="D28" s="61"/>
      <c r="E28" s="54" t="s">
        <v>18</v>
      </c>
      <c r="F28" s="54" t="s">
        <v>18</v>
      </c>
      <c r="G28" s="55" t="s">
        <v>18</v>
      </c>
      <c r="H28" s="67"/>
      <c r="I28" s="67"/>
      <c r="J28" s="87">
        <f t="shared" ref="J28:P28" si="7">J29+J30+J31+J32+J33</f>
        <v>0</v>
      </c>
      <c r="K28" s="87">
        <f t="shared" si="7"/>
        <v>0</v>
      </c>
      <c r="L28" s="87">
        <f t="shared" si="7"/>
        <v>0</v>
      </c>
      <c r="M28" s="87">
        <f t="shared" si="7"/>
        <v>0</v>
      </c>
      <c r="N28" s="83"/>
      <c r="O28" s="69">
        <f t="shared" si="7"/>
        <v>0</v>
      </c>
      <c r="P28" s="69">
        <f t="shared" si="7"/>
        <v>0</v>
      </c>
      <c r="Q28" s="63"/>
      <c r="R28" s="64"/>
      <c r="S28" s="54"/>
      <c r="IV28" s="66"/>
    </row>
    <row r="29" spans="1:256" s="48" customFormat="1" ht="22.9" customHeight="1" x14ac:dyDescent="0.15">
      <c r="A29" s="6">
        <v>23</v>
      </c>
      <c r="B29" s="16" t="s">
        <v>39</v>
      </c>
      <c r="C29" s="9"/>
      <c r="D29" s="9"/>
      <c r="E29" s="10" t="s">
        <v>27</v>
      </c>
      <c r="F29" s="6"/>
      <c r="G29" s="27"/>
      <c r="H29" s="12"/>
      <c r="I29" s="12"/>
      <c r="J29" s="88">
        <f t="shared" ref="J29:J33" si="8">K29+L29+M29</f>
        <v>0</v>
      </c>
      <c r="K29" s="88"/>
      <c r="L29" s="88"/>
      <c r="M29" s="88"/>
      <c r="N29" s="24"/>
      <c r="O29" s="23"/>
      <c r="P29" s="23"/>
      <c r="Q29" s="13"/>
      <c r="R29" s="19"/>
      <c r="S29" s="15"/>
    </row>
    <row r="30" spans="1:256" s="48" customFormat="1" ht="22.9" customHeight="1" x14ac:dyDescent="0.15">
      <c r="A30" s="6">
        <v>24</v>
      </c>
      <c r="B30" s="16" t="s">
        <v>40</v>
      </c>
      <c r="C30" s="9"/>
      <c r="D30" s="9"/>
      <c r="E30" s="10" t="s">
        <v>41</v>
      </c>
      <c r="F30" s="6"/>
      <c r="G30" s="27"/>
      <c r="H30" s="12"/>
      <c r="I30" s="12"/>
      <c r="J30" s="88">
        <f t="shared" si="8"/>
        <v>0</v>
      </c>
      <c r="K30" s="88"/>
      <c r="L30" s="88"/>
      <c r="M30" s="88"/>
      <c r="N30" s="24"/>
      <c r="O30" s="23"/>
      <c r="P30" s="23"/>
      <c r="Q30" s="13"/>
      <c r="R30" s="19"/>
      <c r="S30" s="15"/>
    </row>
    <row r="31" spans="1:256" s="48" customFormat="1" ht="22.9" customHeight="1" x14ac:dyDescent="0.15">
      <c r="A31" s="6">
        <v>25</v>
      </c>
      <c r="B31" s="16" t="s">
        <v>42</v>
      </c>
      <c r="C31" s="9"/>
      <c r="D31" s="9"/>
      <c r="E31" s="10" t="s">
        <v>27</v>
      </c>
      <c r="F31" s="6"/>
      <c r="G31" s="27"/>
      <c r="H31" s="12"/>
      <c r="I31" s="12"/>
      <c r="J31" s="88">
        <f t="shared" si="8"/>
        <v>0</v>
      </c>
      <c r="K31" s="88"/>
      <c r="L31" s="88"/>
      <c r="M31" s="88"/>
      <c r="N31" s="24"/>
      <c r="O31" s="23"/>
      <c r="P31" s="23"/>
      <c r="Q31" s="13"/>
      <c r="R31" s="19"/>
      <c r="S31" s="15"/>
    </row>
    <row r="32" spans="1:256" s="48" customFormat="1" ht="22.9" customHeight="1" x14ac:dyDescent="0.15">
      <c r="A32" s="6">
        <v>26</v>
      </c>
      <c r="B32" s="16" t="s">
        <v>43</v>
      </c>
      <c r="C32" s="9"/>
      <c r="D32" s="9"/>
      <c r="E32" s="10" t="s">
        <v>44</v>
      </c>
      <c r="F32" s="6"/>
      <c r="G32" s="27"/>
      <c r="H32" s="12"/>
      <c r="I32" s="12"/>
      <c r="J32" s="88">
        <f t="shared" si="8"/>
        <v>0</v>
      </c>
      <c r="K32" s="88"/>
      <c r="L32" s="88"/>
      <c r="M32" s="88"/>
      <c r="N32" s="24"/>
      <c r="O32" s="23"/>
      <c r="P32" s="23"/>
      <c r="Q32" s="13"/>
      <c r="R32" s="19"/>
      <c r="S32" s="15"/>
    </row>
    <row r="33" spans="1:256" s="48" customFormat="1" ht="22.9" customHeight="1" x14ac:dyDescent="0.15">
      <c r="A33" s="6">
        <v>27</v>
      </c>
      <c r="B33" s="16" t="s">
        <v>45</v>
      </c>
      <c r="C33" s="9"/>
      <c r="D33" s="9"/>
      <c r="E33" s="10" t="s">
        <v>44</v>
      </c>
      <c r="F33" s="6"/>
      <c r="G33" s="27"/>
      <c r="H33" s="12"/>
      <c r="I33" s="12"/>
      <c r="J33" s="88">
        <f t="shared" si="8"/>
        <v>0</v>
      </c>
      <c r="K33" s="88"/>
      <c r="L33" s="88"/>
      <c r="M33" s="88"/>
      <c r="N33" s="24"/>
      <c r="O33" s="23"/>
      <c r="P33" s="23"/>
      <c r="Q33" s="13"/>
      <c r="R33" s="19"/>
      <c r="S33" s="6"/>
    </row>
    <row r="34" spans="1:256" s="65" customFormat="1" ht="22.9" customHeight="1" x14ac:dyDescent="0.15">
      <c r="A34" s="50">
        <v>28</v>
      </c>
      <c r="B34" s="59" t="s">
        <v>46</v>
      </c>
      <c r="C34" s="61"/>
      <c r="D34" s="61"/>
      <c r="E34" s="54" t="s">
        <v>18</v>
      </c>
      <c r="F34" s="54" t="s">
        <v>18</v>
      </c>
      <c r="G34" s="55" t="s">
        <v>18</v>
      </c>
      <c r="H34" s="70"/>
      <c r="I34" s="70"/>
      <c r="J34" s="87">
        <f t="shared" ref="J34:P34" si="9">J35+J36+J37</f>
        <v>182.5419</v>
      </c>
      <c r="K34" s="87">
        <f t="shared" si="9"/>
        <v>60.847300000000004</v>
      </c>
      <c r="L34" s="87">
        <f t="shared" si="9"/>
        <v>60.847300000000004</v>
      </c>
      <c r="M34" s="87">
        <f t="shared" si="9"/>
        <v>60.847300000000004</v>
      </c>
      <c r="N34" s="57"/>
      <c r="O34" s="57">
        <f t="shared" si="9"/>
        <v>2100</v>
      </c>
      <c r="P34" s="57">
        <f t="shared" si="9"/>
        <v>8322</v>
      </c>
      <c r="Q34" s="63"/>
      <c r="R34" s="64"/>
      <c r="S34" s="54"/>
      <c r="IV34" s="66"/>
    </row>
    <row r="35" spans="1:256" s="48" customFormat="1" ht="22.9" customHeight="1" x14ac:dyDescent="0.15">
      <c r="A35" s="6">
        <v>29</v>
      </c>
      <c r="B35" s="16" t="s">
        <v>47</v>
      </c>
      <c r="C35" s="9"/>
      <c r="D35" s="9"/>
      <c r="E35" s="10" t="s">
        <v>83</v>
      </c>
      <c r="F35" s="21">
        <v>17.179500000000001</v>
      </c>
      <c r="G35" s="20"/>
      <c r="H35" s="21"/>
      <c r="I35" s="21"/>
      <c r="J35" s="88">
        <f t="shared" ref="J35:J37" si="10">K35+L35+M35</f>
        <v>113.15190000000001</v>
      </c>
      <c r="K35" s="88">
        <v>37.717300000000002</v>
      </c>
      <c r="L35" s="88">
        <v>37.717300000000002</v>
      </c>
      <c r="M35" s="88">
        <v>37.717300000000002</v>
      </c>
      <c r="N35" s="24"/>
      <c r="O35" s="23">
        <v>1890</v>
      </c>
      <c r="P35" s="23">
        <v>7560</v>
      </c>
      <c r="Q35" s="13"/>
      <c r="R35" s="19"/>
      <c r="S35" s="6"/>
    </row>
    <row r="36" spans="1:256" s="48" customFormat="1" ht="22.9" customHeight="1" x14ac:dyDescent="0.15">
      <c r="A36" s="6">
        <v>30</v>
      </c>
      <c r="B36" s="16" t="s">
        <v>48</v>
      </c>
      <c r="C36" s="9"/>
      <c r="D36" s="9"/>
      <c r="E36" s="6" t="s">
        <v>18</v>
      </c>
      <c r="F36" s="11"/>
      <c r="G36" s="17"/>
      <c r="H36" s="12"/>
      <c r="I36" s="12"/>
      <c r="J36" s="88">
        <f t="shared" si="10"/>
        <v>0</v>
      </c>
      <c r="K36" s="88"/>
      <c r="L36" s="88"/>
      <c r="M36" s="88"/>
      <c r="N36" s="24"/>
      <c r="O36" s="23"/>
      <c r="P36" s="23"/>
      <c r="Q36" s="13"/>
      <c r="R36" s="19"/>
      <c r="S36" s="15"/>
    </row>
    <row r="37" spans="1:256" s="48" customFormat="1" ht="22.9" customHeight="1" x14ac:dyDescent="0.15">
      <c r="A37" s="6">
        <v>31</v>
      </c>
      <c r="B37" s="16" t="s">
        <v>49</v>
      </c>
      <c r="C37" s="9"/>
      <c r="D37" s="9"/>
      <c r="E37" s="10" t="s">
        <v>74</v>
      </c>
      <c r="F37" s="21">
        <v>210</v>
      </c>
      <c r="G37" s="20"/>
      <c r="H37" s="21"/>
      <c r="I37" s="21"/>
      <c r="J37" s="88">
        <f t="shared" si="10"/>
        <v>69.39</v>
      </c>
      <c r="K37" s="88">
        <v>23.13</v>
      </c>
      <c r="L37" s="88">
        <v>23.13</v>
      </c>
      <c r="M37" s="88">
        <v>23.13</v>
      </c>
      <c r="N37" s="24"/>
      <c r="O37" s="23">
        <v>210</v>
      </c>
      <c r="P37" s="23">
        <v>762</v>
      </c>
      <c r="Q37" s="13"/>
      <c r="R37" s="19"/>
      <c r="S37" s="15"/>
    </row>
    <row r="38" spans="1:256" s="65" customFormat="1" ht="22.9" customHeight="1" x14ac:dyDescent="0.15">
      <c r="A38" s="50">
        <v>32</v>
      </c>
      <c r="B38" s="59" t="s">
        <v>50</v>
      </c>
      <c r="C38" s="61"/>
      <c r="D38" s="61"/>
      <c r="E38" s="54" t="s">
        <v>18</v>
      </c>
      <c r="F38" s="54" t="s">
        <v>18</v>
      </c>
      <c r="G38" s="61" t="s">
        <v>18</v>
      </c>
      <c r="H38" s="67"/>
      <c r="I38" s="67"/>
      <c r="J38" s="87">
        <f t="shared" ref="J38:P38" si="11">J39+J40+J41+J42+J43+J44</f>
        <v>189.06</v>
      </c>
      <c r="K38" s="87">
        <f t="shared" si="11"/>
        <v>63.070000000000007</v>
      </c>
      <c r="L38" s="87">
        <f t="shared" si="11"/>
        <v>63.070000000000007</v>
      </c>
      <c r="M38" s="87">
        <f t="shared" si="11"/>
        <v>62.92</v>
      </c>
      <c r="N38" s="57"/>
      <c r="O38" s="57">
        <f t="shared" si="11"/>
        <v>1155</v>
      </c>
      <c r="P38" s="57">
        <f t="shared" si="11"/>
        <v>4330</v>
      </c>
      <c r="Q38" s="63"/>
      <c r="R38" s="64"/>
      <c r="S38" s="54"/>
      <c r="IV38" s="66"/>
    </row>
    <row r="39" spans="1:256" s="48" customFormat="1" ht="22.9" customHeight="1" x14ac:dyDescent="0.15">
      <c r="A39" s="6">
        <v>33</v>
      </c>
      <c r="B39" s="16" t="s">
        <v>51</v>
      </c>
      <c r="C39" s="9"/>
      <c r="D39" s="9"/>
      <c r="E39" s="10" t="s">
        <v>44</v>
      </c>
      <c r="F39" s="6">
        <v>102</v>
      </c>
      <c r="G39" s="17"/>
      <c r="H39" s="12"/>
      <c r="I39" s="12"/>
      <c r="J39" s="88">
        <f t="shared" ref="J39:J44" si="12">K39+L39+M39</f>
        <v>65.28</v>
      </c>
      <c r="K39" s="88">
        <v>21.76</v>
      </c>
      <c r="L39" s="88">
        <v>21.76</v>
      </c>
      <c r="M39" s="88">
        <v>21.76</v>
      </c>
      <c r="N39" s="24"/>
      <c r="O39" s="23">
        <v>102</v>
      </c>
      <c r="P39" s="23">
        <v>102</v>
      </c>
      <c r="Q39" s="13"/>
      <c r="R39" s="19"/>
      <c r="S39" s="15"/>
    </row>
    <row r="40" spans="1:256" s="48" customFormat="1" ht="22.9" customHeight="1" x14ac:dyDescent="0.15">
      <c r="A40" s="6">
        <v>34</v>
      </c>
      <c r="B40" s="16" t="s">
        <v>84</v>
      </c>
      <c r="C40" s="9"/>
      <c r="D40" s="9"/>
      <c r="E40" s="10" t="s">
        <v>44</v>
      </c>
      <c r="F40" s="6"/>
      <c r="G40" s="17"/>
      <c r="H40" s="12"/>
      <c r="I40" s="12"/>
      <c r="J40" s="88">
        <f t="shared" si="12"/>
        <v>0</v>
      </c>
      <c r="K40" s="88"/>
      <c r="L40" s="88"/>
      <c r="M40" s="88"/>
      <c r="N40" s="24"/>
      <c r="O40" s="23"/>
      <c r="P40" s="23"/>
      <c r="Q40" s="13"/>
      <c r="R40" s="19"/>
      <c r="S40" s="15"/>
    </row>
    <row r="41" spans="1:256" s="48" customFormat="1" ht="22.9" customHeight="1" x14ac:dyDescent="0.15">
      <c r="A41" s="6">
        <v>35</v>
      </c>
      <c r="B41" s="16" t="s">
        <v>85</v>
      </c>
      <c r="C41" s="9"/>
      <c r="D41" s="9"/>
      <c r="E41" s="10" t="s">
        <v>44</v>
      </c>
      <c r="F41" s="6"/>
      <c r="G41" s="17"/>
      <c r="H41" s="12"/>
      <c r="I41" s="12"/>
      <c r="J41" s="88">
        <f t="shared" si="12"/>
        <v>0</v>
      </c>
      <c r="K41" s="88"/>
      <c r="L41" s="88"/>
      <c r="M41" s="88"/>
      <c r="N41" s="24"/>
      <c r="O41" s="23"/>
      <c r="P41" s="23"/>
      <c r="Q41" s="13"/>
      <c r="R41" s="19"/>
      <c r="S41" s="15"/>
    </row>
    <row r="42" spans="1:256" s="48" customFormat="1" ht="22.9" customHeight="1" x14ac:dyDescent="0.15">
      <c r="A42" s="6">
        <v>36</v>
      </c>
      <c r="B42" s="16" t="s">
        <v>86</v>
      </c>
      <c r="C42" s="9"/>
      <c r="D42" s="9"/>
      <c r="E42" s="10" t="s">
        <v>44</v>
      </c>
      <c r="F42" s="6"/>
      <c r="G42" s="17"/>
      <c r="H42" s="12"/>
      <c r="I42" s="12"/>
      <c r="J42" s="88">
        <f t="shared" si="12"/>
        <v>0</v>
      </c>
      <c r="K42" s="88"/>
      <c r="L42" s="88"/>
      <c r="M42" s="88"/>
      <c r="N42" s="24"/>
      <c r="O42" s="23"/>
      <c r="P42" s="23"/>
      <c r="Q42" s="13"/>
      <c r="R42" s="13"/>
      <c r="S42" s="15"/>
    </row>
    <row r="43" spans="1:256" s="48" customFormat="1" ht="22.9" customHeight="1" x14ac:dyDescent="0.15">
      <c r="A43" s="6">
        <v>37</v>
      </c>
      <c r="B43" s="16" t="s">
        <v>87</v>
      </c>
      <c r="C43" s="9"/>
      <c r="D43" s="9"/>
      <c r="E43" s="10" t="s">
        <v>44</v>
      </c>
      <c r="F43" s="6">
        <v>4126</v>
      </c>
      <c r="G43" s="17"/>
      <c r="H43" s="12"/>
      <c r="I43" s="12"/>
      <c r="J43" s="88">
        <f t="shared" si="12"/>
        <v>123.78</v>
      </c>
      <c r="K43" s="88">
        <v>41.31</v>
      </c>
      <c r="L43" s="88">
        <v>41.31</v>
      </c>
      <c r="M43" s="88">
        <v>41.16</v>
      </c>
      <c r="N43" s="24"/>
      <c r="O43" s="23">
        <v>1053</v>
      </c>
      <c r="P43" s="23">
        <v>4228</v>
      </c>
      <c r="Q43" s="13"/>
      <c r="R43" s="19"/>
      <c r="S43" s="15"/>
    </row>
    <row r="44" spans="1:256" s="48" customFormat="1" ht="22.9" customHeight="1" x14ac:dyDescent="0.15">
      <c r="A44" s="6">
        <v>38</v>
      </c>
      <c r="B44" s="16" t="s">
        <v>88</v>
      </c>
      <c r="C44" s="9"/>
      <c r="D44" s="9"/>
      <c r="E44" s="10" t="s">
        <v>73</v>
      </c>
      <c r="F44" s="6"/>
      <c r="G44" s="17"/>
      <c r="H44" s="12"/>
      <c r="I44" s="12"/>
      <c r="J44" s="88">
        <f t="shared" si="12"/>
        <v>0</v>
      </c>
      <c r="K44" s="88"/>
      <c r="L44" s="88"/>
      <c r="M44" s="88"/>
      <c r="N44" s="24"/>
      <c r="O44" s="23"/>
      <c r="P44" s="23"/>
      <c r="Q44" s="13"/>
      <c r="R44" s="19"/>
      <c r="S44" s="15"/>
    </row>
    <row r="45" spans="1:256" s="65" customFormat="1" ht="22.9" customHeight="1" x14ac:dyDescent="0.15">
      <c r="A45" s="50">
        <v>39</v>
      </c>
      <c r="B45" s="51" t="s">
        <v>52</v>
      </c>
      <c r="C45" s="71"/>
      <c r="D45" s="61"/>
      <c r="E45" s="54" t="s">
        <v>18</v>
      </c>
      <c r="F45" s="54" t="s">
        <v>18</v>
      </c>
      <c r="G45" s="55" t="s">
        <v>18</v>
      </c>
      <c r="H45" s="67"/>
      <c r="I45" s="67"/>
      <c r="J45" s="87">
        <f t="shared" ref="J45:P45" si="13">J46+J47+J48+J49+J50+J51+J52+J53+J54</f>
        <v>4340.7956999999997</v>
      </c>
      <c r="K45" s="87">
        <f t="shared" si="13"/>
        <v>1348.4357</v>
      </c>
      <c r="L45" s="87">
        <f t="shared" si="13"/>
        <v>2557.8000000000002</v>
      </c>
      <c r="M45" s="87">
        <f t="shared" si="13"/>
        <v>434.56</v>
      </c>
      <c r="N45" s="57"/>
      <c r="O45" s="57">
        <f t="shared" si="13"/>
        <v>2965</v>
      </c>
      <c r="P45" s="57">
        <f t="shared" si="13"/>
        <v>11810</v>
      </c>
      <c r="Q45" s="63"/>
      <c r="R45" s="64"/>
      <c r="S45" s="54"/>
      <c r="IV45" s="66"/>
    </row>
    <row r="46" spans="1:256" s="48" customFormat="1" ht="22.9" customHeight="1" x14ac:dyDescent="0.15">
      <c r="A46" s="6">
        <v>40</v>
      </c>
      <c r="B46" s="7" t="s">
        <v>53</v>
      </c>
      <c r="C46" s="8"/>
      <c r="D46" s="9"/>
      <c r="E46" s="10" t="s">
        <v>54</v>
      </c>
      <c r="F46" s="28">
        <v>52.1736</v>
      </c>
      <c r="G46" s="29"/>
      <c r="H46" s="28"/>
      <c r="I46" s="28"/>
      <c r="J46" s="88">
        <f t="shared" ref="J46:J54" si="14">K46+L46+M46</f>
        <v>3191.95</v>
      </c>
      <c r="K46" s="88">
        <v>1230.6500000000001</v>
      </c>
      <c r="L46" s="88">
        <v>1961.3</v>
      </c>
      <c r="M46" s="88"/>
      <c r="N46" s="24"/>
      <c r="O46" s="23">
        <v>469</v>
      </c>
      <c r="P46" s="23">
        <v>1884</v>
      </c>
      <c r="Q46" s="13"/>
      <c r="R46" s="19"/>
      <c r="S46" s="15"/>
    </row>
    <row r="47" spans="1:256" s="48" customFormat="1" ht="22.9" customHeight="1" x14ac:dyDescent="0.15">
      <c r="A47" s="6">
        <v>41</v>
      </c>
      <c r="B47" s="7" t="s">
        <v>55</v>
      </c>
      <c r="C47" s="8"/>
      <c r="D47" s="9"/>
      <c r="E47" s="10" t="s">
        <v>54</v>
      </c>
      <c r="F47" s="11"/>
      <c r="G47" s="17"/>
      <c r="H47" s="12"/>
      <c r="I47" s="12"/>
      <c r="J47" s="88">
        <f t="shared" si="14"/>
        <v>0</v>
      </c>
      <c r="K47" s="88"/>
      <c r="L47" s="88"/>
      <c r="M47" s="88"/>
      <c r="N47" s="24"/>
      <c r="O47" s="23"/>
      <c r="P47" s="23"/>
      <c r="Q47" s="13"/>
      <c r="R47" s="19"/>
      <c r="S47" s="15"/>
    </row>
    <row r="48" spans="1:256" s="48" customFormat="1" ht="22.9" customHeight="1" x14ac:dyDescent="0.15">
      <c r="A48" s="6">
        <v>42</v>
      </c>
      <c r="B48" s="16" t="s">
        <v>56</v>
      </c>
      <c r="C48" s="9"/>
      <c r="D48" s="9"/>
      <c r="E48" s="10" t="s">
        <v>28</v>
      </c>
      <c r="F48" s="14">
        <v>5028</v>
      </c>
      <c r="G48" s="20"/>
      <c r="H48" s="21"/>
      <c r="I48" s="21"/>
      <c r="J48" s="88">
        <f t="shared" si="14"/>
        <v>164.79570000000001</v>
      </c>
      <c r="K48" s="88">
        <v>83.795699999999997</v>
      </c>
      <c r="L48" s="88">
        <v>81</v>
      </c>
      <c r="M48" s="88"/>
      <c r="N48" s="24"/>
      <c r="O48" s="23">
        <v>849</v>
      </c>
      <c r="P48" s="23">
        <v>3341</v>
      </c>
      <c r="Q48" s="13"/>
      <c r="R48" s="19"/>
      <c r="S48" s="15"/>
    </row>
    <row r="49" spans="1:256" s="48" customFormat="1" ht="22.9" customHeight="1" x14ac:dyDescent="0.15">
      <c r="A49" s="6">
        <v>43</v>
      </c>
      <c r="B49" s="7" t="s">
        <v>57</v>
      </c>
      <c r="C49" s="8"/>
      <c r="D49" s="9"/>
      <c r="E49" s="6" t="s">
        <v>18</v>
      </c>
      <c r="F49" s="21">
        <v>9</v>
      </c>
      <c r="G49" s="20"/>
      <c r="H49" s="21"/>
      <c r="I49" s="21"/>
      <c r="J49" s="88">
        <f t="shared" si="14"/>
        <v>102</v>
      </c>
      <c r="K49" s="88">
        <v>2</v>
      </c>
      <c r="L49" s="88"/>
      <c r="M49" s="88">
        <v>100</v>
      </c>
      <c r="N49" s="24"/>
      <c r="O49" s="23">
        <v>130</v>
      </c>
      <c r="P49" s="23">
        <v>519</v>
      </c>
      <c r="Q49" s="13"/>
      <c r="R49" s="19"/>
      <c r="S49" s="6"/>
    </row>
    <row r="50" spans="1:256" s="48" customFormat="1" ht="22.9" customHeight="1" x14ac:dyDescent="0.15">
      <c r="A50" s="6">
        <v>44</v>
      </c>
      <c r="B50" s="7" t="s">
        <v>58</v>
      </c>
      <c r="C50" s="8"/>
      <c r="D50" s="9"/>
      <c r="E50" s="10" t="s">
        <v>27</v>
      </c>
      <c r="F50" s="11"/>
      <c r="G50" s="17"/>
      <c r="H50" s="12"/>
      <c r="I50" s="12"/>
      <c r="J50" s="88">
        <f t="shared" si="14"/>
        <v>0</v>
      </c>
      <c r="K50" s="88"/>
      <c r="L50" s="88"/>
      <c r="M50" s="88"/>
      <c r="N50" s="24"/>
      <c r="O50" s="23"/>
      <c r="P50" s="23"/>
      <c r="Q50" s="13"/>
      <c r="R50" s="19"/>
      <c r="S50" s="15"/>
    </row>
    <row r="51" spans="1:256" s="48" customFormat="1" ht="22.9" customHeight="1" x14ac:dyDescent="0.15">
      <c r="A51" s="6">
        <v>45</v>
      </c>
      <c r="B51" s="16" t="s">
        <v>59</v>
      </c>
      <c r="C51" s="9"/>
      <c r="D51" s="9"/>
      <c r="E51" s="6" t="s">
        <v>18</v>
      </c>
      <c r="F51" s="11">
        <v>249.06100000000001</v>
      </c>
      <c r="G51" s="17"/>
      <c r="H51" s="12"/>
      <c r="I51" s="12"/>
      <c r="J51" s="88">
        <f t="shared" si="14"/>
        <v>656.5</v>
      </c>
      <c r="K51" s="88"/>
      <c r="L51" s="88">
        <v>485.5</v>
      </c>
      <c r="M51" s="88">
        <v>171</v>
      </c>
      <c r="N51" s="24"/>
      <c r="O51" s="23">
        <v>1053</v>
      </c>
      <c r="P51" s="23">
        <v>4228</v>
      </c>
      <c r="Q51" s="13"/>
      <c r="R51" s="19"/>
      <c r="S51" s="6"/>
    </row>
    <row r="52" spans="1:256" s="48" customFormat="1" ht="22.9" customHeight="1" x14ac:dyDescent="0.15">
      <c r="A52" s="6">
        <v>46</v>
      </c>
      <c r="B52" s="16" t="s">
        <v>60</v>
      </c>
      <c r="C52" s="9"/>
      <c r="D52" s="9"/>
      <c r="E52" s="10" t="s">
        <v>21</v>
      </c>
      <c r="F52" s="11"/>
      <c r="G52" s="17"/>
      <c r="H52" s="12"/>
      <c r="I52" s="12"/>
      <c r="J52" s="88">
        <f t="shared" si="14"/>
        <v>0</v>
      </c>
      <c r="K52" s="88"/>
      <c r="L52" s="88"/>
      <c r="M52" s="88"/>
      <c r="N52" s="24"/>
      <c r="O52" s="23"/>
      <c r="P52" s="23"/>
      <c r="Q52" s="13"/>
      <c r="R52" s="19"/>
      <c r="S52" s="15"/>
    </row>
    <row r="53" spans="1:256" s="48" customFormat="1" ht="22.9" customHeight="1" x14ac:dyDescent="0.15">
      <c r="A53" s="6">
        <v>47</v>
      </c>
      <c r="B53" s="16" t="s">
        <v>61</v>
      </c>
      <c r="C53" s="9"/>
      <c r="D53" s="9"/>
      <c r="E53" s="10" t="s">
        <v>21</v>
      </c>
      <c r="F53" s="11"/>
      <c r="G53" s="17"/>
      <c r="H53" s="12"/>
      <c r="I53" s="12"/>
      <c r="J53" s="88">
        <f t="shared" si="14"/>
        <v>0</v>
      </c>
      <c r="K53" s="88"/>
      <c r="L53" s="88"/>
      <c r="M53" s="88"/>
      <c r="N53" s="24"/>
      <c r="O53" s="23"/>
      <c r="P53" s="23"/>
      <c r="Q53" s="13"/>
      <c r="R53" s="19"/>
      <c r="S53" s="15"/>
    </row>
    <row r="54" spans="1:256" s="48" customFormat="1" ht="22.9" customHeight="1" x14ac:dyDescent="0.15">
      <c r="A54" s="6">
        <v>48</v>
      </c>
      <c r="B54" s="16" t="s">
        <v>89</v>
      </c>
      <c r="C54" s="9"/>
      <c r="D54" s="9"/>
      <c r="E54" s="10" t="s">
        <v>75</v>
      </c>
      <c r="F54" s="11">
        <v>13</v>
      </c>
      <c r="G54" s="17"/>
      <c r="H54" s="12"/>
      <c r="I54" s="12"/>
      <c r="J54" s="88">
        <f t="shared" si="14"/>
        <v>225.55</v>
      </c>
      <c r="K54" s="88">
        <v>31.99</v>
      </c>
      <c r="L54" s="88">
        <v>30</v>
      </c>
      <c r="M54" s="88">
        <v>163.56</v>
      </c>
      <c r="N54" s="24"/>
      <c r="O54" s="23">
        <v>464</v>
      </c>
      <c r="P54" s="23">
        <v>1838</v>
      </c>
      <c r="Q54" s="13"/>
      <c r="R54" s="19"/>
      <c r="S54" s="15"/>
    </row>
    <row r="55" spans="1:256" s="30" customFormat="1" ht="22.9" customHeight="1" x14ac:dyDescent="0.15">
      <c r="A55" s="50">
        <v>49</v>
      </c>
      <c r="B55" s="59" t="s">
        <v>90</v>
      </c>
      <c r="C55" s="61"/>
      <c r="D55" s="61"/>
      <c r="E55" s="54" t="s">
        <v>18</v>
      </c>
      <c r="F55" s="54" t="s">
        <v>18</v>
      </c>
      <c r="G55" s="55" t="s">
        <v>18</v>
      </c>
      <c r="H55" s="67"/>
      <c r="I55" s="67"/>
      <c r="J55" s="87">
        <f t="shared" ref="J55:Q55" si="15">J56+J57+J58</f>
        <v>183.238</v>
      </c>
      <c r="K55" s="87">
        <f t="shared" si="15"/>
        <v>61.085999999999999</v>
      </c>
      <c r="L55" s="87">
        <f t="shared" si="15"/>
        <v>61.073999999999998</v>
      </c>
      <c r="M55" s="87">
        <f t="shared" si="15"/>
        <v>61.078000000000003</v>
      </c>
      <c r="N55" s="57"/>
      <c r="O55" s="57">
        <f t="shared" si="15"/>
        <v>856</v>
      </c>
      <c r="P55" s="57">
        <f t="shared" si="15"/>
        <v>1258</v>
      </c>
      <c r="Q55" s="63">
        <f t="shared" si="15"/>
        <v>0</v>
      </c>
      <c r="R55" s="64"/>
      <c r="S55" s="54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6"/>
    </row>
    <row r="56" spans="1:256" s="32" customFormat="1" ht="22.9" customHeight="1" x14ac:dyDescent="0.15">
      <c r="A56" s="6">
        <v>50</v>
      </c>
      <c r="B56" s="16" t="s">
        <v>62</v>
      </c>
      <c r="C56" s="9"/>
      <c r="D56" s="9"/>
      <c r="E56" s="10" t="s">
        <v>21</v>
      </c>
      <c r="F56" s="6"/>
      <c r="G56" s="31"/>
      <c r="H56" s="12"/>
      <c r="I56" s="12"/>
      <c r="J56" s="88">
        <f t="shared" ref="J56:J58" si="16">K56+L56+M56</f>
        <v>0</v>
      </c>
      <c r="K56" s="88"/>
      <c r="L56" s="88"/>
      <c r="M56" s="88"/>
      <c r="N56" s="24"/>
      <c r="O56" s="23"/>
      <c r="P56" s="23"/>
      <c r="Q56" s="9"/>
      <c r="R56" s="31"/>
      <c r="S56" s="10"/>
    </row>
    <row r="57" spans="1:256" s="32" customFormat="1" ht="22.9" customHeight="1" x14ac:dyDescent="0.15">
      <c r="A57" s="6">
        <v>51</v>
      </c>
      <c r="B57" s="16" t="s">
        <v>63</v>
      </c>
      <c r="C57" s="9"/>
      <c r="D57" s="9"/>
      <c r="E57" s="10" t="s">
        <v>75</v>
      </c>
      <c r="F57" s="6"/>
      <c r="G57" s="31"/>
      <c r="H57" s="12"/>
      <c r="I57" s="12"/>
      <c r="J57" s="88">
        <f t="shared" si="16"/>
        <v>0</v>
      </c>
      <c r="K57" s="88"/>
      <c r="L57" s="88"/>
      <c r="M57" s="88"/>
      <c r="N57" s="24"/>
      <c r="O57" s="23"/>
      <c r="P57" s="23"/>
      <c r="Q57" s="9"/>
      <c r="R57" s="31"/>
      <c r="S57" s="10"/>
    </row>
    <row r="58" spans="1:256" s="32" customFormat="1" ht="22.9" customHeight="1" x14ac:dyDescent="0.15">
      <c r="A58" s="6">
        <v>52</v>
      </c>
      <c r="B58" s="16" t="s">
        <v>64</v>
      </c>
      <c r="C58" s="9"/>
      <c r="D58" s="9"/>
      <c r="E58" s="10" t="s">
        <v>28</v>
      </c>
      <c r="F58" s="6">
        <v>1243</v>
      </c>
      <c r="G58" s="33"/>
      <c r="H58" s="12"/>
      <c r="I58" s="12"/>
      <c r="J58" s="88">
        <f t="shared" si="16"/>
        <v>183.238</v>
      </c>
      <c r="K58" s="88">
        <v>61.085999999999999</v>
      </c>
      <c r="L58" s="88">
        <v>61.073999999999998</v>
      </c>
      <c r="M58" s="88">
        <v>61.078000000000003</v>
      </c>
      <c r="N58" s="24"/>
      <c r="O58" s="23">
        <v>856</v>
      </c>
      <c r="P58" s="23">
        <v>1258</v>
      </c>
      <c r="Q58" s="13"/>
      <c r="R58" s="19"/>
      <c r="S58" s="6"/>
    </row>
    <row r="59" spans="1:256" s="65" customFormat="1" ht="22.9" customHeight="1" x14ac:dyDescent="0.15">
      <c r="A59" s="50">
        <v>53</v>
      </c>
      <c r="B59" s="59" t="s">
        <v>91</v>
      </c>
      <c r="C59" s="61"/>
      <c r="D59" s="61"/>
      <c r="E59" s="54" t="s">
        <v>18</v>
      </c>
      <c r="F59" s="54" t="s">
        <v>18</v>
      </c>
      <c r="G59" s="55" t="s">
        <v>18</v>
      </c>
      <c r="H59" s="72"/>
      <c r="I59" s="72"/>
      <c r="J59" s="90">
        <f t="shared" ref="J59:P59" si="17">J60+J61</f>
        <v>0</v>
      </c>
      <c r="K59" s="90">
        <f t="shared" si="17"/>
        <v>0</v>
      </c>
      <c r="L59" s="90">
        <f t="shared" si="17"/>
        <v>0</v>
      </c>
      <c r="M59" s="90">
        <f t="shared" si="17"/>
        <v>0</v>
      </c>
      <c r="N59" s="84"/>
      <c r="O59" s="74">
        <f t="shared" si="17"/>
        <v>0</v>
      </c>
      <c r="P59" s="74">
        <f t="shared" si="17"/>
        <v>0</v>
      </c>
      <c r="Q59" s="61"/>
      <c r="R59" s="55"/>
      <c r="S59" s="75"/>
      <c r="IV59" s="66"/>
    </row>
    <row r="60" spans="1:256" s="48" customFormat="1" ht="22.9" customHeight="1" x14ac:dyDescent="0.15">
      <c r="A60" s="6">
        <v>54</v>
      </c>
      <c r="B60" s="16" t="s">
        <v>65</v>
      </c>
      <c r="C60" s="9"/>
      <c r="D60" s="9"/>
      <c r="E60" s="34" t="s">
        <v>75</v>
      </c>
      <c r="F60" s="35"/>
      <c r="G60" s="36"/>
      <c r="H60" s="37"/>
      <c r="I60" s="37"/>
      <c r="J60" s="91">
        <f t="shared" ref="J60:J64" si="18">K60+L60+M60</f>
        <v>0</v>
      </c>
      <c r="K60" s="91"/>
      <c r="L60" s="91"/>
      <c r="M60" s="91"/>
      <c r="N60" s="41"/>
      <c r="O60" s="38"/>
      <c r="P60" s="38"/>
      <c r="Q60" s="9"/>
      <c r="R60" s="31"/>
      <c r="S60" s="34"/>
    </row>
    <row r="61" spans="1:256" s="48" customFormat="1" ht="22.9" customHeight="1" x14ac:dyDescent="0.15">
      <c r="A61" s="6">
        <v>55</v>
      </c>
      <c r="B61" s="16" t="s">
        <v>66</v>
      </c>
      <c r="C61" s="9"/>
      <c r="D61" s="9"/>
      <c r="E61" s="34" t="s">
        <v>27</v>
      </c>
      <c r="F61" s="35"/>
      <c r="G61" s="36"/>
      <c r="H61" s="37"/>
      <c r="I61" s="37"/>
      <c r="J61" s="91">
        <f t="shared" si="18"/>
        <v>0</v>
      </c>
      <c r="K61" s="91"/>
      <c r="L61" s="91"/>
      <c r="M61" s="91"/>
      <c r="N61" s="41"/>
      <c r="O61" s="38"/>
      <c r="P61" s="38"/>
      <c r="Q61" s="9"/>
      <c r="R61" s="31"/>
      <c r="S61" s="34"/>
    </row>
    <row r="62" spans="1:256" s="65" customFormat="1" ht="22.9" customHeight="1" x14ac:dyDescent="0.15">
      <c r="A62" s="50">
        <v>56</v>
      </c>
      <c r="B62" s="59" t="s">
        <v>92</v>
      </c>
      <c r="C62" s="61"/>
      <c r="D62" s="61"/>
      <c r="E62" s="75" t="s">
        <v>75</v>
      </c>
      <c r="F62" s="76"/>
      <c r="G62" s="73"/>
      <c r="H62" s="72"/>
      <c r="I62" s="72"/>
      <c r="J62" s="90">
        <f t="shared" ref="J62:P62" si="19">J63+J64</f>
        <v>0</v>
      </c>
      <c r="K62" s="90">
        <f t="shared" si="19"/>
        <v>0</v>
      </c>
      <c r="L62" s="90">
        <f t="shared" si="19"/>
        <v>0</v>
      </c>
      <c r="M62" s="90">
        <f t="shared" si="19"/>
        <v>0</v>
      </c>
      <c r="N62" s="84"/>
      <c r="O62" s="74">
        <f t="shared" si="19"/>
        <v>0</v>
      </c>
      <c r="P62" s="74">
        <f t="shared" si="19"/>
        <v>0</v>
      </c>
      <c r="Q62" s="61"/>
      <c r="R62" s="55"/>
      <c r="S62" s="75"/>
      <c r="IV62" s="66"/>
    </row>
    <row r="63" spans="1:256" s="48" customFormat="1" ht="22.9" customHeight="1" x14ac:dyDescent="0.15">
      <c r="A63" s="6">
        <v>57</v>
      </c>
      <c r="B63" s="16" t="s">
        <v>93</v>
      </c>
      <c r="C63" s="9"/>
      <c r="D63" s="9"/>
      <c r="E63" s="34" t="s">
        <v>75</v>
      </c>
      <c r="F63" s="38"/>
      <c r="G63" s="39"/>
      <c r="H63" s="38"/>
      <c r="I63" s="38"/>
      <c r="J63" s="88">
        <f t="shared" si="18"/>
        <v>0</v>
      </c>
      <c r="K63" s="88"/>
      <c r="L63" s="88"/>
      <c r="M63" s="88"/>
      <c r="N63" s="40"/>
      <c r="O63" s="38"/>
      <c r="P63" s="38"/>
      <c r="Q63" s="41"/>
      <c r="R63" s="42"/>
      <c r="S63" s="34"/>
    </row>
    <row r="64" spans="1:256" s="48" customFormat="1" ht="22.9" customHeight="1" x14ac:dyDescent="0.15">
      <c r="A64" s="6">
        <v>58</v>
      </c>
      <c r="B64" s="16" t="s">
        <v>94</v>
      </c>
      <c r="C64" s="16"/>
      <c r="D64" s="16"/>
      <c r="E64" s="34" t="s">
        <v>75</v>
      </c>
      <c r="F64" s="38"/>
      <c r="G64" s="43"/>
      <c r="H64" s="38"/>
      <c r="I64" s="38"/>
      <c r="J64" s="88">
        <f t="shared" si="18"/>
        <v>0</v>
      </c>
      <c r="K64" s="91"/>
      <c r="L64" s="91"/>
      <c r="M64" s="91"/>
      <c r="N64" s="40"/>
      <c r="O64" s="38"/>
      <c r="P64" s="38"/>
      <c r="Q64" s="44"/>
      <c r="R64" s="45"/>
      <c r="S64" s="34"/>
    </row>
  </sheetData>
  <mergeCells count="22">
    <mergeCell ref="Q3:Q5"/>
    <mergeCell ref="H4:H5"/>
    <mergeCell ref="I4:I5"/>
    <mergeCell ref="J4:J5"/>
    <mergeCell ref="K4:M4"/>
    <mergeCell ref="O4:O5"/>
    <mergeCell ref="R3:R5"/>
    <mergeCell ref="S3:S5"/>
    <mergeCell ref="A1:S1"/>
    <mergeCell ref="A2:S2"/>
    <mergeCell ref="A3:A5"/>
    <mergeCell ref="B3:B5"/>
    <mergeCell ref="C3:C5"/>
    <mergeCell ref="D3:D5"/>
    <mergeCell ref="E3:E5"/>
    <mergeCell ref="F3:F5"/>
    <mergeCell ref="G3:G5"/>
    <mergeCell ref="H3:I3"/>
    <mergeCell ref="P4:P5"/>
    <mergeCell ref="J3:M3"/>
    <mergeCell ref="N3:N5"/>
    <mergeCell ref="O3:P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平山乡</vt:lpstr>
      <vt:lpstr>平山乡!Print_Area</vt:lpstr>
      <vt:lpstr>平山乡!Print_Titles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2018-07-16T12:00:33Z</dcterms:modified>
</cp:coreProperties>
</file>