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公共预算草案" sheetId="3" r:id="rId3"/>
    <sheet name="公共预算经济分类表 " sheetId="4" r:id="rId4"/>
    <sheet name="财政预算支出项目明细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<sst xmlns="http://schemas.openxmlformats.org/spreadsheetml/2006/main" count="221" uniqueCount="185">
  <si>
    <t>梁河县平山乡</t>
  </si>
  <si>
    <t>2026年财政预算(草案)</t>
  </si>
  <si>
    <t>梁河县平山乡人民政府</t>
  </si>
  <si>
    <t>2026年3月</t>
  </si>
  <si>
    <t>目              录</t>
  </si>
  <si>
    <t>序号</t>
  </si>
  <si>
    <t>表名</t>
  </si>
  <si>
    <t>2026年梁河县平山乡一般公共预算收支草案</t>
  </si>
  <si>
    <t>2026年梁河县平山乡一般公共预算支出经济分类情况表</t>
  </si>
  <si>
    <t>2026年梁河县平山乡财政预算支出项目明细表</t>
  </si>
  <si>
    <t>表一</t>
  </si>
  <si>
    <t>单位：万元</t>
  </si>
  <si>
    <t>收入</t>
  </si>
  <si>
    <t>2025年预算数</t>
  </si>
  <si>
    <t>2026年</t>
  </si>
  <si>
    <t>支出</t>
  </si>
  <si>
    <t>预算数</t>
  </si>
  <si>
    <t>比上年增幅%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</si>
  <si>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</si>
  <si>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</si>
  <si>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</si>
  <si>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</si>
  <si>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</si>
  <si>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</si>
  <si>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</si>
  <si>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</si>
  <si>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</si>
  <si>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</si>
  <si>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</si>
  <si>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</si>
  <si>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</si>
  <si>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</si>
  <si>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</si>
  <si>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</si>
  <si>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</si>
  <si>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</si>
  <si>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</si>
  <si>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</si>
  <si>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</si>
  <si>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</si>
  <si>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</si>
  <si>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</si>
  <si>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</si>
  <si>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</si>
  <si>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</si>
  <si>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</si>
  <si>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</si>
  <si>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</si>
  <si>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</si>
  <si>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</si>
  <si>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</si>
  <si>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219 援助其他地区支出</t>
  </si>
  <si>
    <t>103 非税收入</t>
  </si>
  <si>
    <t>220 自然资源海洋气象等支出</t>
  </si>
  <si>
    <t>10302 专项收入</t>
  </si>
  <si>
    <t>221 住房保障支出</t>
  </si>
  <si>
    <t>10304 行政事业性收费收入</t>
  </si>
  <si>
    <t>222 粮油物资储备支出</t>
  </si>
  <si>
    <t>10305 罚没收入</t>
  </si>
  <si>
    <t>224 灾害防治及应急管理支出</t>
  </si>
  <si>
    <t>10306 国有资本经营收入</t>
  </si>
  <si>
    <t>227 预备费</t>
  </si>
  <si>
    <t>10307 国有资源（资产）有偿使用收入</t>
  </si>
  <si>
    <t>229 其他支出</t>
  </si>
  <si>
    <t>10399 其他收入</t>
  </si>
  <si>
    <t>231 债务还本支出</t>
  </si>
  <si>
    <t>232 债务付息支出</t>
  </si>
  <si>
    <t>233 债务发行费用支出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</si>
  <si>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</si>
  <si>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</si>
  <si>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</si>
  <si>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</si>
  <si>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</si>
  <si>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</si>
  <si>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</si>
  <si>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</si>
  <si>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</si>
  <si>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</si>
  <si>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</si>
  <si>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</si>
  <si>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</si>
  <si>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</si>
  <si>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</si>
  <si>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</si>
  <si>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1100201　体制补助收入　</t>
  </si>
  <si>
    <t xml:space="preserve">    2300351专项上解支出</t>
  </si>
  <si>
    <t>1100202　均衡性转移支付收入</t>
  </si>
  <si>
    <t>1100207县级基本财力保障机制奖补资金收入</t>
  </si>
  <si>
    <t>1100208　结算补助收入</t>
  </si>
  <si>
    <t>1100214　企业事业单位划转补助收入</t>
  </si>
  <si>
    <t>1100215　成品油税费改革转移支付补助收入</t>
  </si>
  <si>
    <t>1100220　基层公检法司转移支付收入</t>
  </si>
  <si>
    <t>1100221　城乡义务教育转移支付收入</t>
  </si>
  <si>
    <t>1100222　基本养老金转移支付收入</t>
  </si>
  <si>
    <t>1100223　城乡居民医疗保险转移支付收入</t>
  </si>
  <si>
    <t>1100224　农村综合改革转移支付收入</t>
  </si>
  <si>
    <t>1100225　产粮（油）大县奖励资金收入</t>
  </si>
  <si>
    <t>1100226　重点生态功能区转移支付收入</t>
  </si>
  <si>
    <t>1100227　固定数额补助收入</t>
  </si>
  <si>
    <t>1100229　民族地区转移支付收入</t>
  </si>
  <si>
    <t>1100230　边疆地区转移支付收入</t>
  </si>
  <si>
    <t>1100231　贫困地区转移支付收入</t>
  </si>
  <si>
    <t>1100244　公共安全共同财政事权转移支付收入</t>
  </si>
  <si>
    <t>1100245  教育共同财政事权转移支付收入</t>
  </si>
  <si>
    <t>1100246  科学技术共同财政事权转移支付收入</t>
  </si>
  <si>
    <t>1100247  文化旅游体育与传媒共同财政事权转移支付收入</t>
  </si>
  <si>
    <t>1100248  社会保障共同财政事权转移支付收入</t>
  </si>
  <si>
    <t>1100249  卫生健康共同财政事权转移支付收入</t>
  </si>
  <si>
    <t>1100250  节能环保共同财政事权转移支付收入</t>
  </si>
  <si>
    <t>1100252  农林水共同财政事权转移支付收入</t>
  </si>
  <si>
    <t>1100253  交通运输共同财政事权转移支付收入</t>
  </si>
  <si>
    <t>1100254  资源勘探信息等共同财政事权转移支付收入</t>
  </si>
  <si>
    <t>1100258  住房保障共同财政事权转移支付收入</t>
  </si>
  <si>
    <t>1100259  粮油物资储备共同财政事权转移支付收入</t>
  </si>
  <si>
    <t xml:space="preserve">         灾害防治及应急管理共同财政事权转移支付收入 </t>
  </si>
  <si>
    <t>1100260  其他共同财政事权转移支付收入</t>
  </si>
  <si>
    <t>1100299　其他一般性转移支付收入</t>
  </si>
  <si>
    <t>11003 专项转移支付收入</t>
  </si>
  <si>
    <t>11008 上年结余收入</t>
  </si>
  <si>
    <t>23009 年终结余</t>
  </si>
  <si>
    <t>专款结转</t>
  </si>
  <si>
    <t xml:space="preserve">        净结余</t>
  </si>
  <si>
    <t>净结余</t>
  </si>
  <si>
    <t xml:space="preserve">        结转下年专款</t>
  </si>
  <si>
    <t>11009 调入资金</t>
  </si>
  <si>
    <t>23011 债券转贷支出</t>
  </si>
  <si>
    <t>11011 债券转贷收入</t>
  </si>
  <si>
    <t>23012 债券还本支出</t>
  </si>
  <si>
    <t xml:space="preserve"> </t>
  </si>
  <si>
    <t>231 增设预算周转金</t>
  </si>
  <si>
    <t>收入合计</t>
  </si>
  <si>
    <t>支出合计</t>
  </si>
  <si>
    <t>表二</t>
  </si>
  <si>
    <t>项目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</si>
  <si>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</si>
  <si>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</si>
  <si>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</si>
  <si>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</si>
  <si>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</si>
  <si>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</si>
  <si>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</si>
  <si>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</si>
  <si>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</si>
  <si>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</si>
  <si>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</si>
  <si>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支出总计</t>
  </si>
  <si>
    <t>表二附表</t>
  </si>
  <si>
    <t xml:space="preserve"> 单位 ：万元</t>
  </si>
  <si>
    <t>项目名称</t>
  </si>
  <si>
    <t>按支出经济分类</t>
  </si>
  <si>
    <t>合计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</si>
  <si>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</si>
  <si>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</si>
  <si>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</si>
  <si>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</si>
  <si>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</si>
  <si>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</si>
  <si>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</si>
  <si>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</si>
  <si>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</si>
  <si>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</si>
  <si>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一、基本支出</t>
  </si>
  <si>
    <t>1、在职人员工资</t>
  </si>
  <si>
    <t>2、在职公用经费</t>
  </si>
  <si>
    <t>3、离退休公用经费</t>
  </si>
  <si>
    <t>4、长聘及定额人员工资</t>
  </si>
  <si>
    <t>5、保民生和其他保障经费</t>
  </si>
  <si>
    <t>二、县级项目支出</t>
  </si>
  <si>
    <t>创建活动工作经费</t>
  </si>
  <si>
    <t>县级重点产业发展专项补助经费</t>
  </si>
  <si>
    <t>两新党建工作经费</t>
  </si>
  <si>
    <t>农村公路日常养护和养护工程县级配套资金</t>
  </si>
  <si>
    <t>退役军人服务专项经费</t>
  </si>
  <si>
    <t>乡镇党校工作经费</t>
  </si>
  <si>
    <t>乡镇工作专项经费</t>
  </si>
  <si>
    <t>乡镇基层党建工作经费</t>
  </si>
  <si>
    <t>乡镇人大专项经费</t>
  </si>
  <si>
    <t>乡镇人代会经费</t>
  </si>
  <si>
    <t>乡镇宣传、宗教、综治维稳工作经费</t>
  </si>
  <si>
    <t>村民小组党支部工作经费</t>
  </si>
  <si>
    <t>村党总支和村民小组党支部考核绩效</t>
  </si>
  <si>
    <t>村党组织工作经费</t>
  </si>
  <si>
    <t>村民小组运转经费</t>
  </si>
  <si>
    <t>机关事业单位职工死亡抚恤资金</t>
  </si>
  <si>
    <t>机关事业单位职工遗属生活补助资金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</si>
</sst>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_ ;[Red]\-#,##0\ "/>
    <numFmt numFmtId="179" formatCode="0.0_ "/>
    <numFmt numFmtId="180" formatCode="#,##0_);[Red]\(#,##0\)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华文中宋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22"/>
      <name val="华文中宋"/>
      <charset val="134"/>
    </font>
    <font>
      <b/>
      <sz val="11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12"/>
      <name val="华文中宋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0" fillId="0" borderId="0"/>
    <xf numFmtId="0" fontId="2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0" applyFont="1" applyFill="1" applyBorder="1" applyAlignment="1"/>
    <xf numFmtId="0" fontId="3" fillId="0" borderId="0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176" fontId="4" fillId="0" borderId="2" xfId="50" applyNumberFormat="1" applyFont="1" applyFill="1" applyBorder="1" applyAlignment="1" applyProtection="1">
      <alignment horizontal="center" vertical="center"/>
      <protection locked="0"/>
    </xf>
    <xf numFmtId="0" fontId="2" fillId="0" borderId="2" xfId="50" applyFont="1" applyFill="1" applyBorder="1" applyAlignment="1" applyProtection="1">
      <alignment horizontal="left" vertical="center"/>
      <protection locked="0"/>
    </xf>
    <xf numFmtId="176" fontId="2" fillId="0" borderId="2" xfId="5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/>
    </xf>
    <xf numFmtId="0" fontId="2" fillId="0" borderId="2" xfId="50" applyFont="1" applyFill="1" applyBorder="1" applyAlignment="1" applyProtection="1">
      <alignment horizontal="left" vertical="center" wrapText="1"/>
      <protection locked="0"/>
    </xf>
    <xf numFmtId="176" fontId="5" fillId="0" borderId="2" xfId="50" applyNumberFormat="1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Alignment="1" applyProtection="1">
      <alignment vertical="center"/>
    </xf>
    <xf numFmtId="0" fontId="2" fillId="0" borderId="0" xfId="49" applyFont="1" applyFill="1" applyAlignment="1" applyProtection="1">
      <alignment vertical="center"/>
    </xf>
    <xf numFmtId="177" fontId="2" fillId="0" borderId="0" xfId="49" applyNumberFormat="1" applyFont="1" applyFill="1" applyAlignment="1" applyProtection="1">
      <alignment vertical="center"/>
    </xf>
    <xf numFmtId="0" fontId="6" fillId="0" borderId="0" xfId="49" applyFont="1" applyFill="1" applyAlignment="1" applyProtection="1">
      <alignment horizontal="center" vertical="center"/>
      <protection hidden="1"/>
    </xf>
    <xf numFmtId="0" fontId="2" fillId="0" borderId="0" xfId="53" applyFont="1" applyFill="1">
      <alignment vertical="center"/>
    </xf>
    <xf numFmtId="177" fontId="2" fillId="0" borderId="0" xfId="49" applyNumberFormat="1" applyFont="1" applyFill="1" applyBorder="1" applyAlignment="1" applyProtection="1">
      <alignment vertical="center"/>
    </xf>
    <xf numFmtId="177" fontId="2" fillId="0" borderId="0" xfId="49" applyNumberFormat="1" applyFont="1" applyFill="1" applyAlignment="1" applyProtection="1">
      <alignment horizontal="right" vertical="center"/>
    </xf>
    <xf numFmtId="0" fontId="4" fillId="0" borderId="2" xfId="49" applyFont="1" applyFill="1" applyBorder="1" applyAlignment="1" applyProtection="1">
      <alignment horizontal="distributed" vertical="center"/>
    </xf>
    <xf numFmtId="177" fontId="4" fillId="0" borderId="2" xfId="49" applyNumberFormat="1" applyFont="1" applyFill="1" applyBorder="1" applyAlignment="1" applyProtection="1">
      <alignment horizontal="center" vertical="center"/>
    </xf>
    <xf numFmtId="177" fontId="4" fillId="0" borderId="2" xfId="49" applyNumberFormat="1" applyFont="1" applyFill="1" applyBorder="1" applyAlignment="1" applyProtection="1">
      <alignment horizontal="center" vertical="center" wrapText="1"/>
    </xf>
    <xf numFmtId="0" fontId="7" fillId="0" borderId="2" xfId="53" applyFont="1" applyFill="1" applyBorder="1" applyAlignment="1">
      <alignment horizontal="left" vertical="center"/>
    </xf>
    <xf numFmtId="177" fontId="4" fillId="0" borderId="2" xfId="49" applyNumberFormat="1" applyFont="1" applyFill="1" applyBorder="1" applyAlignment="1" applyProtection="1">
      <alignment vertical="center" shrinkToFit="1"/>
    </xf>
    <xf numFmtId="177" fontId="2" fillId="0" borderId="2" xfId="49" applyNumberFormat="1" applyFont="1" applyFill="1" applyBorder="1" applyAlignment="1" applyProtection="1">
      <alignment vertical="center" shrinkToFit="1"/>
    </xf>
    <xf numFmtId="177" fontId="2" fillId="0" borderId="2" xfId="49" applyNumberFormat="1" applyFont="1" applyFill="1" applyBorder="1" applyAlignment="1" applyProtection="1">
      <alignment vertical="center" shrinkToFit="1"/>
      <protection hidden="1"/>
    </xf>
    <xf numFmtId="177" fontId="2" fillId="0" borderId="3" xfId="49" applyNumberFormat="1" applyFont="1" applyFill="1" applyBorder="1" applyAlignment="1" applyProtection="1">
      <alignment vertical="center" shrinkToFit="1"/>
    </xf>
    <xf numFmtId="0" fontId="8" fillId="0" borderId="2" xfId="49" applyFont="1" applyFill="1" applyBorder="1" applyAlignment="1" applyProtection="1">
      <alignment horizontal="distributed" vertical="center"/>
    </xf>
    <xf numFmtId="177" fontId="8" fillId="0" borderId="2" xfId="49" applyNumberFormat="1" applyFont="1" applyFill="1" applyBorder="1" applyAlignment="1" applyProtection="1">
      <alignment vertical="center" shrinkToFit="1"/>
      <protection hidden="1"/>
    </xf>
    <xf numFmtId="177" fontId="8" fillId="0" borderId="3" xfId="49" applyNumberFormat="1" applyFont="1" applyFill="1" applyBorder="1" applyAlignment="1" applyProtection="1">
      <alignment vertical="center" shrinkToFit="1"/>
      <protection hidden="1"/>
    </xf>
    <xf numFmtId="177" fontId="2" fillId="0" borderId="0" xfId="49" applyNumberFormat="1" applyFont="1" applyFill="1" applyAlignment="1" applyProtection="1">
      <alignment vertical="center"/>
      <protection hidden="1"/>
    </xf>
    <xf numFmtId="0" fontId="4" fillId="2" borderId="0" xfId="53" applyFont="1" applyFill="1" applyAlignment="1">
      <alignment horizontal="center" vertical="center" wrapText="1"/>
    </xf>
    <xf numFmtId="177" fontId="2" fillId="0" borderId="0" xfId="53" applyNumberFormat="1" applyFont="1" applyFill="1">
      <alignment vertical="center"/>
    </xf>
    <xf numFmtId="178" fontId="2" fillId="0" borderId="0" xfId="53" applyNumberFormat="1" applyFont="1" applyFill="1">
      <alignment vertical="center"/>
    </xf>
    <xf numFmtId="0" fontId="2" fillId="2" borderId="0" xfId="53" applyFont="1" applyFill="1">
      <alignment vertical="center"/>
    </xf>
    <xf numFmtId="0" fontId="9" fillId="0" borderId="0" xfId="53" applyFont="1" applyFill="1" applyAlignment="1">
      <alignment horizontal="center" vertical="center"/>
    </xf>
    <xf numFmtId="178" fontId="2" fillId="0" borderId="0" xfId="53" applyNumberFormat="1" applyFont="1" applyFill="1" applyBorder="1" applyAlignment="1">
      <alignment horizontal="right" vertical="center"/>
    </xf>
    <xf numFmtId="177" fontId="2" fillId="0" borderId="0" xfId="53" applyNumberFormat="1" applyFont="1" applyFill="1" applyBorder="1" applyAlignment="1">
      <alignment horizontal="right" vertical="center"/>
    </xf>
    <xf numFmtId="178" fontId="7" fillId="0" borderId="0" xfId="53" applyNumberFormat="1" applyFont="1" applyFill="1" applyBorder="1" applyAlignment="1">
      <alignment horizontal="right" vertical="center"/>
    </xf>
    <xf numFmtId="0" fontId="4" fillId="0" borderId="2" xfId="53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178" fontId="4" fillId="0" borderId="2" xfId="53" applyNumberFormat="1" applyFont="1" applyFill="1" applyBorder="1">
      <alignment vertical="center"/>
    </xf>
    <xf numFmtId="0" fontId="10" fillId="0" borderId="2" xfId="53" applyNumberFormat="1" applyFont="1" applyFill="1" applyBorder="1">
      <alignment vertical="center"/>
    </xf>
    <xf numFmtId="177" fontId="10" fillId="0" borderId="2" xfId="53" applyNumberFormat="1" applyFont="1" applyFill="1" applyBorder="1">
      <alignment vertical="center"/>
    </xf>
    <xf numFmtId="179" fontId="7" fillId="0" borderId="2" xfId="3" applyNumberFormat="1" applyFont="1" applyFill="1" applyBorder="1" applyAlignment="1">
      <alignment vertical="center"/>
    </xf>
    <xf numFmtId="177" fontId="7" fillId="0" borderId="2" xfId="53" applyNumberFormat="1" applyFont="1" applyFill="1" applyBorder="1">
      <alignment vertical="center"/>
    </xf>
    <xf numFmtId="176" fontId="7" fillId="0" borderId="2" xfId="3" applyNumberFormat="1" applyFont="1" applyFill="1" applyBorder="1" applyAlignment="1">
      <alignment vertical="center"/>
    </xf>
    <xf numFmtId="180" fontId="2" fillId="2" borderId="0" xfId="53" applyNumberFormat="1" applyFont="1" applyFill="1">
      <alignment vertical="center"/>
    </xf>
    <xf numFmtId="177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>
      <alignment vertical="center"/>
    </xf>
    <xf numFmtId="0" fontId="10" fillId="0" borderId="2" xfId="53" applyFont="1" applyFill="1" applyBorder="1" applyAlignment="1">
      <alignment horizontal="left" vertical="center"/>
    </xf>
    <xf numFmtId="0" fontId="10" fillId="0" borderId="2" xfId="53" applyFont="1" applyFill="1" applyBorder="1" applyAlignment="1">
      <alignment horizontal="distributed" vertical="center" indent="2"/>
    </xf>
    <xf numFmtId="177" fontId="10" fillId="0" borderId="2" xfId="53" applyNumberFormat="1" applyFont="1" applyFill="1" applyBorder="1" applyAlignment="1">
      <alignment vertical="center"/>
    </xf>
    <xf numFmtId="0" fontId="10" fillId="0" borderId="4" xfId="53" applyFont="1" applyFill="1" applyBorder="1" applyAlignment="1">
      <alignment horizontal="left" vertical="center"/>
    </xf>
    <xf numFmtId="0" fontId="10" fillId="0" borderId="2" xfId="53" applyFont="1" applyFill="1" applyBorder="1" applyAlignment="1">
      <alignment horizontal="left" vertical="center" indent="1"/>
    </xf>
    <xf numFmtId="0" fontId="7" fillId="0" borderId="2" xfId="53" applyFont="1" applyFill="1" applyBorder="1" applyAlignment="1">
      <alignment horizontal="left" vertical="center" indent="2"/>
    </xf>
    <xf numFmtId="0" fontId="7" fillId="0" borderId="0" xfId="53" applyFont="1" applyFill="1">
      <alignment vertical="center"/>
    </xf>
    <xf numFmtId="0" fontId="7" fillId="0" borderId="2" xfId="53" applyFont="1" applyFill="1" applyBorder="1" applyAlignment="1">
      <alignment horizontal="left" vertical="center" wrapText="1"/>
    </xf>
    <xf numFmtId="0" fontId="10" fillId="0" borderId="2" xfId="53" applyFont="1" applyFill="1" applyBorder="1" applyAlignment="1">
      <alignment horizontal="left" vertical="center" wrapText="1"/>
    </xf>
    <xf numFmtId="0" fontId="7" fillId="0" borderId="2" xfId="53" applyFont="1" applyFill="1" applyBorder="1" applyAlignment="1">
      <alignment horizontal="left" vertical="center" wrapText="1" indent="2"/>
    </xf>
    <xf numFmtId="0" fontId="7" fillId="0" borderId="2" xfId="53" applyFont="1" applyFill="1" applyBorder="1" applyAlignment="1">
      <alignment horizontal="left" vertical="center" wrapText="1" indent="2" shrinkToFit="1"/>
    </xf>
    <xf numFmtId="0" fontId="10" fillId="0" borderId="2" xfId="53" applyFont="1" applyFill="1" applyBorder="1" applyAlignment="1">
      <alignment horizontal="left" vertical="center" wrapText="1" indent="1"/>
    </xf>
    <xf numFmtId="0" fontId="7" fillId="0" borderId="2" xfId="53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 indent="7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陇川县2015年预算草案附表(祁)" xfId="49"/>
    <cellStyle name="常规 2" xfId="50"/>
    <cellStyle name="常规_exceltmp1" xfId="51"/>
    <cellStyle name="常规_2004年基金预算(二稿)" xfId="52"/>
    <cellStyle name="常规_2007年云南省向人大报送政府收支预算表格式编制过程表" xfId="5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9" sqref="C9"/>
    </sheetView>
  </sheetViews>
  <sheetFormatPr defaultColWidth="9" defaultRowHeight="14.25" outlineLevelRow="5" outlineLevelCol="4"/>
  <cols>
    <col min="1" max="1" width="9.75833333333333" style="2" customWidth="1"/>
    <col min="2" max="2" width="20.5" style="2" customWidth="1"/>
    <col min="3" max="3" width="66.375" style="2" customWidth="1"/>
    <col min="4" max="4" width="9.5" style="2"/>
    <col min="5" max="16384" width="9" style="2"/>
  </cols>
  <sheetData>
    <row r="1" ht="42.75" customHeight="1" spans="1:5">
      <c r="A1" s="77"/>
      <c r="B1" s="78"/>
      <c r="C1" s="78"/>
    </row>
    <row r="2" ht="27" customHeight="1" spans="1:5">
      <c r="A2" s="79"/>
      <c r="B2" s="80"/>
      <c r="C2" s="80"/>
      <c r="D2" s="80"/>
      <c r="E2" s="80"/>
    </row>
    <row r="3" ht="39.75" spans="1:5">
      <c r="A3" s="81" t="s">
        <v>0</v>
      </c>
      <c r="B3" s="81"/>
      <c r="C3" s="81"/>
      <c r="D3" s="81"/>
    </row>
    <row r="4" s="6" customFormat="1" ht="126" customHeight="1" spans="1:5">
      <c r="A4" s="82" t="s">
        <v>1</v>
      </c>
      <c r="B4" s="82"/>
      <c r="C4" s="82"/>
      <c r="D4" s="82"/>
    </row>
    <row r="5" ht="94.5" customHeight="1" spans="1:5">
      <c r="A5" s="83" t="s">
        <v>2</v>
      </c>
      <c r="B5" s="83"/>
      <c r="C5" s="83"/>
      <c r="D5" s="83"/>
    </row>
    <row r="6" ht="32.25" customHeight="1" spans="1:5">
      <c r="A6" s="84" t="s">
        <v>3</v>
      </c>
      <c r="B6" s="84"/>
      <c r="C6" s="84"/>
      <c r="D6" s="84"/>
    </row>
  </sheetData>
  <mergeCells count="6">
    <mergeCell ref="B1:C1"/>
    <mergeCell ref="A2:E2"/>
    <mergeCell ref="A3:D3"/>
    <mergeCell ref="A4:D4"/>
    <mergeCell ref="A5:D5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8" sqref="B8"/>
    </sheetView>
  </sheetViews>
  <sheetFormatPr defaultColWidth="9" defaultRowHeight="14.25" outlineLevelCol="1"/>
  <cols>
    <col min="1" max="1" width="12.7583333333333" style="6" customWidth="1"/>
    <col min="2" max="2" width="102" style="6" customWidth="1"/>
    <col min="3" max="16384" width="9" style="6"/>
  </cols>
  <sheetData>
    <row r="1" ht="37.5" customHeight="1" spans="1:2">
      <c r="A1" s="71" t="s">
        <v>4</v>
      </c>
      <c r="B1" s="71"/>
    </row>
    <row r="2" ht="32.25" customHeight="1" spans="1:2">
      <c r="A2" s="72" t="s">
        <v>5</v>
      </c>
      <c r="B2" s="73" t="s">
        <v>6</v>
      </c>
    </row>
    <row r="3" s="70" customFormat="1" ht="24.95" customHeight="1" spans="1:2">
      <c r="A3" s="74">
        <v>1</v>
      </c>
      <c r="B3" s="75" t="s">
        <v>7</v>
      </c>
    </row>
    <row r="4" s="70" customFormat="1" ht="24.95" customHeight="1" spans="1:2">
      <c r="A4" s="74">
        <v>2</v>
      </c>
      <c r="B4" s="75" t="s">
        <v>8</v>
      </c>
    </row>
    <row r="5" s="70" customFormat="1" ht="24.95" customHeight="1" spans="1:2">
      <c r="A5" s="74">
        <v>3</v>
      </c>
      <c r="B5" s="75" t="s">
        <v>9</v>
      </c>
    </row>
    <row r="6" s="70" customFormat="1" ht="24.95" customHeight="1" spans="1:2">
      <c r="B6" s="76"/>
    </row>
    <row r="7" s="70" customFormat="1" ht="24.95" customHeight="1" spans="1:2">
      <c r="B7" s="76"/>
    </row>
    <row r="8" s="70" customFormat="1" ht="24.95" customHeight="1" spans="1:2">
      <c r="B8" s="76"/>
    </row>
    <row r="9" s="70" customFormat="1" ht="24.95" customHeight="1" spans="1:2">
      <c r="B9" s="76"/>
    </row>
    <row r="10" s="70" customFormat="1" ht="24.95" customHeight="1" spans="1:2">
      <c r="B10" s="76"/>
    </row>
    <row r="11" s="70" customFormat="1" ht="24.95" customHeight="1" spans="1:2">
      <c r="B11" s="76"/>
    </row>
    <row r="12" s="70" customFormat="1" ht="24.95" customHeight="1" spans="1:2">
      <c r="B12" s="76"/>
    </row>
    <row r="13" s="70" customFormat="1" ht="24.95" customHeight="1" spans="1:2">
      <c r="B13" s="76"/>
    </row>
    <row r="14" s="70" customFormat="1" ht="24.95" customHeight="1" spans="1:2">
      <c r="B14" s="76"/>
    </row>
    <row r="15" s="70" customFormat="1" ht="24.95" customHeight="1" spans="1:2">
      <c r="B15" s="76"/>
    </row>
    <row r="16" s="70" customFormat="1" ht="24.95" customHeight="1" spans="1:2">
      <c r="B16" s="76"/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opLeftCell="A14" workbookViewId="0">
      <selection activeCell="H36" sqref="A1:H81"/>
    </sheetView>
  </sheetViews>
  <sheetFormatPr defaultColWidth="9" defaultRowHeight="14.25"/>
  <cols>
    <col min="1" max="1" width="46.7583333333333" style="22" customWidth="1"/>
    <col min="2" max="3" width="14.625" style="38" customWidth="1"/>
    <col min="4" max="4" width="14.625" style="39" customWidth="1"/>
    <col min="5" max="5" width="37.375" style="22" customWidth="1"/>
    <col min="6" max="6" width="14.625" style="38" customWidth="1"/>
    <col min="7" max="7" width="19" style="38" customWidth="1"/>
    <col min="8" max="8" width="14.625" style="39" customWidth="1"/>
    <col min="9" max="12" width="9" style="40"/>
    <col min="13" max="13" width="10" style="40"/>
    <col min="14" max="16384" width="9" style="40"/>
  </cols>
  <sheetData>
    <row r="1" ht="24.95" customHeight="1" spans="1:13">
      <c r="A1" s="41" t="s">
        <v>7</v>
      </c>
      <c r="B1" s="41"/>
      <c r="C1" s="41"/>
      <c r="D1" s="41"/>
      <c r="E1" s="41"/>
      <c r="F1" s="41"/>
      <c r="G1" s="41"/>
      <c r="H1" s="41"/>
    </row>
    <row r="2" ht="15" customHeight="1" spans="1:13">
      <c r="A2" s="22" t="s">
        <v>10</v>
      </c>
      <c r="D2" s="42"/>
      <c r="G2" s="43"/>
      <c r="H2" s="44" t="s">
        <v>11</v>
      </c>
    </row>
    <row r="3" ht="15.95" customHeight="1" spans="1:13">
      <c r="A3" s="45" t="s">
        <v>12</v>
      </c>
      <c r="B3" s="46" t="s">
        <v>13</v>
      </c>
      <c r="C3" s="47" t="s">
        <v>14</v>
      </c>
      <c r="D3" s="47"/>
      <c r="E3" s="45" t="s">
        <v>15</v>
      </c>
      <c r="F3" s="46" t="s">
        <v>13</v>
      </c>
      <c r="G3" s="47" t="s">
        <v>14</v>
      </c>
      <c r="H3" s="47"/>
    </row>
    <row r="4" s="37" customFormat="1" ht="17.1" customHeight="1" spans="1:13">
      <c r="A4" s="45"/>
      <c r="B4" s="46"/>
      <c r="C4" s="46" t="s">
        <v>16</v>
      </c>
      <c r="D4" s="48" t="s">
        <v>17</v>
      </c>
      <c r="E4" s="45"/>
      <c r="F4" s="46"/>
      <c r="G4" s="46" t="s">
        <v>16</v>
      </c>
      <c r="H4" s="48" t="s">
        <v>17</v>
      </c>
    </row>
    <row r="5" ht="21" customHeight="1" spans="1:13">
      <c r="A5" s="49" t="s">
        <v>18</v>
      </c>
      <c r="B5" s="50">
        <f>SUM(B6:B21)</f>
        <v>0</v>
      </c>
      <c r="C5" s="50">
        <f>SUM(C6:C21)</f>
        <v>0</v>
      </c>
      <c r="D5" s="51" t="e">
        <f t="shared" ref="D5:D29" si="0">(C5-B5)/B5*100</f>
        <v>#DIV/0!</v>
      </c>
      <c r="E5" s="28" t="s">
        <v>19</v>
      </c>
      <c r="F5" s="52">
        <v>1203.41</v>
      </c>
      <c r="G5" s="52">
        <v>836.55</v>
      </c>
      <c r="H5" s="53">
        <f t="shared" ref="H5:H29" si="1">(G5-F5)/F5*100</f>
        <v>-30.4850383493573</v>
      </c>
      <c r="M5" s="54"/>
    </row>
    <row r="6" ht="21" customHeight="1" spans="1:13">
      <c r="A6" s="28" t="s">
        <v>20</v>
      </c>
      <c r="B6" s="52"/>
      <c r="C6" s="52"/>
      <c r="D6" s="51" t="e">
        <f t="shared" si="0"/>
        <v>#DIV/0!</v>
      </c>
      <c r="E6" s="28" t="s">
        <v>21</v>
      </c>
      <c r="F6" s="52"/>
      <c r="G6" s="52"/>
      <c r="H6" s="53" t="e">
        <f t="shared" si="1"/>
        <v>#DIV/0!</v>
      </c>
      <c r="M6" s="54"/>
    </row>
    <row r="7" ht="21" customHeight="1" spans="1:13">
      <c r="A7" s="28" t="s">
        <v>22</v>
      </c>
      <c r="B7" s="52"/>
      <c r="C7" s="52"/>
      <c r="D7" s="51" t="e">
        <f t="shared" si="0"/>
        <v>#DIV/0!</v>
      </c>
      <c r="E7" s="28" t="s">
        <v>23</v>
      </c>
      <c r="F7" s="52"/>
      <c r="G7" s="52"/>
      <c r="H7" s="53" t="e">
        <f t="shared" si="1"/>
        <v>#DIV/0!</v>
      </c>
      <c r="M7" s="54"/>
    </row>
    <row r="8" ht="21" customHeight="1" spans="1:13">
      <c r="A8" s="28" t="s">
        <v>24</v>
      </c>
      <c r="B8" s="52"/>
      <c r="C8" s="52"/>
      <c r="D8" s="51" t="e">
        <f t="shared" si="0"/>
        <v>#DIV/0!</v>
      </c>
      <c r="E8" s="28" t="s">
        <v>25</v>
      </c>
      <c r="F8" s="52">
        <v>2</v>
      </c>
      <c r="G8" s="52">
        <v>2</v>
      </c>
      <c r="H8" s="53">
        <f t="shared" si="1"/>
        <v>0</v>
      </c>
      <c r="M8" s="54"/>
    </row>
    <row r="9" ht="21" customHeight="1" spans="1:13">
      <c r="A9" s="28" t="s">
        <v>26</v>
      </c>
      <c r="B9" s="52"/>
      <c r="C9" s="52"/>
      <c r="D9" s="51" t="e">
        <f t="shared" si="0"/>
        <v>#DIV/0!</v>
      </c>
      <c r="E9" s="28" t="s">
        <v>27</v>
      </c>
      <c r="F9" s="52"/>
      <c r="G9" s="52"/>
      <c r="H9" s="53" t="e">
        <f t="shared" si="1"/>
        <v>#DIV/0!</v>
      </c>
      <c r="M9" s="54"/>
    </row>
    <row r="10" ht="21" customHeight="1" spans="1:13">
      <c r="A10" s="28" t="s">
        <v>28</v>
      </c>
      <c r="B10" s="52"/>
      <c r="C10" s="52"/>
      <c r="D10" s="51" t="e">
        <f t="shared" si="0"/>
        <v>#DIV/0!</v>
      </c>
      <c r="E10" s="28" t="s">
        <v>29</v>
      </c>
      <c r="F10" s="52"/>
      <c r="G10" s="52"/>
      <c r="H10" s="53" t="e">
        <f t="shared" si="1"/>
        <v>#DIV/0!</v>
      </c>
      <c r="M10" s="54"/>
    </row>
    <row r="11" ht="21" customHeight="1" spans="1:13">
      <c r="A11" s="28" t="s">
        <v>30</v>
      </c>
      <c r="B11" s="52"/>
      <c r="C11" s="52"/>
      <c r="D11" s="51" t="e">
        <f t="shared" si="0"/>
        <v>#DIV/0!</v>
      </c>
      <c r="E11" s="28" t="s">
        <v>31</v>
      </c>
      <c r="F11" s="52"/>
      <c r="G11" s="52"/>
      <c r="H11" s="53" t="e">
        <f t="shared" si="1"/>
        <v>#DIV/0!</v>
      </c>
      <c r="M11" s="54"/>
    </row>
    <row r="12" ht="21" customHeight="1" spans="1:13">
      <c r="A12" s="28" t="s">
        <v>32</v>
      </c>
      <c r="B12" s="52"/>
      <c r="C12" s="52"/>
      <c r="D12" s="51" t="e">
        <f t="shared" si="0"/>
        <v>#DIV/0!</v>
      </c>
      <c r="E12" s="28" t="s">
        <v>33</v>
      </c>
      <c r="F12" s="52">
        <v>128.14</v>
      </c>
      <c r="G12" s="52">
        <v>195.71</v>
      </c>
      <c r="H12" s="53">
        <f t="shared" si="1"/>
        <v>52.7313875448728</v>
      </c>
      <c r="M12" s="54"/>
    </row>
    <row r="13" ht="21" customHeight="1" spans="1:13">
      <c r="A13" s="28" t="s">
        <v>34</v>
      </c>
      <c r="B13" s="52"/>
      <c r="C13" s="52"/>
      <c r="D13" s="51" t="e">
        <f t="shared" si="0"/>
        <v>#DIV/0!</v>
      </c>
      <c r="E13" s="28" t="s">
        <v>35</v>
      </c>
      <c r="F13" s="52">
        <v>54.45</v>
      </c>
      <c r="G13" s="52">
        <v>42.5</v>
      </c>
      <c r="H13" s="53">
        <f t="shared" si="1"/>
        <v>-21.9467401285583</v>
      </c>
      <c r="M13" s="54"/>
    </row>
    <row r="14" ht="21" customHeight="1" spans="1:13">
      <c r="A14" s="28" t="s">
        <v>36</v>
      </c>
      <c r="B14" s="52"/>
      <c r="C14" s="52"/>
      <c r="D14" s="51" t="e">
        <f t="shared" si="0"/>
        <v>#DIV/0!</v>
      </c>
      <c r="E14" s="28" t="s">
        <v>37</v>
      </c>
      <c r="F14" s="52"/>
      <c r="G14" s="52"/>
      <c r="H14" s="53" t="e">
        <f t="shared" si="1"/>
        <v>#DIV/0!</v>
      </c>
      <c r="M14" s="54"/>
    </row>
    <row r="15" ht="21" customHeight="1" spans="1:13">
      <c r="A15" s="28" t="s">
        <v>38</v>
      </c>
      <c r="B15" s="52"/>
      <c r="C15" s="52"/>
      <c r="D15" s="51" t="e">
        <f t="shared" si="0"/>
        <v>#DIV/0!</v>
      </c>
      <c r="E15" s="28" t="s">
        <v>39</v>
      </c>
      <c r="F15" s="52">
        <v>1.5</v>
      </c>
      <c r="G15" s="52">
        <v>1.5</v>
      </c>
      <c r="H15" s="53">
        <f t="shared" si="1"/>
        <v>0</v>
      </c>
      <c r="M15" s="54"/>
    </row>
    <row r="16" ht="21" customHeight="1" spans="1:13">
      <c r="A16" s="28" t="s">
        <v>40</v>
      </c>
      <c r="B16" s="52"/>
      <c r="C16" s="52"/>
      <c r="D16" s="51" t="e">
        <f t="shared" si="0"/>
        <v>#DIV/0!</v>
      </c>
      <c r="E16" s="28" t="s">
        <v>41</v>
      </c>
      <c r="F16" s="52">
        <v>15.88</v>
      </c>
      <c r="G16" s="52">
        <v>317.8</v>
      </c>
      <c r="H16" s="53">
        <f t="shared" si="1"/>
        <v>1901.25944584383</v>
      </c>
      <c r="M16" s="54"/>
    </row>
    <row r="17" ht="21" customHeight="1" spans="1:13">
      <c r="A17" s="28" t="s">
        <v>42</v>
      </c>
      <c r="B17" s="52"/>
      <c r="C17" s="52"/>
      <c r="D17" s="51" t="e">
        <f t="shared" si="0"/>
        <v>#DIV/0!</v>
      </c>
      <c r="E17" s="28" t="s">
        <v>43</v>
      </c>
      <c r="F17" s="52">
        <v>13.52</v>
      </c>
      <c r="G17" s="52">
        <v>13.8</v>
      </c>
      <c r="H17" s="53">
        <f t="shared" si="1"/>
        <v>2.07100591715977</v>
      </c>
      <c r="M17" s="54"/>
    </row>
    <row r="18" ht="21" customHeight="1" spans="1:13">
      <c r="A18" s="28" t="s">
        <v>44</v>
      </c>
      <c r="B18" s="52"/>
      <c r="C18" s="52"/>
      <c r="D18" s="51" t="e">
        <f t="shared" si="0"/>
        <v>#DIV/0!</v>
      </c>
      <c r="E18" s="28" t="s">
        <v>45</v>
      </c>
      <c r="F18" s="52"/>
      <c r="G18" s="52"/>
      <c r="H18" s="53" t="e">
        <f t="shared" si="1"/>
        <v>#DIV/0!</v>
      </c>
      <c r="M18" s="54"/>
    </row>
    <row r="19" ht="21" customHeight="1" spans="1:13">
      <c r="A19" s="28" t="s">
        <v>46</v>
      </c>
      <c r="B19" s="52"/>
      <c r="C19" s="52"/>
      <c r="D19" s="51" t="e">
        <f t="shared" si="0"/>
        <v>#DIV/0!</v>
      </c>
      <c r="E19" s="28" t="s">
        <v>47</v>
      </c>
      <c r="F19" s="52"/>
      <c r="G19" s="52"/>
      <c r="H19" s="53" t="e">
        <f t="shared" si="1"/>
        <v>#DIV/0!</v>
      </c>
      <c r="M19" s="54"/>
    </row>
    <row r="20" ht="21" customHeight="1" spans="1:13">
      <c r="A20" s="28" t="s">
        <v>48</v>
      </c>
      <c r="B20" s="52"/>
      <c r="C20" s="52"/>
      <c r="D20" s="51" t="e">
        <f t="shared" si="0"/>
        <v>#DIV/0!</v>
      </c>
      <c r="E20" s="28" t="s">
        <v>49</v>
      </c>
      <c r="F20" s="55"/>
      <c r="G20" s="55"/>
      <c r="H20" s="53" t="e">
        <f t="shared" si="1"/>
        <v>#DIV/0!</v>
      </c>
      <c r="M20" s="54"/>
    </row>
    <row r="21" ht="21" customHeight="1" spans="1:13">
      <c r="A21" s="56" t="s">
        <v>50</v>
      </c>
      <c r="B21" s="52"/>
      <c r="C21" s="52"/>
      <c r="D21" s="51" t="e">
        <f t="shared" si="0"/>
        <v>#DIV/0!</v>
      </c>
      <c r="E21" s="28" t="s">
        <v>51</v>
      </c>
      <c r="F21" s="52"/>
      <c r="G21" s="52"/>
      <c r="H21" s="53" t="e">
        <f t="shared" si="1"/>
        <v>#DIV/0!</v>
      </c>
      <c r="M21" s="54"/>
    </row>
    <row r="22" ht="21" customHeight="1" spans="1:13">
      <c r="A22" s="57" t="s">
        <v>52</v>
      </c>
      <c r="B22" s="50">
        <f>SUM(B23:B28)</f>
        <v>0</v>
      </c>
      <c r="C22" s="50">
        <f>SUM(C23:C28)</f>
        <v>0</v>
      </c>
      <c r="D22" s="51" t="e">
        <f t="shared" si="0"/>
        <v>#DIV/0!</v>
      </c>
      <c r="E22" s="28" t="s">
        <v>53</v>
      </c>
      <c r="F22" s="52"/>
      <c r="G22" s="52"/>
      <c r="H22" s="53" t="e">
        <f t="shared" si="1"/>
        <v>#DIV/0!</v>
      </c>
      <c r="M22" s="54"/>
    </row>
    <row r="23" ht="21" customHeight="1" spans="1:13">
      <c r="A23" s="28" t="s">
        <v>54</v>
      </c>
      <c r="B23" s="52"/>
      <c r="C23" s="52"/>
      <c r="D23" s="51" t="e">
        <f t="shared" si="0"/>
        <v>#DIV/0!</v>
      </c>
      <c r="E23" s="28" t="s">
        <v>55</v>
      </c>
      <c r="F23" s="52">
        <v>75.23</v>
      </c>
      <c r="G23" s="52">
        <v>74.9</v>
      </c>
      <c r="H23" s="53">
        <f t="shared" si="1"/>
        <v>-0.438654791971286</v>
      </c>
      <c r="M23" s="54"/>
    </row>
    <row r="24" ht="27.75" customHeight="1" spans="1:13">
      <c r="A24" s="28" t="s">
        <v>56</v>
      </c>
      <c r="B24" s="52"/>
      <c r="C24" s="52"/>
      <c r="D24" s="51" t="e">
        <f t="shared" si="0"/>
        <v>#DIV/0!</v>
      </c>
      <c r="E24" s="28" t="s">
        <v>57</v>
      </c>
      <c r="F24" s="55"/>
      <c r="G24" s="52"/>
      <c r="H24" s="53" t="e">
        <f t="shared" si="1"/>
        <v>#DIV/0!</v>
      </c>
      <c r="M24" s="54"/>
    </row>
    <row r="25" ht="21" customHeight="1" spans="1:13">
      <c r="A25" s="28" t="s">
        <v>58</v>
      </c>
      <c r="B25" s="52"/>
      <c r="C25" s="52"/>
      <c r="D25" s="51" t="e">
        <f t="shared" si="0"/>
        <v>#DIV/0!</v>
      </c>
      <c r="E25" s="28" t="s">
        <v>59</v>
      </c>
      <c r="F25" s="55"/>
      <c r="G25" s="55"/>
      <c r="H25" s="53" t="e">
        <f t="shared" si="1"/>
        <v>#DIV/0!</v>
      </c>
      <c r="M25" s="54"/>
    </row>
    <row r="26" ht="21" customHeight="1" spans="1:13">
      <c r="A26" s="28" t="s">
        <v>60</v>
      </c>
      <c r="B26" s="52"/>
      <c r="C26" s="52"/>
      <c r="D26" s="51" t="e">
        <f t="shared" si="0"/>
        <v>#DIV/0!</v>
      </c>
      <c r="E26" s="28" t="s">
        <v>61</v>
      </c>
      <c r="F26" s="55"/>
      <c r="G26" s="52"/>
      <c r="H26" s="53" t="e">
        <f t="shared" si="1"/>
        <v>#DIV/0!</v>
      </c>
    </row>
    <row r="27" ht="21" customHeight="1" spans="1:13">
      <c r="A27" s="28" t="s">
        <v>62</v>
      </c>
      <c r="B27" s="52"/>
      <c r="C27" s="52"/>
      <c r="D27" s="51" t="e">
        <f t="shared" si="0"/>
        <v>#DIV/0!</v>
      </c>
      <c r="E27" s="28" t="s">
        <v>63</v>
      </c>
      <c r="F27" s="52"/>
      <c r="G27" s="52"/>
      <c r="H27" s="53" t="e">
        <f t="shared" si="1"/>
        <v>#DIV/0!</v>
      </c>
    </row>
    <row r="28" ht="21" customHeight="1" spans="1:13">
      <c r="A28" s="28" t="s">
        <v>64</v>
      </c>
      <c r="B28" s="52"/>
      <c r="C28" s="52"/>
      <c r="D28" s="51" t="e">
        <f t="shared" si="0"/>
        <v>#DIV/0!</v>
      </c>
      <c r="E28" s="28" t="s">
        <v>65</v>
      </c>
      <c r="F28" s="55"/>
      <c r="G28" s="55"/>
      <c r="H28" s="53" t="e">
        <f t="shared" si="1"/>
        <v>#DIV/0!</v>
      </c>
    </row>
    <row r="29" ht="21" hidden="1" customHeight="1" spans="1:13">
      <c r="A29" s="28"/>
      <c r="B29" s="52"/>
      <c r="C29" s="52"/>
      <c r="D29" s="51" t="e">
        <f t="shared" si="0"/>
        <v>#DIV/0!</v>
      </c>
      <c r="E29" s="28" t="s">
        <v>66</v>
      </c>
      <c r="F29" s="55"/>
      <c r="G29" s="55"/>
      <c r="H29" s="53" t="e">
        <f t="shared" si="1"/>
        <v>#DIV/0!</v>
      </c>
    </row>
    <row r="30" ht="14.1" customHeight="1" spans="1:13">
      <c r="A30" s="28"/>
      <c r="B30" s="52"/>
      <c r="C30" s="52"/>
      <c r="D30" s="51"/>
      <c r="E30" s="28" t="s">
        <v>67</v>
      </c>
      <c r="F30" s="55"/>
      <c r="G30" s="55"/>
      <c r="H30" s="53"/>
    </row>
    <row r="31" ht="21" customHeight="1" spans="1:13">
      <c r="A31" s="58" t="s">
        <v>68</v>
      </c>
      <c r="B31" s="50">
        <f>SUM(B5,B22)</f>
        <v>0</v>
      </c>
      <c r="C31" s="50">
        <f>SUM(C5,C22)</f>
        <v>0</v>
      </c>
      <c r="D31" s="51" t="e">
        <f t="shared" ref="D31:D62" si="2">(C31-B31)/B31*100</f>
        <v>#DIV/0!</v>
      </c>
      <c r="E31" s="58" t="s">
        <v>69</v>
      </c>
      <c r="F31" s="50">
        <f>SUM(F5:F28)</f>
        <v>1494.13</v>
      </c>
      <c r="G31" s="50">
        <f>SUM(G5:G28)</f>
        <v>1484.76</v>
      </c>
      <c r="H31" s="53">
        <f t="shared" ref="H31:H62" si="3">(G31-F31)/F31*100</f>
        <v>-0.627120799394989</v>
      </c>
    </row>
    <row r="32" ht="21" hidden="1" customHeight="1" spans="1:13">
      <c r="A32" s="58"/>
      <c r="B32" s="50"/>
      <c r="C32" s="50"/>
      <c r="D32" s="51" t="e">
        <f t="shared" si="2"/>
        <v>#DIV/0!</v>
      </c>
      <c r="E32" s="58"/>
      <c r="F32" s="50"/>
      <c r="G32" s="50"/>
      <c r="H32" s="51" t="e">
        <f t="shared" si="3"/>
        <v>#DIV/0!</v>
      </c>
    </row>
    <row r="33" ht="21" hidden="1" customHeight="1" spans="1:8">
      <c r="A33" s="57"/>
      <c r="B33" s="52"/>
      <c r="C33" s="52"/>
      <c r="D33" s="51" t="e">
        <f t="shared" si="2"/>
        <v>#DIV/0!</v>
      </c>
      <c r="E33" s="57" t="s">
        <v>70</v>
      </c>
      <c r="F33" s="59"/>
      <c r="G33" s="59"/>
      <c r="H33" s="51" t="e">
        <f t="shared" si="3"/>
        <v>#DIV/0!</v>
      </c>
    </row>
    <row r="34" ht="21" customHeight="1" spans="1:8">
      <c r="A34" s="57" t="s">
        <v>71</v>
      </c>
      <c r="B34" s="50">
        <f>SUM(B35,B40,B73,B74,B77,B78)</f>
        <v>1494.13</v>
      </c>
      <c r="C34" s="50">
        <f>SUM(C35,C40,C73,C74,C77,C78)</f>
        <v>1484.76</v>
      </c>
      <c r="D34" s="53">
        <f t="shared" si="2"/>
        <v>-0.627120799394973</v>
      </c>
      <c r="E34" s="60" t="s">
        <v>72</v>
      </c>
      <c r="F34" s="50">
        <f>SUM(F35,F40,F74,F77,F78)</f>
        <v>0</v>
      </c>
      <c r="G34" s="50">
        <f>SUM(G35,G40,G73,G74,G78)</f>
        <v>0</v>
      </c>
      <c r="H34" s="51" t="e">
        <f t="shared" si="3"/>
        <v>#DIV/0!</v>
      </c>
    </row>
    <row r="35" ht="21" customHeight="1" spans="1:8">
      <c r="A35" s="61" t="s">
        <v>73</v>
      </c>
      <c r="B35" s="50">
        <f t="shared" ref="B35:G35" si="4">SUM(B36:B39)</f>
        <v>0</v>
      </c>
      <c r="C35" s="50">
        <f t="shared" si="4"/>
        <v>0</v>
      </c>
      <c r="D35" s="53" t="e">
        <f t="shared" si="2"/>
        <v>#DIV/0!</v>
      </c>
      <c r="E35" s="60" t="s">
        <v>74</v>
      </c>
      <c r="F35" s="50">
        <f t="shared" si="4"/>
        <v>0</v>
      </c>
      <c r="G35" s="50">
        <f t="shared" si="4"/>
        <v>0</v>
      </c>
      <c r="H35" s="51" t="e">
        <f t="shared" si="3"/>
        <v>#DIV/0!</v>
      </c>
    </row>
    <row r="36" ht="21" customHeight="1" spans="1:8">
      <c r="A36" s="62" t="s">
        <v>75</v>
      </c>
      <c r="B36" s="52"/>
      <c r="C36" s="52"/>
      <c r="D36" s="53" t="e">
        <f t="shared" si="2"/>
        <v>#DIV/0!</v>
      </c>
      <c r="E36" s="60" t="s">
        <v>76</v>
      </c>
      <c r="F36" s="52"/>
      <c r="G36" s="52"/>
      <c r="H36" s="51" t="e">
        <f t="shared" si="3"/>
        <v>#DIV/0!</v>
      </c>
    </row>
    <row r="37" ht="21" customHeight="1" spans="1:8">
      <c r="A37" s="62" t="s">
        <v>77</v>
      </c>
      <c r="B37" s="52"/>
      <c r="C37" s="52"/>
      <c r="D37" s="53" t="e">
        <f t="shared" si="2"/>
        <v>#DIV/0!</v>
      </c>
      <c r="E37" s="60" t="s">
        <v>78</v>
      </c>
      <c r="F37" s="52"/>
      <c r="G37" s="52"/>
      <c r="H37" s="51" t="e">
        <f t="shared" si="3"/>
        <v>#DIV/0!</v>
      </c>
    </row>
    <row r="38" ht="21" hidden="1" customHeight="1" spans="1:8">
      <c r="A38" s="62" t="s">
        <v>79</v>
      </c>
      <c r="B38" s="52"/>
      <c r="C38" s="52"/>
      <c r="D38" s="53" t="e">
        <f t="shared" si="2"/>
        <v>#DIV/0!</v>
      </c>
      <c r="E38" s="60" t="s">
        <v>80</v>
      </c>
      <c r="F38" s="52"/>
      <c r="G38" s="52"/>
      <c r="H38" s="51" t="e">
        <f t="shared" si="3"/>
        <v>#DIV/0!</v>
      </c>
    </row>
    <row r="39" ht="21" hidden="1" customHeight="1" spans="1:8">
      <c r="A39" s="62" t="s">
        <v>81</v>
      </c>
      <c r="B39" s="52"/>
      <c r="C39" s="52"/>
      <c r="D39" s="53" t="e">
        <f t="shared" si="2"/>
        <v>#DIV/0!</v>
      </c>
      <c r="E39" s="63"/>
      <c r="F39" s="52"/>
      <c r="G39" s="52"/>
      <c r="H39" s="51" t="e">
        <f t="shared" si="3"/>
        <v>#DIV/0!</v>
      </c>
    </row>
    <row r="40" ht="21" customHeight="1" spans="1:8">
      <c r="A40" s="61" t="s">
        <v>82</v>
      </c>
      <c r="B40" s="50">
        <f>SUM(B41:B62)</f>
        <v>1494.13</v>
      </c>
      <c r="C40" s="50">
        <f>SUM(C41:C62)</f>
        <v>1484.76</v>
      </c>
      <c r="D40" s="53">
        <f t="shared" si="2"/>
        <v>-0.627120799394973</v>
      </c>
      <c r="E40" s="60" t="s">
        <v>83</v>
      </c>
      <c r="F40" s="50">
        <f>SUM(F41)</f>
        <v>0</v>
      </c>
      <c r="G40" s="50">
        <f>SUM(G41)</f>
        <v>0</v>
      </c>
      <c r="H40" s="51" t="e">
        <f t="shared" si="3"/>
        <v>#DIV/0!</v>
      </c>
    </row>
    <row r="41" ht="21" customHeight="1" spans="1:8">
      <c r="A41" s="64" t="s">
        <v>84</v>
      </c>
      <c r="B41" s="52"/>
      <c r="C41" s="52"/>
      <c r="D41" s="53" t="e">
        <f t="shared" si="2"/>
        <v>#DIV/0!</v>
      </c>
      <c r="E41" s="60" t="s">
        <v>85</v>
      </c>
      <c r="F41" s="52"/>
      <c r="G41" s="52"/>
      <c r="H41" s="51" t="e">
        <f t="shared" si="3"/>
        <v>#DIV/0!</v>
      </c>
    </row>
    <row r="42" ht="21" customHeight="1" spans="1:8">
      <c r="A42" s="64" t="s">
        <v>86</v>
      </c>
      <c r="B42" s="52"/>
      <c r="C42" s="52"/>
      <c r="D42" s="53" t="e">
        <f t="shared" si="2"/>
        <v>#DIV/0!</v>
      </c>
      <c r="E42" s="62"/>
      <c r="F42" s="52"/>
      <c r="G42" s="52"/>
      <c r="H42" s="51" t="e">
        <f t="shared" si="3"/>
        <v>#DIV/0!</v>
      </c>
    </row>
    <row r="43" ht="21" customHeight="1" spans="1:8">
      <c r="A43" s="65" t="s">
        <v>87</v>
      </c>
      <c r="B43" s="52">
        <v>1494.13</v>
      </c>
      <c r="C43" s="52">
        <v>1484.76</v>
      </c>
      <c r="D43" s="53">
        <f t="shared" si="2"/>
        <v>-0.627120799394973</v>
      </c>
      <c r="E43" s="62"/>
      <c r="F43" s="52"/>
      <c r="G43" s="52"/>
      <c r="H43" s="51" t="e">
        <f t="shared" si="3"/>
        <v>#DIV/0!</v>
      </c>
    </row>
    <row r="44" ht="21" customHeight="1" spans="1:8">
      <c r="A44" s="64" t="s">
        <v>88</v>
      </c>
      <c r="B44" s="52"/>
      <c r="C44" s="52"/>
      <c r="D44" s="51" t="e">
        <f t="shared" si="2"/>
        <v>#DIV/0!</v>
      </c>
      <c r="E44" s="62"/>
      <c r="F44" s="52"/>
      <c r="G44" s="52"/>
      <c r="H44" s="51" t="e">
        <f t="shared" si="3"/>
        <v>#DIV/0!</v>
      </c>
    </row>
    <row r="45" ht="21" customHeight="1" spans="1:8">
      <c r="A45" s="64" t="s">
        <v>89</v>
      </c>
      <c r="B45" s="52"/>
      <c r="C45" s="52"/>
      <c r="D45" s="51" t="e">
        <f t="shared" si="2"/>
        <v>#DIV/0!</v>
      </c>
      <c r="E45" s="62"/>
      <c r="F45" s="52"/>
      <c r="G45" s="52"/>
      <c r="H45" s="51" t="e">
        <f t="shared" si="3"/>
        <v>#DIV/0!</v>
      </c>
    </row>
    <row r="46" ht="21" customHeight="1" spans="1:8">
      <c r="A46" s="64" t="s">
        <v>90</v>
      </c>
      <c r="B46" s="52"/>
      <c r="C46" s="52"/>
      <c r="D46" s="51" t="e">
        <f t="shared" si="2"/>
        <v>#DIV/0!</v>
      </c>
      <c r="E46" s="66"/>
      <c r="F46" s="52"/>
      <c r="G46" s="52"/>
      <c r="H46" s="51" t="e">
        <f t="shared" si="3"/>
        <v>#DIV/0!</v>
      </c>
    </row>
    <row r="47" ht="21" hidden="1" customHeight="1" spans="1:8">
      <c r="A47" s="64" t="s">
        <v>91</v>
      </c>
      <c r="B47" s="52"/>
      <c r="C47" s="52"/>
      <c r="D47" s="51" t="e">
        <f t="shared" si="2"/>
        <v>#DIV/0!</v>
      </c>
      <c r="E47" s="62"/>
      <c r="F47" s="52"/>
      <c r="G47" s="52"/>
      <c r="H47" s="51" t="e">
        <f t="shared" si="3"/>
        <v>#DIV/0!</v>
      </c>
    </row>
    <row r="48" ht="21" hidden="1" customHeight="1" spans="1:8">
      <c r="A48" s="64" t="s">
        <v>92</v>
      </c>
      <c r="B48" s="52"/>
      <c r="C48" s="52"/>
      <c r="D48" s="51" t="e">
        <f t="shared" si="2"/>
        <v>#DIV/0!</v>
      </c>
      <c r="E48" s="62"/>
      <c r="F48" s="52"/>
      <c r="G48" s="52"/>
      <c r="H48" s="51" t="e">
        <f t="shared" si="3"/>
        <v>#DIV/0!</v>
      </c>
    </row>
    <row r="49" ht="21" hidden="1" customHeight="1" spans="1:8">
      <c r="A49" s="64" t="s">
        <v>93</v>
      </c>
      <c r="B49" s="52"/>
      <c r="C49" s="52"/>
      <c r="D49" s="51" t="e">
        <f t="shared" si="2"/>
        <v>#DIV/0!</v>
      </c>
      <c r="E49" s="62"/>
      <c r="F49" s="52"/>
      <c r="G49" s="52"/>
      <c r="H49" s="51" t="e">
        <f t="shared" si="3"/>
        <v>#DIV/0!</v>
      </c>
    </row>
    <row r="50" ht="21" hidden="1" customHeight="1" spans="1:8">
      <c r="A50" s="64" t="s">
        <v>94</v>
      </c>
      <c r="B50" s="52"/>
      <c r="C50" s="52"/>
      <c r="D50" s="51" t="e">
        <f t="shared" si="2"/>
        <v>#DIV/0!</v>
      </c>
      <c r="E50" s="62"/>
      <c r="F50" s="52"/>
      <c r="G50" s="52"/>
      <c r="H50" s="51" t="e">
        <f t="shared" si="3"/>
        <v>#DIV/0!</v>
      </c>
    </row>
    <row r="51" ht="21" customHeight="1" spans="1:8">
      <c r="A51" s="64" t="s">
        <v>95</v>
      </c>
      <c r="B51" s="52"/>
      <c r="C51" s="52"/>
      <c r="D51" s="51" t="e">
        <f t="shared" si="2"/>
        <v>#DIV/0!</v>
      </c>
      <c r="E51" s="62"/>
      <c r="F51" s="52"/>
      <c r="G51" s="52"/>
      <c r="H51" s="51" t="e">
        <f t="shared" si="3"/>
        <v>#DIV/0!</v>
      </c>
    </row>
    <row r="52" ht="21" hidden="1" customHeight="1" spans="1:8">
      <c r="A52" s="64" t="s">
        <v>96</v>
      </c>
      <c r="B52" s="52"/>
      <c r="C52" s="52"/>
      <c r="D52" s="51" t="e">
        <f t="shared" si="2"/>
        <v>#DIV/0!</v>
      </c>
      <c r="E52" s="66"/>
      <c r="F52" s="52"/>
      <c r="G52" s="52"/>
      <c r="H52" s="51" t="e">
        <f t="shared" si="3"/>
        <v>#DIV/0!</v>
      </c>
    </row>
    <row r="53" ht="21" hidden="1" customHeight="1" spans="1:8">
      <c r="A53" s="64" t="s">
        <v>97</v>
      </c>
      <c r="B53" s="52"/>
      <c r="C53" s="52"/>
      <c r="D53" s="51" t="e">
        <f t="shared" si="2"/>
        <v>#DIV/0!</v>
      </c>
      <c r="E53" s="62"/>
      <c r="F53" s="52"/>
      <c r="G53" s="52"/>
      <c r="H53" s="51" t="e">
        <f t="shared" si="3"/>
        <v>#DIV/0!</v>
      </c>
    </row>
    <row r="54" ht="21" hidden="1" customHeight="1" spans="1:8">
      <c r="A54" s="64" t="s">
        <v>98</v>
      </c>
      <c r="B54" s="52"/>
      <c r="C54" s="52"/>
      <c r="D54" s="51" t="e">
        <f t="shared" si="2"/>
        <v>#DIV/0!</v>
      </c>
      <c r="E54" s="62"/>
      <c r="F54" s="52"/>
      <c r="G54" s="52"/>
      <c r="H54" s="51" t="e">
        <f t="shared" si="3"/>
        <v>#DIV/0!</v>
      </c>
    </row>
    <row r="55" ht="21" customHeight="1" spans="1:8">
      <c r="A55" s="64" t="s">
        <v>99</v>
      </c>
      <c r="B55" s="52"/>
      <c r="C55" s="52"/>
      <c r="D55" s="51" t="e">
        <f t="shared" si="2"/>
        <v>#DIV/0!</v>
      </c>
      <c r="E55" s="66"/>
      <c r="F55" s="52"/>
      <c r="G55" s="52"/>
      <c r="H55" s="51" t="e">
        <f t="shared" si="3"/>
        <v>#DIV/0!</v>
      </c>
    </row>
    <row r="56" ht="21" customHeight="1" spans="1:8">
      <c r="A56" s="64" t="s">
        <v>100</v>
      </c>
      <c r="B56" s="52"/>
      <c r="C56" s="52"/>
      <c r="D56" s="51" t="e">
        <f t="shared" si="2"/>
        <v>#DIV/0!</v>
      </c>
      <c r="E56" s="66"/>
      <c r="F56" s="52"/>
      <c r="G56" s="52"/>
      <c r="H56" s="51" t="e">
        <f t="shared" si="3"/>
        <v>#DIV/0!</v>
      </c>
    </row>
    <row r="57" ht="21" customHeight="1" spans="1:8">
      <c r="A57" s="64" t="s">
        <v>101</v>
      </c>
      <c r="B57" s="52"/>
      <c r="C57" s="52"/>
      <c r="D57" s="51" t="e">
        <f t="shared" si="2"/>
        <v>#DIV/0!</v>
      </c>
      <c r="E57" s="66"/>
      <c r="F57" s="52"/>
      <c r="G57" s="52"/>
      <c r="H57" s="51" t="e">
        <f t="shared" si="3"/>
        <v>#DIV/0!</v>
      </c>
    </row>
    <row r="58" ht="21" customHeight="1" spans="1:8">
      <c r="A58" s="64" t="s">
        <v>102</v>
      </c>
      <c r="B58" s="52"/>
      <c r="C58" s="52"/>
      <c r="D58" s="51" t="e">
        <f t="shared" si="2"/>
        <v>#DIV/0!</v>
      </c>
      <c r="E58" s="66"/>
      <c r="F58" s="52"/>
      <c r="G58" s="52"/>
      <c r="H58" s="51" t="e">
        <f t="shared" si="3"/>
        <v>#DIV/0!</v>
      </c>
    </row>
    <row r="59" ht="21" customHeight="1" spans="1:8">
      <c r="A59" s="64" t="s">
        <v>103</v>
      </c>
      <c r="B59" s="52"/>
      <c r="C59" s="52"/>
      <c r="D59" s="51" t="e">
        <f t="shared" si="2"/>
        <v>#DIV/0!</v>
      </c>
      <c r="E59" s="66"/>
      <c r="F59" s="52"/>
      <c r="G59" s="52"/>
      <c r="H59" s="51" t="e">
        <f t="shared" si="3"/>
        <v>#DIV/0!</v>
      </c>
    </row>
    <row r="60" ht="21" customHeight="1" spans="1:8">
      <c r="A60" s="64" t="s">
        <v>104</v>
      </c>
      <c r="B60" s="52"/>
      <c r="C60" s="52"/>
      <c r="D60" s="51" t="e">
        <f t="shared" si="2"/>
        <v>#DIV/0!</v>
      </c>
      <c r="E60" s="66"/>
      <c r="F60" s="52"/>
      <c r="G60" s="52"/>
      <c r="H60" s="51" t="e">
        <f t="shared" si="3"/>
        <v>#DIV/0!</v>
      </c>
    </row>
    <row r="61" ht="21" customHeight="1" spans="1:8">
      <c r="A61" s="64" t="s">
        <v>105</v>
      </c>
      <c r="B61" s="52"/>
      <c r="C61" s="52"/>
      <c r="D61" s="51" t="e">
        <f t="shared" si="2"/>
        <v>#DIV/0!</v>
      </c>
      <c r="E61" s="62"/>
      <c r="F61" s="52"/>
      <c r="G61" s="52"/>
      <c r="H61" s="51" t="e">
        <f t="shared" si="3"/>
        <v>#DIV/0!</v>
      </c>
    </row>
    <row r="62" ht="21" customHeight="1" spans="1:8">
      <c r="A62" s="64" t="s">
        <v>106</v>
      </c>
      <c r="B62" s="52"/>
      <c r="C62" s="52"/>
      <c r="D62" s="51" t="e">
        <f t="shared" si="2"/>
        <v>#DIV/0!</v>
      </c>
      <c r="E62" s="67"/>
      <c r="F62" s="52"/>
      <c r="G62" s="52"/>
      <c r="H62" s="51" t="e">
        <f t="shared" si="3"/>
        <v>#DIV/0!</v>
      </c>
    </row>
    <row r="63" ht="21" customHeight="1" spans="1:8">
      <c r="A63" s="64" t="s">
        <v>107</v>
      </c>
      <c r="B63" s="52"/>
      <c r="C63" s="52"/>
      <c r="D63" s="51"/>
      <c r="E63" s="67"/>
      <c r="F63" s="52"/>
      <c r="G63" s="52"/>
      <c r="H63" s="51"/>
    </row>
    <row r="64" ht="21" customHeight="1" spans="1:8">
      <c r="A64" s="64" t="s">
        <v>108</v>
      </c>
      <c r="B64" s="52"/>
      <c r="C64" s="52"/>
      <c r="D64" s="51"/>
      <c r="E64" s="67"/>
      <c r="F64" s="52"/>
      <c r="G64" s="52"/>
      <c r="H64" s="51"/>
    </row>
    <row r="65" ht="21" customHeight="1" spans="1:8">
      <c r="A65" s="64" t="s">
        <v>109</v>
      </c>
      <c r="B65" s="52"/>
      <c r="C65" s="52"/>
      <c r="D65" s="51"/>
      <c r="E65" s="67"/>
      <c r="F65" s="52"/>
      <c r="G65" s="52"/>
      <c r="H65" s="51"/>
    </row>
    <row r="66" ht="21" customHeight="1" spans="1:8">
      <c r="A66" s="64" t="s">
        <v>110</v>
      </c>
      <c r="B66" s="52"/>
      <c r="C66" s="52"/>
      <c r="D66" s="51"/>
      <c r="E66" s="67"/>
      <c r="F66" s="52"/>
      <c r="G66" s="52"/>
      <c r="H66" s="51"/>
    </row>
    <row r="67" ht="21" customHeight="1" spans="1:8">
      <c r="A67" s="64" t="s">
        <v>111</v>
      </c>
      <c r="B67" s="52"/>
      <c r="C67" s="52"/>
      <c r="D67" s="51"/>
      <c r="E67" s="67"/>
      <c r="F67" s="52"/>
      <c r="G67" s="52"/>
      <c r="H67" s="51"/>
    </row>
    <row r="68" ht="21" customHeight="1" spans="1:8">
      <c r="A68" s="64" t="s">
        <v>112</v>
      </c>
      <c r="B68" s="52"/>
      <c r="C68" s="52"/>
      <c r="D68" s="51"/>
      <c r="E68" s="67"/>
      <c r="F68" s="52"/>
      <c r="G68" s="52"/>
      <c r="H68" s="51"/>
    </row>
    <row r="69" ht="21" customHeight="1" spans="1:8">
      <c r="A69" s="64" t="s">
        <v>113</v>
      </c>
      <c r="B69" s="52"/>
      <c r="C69" s="52"/>
      <c r="D69" s="51"/>
      <c r="E69" s="67"/>
      <c r="F69" s="52"/>
      <c r="G69" s="52"/>
      <c r="H69" s="51"/>
    </row>
    <row r="70" ht="21" customHeight="1" spans="1:8">
      <c r="A70" s="64" t="s">
        <v>114</v>
      </c>
      <c r="B70" s="52"/>
      <c r="C70" s="52"/>
      <c r="D70" s="51"/>
      <c r="E70" s="67"/>
      <c r="F70" s="52"/>
      <c r="G70" s="52"/>
      <c r="H70" s="51"/>
    </row>
    <row r="71" ht="21" customHeight="1" spans="1:8">
      <c r="A71" s="64" t="s">
        <v>115</v>
      </c>
      <c r="B71" s="52"/>
      <c r="C71" s="52"/>
      <c r="D71" s="51"/>
      <c r="E71" s="67"/>
      <c r="F71" s="52"/>
      <c r="G71" s="52"/>
      <c r="H71" s="51"/>
    </row>
    <row r="72" ht="21" customHeight="1" spans="1:8">
      <c r="A72" s="64" t="s">
        <v>116</v>
      </c>
      <c r="B72" s="52"/>
      <c r="C72" s="52"/>
      <c r="D72" s="51"/>
      <c r="E72" s="67"/>
      <c r="F72" s="52"/>
      <c r="G72" s="52"/>
      <c r="H72" s="51"/>
    </row>
    <row r="73" ht="21" customHeight="1" spans="1:8">
      <c r="A73" s="61" t="s">
        <v>117</v>
      </c>
      <c r="B73" s="50"/>
      <c r="C73" s="50"/>
      <c r="D73" s="51" t="e">
        <f t="shared" ref="D73:D81" si="5">(C73-B73)/B73*100</f>
        <v>#DIV/0!</v>
      </c>
      <c r="E73" s="61"/>
      <c r="F73" s="59"/>
      <c r="G73" s="59"/>
      <c r="H73" s="51" t="e">
        <f t="shared" ref="H73:H81" si="6">(G73-F73)/F73*100</f>
        <v>#DIV/0!</v>
      </c>
    </row>
    <row r="74" ht="21" customHeight="1" spans="1:8">
      <c r="A74" s="68" t="s">
        <v>118</v>
      </c>
      <c r="B74" s="50">
        <f>SUM(B75:B76)</f>
        <v>0</v>
      </c>
      <c r="C74" s="50">
        <f>SUM(C75:C76)</f>
        <v>0</v>
      </c>
      <c r="D74" s="51" t="e">
        <f t="shared" si="5"/>
        <v>#DIV/0!</v>
      </c>
      <c r="E74" s="61" t="s">
        <v>119</v>
      </c>
      <c r="F74" s="59"/>
      <c r="G74" s="59"/>
      <c r="H74" s="51" t="e">
        <f t="shared" si="6"/>
        <v>#DIV/0!</v>
      </c>
    </row>
    <row r="75" ht="17.1" customHeight="1" spans="1:8">
      <c r="A75" s="62" t="s">
        <v>120</v>
      </c>
      <c r="B75" s="52"/>
      <c r="C75" s="52"/>
      <c r="D75" s="51" t="e">
        <f t="shared" si="5"/>
        <v>#DIV/0!</v>
      </c>
      <c r="E75" s="69" t="s">
        <v>121</v>
      </c>
      <c r="F75" s="55"/>
      <c r="G75" s="55"/>
      <c r="H75" s="51" t="e">
        <f t="shared" si="6"/>
        <v>#DIV/0!</v>
      </c>
    </row>
    <row r="76" ht="14.1" customHeight="1" spans="1:8">
      <c r="A76" s="66" t="s">
        <v>122</v>
      </c>
      <c r="B76" s="52"/>
      <c r="C76" s="52"/>
      <c r="D76" s="51" t="e">
        <f t="shared" si="5"/>
        <v>#DIV/0!</v>
      </c>
      <c r="E76" s="69" t="s">
        <v>123</v>
      </c>
      <c r="F76" s="55"/>
      <c r="G76" s="55"/>
      <c r="H76" s="51" t="e">
        <f t="shared" si="6"/>
        <v>#DIV/0!</v>
      </c>
    </row>
    <row r="77" ht="21" customHeight="1" spans="1:8">
      <c r="A77" s="61" t="s">
        <v>124</v>
      </c>
      <c r="B77" s="50"/>
      <c r="C77" s="50"/>
      <c r="D77" s="51" t="e">
        <f t="shared" si="5"/>
        <v>#DIV/0!</v>
      </c>
      <c r="E77" s="61" t="s">
        <v>125</v>
      </c>
      <c r="F77" s="59"/>
      <c r="G77" s="59"/>
      <c r="H77" s="51" t="e">
        <f t="shared" si="6"/>
        <v>#DIV/0!</v>
      </c>
    </row>
    <row r="78" ht="21" customHeight="1" spans="1:8">
      <c r="A78" s="61" t="s">
        <v>126</v>
      </c>
      <c r="B78" s="52"/>
      <c r="C78" s="52"/>
      <c r="D78" s="51" t="e">
        <f t="shared" si="5"/>
        <v>#DIV/0!</v>
      </c>
      <c r="E78" s="61" t="s">
        <v>127</v>
      </c>
      <c r="F78" s="55"/>
      <c r="G78" s="55"/>
      <c r="H78" s="51" t="e">
        <f t="shared" si="6"/>
        <v>#DIV/0!</v>
      </c>
    </row>
    <row r="79" ht="21" hidden="1" customHeight="1" spans="1:8">
      <c r="A79" s="28" t="s">
        <v>128</v>
      </c>
      <c r="B79" s="52"/>
      <c r="C79" s="52"/>
      <c r="D79" s="51" t="e">
        <f t="shared" si="5"/>
        <v>#DIV/0!</v>
      </c>
      <c r="E79" s="57" t="s">
        <v>129</v>
      </c>
      <c r="F79" s="55"/>
      <c r="G79" s="55"/>
      <c r="H79" s="51" t="e">
        <f t="shared" si="6"/>
        <v>#DIV/0!</v>
      </c>
    </row>
    <row r="80" ht="21" hidden="1" customHeight="1" spans="1:8">
      <c r="A80" s="28" t="s">
        <v>128</v>
      </c>
      <c r="B80" s="52"/>
      <c r="C80" s="52"/>
      <c r="D80" s="51" t="e">
        <f t="shared" si="5"/>
        <v>#DIV/0!</v>
      </c>
      <c r="E80" s="28" t="s">
        <v>128</v>
      </c>
      <c r="F80" s="59"/>
      <c r="G80" s="59"/>
      <c r="H80" s="51" t="e">
        <f t="shared" si="6"/>
        <v>#DIV/0!</v>
      </c>
    </row>
    <row r="81" ht="34.5" customHeight="1" spans="1:8">
      <c r="A81" s="58" t="s">
        <v>130</v>
      </c>
      <c r="B81" s="50">
        <f>SUM(B31,B34)</f>
        <v>1494.13</v>
      </c>
      <c r="C81" s="50">
        <f>SUM(C31:C34)</f>
        <v>1484.76</v>
      </c>
      <c r="D81" s="53">
        <f t="shared" si="5"/>
        <v>-0.627120799394973</v>
      </c>
      <c r="E81" s="58" t="s">
        <v>131</v>
      </c>
      <c r="F81" s="50">
        <f>SUM(F31,F35,F40,F73,F74,F79,F78,F33)</f>
        <v>1494.13</v>
      </c>
      <c r="G81" s="50">
        <f>SUM(G31,G35,G40,G73,G74,G79,G78,G33)</f>
        <v>1484.76</v>
      </c>
      <c r="H81" s="53">
        <f t="shared" si="6"/>
        <v>-0.627120799394989</v>
      </c>
    </row>
  </sheetData>
  <protectedRanges>
    <protectedRange sqref="C6:C21" name="区域1"/>
  </protectedRanges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A30 A33:A40 E77:E78 E43:E44 E62:E72 A73:A80">
    <cfRule type="expression" dxfId="0" priority="1" stopIfTrue="1">
      <formula>"len($A:$A)=3"</formula>
    </cfRule>
  </conditionalFormatting>
  <conditionalFormatting sqref="D5:D81 H5:H81">
    <cfRule type="cellIs" dxfId="1" priority="2" stopIfTrue="1" operator="lessThan">
      <formula>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13" workbookViewId="0">
      <selection activeCell="E34" sqref="$A1:$XFD1048576"/>
    </sheetView>
  </sheetViews>
  <sheetFormatPr defaultColWidth="9" defaultRowHeight="14.25"/>
  <cols>
    <col min="1" max="1" width="26.625" style="19" customWidth="1"/>
    <col min="2" max="12" width="12.125" style="20" customWidth="1"/>
    <col min="13" max="16384" width="9" style="19"/>
  </cols>
  <sheetData>
    <row r="1" ht="25.5" spans="1:12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20.25" customHeight="1" spans="1:12">
      <c r="A2" s="22" t="s">
        <v>132</v>
      </c>
      <c r="C2" s="23"/>
      <c r="D2" s="23"/>
      <c r="L2" s="24" t="s">
        <v>11</v>
      </c>
    </row>
    <row r="3" s="18" customFormat="1" ht="50.25" customHeight="1" spans="1:12">
      <c r="A3" s="25" t="s">
        <v>133</v>
      </c>
      <c r="B3" s="26" t="s">
        <v>134</v>
      </c>
      <c r="C3" s="27" t="s">
        <v>135</v>
      </c>
      <c r="D3" s="27" t="s">
        <v>136</v>
      </c>
      <c r="E3" s="27" t="s">
        <v>137</v>
      </c>
      <c r="F3" s="27" t="s">
        <v>138</v>
      </c>
      <c r="G3" s="27" t="s">
        <v>139</v>
      </c>
      <c r="H3" s="27" t="s">
        <v>140</v>
      </c>
      <c r="I3" s="27" t="s">
        <v>141</v>
      </c>
      <c r="J3" s="27" t="s">
        <v>142</v>
      </c>
      <c r="K3" s="27" t="s">
        <v>143</v>
      </c>
      <c r="L3" s="27" t="s">
        <v>144</v>
      </c>
    </row>
    <row r="4" ht="18.95" customHeight="1" spans="1:12">
      <c r="A4" s="28" t="s">
        <v>19</v>
      </c>
      <c r="B4" s="29">
        <f>SUM(C4:L4)</f>
        <v>836.56</v>
      </c>
      <c r="C4" s="30">
        <v>669.85</v>
      </c>
      <c r="D4" s="30">
        <v>134.34</v>
      </c>
      <c r="E4" s="30">
        <v>22.14</v>
      </c>
      <c r="F4" s="30"/>
      <c r="G4" s="30"/>
      <c r="H4" s="30"/>
      <c r="I4" s="30"/>
      <c r="J4" s="30"/>
      <c r="K4" s="30">
        <v>10.23</v>
      </c>
      <c r="L4" s="30"/>
    </row>
    <row r="5" ht="18.95" customHeight="1" spans="1:12">
      <c r="A5" s="28" t="s">
        <v>21</v>
      </c>
      <c r="B5" s="29">
        <f t="shared" ref="B5:B26" si="0">SUM(C5:L5)</f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18.95" customHeight="1" spans="1:12">
      <c r="A6" s="28" t="s">
        <v>23</v>
      </c>
      <c r="B6" s="29">
        <f t="shared" si="0"/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ht="18.95" customHeight="1" spans="1:12">
      <c r="A7" s="28" t="s">
        <v>25</v>
      </c>
      <c r="B7" s="29">
        <f t="shared" si="0"/>
        <v>2</v>
      </c>
      <c r="C7" s="30"/>
      <c r="D7" s="30">
        <v>2</v>
      </c>
      <c r="E7" s="30"/>
      <c r="F7" s="30"/>
      <c r="G7" s="30"/>
      <c r="H7" s="30"/>
      <c r="I7" s="30"/>
      <c r="J7" s="30"/>
      <c r="K7" s="30"/>
      <c r="L7" s="30"/>
    </row>
    <row r="8" ht="18.95" customHeight="1" spans="1:12">
      <c r="A8" s="28" t="s">
        <v>27</v>
      </c>
      <c r="B8" s="29">
        <f t="shared" si="0"/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ht="18.75" customHeight="1" spans="1:12">
      <c r="A9" s="28" t="s">
        <v>29</v>
      </c>
      <c r="B9" s="29">
        <f t="shared" si="0"/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ht="18.95" customHeight="1" spans="1:12">
      <c r="A10" s="28" t="s">
        <v>31</v>
      </c>
      <c r="B10" s="29">
        <f t="shared" si="0"/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ht="18.95" customHeight="1" spans="1:12">
      <c r="A11" s="28" t="s">
        <v>33</v>
      </c>
      <c r="B11" s="29">
        <f t="shared" si="0"/>
        <v>195.7</v>
      </c>
      <c r="C11" s="30">
        <v>113.97</v>
      </c>
      <c r="D11" s="30">
        <v>2.58</v>
      </c>
      <c r="E11" s="30">
        <v>79.15</v>
      </c>
      <c r="F11" s="30"/>
      <c r="G11" s="30"/>
      <c r="H11" s="30"/>
      <c r="I11" s="30"/>
      <c r="J11" s="30"/>
      <c r="K11" s="30"/>
      <c r="L11" s="30"/>
    </row>
    <row r="12" ht="18.95" customHeight="1" spans="1:12">
      <c r="A12" s="28" t="s">
        <v>35</v>
      </c>
      <c r="B12" s="29">
        <f t="shared" si="0"/>
        <v>42.5</v>
      </c>
      <c r="C12" s="30">
        <v>42</v>
      </c>
      <c r="D12" s="30">
        <v>0.5</v>
      </c>
      <c r="E12" s="30"/>
      <c r="F12" s="30"/>
      <c r="G12" s="30"/>
      <c r="H12" s="30"/>
      <c r="I12" s="30"/>
      <c r="J12" s="30"/>
      <c r="K12" s="30"/>
      <c r="L12" s="30"/>
    </row>
    <row r="13" ht="18.95" customHeight="1" spans="1:12">
      <c r="A13" s="28" t="s">
        <v>37</v>
      </c>
      <c r="B13" s="29">
        <f t="shared" si="0"/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ht="18.95" customHeight="1" spans="1:12">
      <c r="A14" s="28" t="s">
        <v>39</v>
      </c>
      <c r="B14" s="29">
        <f t="shared" si="0"/>
        <v>1.5</v>
      </c>
      <c r="C14" s="30"/>
      <c r="D14" s="30">
        <v>1.5</v>
      </c>
      <c r="E14" s="30"/>
      <c r="F14" s="30"/>
      <c r="G14" s="30"/>
      <c r="H14" s="30"/>
      <c r="I14" s="30"/>
      <c r="J14" s="30"/>
      <c r="K14" s="30"/>
      <c r="L14" s="30"/>
    </row>
    <row r="15" ht="18.95" customHeight="1" spans="1:12">
      <c r="A15" s="28" t="s">
        <v>41</v>
      </c>
      <c r="B15" s="29">
        <f t="shared" si="0"/>
        <v>317.8</v>
      </c>
      <c r="C15" s="30">
        <v>247.32</v>
      </c>
      <c r="D15" s="30">
        <v>63.72</v>
      </c>
      <c r="E15" s="30"/>
      <c r="F15" s="30"/>
      <c r="G15" s="30"/>
      <c r="H15" s="30"/>
      <c r="I15" s="30"/>
      <c r="J15" s="30"/>
      <c r="K15" s="30">
        <v>6.76</v>
      </c>
      <c r="L15" s="30"/>
    </row>
    <row r="16" ht="18.95" customHeight="1" spans="1:12">
      <c r="A16" s="28" t="s">
        <v>43</v>
      </c>
      <c r="B16" s="29">
        <f t="shared" si="0"/>
        <v>13.8</v>
      </c>
      <c r="C16" s="30"/>
      <c r="D16" s="30">
        <v>13.8</v>
      </c>
      <c r="E16" s="30"/>
      <c r="F16" s="30"/>
      <c r="G16" s="30"/>
      <c r="H16" s="30"/>
      <c r="I16" s="30"/>
      <c r="J16" s="30"/>
      <c r="K16" s="30"/>
      <c r="L16" s="30"/>
    </row>
    <row r="17" ht="18.95" customHeight="1" spans="1:12">
      <c r="A17" s="28" t="s">
        <v>45</v>
      </c>
      <c r="B17" s="29">
        <f t="shared" si="0"/>
        <v>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18.95" customHeight="1" spans="1:12">
      <c r="A18" s="28" t="s">
        <v>47</v>
      </c>
      <c r="B18" s="29">
        <f t="shared" si="0"/>
        <v>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18.95" customHeight="1" spans="1:12">
      <c r="A19" s="28" t="s">
        <v>49</v>
      </c>
      <c r="B19" s="29">
        <f t="shared" si="0"/>
        <v>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ht="18.95" customHeight="1" spans="1:12">
      <c r="A20" s="28" t="s">
        <v>51</v>
      </c>
      <c r="B20" s="29">
        <f t="shared" si="0"/>
        <v>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ht="18.95" customHeight="1" spans="1:12">
      <c r="A21" s="28" t="s">
        <v>53</v>
      </c>
      <c r="B21" s="29">
        <f t="shared" si="0"/>
        <v>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ht="18.95" customHeight="1" spans="1:12">
      <c r="A22" s="28" t="s">
        <v>55</v>
      </c>
      <c r="B22" s="29">
        <f t="shared" si="0"/>
        <v>74.9</v>
      </c>
      <c r="C22" s="30">
        <v>74.9</v>
      </c>
      <c r="D22" s="30"/>
      <c r="E22" s="30"/>
      <c r="F22" s="30"/>
      <c r="G22" s="30"/>
      <c r="H22" s="30"/>
      <c r="I22" s="30"/>
      <c r="J22" s="30"/>
      <c r="K22" s="30"/>
      <c r="L22" s="30"/>
    </row>
    <row r="23" ht="18.95" customHeight="1" spans="1:12">
      <c r="A23" s="28" t="s">
        <v>57</v>
      </c>
      <c r="B23" s="29">
        <f t="shared" si="0"/>
        <v>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ht="18.95" customHeight="1" spans="1:12">
      <c r="A24" s="28" t="s">
        <v>59</v>
      </c>
      <c r="B24" s="29">
        <f t="shared" si="0"/>
        <v>0</v>
      </c>
      <c r="C24" s="31"/>
      <c r="D24" s="31"/>
      <c r="E24" s="31"/>
      <c r="F24" s="31"/>
      <c r="G24" s="31"/>
      <c r="H24" s="31"/>
      <c r="I24" s="31"/>
      <c r="J24" s="31"/>
      <c r="K24" s="31"/>
      <c r="L24" s="30"/>
    </row>
    <row r="25" ht="18.95" customHeight="1" spans="1:12">
      <c r="A25" s="28" t="s">
        <v>61</v>
      </c>
      <c r="B25" s="29">
        <f t="shared" si="0"/>
        <v>0</v>
      </c>
      <c r="C25" s="31"/>
      <c r="D25" s="31"/>
      <c r="E25" s="31"/>
      <c r="F25" s="31"/>
      <c r="G25" s="31"/>
      <c r="H25" s="30"/>
      <c r="I25" s="30"/>
      <c r="J25" s="31"/>
      <c r="K25" s="31"/>
      <c r="L25" s="30"/>
    </row>
    <row r="26" ht="18.95" customHeight="1" spans="1:12">
      <c r="A26" s="28" t="s">
        <v>63</v>
      </c>
      <c r="B26" s="29">
        <f t="shared" si="0"/>
        <v>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ht="18.95" customHeight="1" spans="1:12">
      <c r="A27" s="28" t="s">
        <v>65</v>
      </c>
      <c r="B27" s="29"/>
      <c r="C27" s="30"/>
      <c r="D27" s="30"/>
      <c r="E27" s="30"/>
      <c r="F27" s="30"/>
      <c r="G27" s="30"/>
      <c r="H27" s="30"/>
      <c r="I27" s="30"/>
      <c r="J27" s="30"/>
      <c r="K27" s="32"/>
      <c r="L27" s="30"/>
    </row>
    <row r="28" ht="18.95" customHeight="1" spans="1:12">
      <c r="A28" s="28" t="s">
        <v>66</v>
      </c>
      <c r="B28" s="29"/>
      <c r="C28" s="30"/>
      <c r="D28" s="30"/>
      <c r="E28" s="30"/>
      <c r="F28" s="30"/>
      <c r="G28" s="30"/>
      <c r="H28" s="30"/>
      <c r="I28" s="30"/>
      <c r="J28" s="30"/>
      <c r="K28" s="32"/>
      <c r="L28" s="30"/>
    </row>
    <row r="29" ht="18.95" customHeight="1" spans="1:12">
      <c r="A29" s="28" t="s">
        <v>67</v>
      </c>
      <c r="B29" s="29"/>
      <c r="C29" s="30"/>
      <c r="D29" s="30"/>
      <c r="E29" s="30"/>
      <c r="F29" s="30"/>
      <c r="G29" s="30"/>
      <c r="H29" s="30"/>
      <c r="I29" s="30"/>
      <c r="J29" s="30"/>
      <c r="K29" s="32"/>
      <c r="L29" s="30"/>
    </row>
    <row r="30" ht="33.75" customHeight="1" spans="1:12">
      <c r="A30" s="33" t="s">
        <v>145</v>
      </c>
      <c r="B30" s="34">
        <f t="shared" ref="B30:F30" si="1">SUM(B4:B26)</f>
        <v>1484.76</v>
      </c>
      <c r="C30" s="34">
        <f t="shared" si="1"/>
        <v>1148.04</v>
      </c>
      <c r="D30" s="34">
        <f t="shared" si="1"/>
        <v>218.44</v>
      </c>
      <c r="E30" s="34">
        <f t="shared" si="1"/>
        <v>101.29</v>
      </c>
      <c r="F30" s="34">
        <f t="shared" si="1"/>
        <v>0</v>
      </c>
      <c r="G30" s="34"/>
      <c r="H30" s="34">
        <f t="shared" ref="H30:L30" si="2">SUM(H4:H26)</f>
        <v>0</v>
      </c>
      <c r="I30" s="34">
        <f t="shared" si="2"/>
        <v>0</v>
      </c>
      <c r="J30" s="34">
        <f t="shared" si="2"/>
        <v>0</v>
      </c>
      <c r="K30" s="35">
        <f t="shared" si="2"/>
        <v>16.99</v>
      </c>
      <c r="L30" s="34">
        <f t="shared" si="2"/>
        <v>0</v>
      </c>
    </row>
    <row r="31" spans="1:12">
      <c r="F31" s="36"/>
      <c r="L31" s="36"/>
    </row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4" topLeftCell="A5" activePane="bottomLeft" state="frozen"/>
      <selection/>
      <selection pane="bottomLeft" activeCell="B17" sqref="A1:L29"/>
    </sheetView>
  </sheetViews>
  <sheetFormatPr defaultColWidth="9" defaultRowHeight="14.25"/>
  <cols>
    <col min="1" max="1" width="43.125" style="1" customWidth="1"/>
    <col min="2" max="2" width="13.2583333333333" style="1"/>
    <col min="3" max="3" width="12.625" style="1" customWidth="1"/>
    <col min="4" max="4" width="14.875" style="1" customWidth="1"/>
    <col min="5" max="5" width="15.2583333333333" style="1"/>
    <col min="6" max="6" width="13.2583333333333" style="1"/>
    <col min="7" max="7" width="10.5" style="1" customWidth="1"/>
    <col min="8" max="12" width="9.25833333333333" style="1"/>
    <col min="13" max="255" width="9" style="1"/>
    <col min="256" max="16384" width="9" style="2"/>
  </cols>
  <sheetData>
    <row r="1" ht="32.1" customHeight="1" spans="1:12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.95" customHeight="1" spans="1:12">
      <c r="A2" s="4" t="s">
        <v>146</v>
      </c>
      <c r="B2" s="5"/>
      <c r="C2" s="5"/>
      <c r="D2" s="5"/>
      <c r="E2" s="5"/>
      <c r="F2" s="2"/>
      <c r="G2" s="2"/>
      <c r="H2" s="2"/>
      <c r="I2" s="2"/>
      <c r="J2" s="2"/>
      <c r="K2" s="6" t="s">
        <v>147</v>
      </c>
      <c r="L2" s="2"/>
    </row>
    <row r="3" ht="27.95" customHeight="1" spans="1:12">
      <c r="A3" s="7" t="s">
        <v>148</v>
      </c>
      <c r="B3" s="7" t="s">
        <v>149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ht="72.95" customHeight="1" spans="1:12">
      <c r="A4" s="7"/>
      <c r="B4" s="8" t="s">
        <v>150</v>
      </c>
      <c r="C4" s="9" t="s">
        <v>151</v>
      </c>
      <c r="D4" s="9" t="s">
        <v>152</v>
      </c>
      <c r="E4" s="9" t="s">
        <v>153</v>
      </c>
      <c r="F4" s="9" t="s">
        <v>154</v>
      </c>
      <c r="G4" s="9" t="s">
        <v>155</v>
      </c>
      <c r="H4" s="9" t="s">
        <v>156</v>
      </c>
      <c r="I4" s="9" t="s">
        <v>157</v>
      </c>
      <c r="J4" s="9" t="s">
        <v>158</v>
      </c>
      <c r="K4" s="9" t="s">
        <v>159</v>
      </c>
      <c r="L4" s="9" t="s">
        <v>160</v>
      </c>
    </row>
    <row r="5" ht="24.95" customHeight="1" spans="1:12">
      <c r="A5" s="7"/>
      <c r="B5" s="10">
        <f t="shared" ref="B5:L5" si="0">B6+B12</f>
        <v>1484.76</v>
      </c>
      <c r="C5" s="10">
        <f t="shared" si="0"/>
        <v>1148.04</v>
      </c>
      <c r="D5" s="10">
        <f t="shared" si="0"/>
        <v>225.67</v>
      </c>
      <c r="E5" s="10">
        <f t="shared" si="0"/>
        <v>101.29</v>
      </c>
      <c r="F5" s="10">
        <f t="shared" si="0"/>
        <v>0</v>
      </c>
      <c r="G5" s="10">
        <f t="shared" si="0"/>
        <v>0</v>
      </c>
      <c r="H5" s="10">
        <f t="shared" si="0"/>
        <v>9.76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</row>
    <row r="6" ht="24.95" customHeight="1" spans="1:12">
      <c r="A6" s="7" t="s">
        <v>161</v>
      </c>
      <c r="B6" s="10">
        <f t="shared" ref="B6:B29" si="1">SUM(C6:L6)</f>
        <v>1295.39</v>
      </c>
      <c r="C6" s="10">
        <f t="shared" ref="C6:L6" si="2">SUM(C7:C11)</f>
        <v>1148.04</v>
      </c>
      <c r="D6" s="10">
        <f t="shared" si="2"/>
        <v>81.3</v>
      </c>
      <c r="E6" s="10">
        <f t="shared" si="2"/>
        <v>66.05</v>
      </c>
      <c r="F6" s="10">
        <f t="shared" si="2"/>
        <v>0</v>
      </c>
      <c r="G6" s="10">
        <f t="shared" si="2"/>
        <v>0</v>
      </c>
      <c r="H6" s="10">
        <f t="shared" si="2"/>
        <v>0</v>
      </c>
      <c r="I6" s="10">
        <f t="shared" si="2"/>
        <v>0</v>
      </c>
      <c r="J6" s="10">
        <f t="shared" si="2"/>
        <v>0</v>
      </c>
      <c r="K6" s="10">
        <f t="shared" si="2"/>
        <v>0</v>
      </c>
      <c r="L6" s="10">
        <f t="shared" si="2"/>
        <v>0</v>
      </c>
    </row>
    <row r="7" ht="24.95" customHeight="1" spans="1:12">
      <c r="A7" s="11" t="s">
        <v>162</v>
      </c>
      <c r="B7" s="10">
        <f t="shared" si="1"/>
        <v>1148.04</v>
      </c>
      <c r="C7" s="12">
        <v>1148.04</v>
      </c>
      <c r="D7" s="12"/>
      <c r="E7" s="12"/>
      <c r="F7" s="13"/>
      <c r="G7" s="13"/>
      <c r="H7" s="13"/>
      <c r="I7" s="13"/>
      <c r="J7" s="13"/>
      <c r="K7" s="13"/>
      <c r="L7" s="13"/>
    </row>
    <row r="8" ht="24.95" customHeight="1" spans="1:12">
      <c r="A8" s="11" t="s">
        <v>163</v>
      </c>
      <c r="B8" s="10">
        <f t="shared" si="1"/>
        <v>27.3</v>
      </c>
      <c r="C8" s="12"/>
      <c r="D8" s="12">
        <v>27.3</v>
      </c>
      <c r="E8" s="12"/>
      <c r="F8" s="13"/>
      <c r="G8" s="13"/>
      <c r="H8" s="14"/>
      <c r="I8" s="13"/>
      <c r="J8" s="13"/>
      <c r="K8" s="13"/>
      <c r="L8" s="13"/>
    </row>
    <row r="9" ht="24.95" customHeight="1" spans="1:12">
      <c r="A9" s="11" t="s">
        <v>164</v>
      </c>
      <c r="B9" s="10">
        <f t="shared" si="1"/>
        <v>1.38</v>
      </c>
      <c r="C9" s="15"/>
      <c r="D9" s="12">
        <v>1.38</v>
      </c>
      <c r="E9" s="12"/>
      <c r="F9" s="13"/>
      <c r="G9" s="13"/>
      <c r="H9" s="13"/>
      <c r="I9" s="13"/>
      <c r="J9" s="13"/>
      <c r="K9" s="13"/>
      <c r="L9" s="13"/>
    </row>
    <row r="10" ht="24.95" customHeight="1" spans="1:12">
      <c r="A10" s="11" t="s">
        <v>165</v>
      </c>
      <c r="B10" s="10">
        <f t="shared" si="1"/>
        <v>1.72</v>
      </c>
      <c r="C10" s="12"/>
      <c r="D10" s="12"/>
      <c r="E10" s="12">
        <v>1.72</v>
      </c>
      <c r="F10" s="13"/>
      <c r="G10" s="13"/>
      <c r="H10" s="13"/>
      <c r="I10" s="13"/>
      <c r="J10" s="13"/>
      <c r="K10" s="13"/>
      <c r="L10" s="13"/>
    </row>
    <row r="11" ht="24.95" customHeight="1" spans="1:12">
      <c r="A11" s="11" t="s">
        <v>166</v>
      </c>
      <c r="B11" s="10">
        <f t="shared" si="1"/>
        <v>116.95</v>
      </c>
      <c r="C11" s="12"/>
      <c r="D11" s="12">
        <v>52.62</v>
      </c>
      <c r="E11" s="12">
        <v>64.33</v>
      </c>
      <c r="F11" s="13"/>
      <c r="G11" s="13"/>
      <c r="H11" s="13"/>
      <c r="I11" s="13"/>
      <c r="J11" s="13"/>
      <c r="K11" s="13"/>
      <c r="L11" s="13"/>
    </row>
    <row r="12" ht="24.95" customHeight="1" spans="1:12">
      <c r="A12" s="7" t="s">
        <v>167</v>
      </c>
      <c r="B12" s="10">
        <f t="shared" si="1"/>
        <v>189.37</v>
      </c>
      <c r="C12" s="10">
        <f>SUM(C13:C26)</f>
        <v>0</v>
      </c>
      <c r="D12" s="10">
        <f>SUM(D13:D29)</f>
        <v>144.37</v>
      </c>
      <c r="E12" s="10">
        <f t="shared" ref="E12:L12" si="3">SUM(E13:E29)</f>
        <v>35.24</v>
      </c>
      <c r="F12" s="10">
        <f t="shared" si="3"/>
        <v>0</v>
      </c>
      <c r="G12" s="10">
        <f t="shared" si="3"/>
        <v>0</v>
      </c>
      <c r="H12" s="10">
        <f t="shared" si="3"/>
        <v>9.76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</row>
    <row r="13" ht="33.75" customHeight="1" spans="1:12">
      <c r="A13" s="16" t="s">
        <v>168</v>
      </c>
      <c r="B13" s="10">
        <f t="shared" si="1"/>
        <v>2.5</v>
      </c>
      <c r="C13" s="12"/>
      <c r="D13" s="12">
        <v>2.5</v>
      </c>
      <c r="E13" s="12"/>
      <c r="F13" s="12"/>
      <c r="G13" s="12"/>
      <c r="H13" s="12"/>
      <c r="I13" s="10"/>
      <c r="J13" s="10"/>
      <c r="K13" s="10"/>
      <c r="L13" s="10"/>
    </row>
    <row r="14" ht="24.95" customHeight="1" spans="1:12">
      <c r="A14" s="11" t="s">
        <v>169</v>
      </c>
      <c r="B14" s="10">
        <f t="shared" si="1"/>
        <v>6.31</v>
      </c>
      <c r="C14" s="12"/>
      <c r="D14" s="12">
        <v>5.71</v>
      </c>
      <c r="E14" s="12"/>
      <c r="F14" s="12"/>
      <c r="G14" s="12"/>
      <c r="H14" s="12">
        <v>0.6</v>
      </c>
      <c r="I14" s="10"/>
      <c r="J14" s="10"/>
      <c r="K14" s="10"/>
      <c r="L14" s="10"/>
    </row>
    <row r="15" ht="24.95" customHeight="1" spans="1:12">
      <c r="A15" s="11" t="s">
        <v>170</v>
      </c>
      <c r="B15" s="10">
        <f t="shared" si="1"/>
        <v>0.36</v>
      </c>
      <c r="C15" s="17"/>
      <c r="D15" s="12">
        <v>0.36</v>
      </c>
      <c r="E15" s="12"/>
      <c r="F15" s="12"/>
      <c r="G15" s="12"/>
      <c r="H15" s="12"/>
      <c r="I15" s="12"/>
      <c r="J15" s="12"/>
      <c r="K15" s="12"/>
      <c r="L15" s="12"/>
    </row>
    <row r="16" ht="24.95" customHeight="1" spans="1:12">
      <c r="A16" s="11" t="s">
        <v>171</v>
      </c>
      <c r="B16" s="10">
        <f t="shared" si="1"/>
        <v>13.8</v>
      </c>
      <c r="C16" s="12"/>
      <c r="D16" s="12">
        <v>13.8</v>
      </c>
      <c r="E16" s="12"/>
      <c r="F16" s="12"/>
      <c r="G16" s="12"/>
      <c r="H16" s="12"/>
      <c r="I16" s="12"/>
      <c r="J16" s="12"/>
      <c r="K16" s="12"/>
      <c r="L16" s="12"/>
    </row>
    <row r="17" ht="24.95" customHeight="1" spans="1:12">
      <c r="A17" s="11" t="s">
        <v>172</v>
      </c>
      <c r="B17" s="10">
        <f t="shared" si="1"/>
        <v>4.96</v>
      </c>
      <c r="C17" s="12"/>
      <c r="D17" s="12">
        <v>1.2</v>
      </c>
      <c r="E17" s="12">
        <v>3.76</v>
      </c>
      <c r="F17" s="12"/>
      <c r="G17" s="12"/>
      <c r="H17" s="12"/>
      <c r="I17" s="12"/>
      <c r="J17" s="12"/>
      <c r="K17" s="12"/>
      <c r="L17" s="12"/>
    </row>
    <row r="18" ht="24.95" customHeight="1" spans="1:12">
      <c r="A18" s="11" t="s">
        <v>173</v>
      </c>
      <c r="B18" s="10">
        <f t="shared" si="1"/>
        <v>5</v>
      </c>
      <c r="C18" s="12"/>
      <c r="D18" s="12">
        <v>5</v>
      </c>
      <c r="E18" s="12"/>
      <c r="F18" s="12"/>
      <c r="G18" s="12"/>
      <c r="H18" s="12"/>
      <c r="I18" s="12"/>
      <c r="J18" s="12"/>
      <c r="K18" s="12"/>
      <c r="L18" s="12"/>
    </row>
    <row r="19" ht="24.95" customHeight="1" spans="1:12">
      <c r="A19" s="11" t="s">
        <v>174</v>
      </c>
      <c r="B19" s="10">
        <f t="shared" si="1"/>
        <v>17.5</v>
      </c>
      <c r="C19" s="12"/>
      <c r="D19" s="12">
        <v>17.5</v>
      </c>
      <c r="E19" s="12"/>
      <c r="F19" s="12"/>
      <c r="G19" s="12"/>
      <c r="H19" s="12"/>
      <c r="I19" s="12"/>
      <c r="J19" s="12"/>
      <c r="K19" s="12"/>
      <c r="L19" s="12"/>
    </row>
    <row r="20" ht="24.95" customHeight="1" spans="1:12">
      <c r="A20" s="11" t="s">
        <v>175</v>
      </c>
      <c r="B20" s="10">
        <f t="shared" si="1"/>
        <v>27.98</v>
      </c>
      <c r="C20" s="12"/>
      <c r="D20" s="12">
        <v>24.63</v>
      </c>
      <c r="E20" s="12">
        <v>0.64</v>
      </c>
      <c r="F20" s="12"/>
      <c r="G20" s="12"/>
      <c r="H20" s="12">
        <v>2.71</v>
      </c>
      <c r="I20" s="12"/>
      <c r="J20" s="12"/>
      <c r="K20" s="12"/>
      <c r="L20" s="12"/>
    </row>
    <row r="21" ht="24.95" customHeight="1" spans="1:12">
      <c r="A21" s="11" t="s">
        <v>176</v>
      </c>
      <c r="B21" s="10">
        <f t="shared" si="1"/>
        <v>7.6</v>
      </c>
      <c r="C21" s="12"/>
      <c r="D21" s="12">
        <v>3.63</v>
      </c>
      <c r="E21" s="12">
        <v>0.67</v>
      </c>
      <c r="F21" s="12"/>
      <c r="G21" s="12"/>
      <c r="H21" s="12">
        <v>3.3</v>
      </c>
      <c r="I21" s="12"/>
      <c r="J21" s="12"/>
      <c r="K21" s="12"/>
      <c r="L21" s="12"/>
    </row>
    <row r="22" ht="24.95" customHeight="1" spans="1:12">
      <c r="A22" s="11" t="s">
        <v>177</v>
      </c>
      <c r="B22" s="10">
        <f t="shared" si="1"/>
        <v>5</v>
      </c>
      <c r="C22" s="12"/>
      <c r="D22" s="12">
        <v>3.82</v>
      </c>
      <c r="E22" s="12">
        <v>1.18</v>
      </c>
      <c r="F22" s="13"/>
      <c r="G22" s="13"/>
      <c r="H22" s="13"/>
      <c r="I22" s="13"/>
      <c r="J22" s="13"/>
      <c r="K22" s="13"/>
      <c r="L22" s="13"/>
    </row>
    <row r="23" ht="24.95" customHeight="1" spans="1:12">
      <c r="A23" s="11" t="s">
        <v>178</v>
      </c>
      <c r="B23" s="10">
        <f t="shared" si="1"/>
        <v>9.2</v>
      </c>
      <c r="C23" s="12"/>
      <c r="D23" s="12">
        <v>9.2</v>
      </c>
      <c r="E23" s="12"/>
      <c r="F23" s="13"/>
      <c r="G23" s="13"/>
      <c r="H23" s="13"/>
      <c r="I23" s="13"/>
      <c r="J23" s="13"/>
      <c r="K23" s="13"/>
      <c r="L23" s="13"/>
    </row>
    <row r="24" ht="24.95" customHeight="1" spans="1:12">
      <c r="A24" s="11" t="s">
        <v>179</v>
      </c>
      <c r="B24" s="10">
        <f t="shared" si="1"/>
        <v>13.5</v>
      </c>
      <c r="C24" s="12"/>
      <c r="D24" s="12">
        <v>13.5</v>
      </c>
      <c r="E24" s="12"/>
      <c r="F24" s="13"/>
      <c r="G24" s="13"/>
      <c r="H24" s="13"/>
      <c r="I24" s="13"/>
      <c r="J24" s="13"/>
      <c r="K24" s="13"/>
      <c r="L24" s="13"/>
    </row>
    <row r="25" ht="24.95" customHeight="1" spans="1:12">
      <c r="A25" s="11" t="s">
        <v>180</v>
      </c>
      <c r="B25" s="10">
        <f t="shared" si="1"/>
        <v>7.19</v>
      </c>
      <c r="C25" s="12"/>
      <c r="D25" s="12">
        <v>7.19</v>
      </c>
      <c r="E25" s="12"/>
      <c r="F25" s="13"/>
      <c r="G25" s="13"/>
      <c r="H25" s="13"/>
      <c r="I25" s="13"/>
      <c r="J25" s="13"/>
      <c r="K25" s="13"/>
      <c r="L25" s="13"/>
    </row>
    <row r="26" ht="24.95" customHeight="1" spans="1:12">
      <c r="A26" s="11" t="s">
        <v>181</v>
      </c>
      <c r="B26" s="10">
        <f t="shared" si="1"/>
        <v>30</v>
      </c>
      <c r="C26" s="12"/>
      <c r="D26" s="12">
        <v>26.85</v>
      </c>
      <c r="E26" s="12"/>
      <c r="F26" s="13"/>
      <c r="G26" s="13"/>
      <c r="H26" s="13">
        <v>3.15</v>
      </c>
      <c r="I26" s="13"/>
      <c r="J26" s="13"/>
      <c r="K26" s="13"/>
      <c r="L26" s="13"/>
    </row>
    <row r="27" ht="24.95" customHeight="1" spans="1:12">
      <c r="A27" s="11" t="s">
        <v>182</v>
      </c>
      <c r="B27" s="10">
        <f t="shared" si="1"/>
        <v>9.48</v>
      </c>
      <c r="C27" s="12"/>
      <c r="D27" s="12">
        <v>9.48</v>
      </c>
      <c r="E27" s="12"/>
      <c r="F27" s="13"/>
      <c r="G27" s="13"/>
      <c r="H27" s="13"/>
      <c r="I27" s="13"/>
      <c r="J27" s="13"/>
      <c r="K27" s="13"/>
      <c r="L27" s="13"/>
    </row>
    <row r="28" ht="24.95" customHeight="1" spans="1:12">
      <c r="A28" s="11" t="s">
        <v>183</v>
      </c>
      <c r="B28" s="10">
        <f t="shared" si="1"/>
        <v>22.39</v>
      </c>
      <c r="C28" s="12"/>
      <c r="D28" s="12"/>
      <c r="E28" s="12">
        <v>22.39</v>
      </c>
      <c r="F28" s="13"/>
      <c r="G28" s="13"/>
      <c r="H28" s="13"/>
      <c r="I28" s="13"/>
      <c r="J28" s="13"/>
      <c r="K28" s="13"/>
      <c r="L28" s="13"/>
    </row>
    <row r="29" ht="24.95" customHeight="1" spans="1:12">
      <c r="A29" s="11" t="s">
        <v>184</v>
      </c>
      <c r="B29" s="10">
        <f t="shared" si="1"/>
        <v>6.6</v>
      </c>
      <c r="C29" s="12"/>
      <c r="D29" s="12"/>
      <c r="E29" s="12">
        <v>6.6</v>
      </c>
      <c r="F29" s="13"/>
      <c r="G29" s="13"/>
      <c r="H29" s="13"/>
      <c r="I29" s="13"/>
      <c r="J29" s="13"/>
      <c r="K29" s="13"/>
      <c r="L29" s="13"/>
    </row>
  </sheetData>
  <mergeCells count="4">
    <mergeCell ref="A1:L1"/>
    <mergeCell ref="A2:E2"/>
    <mergeCell ref="B3:L3"/>
    <mergeCell ref="A3:A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>
    <arrUserId title="区域1" rangeCreator="" othersAccessPermission="edit"/>
  </rangeList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公共预算草案</vt:lpstr>
      <vt:lpstr>公共预算经济分类表 </vt:lpstr>
      <vt:lpstr>财政预算支出项目明细表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</cp:lastModifiedBy>
  <dcterms:created xsi:type="dcterms:W3CDTF">2025-03-05T08:34:00Z</dcterms:created>
  <dcterms:modified xsi:type="dcterms:W3CDTF">2026-03-26T00:54:48Z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689BF0EBFAF84732B27A467F72A612E5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