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8"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基本支出预算表04!$A$6:$W$58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<sst xmlns="http://schemas.openxmlformats.org/spreadsheetml/2006/main" count="2121" uniqueCount="653">
  <si>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</si>
  <si>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</si>
  <si>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</si>
  <si>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</si>
  <si>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</si>
  <si>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</si>
  <si>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</si>
  <si>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</si>
  <si>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</si>
  <si>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</si>
  <si>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</si>
  <si>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</si>
  <si>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</si>
  <si>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</si>
  <si>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</si>
  <si>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</si>
  <si>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</si>
  <si>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</si>
  <si>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</si>
  <si>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</si>
  <si>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</si>
  <si>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</si>
  <si>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</si>
  <si>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</si>
  <si>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</si>
  <si>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</si>
  <si>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</si>
  <si>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</si>
  <si>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</si>
  <si>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</si>
  <si>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</si>
  <si>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</si>
  <si>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</si>
  <si>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</si>
  <si>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</si>
  <si>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</si>
  <si>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</si>
  <si>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</si>
  <si>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</si>
  <si>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</si>
  <si>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</si>
  <si>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</si>
  <si>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</si>
  <si>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</si>
  <si>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</si>
  <si>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117001</t>
  </si>
  <si>
    <t>梁河县人力资源和社会保障局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</si>
  <si>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</si>
  <si>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</si>
  <si>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</si>
  <si>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</si>
  <si>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</si>
  <si>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</si>
  <si>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</si>
  <si>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</si>
  <si>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</si>
  <si>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</si>
  <si>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</si>
  <si>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</si>
  <si>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</si>
  <si>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</si>
  <si>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</si>
  <si>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</si>
  <si>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</si>
  <si>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</si>
  <si>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</si>
  <si>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</si>
  <si>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</si>
  <si>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</si>
  <si>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</si>
  <si>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</si>
  <si>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</si>
  <si>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</si>
  <si>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</si>
  <si>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</si>
  <si>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</si>
  <si>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</si>
  <si>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</si>
  <si>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</si>
  <si>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</si>
  <si>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</si>
  <si>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</si>
  <si>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</si>
  <si>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</si>
  <si>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</si>
  <si>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</si>
  <si>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</si>
  <si>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2080101</t>
  </si>
  <si>
    <t>行政运行</t>
  </si>
  <si>
    <t>2080102</t>
  </si>
  <si>
    <t>一般行政管理事务</t>
  </si>
  <si>
    <t>2080103</t>
  </si>
  <si>
    <t>机关服务</t>
  </si>
  <si>
    <t>2080104</t>
  </si>
  <si>
    <t>综合业务管理</t>
  </si>
  <si>
    <t>2080105</t>
  </si>
  <si>
    <t>劳动保障监察</t>
  </si>
  <si>
    <t>2080106</t>
  </si>
  <si>
    <t>就业管理事务</t>
  </si>
  <si>
    <t>2080107</t>
  </si>
  <si>
    <t>社会保险业务管理事务</t>
  </si>
  <si>
    <t>2080112</t>
  </si>
  <si>
    <t>劳动人事争议调解仲裁</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</si>
  <si>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</si>
  <si>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</si>
  <si>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</si>
  <si>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</si>
  <si>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</si>
  <si>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</si>
  <si>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</si>
  <si>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</si>
  <si>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</si>
  <si>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</si>
  <si>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</si>
  <si>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</si>
  <si>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</si>
  <si>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</si>
  <si>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20807</t>
  </si>
  <si>
    <t>就业补助</t>
  </si>
  <si>
    <t>2080702</t>
  </si>
  <si>
    <t>职业培训补贴</t>
  </si>
  <si>
    <t>2080704</t>
  </si>
  <si>
    <t>社会保险补贴</t>
  </si>
  <si>
    <t>2080705</t>
  </si>
  <si>
    <t>公益性岗位补贴</t>
  </si>
  <si>
    <t>2080711</t>
  </si>
  <si>
    <t>就业见习补贴</t>
  </si>
  <si>
    <t>2080713</t>
  </si>
  <si>
    <t>求职和创业补贴</t>
  </si>
  <si>
    <t>2080799</t>
  </si>
  <si>
    <t>其他就业补助支出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</si>
  <si>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</si>
  <si>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</si>
  <si>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</si>
  <si>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</si>
  <si>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</si>
  <si>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</si>
  <si>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</si>
  <si>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</si>
  <si>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</si>
  <si>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</si>
  <si>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</si>
  <si>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</si>
  <si>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</si>
  <si>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</si>
  <si>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</si>
  <si>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</si>
  <si>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</si>
  <si>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</si>
  <si>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</si>
  <si>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21305</t>
  </si>
  <si>
    <t>巩固脱贫攻坚成果衔接乡村振兴</t>
  </si>
  <si>
    <t>2130599</t>
  </si>
  <si>
    <t>其他巩固脱贫攻坚成果衔接乡村振兴支出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</si>
  <si>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</si>
  <si>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</si>
  <si>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</si>
  <si>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</si>
  <si>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</si>
  <si>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</si>
  <si>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</si>
  <si>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</si>
  <si>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</si>
  <si>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</si>
  <si>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</si>
  <si>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</si>
  <si>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</si>
  <si>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</si>
  <si>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</si>
  <si>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</si>
  <si>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</si>
  <si>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</si>
  <si>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</si>
  <si>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</si>
  <si>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</si>
  <si>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</si>
  <si>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</si>
  <si>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</si>
  <si>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</si>
  <si>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</si>
  <si>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</si>
  <si>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</si>
  <si>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</si>
  <si>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</si>
  <si>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</si>
  <si>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</si>
  <si>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</si>
  <si>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</si>
  <si>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</si>
  <si>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</si>
  <si>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</si>
  <si>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</si>
  <si>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</si>
  <si>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</si>
  <si>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</si>
  <si>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</si>
  <si>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</si>
  <si>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</si>
  <si>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</si>
  <si>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</si>
  <si>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</si>
  <si>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</si>
  <si>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</si>
  <si>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</si>
  <si>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</si>
  <si>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</si>
  <si>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</si>
  <si>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</si>
  <si>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</si>
  <si>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</si>
  <si>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</si>
  <si>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</si>
  <si>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</si>
  <si>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</si>
  <si>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</si>
  <si>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</si>
  <si>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</si>
  <si>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</si>
  <si>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</si>
  <si>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</si>
  <si>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</si>
  <si>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</si>
  <si>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</si>
  <si>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</si>
  <si>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</si>
  <si>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</si>
  <si>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</si>
  <si>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</si>
  <si>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</si>
  <si>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</si>
  <si>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</si>
  <si>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</si>
  <si>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</si>
  <si>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</si>
  <si>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</si>
  <si>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</si>
  <si>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</si>
  <si>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</si>
  <si>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</si>
  <si>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</si>
  <si>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</si>
  <si>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533122221100000322056</t>
  </si>
  <si>
    <t>事业人员支出工资</t>
  </si>
  <si>
    <t>30101</t>
  </si>
  <si>
    <t>基本工资</t>
  </si>
  <si>
    <t>533122210000000010979</t>
  </si>
  <si>
    <t>行政人员支出工资</t>
  </si>
  <si>
    <t>30102</t>
  </si>
  <si>
    <t>津贴补贴</t>
  </si>
  <si>
    <t>30103</t>
  </si>
  <si>
    <t>奖金</t>
  </si>
  <si>
    <t>533122231100001447269</t>
  </si>
  <si>
    <t>行政绩效奖励</t>
  </si>
  <si>
    <t>30107</t>
  </si>
  <si>
    <t>绩效工资</t>
  </si>
  <si>
    <t>533122231100001447251</t>
  </si>
  <si>
    <t>事业绩效奖励</t>
  </si>
  <si>
    <t>533122251100003747579</t>
  </si>
  <si>
    <t>机关事业单位基本养老保险缴费</t>
  </si>
  <si>
    <t>30108</t>
  </si>
  <si>
    <t>533122210000000014704</t>
  </si>
  <si>
    <t>职业年金缴费</t>
  </si>
  <si>
    <t>30109</t>
  </si>
  <si>
    <t>533122210000000014703</t>
  </si>
  <si>
    <t>职工基本医疗保险缴费</t>
  </si>
  <si>
    <t>30110</t>
  </si>
  <si>
    <t>533122241100002244841</t>
  </si>
  <si>
    <t>大病保险费</t>
  </si>
  <si>
    <t>30112</t>
  </si>
  <si>
    <t>其他社会保障缴费</t>
  </si>
  <si>
    <t>533122210000000014700</t>
  </si>
  <si>
    <t>残疾人就业保障金财政分担部分</t>
  </si>
  <si>
    <t>533122251100003747593</t>
  </si>
  <si>
    <t>工伤保险</t>
  </si>
  <si>
    <t>533122210000000014702</t>
  </si>
  <si>
    <t>生育保险</t>
  </si>
  <si>
    <t>533122210000000010984</t>
  </si>
  <si>
    <t>失业保险</t>
  </si>
  <si>
    <t>533122210000000010981</t>
  </si>
  <si>
    <t>临聘人员社会保险缴费</t>
  </si>
  <si>
    <t>533122210000000010989</t>
  </si>
  <si>
    <t>30113</t>
  </si>
  <si>
    <t>533122210000000012313</t>
  </si>
  <si>
    <t>三支一扶人员</t>
  </si>
  <si>
    <t>30199</t>
  </si>
  <si>
    <t>其他工资福利支出</t>
  </si>
  <si>
    <t>533122241100002256240</t>
  </si>
  <si>
    <t>基层党组织开展活动经费</t>
  </si>
  <si>
    <t>30201</t>
  </si>
  <si>
    <t>办公费</t>
  </si>
  <si>
    <t>533122210000000014594</t>
  </si>
  <si>
    <t>党报党刊</t>
  </si>
  <si>
    <t>533122210000000011001</t>
  </si>
  <si>
    <t>一般公用经费</t>
  </si>
  <si>
    <t>30229</t>
  </si>
  <si>
    <t>福利费</t>
  </si>
  <si>
    <t>30206</t>
  </si>
  <si>
    <t>电费</t>
  </si>
  <si>
    <t>30205</t>
  </si>
  <si>
    <t>水费</t>
  </si>
  <si>
    <t>533122251100003747581</t>
  </si>
  <si>
    <t>公用经费安排的工会经费</t>
  </si>
  <si>
    <t>30228</t>
  </si>
  <si>
    <t>工会经费</t>
  </si>
  <si>
    <t>533122210000000011000</t>
  </si>
  <si>
    <t>退休公用经费</t>
  </si>
  <si>
    <t>30299</t>
  </si>
  <si>
    <t>其他商品和服务支出</t>
  </si>
  <si>
    <t>533122210000000010999</t>
  </si>
  <si>
    <t>533122210000000010998</t>
  </si>
  <si>
    <t>公务交通补贴</t>
  </si>
  <si>
    <t>30239</t>
  </si>
  <si>
    <t>其他交通费用</t>
  </si>
  <si>
    <t>533122210000000010992</t>
  </si>
  <si>
    <t>大学生公益性岗位工资及社会保险缴费县级配套</t>
  </si>
  <si>
    <t>30305</t>
  </si>
  <si>
    <t>生活补助</t>
  </si>
  <si>
    <t>533122210000000010988</t>
  </si>
  <si>
    <t>提前退休公积金缴纳单位部分</t>
  </si>
  <si>
    <t>533122241100002256241</t>
  </si>
  <si>
    <t>县直单位机关党组织工作经费</t>
  </si>
  <si>
    <t>533122241100002256255</t>
  </si>
  <si>
    <t>驻村工作队员工作经费</t>
  </si>
  <si>
    <t>533122231100001199695</t>
  </si>
  <si>
    <t>创业小额贷款担保基金</t>
  </si>
  <si>
    <t>533122221100000322057</t>
  </si>
  <si>
    <t>机关事业单位职工遗属生活补助</t>
  </si>
  <si>
    <t>30304</t>
  </si>
  <si>
    <t>抚恤金</t>
  </si>
  <si>
    <t>533122231100001199671</t>
  </si>
  <si>
    <t>创业小额贷款利息</t>
  </si>
  <si>
    <t>533122210000000010997</t>
  </si>
  <si>
    <t>企业退休人员独生子女费</t>
  </si>
  <si>
    <t>30309</t>
  </si>
  <si>
    <t>奖励金</t>
  </si>
  <si>
    <t>533122210000000012315</t>
  </si>
  <si>
    <t>533122221100000322058</t>
  </si>
  <si>
    <t>驻村工作队员生活补助和通讯补贴经费</t>
  </si>
  <si>
    <t>533122210000000010996</t>
  </si>
  <si>
    <t>六十年代精简退职人员职工生活补助</t>
  </si>
  <si>
    <t>30399</t>
  </si>
  <si>
    <t>其他对个人和家庭的补助</t>
  </si>
  <si>
    <t>预算05-1表</t>
  </si>
  <si>
    <t>2025年部门项目支出预算表</t>
  </si>
  <si>
    <t>项目分类</t>
  </si>
  <si>
    <t>项目单位</t>
  </si>
  <si>
    <t>经济科目编码</t>
  </si>
  <si>
    <t>经济科目名称</t>
  </si>
  <si>
    <t>本年拨款</t>
  </si>
  <si>
    <t>其中：本次下达</t>
  </si>
  <si>
    <t>2025年国有企业退休人员社会化管理中央补助资金</t>
  </si>
  <si>
    <t>专项业务类</t>
  </si>
  <si>
    <t>533122251100003977063</t>
  </si>
  <si>
    <t>31204</t>
  </si>
  <si>
    <t>费用补贴</t>
  </si>
  <si>
    <t>2025年省级就业见习补贴资金和社区（村）基层？治理专干补助经费</t>
  </si>
  <si>
    <t>民生类</t>
  </si>
  <si>
    <t>533122251100003978387</t>
  </si>
  <si>
    <t>“三支一扶”大学生招聘工作经费</t>
  </si>
  <si>
    <t>事业发展类</t>
  </si>
  <si>
    <t>533122231100001193464</t>
  </si>
  <si>
    <t>30211</t>
  </si>
  <si>
    <t>差旅费</t>
  </si>
  <si>
    <t>城乡居民养老保险工作经费</t>
  </si>
  <si>
    <t>533122231100001193415</t>
  </si>
  <si>
    <t>30215</t>
  </si>
  <si>
    <t>会议费</t>
  </si>
  <si>
    <t>30231</t>
  </si>
  <si>
    <t>公务用车运行维护费</t>
  </si>
  <si>
    <t>城乡居民养老保险丧葬补助资金</t>
  </si>
  <si>
    <t>533122251100003772323</t>
  </si>
  <si>
    <t>单位资金安排工伤预防专项经费</t>
  </si>
  <si>
    <t>533122221100000880154</t>
  </si>
  <si>
    <t>单位资金安排上海青浦帮困对口援助职业培训资金</t>
  </si>
  <si>
    <t>533122241100002257373</t>
  </si>
  <si>
    <t>30216</t>
  </si>
  <si>
    <t>培训费</t>
  </si>
  <si>
    <t>单位资金安排社会化管理服务专项经费</t>
  </si>
  <si>
    <t>533122221100000880144</t>
  </si>
  <si>
    <t>干部人事档案管理工作经费</t>
  </si>
  <si>
    <t>533122231100001193570</t>
  </si>
  <si>
    <t>机关事业退休人员统筹外待遇发放资金</t>
  </si>
  <si>
    <t>533122251100003756445</t>
  </si>
  <si>
    <t>30302</t>
  </si>
  <si>
    <t>退休费</t>
  </si>
  <si>
    <t>劳动保障监察办案经费</t>
  </si>
  <si>
    <t>533122231100001193585</t>
  </si>
  <si>
    <t>30217</t>
  </si>
  <si>
    <t>劳动争议仲裁办案工作经费</t>
  </si>
  <si>
    <t>533122231100001193631</t>
  </si>
  <si>
    <t>30213</t>
  </si>
  <si>
    <t>维修（护）费</t>
  </si>
  <si>
    <t>农村劳动力转移就业特别行动计划工作经费</t>
  </si>
  <si>
    <t>533122231100001192847</t>
  </si>
  <si>
    <t>30202</t>
  </si>
  <si>
    <t>印刷费</t>
  </si>
  <si>
    <t>30207</t>
  </si>
  <si>
    <t>邮电费</t>
  </si>
  <si>
    <t>社会化管理服务经费</t>
  </si>
  <si>
    <t>533122231100001193445</t>
  </si>
  <si>
    <t>事业单位工资变动工作经费</t>
  </si>
  <si>
    <t>533122231100001193672</t>
  </si>
  <si>
    <t>30227</t>
  </si>
  <si>
    <t>委托业务费</t>
  </si>
  <si>
    <t>专业技术职称评审、认定工作经费</t>
  </si>
  <si>
    <t>533122231100001193526</t>
  </si>
  <si>
    <t>预算05-2表</t>
  </si>
  <si>
    <t>单位名称、项目名称</t>
  </si>
  <si>
    <t>项目年度绩效目标</t>
  </si>
  <si>
    <t>一级指标</t>
  </si>
  <si>
    <t>二级指标</t>
  </si>
  <si>
    <t>三级指标</t>
  </si>
  <si>
    <t>指标性质</t>
  </si>
  <si>
    <t>指标值</t>
  </si>
  <si>
    <t>指标属性</t>
  </si>
  <si>
    <t>度量单位</t>
  </si>
  <si>
    <t>指标内容</t>
  </si>
  <si>
    <t>2025年省级就业见习补贴资金和社区（村）基层治理专干补助经费</t>
  </si>
  <si>
    <t>2025年省级就业见习补贴资金治理专干补助经费</t>
  </si>
  <si>
    <t>产出指标</t>
  </si>
  <si>
    <t>数量指标</t>
  </si>
  <si>
    <t>基层治理专干人数</t>
  </si>
  <si>
    <t>&gt;=</t>
  </si>
  <si>
    <t>25</t>
  </si>
  <si>
    <t>定量指标</t>
  </si>
  <si>
    <t>人</t>
  </si>
  <si>
    <t>效益指标</t>
  </si>
  <si>
    <t>经济效益</t>
  </si>
  <si>
    <t>基层治理专干生活补贴收入增加</t>
  </si>
  <si>
    <t>542000</t>
  </si>
  <si>
    <t>元</t>
  </si>
  <si>
    <t>满意度指标</t>
  </si>
  <si>
    <t>服务对象满意度</t>
  </si>
  <si>
    <t>基层治理专干满意度</t>
  </si>
  <si>
    <t>90</t>
  </si>
  <si>
    <t>%</t>
  </si>
  <si>
    <t>2025年中央就业财政补助资金</t>
  </si>
  <si>
    <t>梁财社〔2025〕3号梁河县财政局关于提前下达2025年中央就业财政补助资金预算的通知</t>
  </si>
  <si>
    <t>公益性岗位人员</t>
  </si>
  <si>
    <t>468</t>
  </si>
  <si>
    <t>公益性岗位人员增加收入</t>
  </si>
  <si>
    <t>4700000</t>
  </si>
  <si>
    <t>98</t>
  </si>
  <si>
    <t>1.国有企业已退休人员管理服务工作与原企业分离。2.国有企业不承担移交后的退休人员社会化管理服务费用。3.国有企业新办理退休人员管理服务工作与原企业分离</t>
  </si>
  <si>
    <t>国有企业已退休人员管理服务工作与原企业分离的比例</t>
  </si>
  <si>
    <t>=</t>
  </si>
  <si>
    <t>100</t>
  </si>
  <si>
    <t>梁财金〔2025〕1号梁河县财政局关于下达2025年国有企业退休人员社会化管理中央补助资金的通知</t>
  </si>
  <si>
    <t>国有企业新办理退休人员管理服务工作与原企业分立的比例</t>
  </si>
  <si>
    <t>国有企业不承担移交后的退休人员社会化管理服务费用的比例</t>
  </si>
  <si>
    <t>移交企业的综合满意程度，企业满意度</t>
  </si>
  <si>
    <t>85</t>
  </si>
  <si>
    <t>用于企业退休人员社会化管理服务费</t>
  </si>
  <si>
    <t>服务企业退休职工人数</t>
  </si>
  <si>
    <t>１９９８</t>
  </si>
  <si>
    <t>服务企业退休职工人数１９９８人</t>
  </si>
  <si>
    <t>确保增加企业退休职工收入</t>
  </si>
  <si>
    <t>确保企业退休职工满意度</t>
  </si>
  <si>
    <t>１００</t>
  </si>
  <si>
    <t>2025年中央财政衔接推进乡村振兴补助资金乡村公益性岗位补助资金</t>
  </si>
  <si>
    <t>通过项目的实施，扩宽脱贫劳动力就业机遇，为脱贫劳动力及检测对象群众增加家庭收入来源，脱贫成效得到巩固，受益713个乡村公益性岗位。通过2025年梁河县跨省务工交通补助项目的实施，发放外出务工一次性交通助3000人次，脱贫劳动力及监测对象受益3000人次，扩宽脱贫劳动力及监测对象就业机遇，为脱贫劳动力</t>
  </si>
  <si>
    <t xml:space="preserve">        享受乡村公益性岗位补助人次数</t>
  </si>
  <si>
    <t>713</t>
  </si>
  <si>
    <t>人次</t>
  </si>
  <si>
    <t>梁财农〔2025〕2号梁河县财政局关于下达2025年中央财政衔接推进乡村振兴补助资金的通知</t>
  </si>
  <si>
    <t>其中：脱贫劳动力及监测对象享受乡村公益性岗位补助人次数</t>
  </si>
  <si>
    <t>质量指标</t>
  </si>
  <si>
    <t xml:space="preserve">       乡村公益性岗位补助准确率</t>
  </si>
  <si>
    <t>时效指标</t>
  </si>
  <si>
    <t xml:space="preserve">  资金在规定时间内下达率</t>
  </si>
  <si>
    <t>95</t>
  </si>
  <si>
    <t xml:space="preserve">   补贴资金在规定时间内支付到位率</t>
  </si>
  <si>
    <t>成本指标</t>
  </si>
  <si>
    <t>经济成本指标</t>
  </si>
  <si>
    <t>450</t>
  </si>
  <si>
    <t>万元</t>
  </si>
  <si>
    <t>乡村公益性岗位补助人员稳定增收</t>
  </si>
  <si>
    <t>社会效益</t>
  </si>
  <si>
    <t xml:space="preserve">      脱贫劳动力及监测对象就业人数</t>
  </si>
  <si>
    <t xml:space="preserve">    返贫、致贫风险消除人口覆盖率</t>
  </si>
  <si>
    <t>公共就业服务满意度</t>
  </si>
  <si>
    <t>开展全县人事在职1238份，退休1054份，文书档案1046卷,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9.落实工龄材料表10.干部履历表，11.证明材料12.奖励处分材料（德组字〔2018〕44号）。</t>
  </si>
  <si>
    <t>服务全县事业干部2292人</t>
  </si>
  <si>
    <t>2292</t>
  </si>
  <si>
    <t>开展全县人事在职1238份，退休1054份，文书档案1046卷,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9.落实工龄材料表10.干部履历表，11.证明材料12.奖励处分材料（</t>
  </si>
  <si>
    <t>可持续影响</t>
  </si>
  <si>
    <t>有效衔接个人档案工作</t>
  </si>
  <si>
    <t>开展全县人事在职1077份，退休977份，文书档案1249卷（80871件）事业干部人事档案专项审核工作，</t>
  </si>
  <si>
    <t>2025年中央就业见习补贴财政补助资金</t>
  </si>
  <si>
    <t>基层就业见习补贴人数</t>
  </si>
  <si>
    <t>基层就业见习补贴人员收入增加</t>
  </si>
  <si>
    <t>100000</t>
  </si>
  <si>
    <t>2025年中央财政衔接推进乡村振兴补助资金跨省务工交通补助资金</t>
  </si>
  <si>
    <t>通过2025年梁河县跨省务工交通补助项目的实施，发放外出务工一次性交通助3000人次，脱贫劳动力及监测对象受益3000人次，扩宽脱贫劳动力及监测对象就业机遇，为脱贫劳动力及监测对象增加家庭收入来源，脱贫成效得到巩固。</t>
  </si>
  <si>
    <t>享受一次性交通补助人次数</t>
  </si>
  <si>
    <t>3000</t>
  </si>
  <si>
    <t>梁财农[2025]2号梁河县财政局关于下达2025年中央财政衔接推进乡村振兴补助资金的通知</t>
  </si>
  <si>
    <t xml:space="preserve">     其中：脱贫劳动力及监测对象享受一次性交通补助人次数</t>
  </si>
  <si>
    <t xml:space="preserve">        一次性交通补助准确率</t>
  </si>
  <si>
    <t xml:space="preserve"> 资金在规定时间内下达率</t>
  </si>
  <si>
    <t xml:space="preserve"> 补贴资金在规定时间内支付到位率</t>
  </si>
  <si>
    <t>300</t>
  </si>
  <si>
    <t xml:space="preserve">  脱贫劳动力及监测对象就业人数</t>
  </si>
  <si>
    <t xml:space="preserve">     返贫、致贫风险消除人口覆盖率</t>
  </si>
  <si>
    <t xml:space="preserve">       公共就业服务满意度</t>
  </si>
  <si>
    <t xml:space="preserve">  就业扶持政策经办服务满意度</t>
  </si>
  <si>
    <t>确保2025年“三支一扶”计划工作所需的考试、宣传、培训、走访慰问等经费纳入同级财政预算，确保各项工作顺利开……</t>
  </si>
  <si>
    <t>全县7名"三支一扶"人员</t>
  </si>
  <si>
    <t>确保2023年“三支一扶”计划工作所需的考试、宣传、培训、走访慰问等经费纳入同级财政预算，确保各项工作顺利开……</t>
  </si>
  <si>
    <t>生活补助有所提高</t>
  </si>
  <si>
    <t>应届大学生就业渠道增加满意度</t>
  </si>
  <si>
    <t>着力做好引才、育才工作，落实人才评价工作，强化人才人事管理服务工作，截至2022年底全县共有事业单位专业技术人员2668人。</t>
  </si>
  <si>
    <t>服务全县机关事业人员</t>
  </si>
  <si>
    <t>2668</t>
  </si>
  <si>
    <t>着力做好引才、育才工作，落实人才评价工作，强化人才人事管理服务工作，截止2022年底全县共有事业单位专业技术人员2668人。</t>
  </si>
  <si>
    <t>预计评级310人，待遇有所增加</t>
  </si>
  <si>
    <t>310</t>
  </si>
  <si>
    <t>全县事业干部满意度</t>
  </si>
  <si>
    <t>99</t>
  </si>
  <si>
    <t>工伤预防专项经费，用于全县工伤保险宣传。</t>
  </si>
  <si>
    <t>全县工伤保险参保人数１．３１万人</t>
  </si>
  <si>
    <t>１３１００</t>
  </si>
  <si>
    <t>保护参保人工伤事故</t>
  </si>
  <si>
    <t>确保参保职工满意度</t>
  </si>
  <si>
    <t>单位资金安排上海青浦帮困对口援助职业培</t>
  </si>
  <si>
    <t>单位资金安排上海青浦帮困对口援助职业培人数</t>
  </si>
  <si>
    <t>250</t>
  </si>
  <si>
    <t>补助标准</t>
  </si>
  <si>
    <t>1500</t>
  </si>
  <si>
    <t>培训人员满意度</t>
  </si>
  <si>
    <t>2025年高校毕业生“三支一扶”计划中央财政补助资金</t>
  </si>
  <si>
    <t>三支一扶人员收入增加</t>
  </si>
  <si>
    <t>54200</t>
  </si>
  <si>
    <t>高校毕业生满意度</t>
  </si>
  <si>
    <t>规定参保人在缴费或待遇领取期间死亡的，按照属地原则由县市财政给予12个月全省最低基础养老金标准的一次性丧葬补助金。</t>
  </si>
  <si>
    <t>缴费补贴人数</t>
  </si>
  <si>
    <t>30689</t>
  </si>
  <si>
    <t>丧葬补贴人数预算1150人*1716元，合计1973400元。</t>
  </si>
  <si>
    <t>参保人死亡补助收入</t>
  </si>
  <si>
    <t>1973400</t>
  </si>
  <si>
    <t>参保人满意度</t>
  </si>
  <si>
    <t>全县机关事业行政退休人员1000人统筹外待遇发放，事业退休人员1681人统筹外待遇放发。</t>
  </si>
  <si>
    <t>机关事业单位退休人员</t>
  </si>
  <si>
    <t>2681</t>
  </si>
  <si>
    <t>退休人员待遇增加</t>
  </si>
  <si>
    <t>7274.4</t>
  </si>
  <si>
    <t>全县机关事业单位退休人员</t>
  </si>
  <si>
    <t>仲裁机构实体化建设、办案经费、调解仲裁能力建设，用人单位遵守劳动用工和社会保险法律法规专项检查、劳动市场秩序专项检查.办理用人单位仲裁案件，调查取证，送达行政处理决定;办理劳动争议仲裁案件21件涉及劳动者21人，其中：仲裁裁决解决3起，涉及劳动者3人资金11.04万，其余18起为调解解决，涉及18人资金39.01万元，劳动人事争议案件仲裁结案率100%，案件调解成功率85.71%；
受理投诉举报案件129起，涉及1455人资金1761.88万元，已协调解决109起，涉及1128人资金1434.91万元，（其中，涉嫌拒不支付劳动报酬刑事案件2起，涉及184人，涉及资金76.05万元），未解决20起，涉及327人326.97万元。</t>
  </si>
  <si>
    <t>受理投诉举报案件129起</t>
  </si>
  <si>
    <t>129</t>
  </si>
  <si>
    <t>起</t>
  </si>
  <si>
    <t>涉及1455人资金1761.88万元</t>
  </si>
  <si>
    <t>17618800</t>
  </si>
  <si>
    <t>推进劳动保障监察工作，农民工工资支付专项检查、用人单位遵守劳动用工和社会保险法律法规专项检查、劳动市场秩序专项检查.办理拖欠农民工工资案件，调查取证，送达行政处理决定;处理突发事件，办理劳动用工登记2435人，登记备案合同7305份，解除劳动合同备案737人，查询整理档案500余份，审查企业人员退休52人（含提前退休6人）；办理特殊工时制度企业审批2户，涉及工人数165人，其中不定时工作制工人65人；综合计算工时工作制工人100人，接待政策咨询140余人。</t>
  </si>
  <si>
    <t>办理劳动用工登记</t>
  </si>
  <si>
    <t>2435</t>
  </si>
  <si>
    <t>办理劳动用工登记2435人，登记备案合同7305份，解除劳动合同备案737人，查询整理档案500余份，审查企业人员退休52人（含提前退休6人）</t>
  </si>
  <si>
    <t>登记备案合同</t>
  </si>
  <si>
    <t>7305</t>
  </si>
  <si>
    <t>份</t>
  </si>
  <si>
    <t>调整全县事业单位2268人各种津补贴经费按行政隶属关系和现行经费保障渠道解决。</t>
  </si>
  <si>
    <t>全县事业人员2268人</t>
  </si>
  <si>
    <t>2268人</t>
  </si>
  <si>
    <t>文件第三款经费来源：调整事业单位各种津补贴经费按行政隶属关系和现行经费保障渠道解决。</t>
  </si>
  <si>
    <t>事业单位各种津补贴有增加</t>
  </si>
  <si>
    <t>2268</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</si>
  <si>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</si>
  <si>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农村劳动力转移就业稳定在5.6万人以上</t>
  </si>
  <si>
    <t>56000</t>
  </si>
  <si>
    <t>外出务工人员经济收入有所增加</t>
  </si>
  <si>
    <t>14000</t>
  </si>
  <si>
    <t>省外转移就业稳定在1.4万人以上</t>
  </si>
  <si>
    <t>脱贫人口群众满意度</t>
  </si>
  <si>
    <t>脱贫劳动力省外转移就业稳定在0.3万人</t>
  </si>
  <si>
    <t>企业退休人员社会化管理服务经费用于开展全县2400人的企业退休职工的文化体育活动、重阳节等支出，增强退休人员的社区情结，提高退休人员的生活质量各级政府根据财力情况，每年由社会保险机构核实后，报同级财政部门审核拨付排移交街道（乡镇）社区和社会保险机关管理服务的企业退休人员的活动经费，按每人每月5元的标准确定，每年由社会保险机构核实后，报同级财政部门审核拨。</t>
  </si>
  <si>
    <t>服务对象</t>
  </si>
  <si>
    <t>2400</t>
  </si>
  <si>
    <t>用于开展全县2400人的企业退休职工的文化体育活动、重阳节等支出</t>
  </si>
  <si>
    <t>企业退休职工收入有所增加</t>
  </si>
  <si>
    <t>提高退休人员的生活质量</t>
  </si>
  <si>
    <t>提高2400人退休人员的生活质量</t>
  </si>
  <si>
    <t>企业退休人员满意度</t>
  </si>
  <si>
    <t>为顺利完成好州级下达任务97713人的参保目标，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</si>
  <si>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参保人数</t>
  </si>
  <si>
    <t>97713</t>
  </si>
  <si>
    <t>完成好州级下达任务97713人的参保目标</t>
  </si>
  <si>
    <t>待遇人员收入增加</t>
  </si>
  <si>
    <t>23788</t>
  </si>
  <si>
    <t>待遇人员23788人收入增加3153.58万元</t>
  </si>
  <si>
    <t>参保人群满意度</t>
  </si>
  <si>
    <t>97713人满意</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</si>
  <si>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</si>
  <si>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</si>
  <si>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</si>
  <si>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</si>
  <si>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</si>
  <si>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</si>
  <si>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</si>
  <si>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</si>
  <si>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</si>
  <si>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</si>
  <si>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</si>
  <si>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</si>
  <si>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</si>
  <si>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</si>
  <si>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</si>
  <si>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</si>
  <si>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</si>
  <si>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</si>
  <si>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其他印刷服务</t>
  </si>
  <si>
    <t>批</t>
  </si>
  <si>
    <t>原油</t>
  </si>
  <si>
    <t>辆</t>
  </si>
  <si>
    <t>机动车保险服务</t>
  </si>
  <si>
    <t>车辆维修和保养服务</t>
  </si>
  <si>
    <t>公文用纸、资料汇编、信封印刷服务</t>
  </si>
  <si>
    <t>预算08表</t>
  </si>
  <si>
    <t>政府购买服务项目</t>
  </si>
  <si>
    <t>政府购买服务目录</t>
  </si>
  <si>
    <r>
      <rPr>
        <sz val="11"/>
        <color rgb="FF000000"/>
        <rFont val="宋体"/>
        <charset val="134"/>
      </rPr>
      <t>说明</t>
    </r>
    <r>
      <rPr>
        <sz val="11"/>
        <color rgb="FF000000"/>
        <rFont val="Calibri"/>
        <charset val="134"/>
      </rPr>
      <t>:</t>
    </r>
    <r>
      <rPr>
        <sz val="11"/>
        <color rgb="FF000000"/>
        <rFont val="宋体"/>
        <charset val="134"/>
      </rPr>
      <t>本单位无政府购买服务。</t>
    </r>
  </si>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</sst>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1"/>
      <name val="Calibri"/>
      <charset val="134"/>
    </font>
    <font>
      <sz val="9"/>
      <name val="SimSun"/>
      <charset val="134"/>
    </font>
    <font>
      <b/>
      <sz val="20"/>
      <name val="SimSun"/>
      <charset val="134"/>
    </font>
    <font>
      <sz val="11"/>
      <name val="SimSun"/>
      <charset val="134"/>
    </font>
    <font>
      <sz val="10"/>
      <name val="SimSun"/>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16"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33" fillId="0" borderId="18" applyNumberFormat="0" applyFill="0" applyAlignment="0" applyProtection="0">
      <alignment vertical="center"/>
    </xf>
    <xf numFmtId="0" fontId="33" fillId="0" borderId="0" applyNumberFormat="0" applyFill="0" applyBorder="0" applyAlignment="0" applyProtection="0">
      <alignment vertical="center"/>
    </xf>
    <xf numFmtId="0" fontId="34" fillId="3" borderId="19" applyNumberFormat="0" applyAlignment="0" applyProtection="0">
      <alignment vertical="center"/>
    </xf>
    <xf numFmtId="0" fontId="35" fillId="4" borderId="20" applyNumberFormat="0" applyAlignment="0" applyProtection="0">
      <alignment vertical="center"/>
    </xf>
    <xf numFmtId="0" fontId="36" fillId="4" borderId="19" applyNumberFormat="0" applyAlignment="0" applyProtection="0">
      <alignment vertical="center"/>
    </xf>
    <xf numFmtId="0" fontId="37" fillId="5" borderId="21" applyNumberFormat="0" applyAlignment="0" applyProtection="0">
      <alignment vertical="center"/>
    </xf>
    <xf numFmtId="0" fontId="38" fillId="0" borderId="22" applyNumberFormat="0" applyFill="0" applyAlignment="0" applyProtection="0">
      <alignment vertical="center"/>
    </xf>
    <xf numFmtId="0" fontId="39" fillId="0" borderId="23"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14">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178" fontId="4" fillId="0" borderId="7" xfId="54" applyFont="1" applyFill="1">
      <alignment horizontal="right" vertical="center"/>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0" fontId="16" fillId="0" borderId="0" xfId="0" applyFont="1" applyBorder="1">
      <alignment vertical="top"/>
    </xf>
    <xf numFmtId="49" fontId="17" fillId="0" borderId="0" xfId="53" applyFont="1" applyBorder="1">
      <alignment horizontal="left" vertical="center" wrapText="1"/>
    </xf>
    <xf numFmtId="49" fontId="18" fillId="0" borderId="0" xfId="0" applyNumberFormat="1" applyFont="1" applyBorder="1" applyAlignment="1">
      <alignment horizontal="center" vertical="center" wrapText="1"/>
    </xf>
    <xf numFmtId="49" fontId="12" fillId="0" borderId="0" xfId="0" applyNumberFormat="1" applyFont="1" applyBorder="1" applyAlignment="1">
      <alignment horizontal="center" vertical="center" wrapText="1"/>
    </xf>
    <xf numFmtId="49" fontId="19" fillId="0" borderId="0" xfId="0" applyNumberFormat="1" applyFont="1" applyBorder="1" applyAlignment="1">
      <alignment horizontal="left" vertical="center" wrapText="1"/>
    </xf>
    <xf numFmtId="49" fontId="13" fillId="0" borderId="0" xfId="0" applyNumberFormat="1" applyBorder="1" applyAlignment="1">
      <alignment horizontal="left" vertical="center" wrapText="1"/>
    </xf>
    <xf numFmtId="49" fontId="20" fillId="0" borderId="7" xfId="53" applyFont="1" applyAlignment="1">
      <alignment horizontal="center" vertical="center" wrapText="1"/>
    </xf>
    <xf numFmtId="49" fontId="21" fillId="0" borderId="7" xfId="53" applyFont="1" applyAlignment="1">
      <alignment horizontal="center" vertical="center" wrapText="1"/>
    </xf>
    <xf numFmtId="49" fontId="20" fillId="0" borderId="7" xfId="53" applyFont="1">
      <alignment horizontal="left" vertical="center" wrapText="1"/>
    </xf>
    <xf numFmtId="49" fontId="21" fillId="0" borderId="7" xfId="53" applyFont="1">
      <alignment horizontal="left" vertical="center" wrapText="1"/>
    </xf>
    <xf numFmtId="178" fontId="21" fillId="0" borderId="7" xfId="54" applyFont="1">
      <alignment horizontal="right" vertical="center"/>
    </xf>
    <xf numFmtId="49" fontId="20" fillId="0" borderId="7" xfId="53" applyFont="1" applyAlignment="1">
      <alignment horizontal="left" vertical="center" wrapText="1" indent="1"/>
    </xf>
    <xf numFmtId="49" fontId="21" fillId="0" borderId="7" xfId="53" applyFont="1" applyAlignment="1">
      <alignment horizontal="left" vertical="center" wrapText="1" indent="1"/>
    </xf>
    <xf numFmtId="49" fontId="20" fillId="0" borderId="7" xfId="53" applyFont="1" applyAlignment="1">
      <alignment horizontal="left" vertical="center" wrapText="1" indent="2"/>
    </xf>
    <xf numFmtId="49" fontId="21" fillId="0" borderId="7" xfId="53" applyFont="1" applyAlignment="1">
      <alignment horizontal="left" vertical="center" wrapText="1" indent="2"/>
    </xf>
    <xf numFmtId="0" fontId="2" fillId="0" borderId="0" xfId="0" applyFont="1" applyBorder="1" applyAlignment="1">
      <alignment vertical="center"/>
    </xf>
    <xf numFmtId="0" fontId="22" fillId="0" borderId="0" xfId="0" applyFont="1" applyBorder="1" applyAlignment="1">
      <alignment horizontal="center" vertical="center"/>
    </xf>
    <xf numFmtId="0" fontId="23"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4"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xf numFmtId="49" fontId="4" fillId="0" borderId="9"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5" workbookViewId="0">
      <selection activeCell="B9" sqref="B9"/>
    </sheetView>
  </sheetViews>
  <sheetFormatPr defaultColWidth="10.2761904761905" defaultRowHeight="15" customHeight="1" outlineLevelCol="3"/>
  <cols>
    <col min="1" max="4" width="33.2761904761905" customWidth="1"/>
  </cols>
  <sheetData>
    <row r="1" ht="18.75" customHeight="1" spans="1:4">
      <c r="A1" s="208"/>
      <c r="B1" s="208"/>
      <c r="C1" s="208"/>
      <c r="D1" s="209" t="s">
        <v>0</v>
      </c>
    </row>
    <row r="2" ht="42" customHeight="1" spans="1:4">
      <c r="A2" s="210" t="str">
        <f>"2025"&amp;"年财务收支预算总表"</f>
        <v>2025年财务收支预算总表</v>
      </c>
      <c r="B2" s="210"/>
      <c r="C2" s="210"/>
      <c r="D2" s="210"/>
    </row>
    <row r="3" ht="18.75" customHeight="1" spans="1:4">
      <c r="A3" s="208" t="str">
        <f>"单位名称："&amp;"梁河县人力资源和社会保障局"</f>
        <v>单位名称：梁河县人力资源和社会保障局</v>
      </c>
      <c r="B3" s="208"/>
      <c r="C3" s="211"/>
      <c r="D3" s="209" t="s">
        <v>1</v>
      </c>
    </row>
    <row r="4" ht="18.75" customHeight="1" spans="1:4">
      <c r="A4" s="212" t="s">
        <v>2</v>
      </c>
      <c r="B4" s="212"/>
      <c r="C4" s="212" t="s">
        <v>3</v>
      </c>
      <c r="D4" s="213"/>
    </row>
    <row r="5" ht="18.75" customHeight="1" spans="1:4">
      <c r="A5" s="157" t="s">
        <v>4</v>
      </c>
      <c r="B5" s="157" t="s">
        <v>5</v>
      </c>
      <c r="C5" s="157" t="s">
        <v>6</v>
      </c>
      <c r="D5" s="157" t="s">
        <v>5</v>
      </c>
    </row>
    <row r="6" ht="18.75" customHeight="1" spans="1:4">
      <c r="A6" s="156" t="s">
        <v>7</v>
      </c>
      <c r="B6" s="158">
        <v>85668467.62</v>
      </c>
      <c r="C6" s="156" t="str">
        <f>"一"&amp;"、"&amp;"一般公共服务支出"</f>
        <v>一、一般公共服务支出</v>
      </c>
      <c r="D6" s="158">
        <v>56850</v>
      </c>
    </row>
    <row r="7" ht="18.75" customHeight="1" spans="1:4">
      <c r="A7" s="156" t="s">
        <v>8</v>
      </c>
      <c r="B7" s="158"/>
      <c r="C7" s="156" t="str">
        <f>"二"&amp;"、"&amp;"社会保障和就业支出"</f>
        <v>二、社会保障和就业支出</v>
      </c>
      <c r="D7" s="158">
        <v>85353383.95</v>
      </c>
    </row>
    <row r="8" ht="18.75" customHeight="1" spans="1:4">
      <c r="A8" s="156" t="s">
        <v>9</v>
      </c>
      <c r="B8" s="158">
        <v>20000</v>
      </c>
      <c r="C8" s="156" t="str">
        <f>"三"&amp;"、"&amp;"卫生健康支出"</f>
        <v>三、卫生健康支出</v>
      </c>
      <c r="D8" s="158">
        <v>273825.51</v>
      </c>
    </row>
    <row r="9" ht="18.75" customHeight="1" spans="1:4">
      <c r="A9" s="156" t="s">
        <v>10</v>
      </c>
      <c r="B9" s="158"/>
      <c r="C9" s="156" t="str">
        <f>"四"&amp;"、"&amp;"住房保障支出"</f>
        <v>四、住房保障支出</v>
      </c>
      <c r="D9" s="158">
        <v>476408.16</v>
      </c>
    </row>
    <row r="10" ht="18.75" customHeight="1" spans="1:4">
      <c r="A10" s="156" t="s">
        <v>11</v>
      </c>
      <c r="B10" s="158">
        <v>492000</v>
      </c>
      <c r="C10" s="156" t="str">
        <f>"五"&amp;"、"&amp;"国有资本经营预算支出"</f>
        <v>五、国有资本经营预算支出</v>
      </c>
      <c r="D10" s="158">
        <v>20000</v>
      </c>
    </row>
    <row r="11" ht="18.75" customHeight="1" spans="1:4">
      <c r="A11" s="156" t="s">
        <v>12</v>
      </c>
      <c r="B11" s="158"/>
      <c r="C11" s="156"/>
      <c r="D11" s="158"/>
    </row>
    <row r="12" ht="18.75" customHeight="1" spans="1:4">
      <c r="A12" s="156" t="s">
        <v>13</v>
      </c>
      <c r="B12" s="158"/>
      <c r="C12" s="156"/>
      <c r="D12" s="158"/>
    </row>
    <row r="13" ht="18.75" customHeight="1" spans="1:4">
      <c r="A13" s="156" t="s">
        <v>14</v>
      </c>
      <c r="B13" s="158">
        <v>319682</v>
      </c>
      <c r="C13" s="156"/>
      <c r="D13" s="158"/>
    </row>
    <row r="14" ht="18.75" customHeight="1" spans="1:4">
      <c r="A14" s="156" t="s">
        <v>15</v>
      </c>
      <c r="B14" s="158"/>
      <c r="C14" s="156"/>
      <c r="D14" s="158"/>
    </row>
    <row r="15" ht="18.75" customHeight="1" spans="1:4">
      <c r="A15" s="156" t="s">
        <v>16</v>
      </c>
      <c r="B15" s="158">
        <v>172318</v>
      </c>
      <c r="C15" s="156"/>
      <c r="D15" s="158"/>
    </row>
    <row r="16" ht="18.75" customHeight="1" spans="1:4">
      <c r="A16" s="156"/>
      <c r="B16" s="158"/>
      <c r="C16" s="156"/>
      <c r="D16" s="158"/>
    </row>
    <row r="17" ht="18.75" customHeight="1" spans="1:4">
      <c r="A17" s="156"/>
      <c r="B17" s="158"/>
      <c r="C17" s="156"/>
      <c r="D17" s="158"/>
    </row>
    <row r="18" ht="18.75" customHeight="1" spans="1:4">
      <c r="A18" s="156"/>
      <c r="B18" s="158"/>
      <c r="C18" s="156"/>
      <c r="D18" s="158"/>
    </row>
    <row r="19" ht="18.75" customHeight="1" spans="1:4">
      <c r="A19" s="156"/>
      <c r="B19" s="158"/>
      <c r="C19" s="156"/>
      <c r="D19" s="158"/>
    </row>
    <row r="20" ht="18.75" customHeight="1" spans="1:4">
      <c r="A20" s="156"/>
      <c r="B20" s="158"/>
      <c r="C20" s="156"/>
      <c r="D20" s="158"/>
    </row>
    <row r="21" ht="18.75" customHeight="1" spans="1:4">
      <c r="A21" s="156"/>
      <c r="B21" s="158"/>
      <c r="C21" s="156"/>
      <c r="D21" s="158"/>
    </row>
    <row r="22" ht="18.75" customHeight="1" spans="1:4">
      <c r="A22" s="156"/>
      <c r="B22" s="158"/>
      <c r="C22" s="156"/>
      <c r="D22" s="158"/>
    </row>
    <row r="23" ht="18.75" customHeight="1" spans="1:4">
      <c r="A23" s="156"/>
      <c r="B23" s="158"/>
      <c r="C23" s="156"/>
      <c r="D23" s="158"/>
    </row>
    <row r="24" ht="18.75" customHeight="1" spans="1:4">
      <c r="A24" s="156"/>
      <c r="B24" s="158"/>
      <c r="C24" s="156"/>
      <c r="D24" s="158"/>
    </row>
    <row r="25" ht="18.75" customHeight="1" spans="1:4">
      <c r="A25" s="156"/>
      <c r="B25" s="158"/>
      <c r="C25" s="156"/>
      <c r="D25" s="158"/>
    </row>
    <row r="26" ht="18.75" customHeight="1" spans="1:4">
      <c r="A26" s="156"/>
      <c r="B26" s="158"/>
      <c r="C26" s="156"/>
      <c r="D26" s="158"/>
    </row>
    <row r="27" ht="18.75" customHeight="1" spans="1:4">
      <c r="A27" s="156"/>
      <c r="B27" s="158"/>
      <c r="C27" s="156"/>
      <c r="D27" s="158"/>
    </row>
    <row r="28" ht="18.75" customHeight="1" spans="1:4">
      <c r="A28" s="156"/>
      <c r="B28" s="158"/>
      <c r="C28" s="156"/>
      <c r="D28" s="158"/>
    </row>
    <row r="29" ht="18.75" customHeight="1" spans="1:4">
      <c r="A29" s="156"/>
      <c r="B29" s="158"/>
      <c r="C29" s="156"/>
      <c r="D29" s="158"/>
    </row>
    <row r="30" ht="18.75" customHeight="1" spans="1:4">
      <c r="A30" s="156"/>
      <c r="B30" s="158"/>
      <c r="C30" s="156"/>
      <c r="D30" s="158"/>
    </row>
    <row r="31" ht="18.75" customHeight="1" spans="1:4">
      <c r="A31" s="156"/>
      <c r="B31" s="158"/>
      <c r="C31" s="156"/>
      <c r="D31" s="158"/>
    </row>
    <row r="32" ht="18.75" customHeight="1" spans="1:4">
      <c r="A32" s="156" t="s">
        <v>17</v>
      </c>
      <c r="B32" s="158">
        <v>86180467.62</v>
      </c>
      <c r="C32" s="156" t="s">
        <v>18</v>
      </c>
      <c r="D32" s="158">
        <v>86180467.62</v>
      </c>
    </row>
    <row r="33" ht="18.75" customHeight="1" spans="1:4">
      <c r="A33" s="156" t="s">
        <v>19</v>
      </c>
      <c r="B33" s="158"/>
      <c r="C33" s="156" t="s">
        <v>20</v>
      </c>
      <c r="D33" s="158"/>
    </row>
    <row r="34" ht="18.75" customHeight="1" spans="1:4">
      <c r="A34" s="156" t="s">
        <v>21</v>
      </c>
      <c r="B34" s="158"/>
      <c r="C34" s="156" t="s">
        <v>21</v>
      </c>
      <c r="D34" s="158"/>
    </row>
    <row r="35" ht="18.75" customHeight="1" spans="1:4">
      <c r="A35" s="156" t="s">
        <v>22</v>
      </c>
      <c r="B35" s="158"/>
      <c r="C35" s="156" t="s">
        <v>23</v>
      </c>
      <c r="D35" s="158"/>
    </row>
    <row r="36" ht="18.75" customHeight="1" spans="1:4">
      <c r="A36" s="156" t="s">
        <v>24</v>
      </c>
      <c r="B36" s="158">
        <v>86180467.62</v>
      </c>
      <c r="C36" s="156" t="s">
        <v>25</v>
      </c>
      <c r="D36" s="158">
        <v>86180467.62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6">
        <v>1</v>
      </c>
      <c r="B1" s="127">
        <v>0</v>
      </c>
      <c r="C1" s="126">
        <v>1</v>
      </c>
      <c r="D1" s="92"/>
      <c r="E1" s="92"/>
      <c r="F1" s="128" t="s">
        <v>591</v>
      </c>
    </row>
    <row r="2" ht="26.25" customHeight="1" spans="1:6">
      <c r="A2" s="129" t="str">
        <f>"2025"&amp;"年政府性基金预算支出预算表"</f>
        <v>2025年政府性基金预算支出预算表</v>
      </c>
      <c r="B2" s="129" t="s">
        <v>592</v>
      </c>
      <c r="C2" s="130"/>
      <c r="D2" s="131"/>
      <c r="E2" s="131"/>
      <c r="F2" s="131"/>
    </row>
    <row r="3" ht="13.5" customHeight="1" spans="1:6">
      <c r="A3" s="132" t="str">
        <f>"单位名称："&amp;"梁河县人力资源和社会保障局"</f>
        <v>单位名称：梁河县人力资源和社会保障局</v>
      </c>
      <c r="B3" s="132" t="s">
        <v>593</v>
      </c>
      <c r="C3" s="133"/>
      <c r="D3" s="92"/>
      <c r="E3" s="92"/>
      <c r="F3" s="128" t="s">
        <v>1</v>
      </c>
    </row>
    <row r="4" ht="19.5" customHeight="1" spans="1:6">
      <c r="A4" s="134" t="s">
        <v>218</v>
      </c>
      <c r="B4" s="135" t="s">
        <v>48</v>
      </c>
      <c r="C4" s="134" t="s">
        <v>49</v>
      </c>
      <c r="D4" s="12" t="s">
        <v>594</v>
      </c>
      <c r="E4" s="13"/>
      <c r="F4" s="14"/>
    </row>
    <row r="5" ht="18.75" customHeight="1" spans="1:6">
      <c r="A5" s="136"/>
      <c r="B5" s="137"/>
      <c r="C5" s="136"/>
      <c r="D5" s="72" t="s">
        <v>30</v>
      </c>
      <c r="E5" s="12" t="s">
        <v>52</v>
      </c>
      <c r="F5" s="72" t="s">
        <v>53</v>
      </c>
    </row>
    <row r="6" ht="18.75" customHeight="1" spans="1:6">
      <c r="A6" s="58"/>
      <c r="B6" s="138"/>
      <c r="C6" s="58"/>
      <c r="D6" s="35"/>
      <c r="E6" s="35"/>
      <c r="F6" s="35"/>
    </row>
    <row r="7" ht="21" customHeight="1" spans="1:6">
      <c r="A7" s="22"/>
      <c r="B7" s="22"/>
      <c r="C7" s="22"/>
      <c r="D7" s="86"/>
      <c r="E7" s="139"/>
      <c r="F7" s="139"/>
    </row>
    <row r="8" ht="21" customHeight="1" spans="1:6">
      <c r="A8" s="22"/>
      <c r="B8" s="22"/>
      <c r="C8" s="22"/>
      <c r="D8" s="140"/>
      <c r="E8" s="141"/>
      <c r="F8" s="141"/>
    </row>
    <row r="9" ht="18.75" customHeight="1" spans="1:6">
      <c r="A9" s="142" t="s">
        <v>595</v>
      </c>
      <c r="B9" s="142" t="s">
        <v>595</v>
      </c>
      <c r="C9" s="143" t="s">
        <v>595</v>
      </c>
      <c r="D9" s="86"/>
      <c r="E9" s="139"/>
      <c r="F9" s="139"/>
    </row>
    <row r="10" ht="18.75" customHeight="1" spans="1:6">
      <c r="A10" s="144" t="s">
        <v>596</v>
      </c>
      <c r="B10" s="144"/>
      <c r="C10" s="144"/>
      <c r="D10" s="145"/>
      <c r="E10" s="146"/>
      <c r="F10" s="146"/>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10" workbookViewId="0">
      <selection activeCell="F10" sqref="F10"/>
    </sheetView>
  </sheetViews>
  <sheetFormatPr defaultColWidth="9.14285714285714" defaultRowHeight="14.25" customHeight="1"/>
  <cols>
    <col min="1" max="1" width="16.3428571428571" customWidth="1"/>
    <col min="2" max="3" width="9.62857142857143" customWidth="1"/>
    <col min="4" max="5" width="3.62857142857143"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3"/>
      <c r="B1" s="3"/>
      <c r="C1" s="3"/>
      <c r="D1" s="3"/>
      <c r="E1" s="3"/>
      <c r="F1" s="3"/>
      <c r="G1" s="3"/>
      <c r="H1" s="3"/>
      <c r="I1" s="3"/>
      <c r="J1" s="3"/>
      <c r="K1" s="1"/>
      <c r="L1" s="1"/>
      <c r="M1" s="1"/>
      <c r="N1" s="1"/>
      <c r="O1" s="116"/>
      <c r="P1" s="116"/>
      <c r="Q1" s="102" t="s">
        <v>597</v>
      </c>
    </row>
    <row r="2" ht="27.75" customHeight="1" spans="1:17">
      <c r="A2" s="103" t="str">
        <f>"2025"&amp;"年部门政府采购预算表"</f>
        <v>2025年部门政府采购预算表</v>
      </c>
      <c r="B2" s="29"/>
      <c r="C2" s="29"/>
      <c r="D2" s="29"/>
      <c r="E2" s="29"/>
      <c r="F2" s="29"/>
      <c r="G2" s="29"/>
      <c r="H2" s="29"/>
      <c r="I2" s="29"/>
      <c r="J2" s="29"/>
      <c r="K2" s="117"/>
      <c r="L2" s="29"/>
      <c r="M2" s="29"/>
      <c r="N2" s="29"/>
      <c r="O2" s="117"/>
      <c r="P2" s="117"/>
      <c r="Q2" s="29"/>
    </row>
    <row r="3" ht="18.75" customHeight="1" spans="1:17">
      <c r="A3" s="104" t="str">
        <f>"单位名称："&amp;"梁河县人力资源和社会保障局"</f>
        <v>单位名称：梁河县人力资源和社会保障局</v>
      </c>
      <c r="B3" s="32"/>
      <c r="C3" s="32"/>
      <c r="D3" s="32"/>
      <c r="E3" s="32"/>
      <c r="F3" s="32"/>
      <c r="G3" s="32"/>
      <c r="H3" s="32"/>
      <c r="I3" s="32"/>
      <c r="J3" s="32"/>
      <c r="K3" s="1"/>
      <c r="L3" s="1"/>
      <c r="M3" s="1"/>
      <c r="N3" s="1"/>
      <c r="O3" s="118"/>
      <c r="P3" s="118"/>
      <c r="Q3" s="125" t="s">
        <v>27</v>
      </c>
    </row>
    <row r="4" ht="15.75" customHeight="1" spans="1:17">
      <c r="A4" s="11" t="s">
        <v>598</v>
      </c>
      <c r="B4" s="105" t="s">
        <v>599</v>
      </c>
      <c r="C4" s="105" t="s">
        <v>600</v>
      </c>
      <c r="D4" s="105" t="s">
        <v>601</v>
      </c>
      <c r="E4" s="105" t="s">
        <v>602</v>
      </c>
      <c r="F4" s="105" t="s">
        <v>603</v>
      </c>
      <c r="G4" s="47" t="s">
        <v>225</v>
      </c>
      <c r="H4" s="47"/>
      <c r="I4" s="47"/>
      <c r="J4" s="47"/>
      <c r="K4" s="119"/>
      <c r="L4" s="47"/>
      <c r="M4" s="47"/>
      <c r="N4" s="47"/>
      <c r="O4" s="75"/>
      <c r="P4" s="119"/>
      <c r="Q4" s="48"/>
    </row>
    <row r="5" ht="17.25" customHeight="1" spans="1:17">
      <c r="A5" s="16"/>
      <c r="B5" s="106"/>
      <c r="C5" s="106"/>
      <c r="D5" s="106"/>
      <c r="E5" s="106"/>
      <c r="F5" s="106"/>
      <c r="G5" s="106" t="s">
        <v>30</v>
      </c>
      <c r="H5" s="106" t="s">
        <v>34</v>
      </c>
      <c r="I5" s="106" t="s">
        <v>604</v>
      </c>
      <c r="J5" s="106" t="s">
        <v>605</v>
      </c>
      <c r="K5" s="120" t="s">
        <v>606</v>
      </c>
      <c r="L5" s="121" t="s">
        <v>607</v>
      </c>
      <c r="M5" s="121"/>
      <c r="N5" s="121"/>
      <c r="O5" s="122"/>
      <c r="P5" s="123"/>
      <c r="Q5" s="107"/>
    </row>
    <row r="6" ht="54" customHeight="1" spans="1:17">
      <c r="A6" s="18"/>
      <c r="B6" s="107"/>
      <c r="C6" s="107"/>
      <c r="D6" s="107"/>
      <c r="E6" s="107"/>
      <c r="F6" s="107"/>
      <c r="G6" s="107"/>
      <c r="H6" s="107" t="s">
        <v>33</v>
      </c>
      <c r="I6" s="107"/>
      <c r="J6" s="107"/>
      <c r="K6" s="124"/>
      <c r="L6" s="107" t="s">
        <v>33</v>
      </c>
      <c r="M6" s="107" t="s">
        <v>40</v>
      </c>
      <c r="N6" s="107" t="s">
        <v>608</v>
      </c>
      <c r="O6" s="33" t="s">
        <v>42</v>
      </c>
      <c r="P6" s="124" t="s">
        <v>43</v>
      </c>
      <c r="Q6" s="107" t="s">
        <v>44</v>
      </c>
    </row>
    <row r="7" ht="15" customHeight="1" spans="1:17">
      <c r="A7" s="76">
        <v>1</v>
      </c>
      <c r="B7" s="108">
        <v>2</v>
      </c>
      <c r="C7" s="108">
        <v>3</v>
      </c>
      <c r="D7" s="108">
        <v>4</v>
      </c>
      <c r="E7" s="108">
        <v>5</v>
      </c>
      <c r="F7" s="108">
        <v>6</v>
      </c>
      <c r="G7" s="80">
        <v>7</v>
      </c>
      <c r="H7" s="80">
        <v>8</v>
      </c>
      <c r="I7" s="80">
        <v>9</v>
      </c>
      <c r="J7" s="80">
        <v>10</v>
      </c>
      <c r="K7" s="80">
        <v>11</v>
      </c>
      <c r="L7" s="80">
        <v>12</v>
      </c>
      <c r="M7" s="80">
        <v>13</v>
      </c>
      <c r="N7" s="80">
        <v>14</v>
      </c>
      <c r="O7" s="80">
        <v>15</v>
      </c>
      <c r="P7" s="80">
        <v>16</v>
      </c>
      <c r="Q7" s="80">
        <v>17</v>
      </c>
    </row>
    <row r="8" ht="52.5" customHeight="1" spans="1:17">
      <c r="A8" s="109" t="s">
        <v>46</v>
      </c>
      <c r="B8" s="110"/>
      <c r="C8" s="110"/>
      <c r="D8" s="111"/>
      <c r="E8" s="112"/>
      <c r="F8" s="23">
        <v>30500</v>
      </c>
      <c r="G8" s="23">
        <v>30500</v>
      </c>
      <c r="H8" s="23">
        <v>30500</v>
      </c>
      <c r="I8" s="23"/>
      <c r="J8" s="23"/>
      <c r="K8" s="23"/>
      <c r="L8" s="23"/>
      <c r="M8" s="23"/>
      <c r="N8" s="23"/>
      <c r="O8" s="23"/>
      <c r="P8" s="23"/>
      <c r="Q8" s="23"/>
    </row>
    <row r="9" ht="52.5" customHeight="1" spans="1:17">
      <c r="A9" s="113" t="s">
        <v>46</v>
      </c>
      <c r="B9" s="110"/>
      <c r="C9" s="110"/>
      <c r="D9" s="111"/>
      <c r="E9" s="112"/>
      <c r="F9" s="23">
        <v>30500</v>
      </c>
      <c r="G9" s="23">
        <v>30500</v>
      </c>
      <c r="H9" s="23">
        <v>30500</v>
      </c>
      <c r="I9" s="23"/>
      <c r="J9" s="23"/>
      <c r="K9" s="23"/>
      <c r="L9" s="23"/>
      <c r="M9" s="23"/>
      <c r="N9" s="23"/>
      <c r="O9" s="23"/>
      <c r="P9" s="23"/>
      <c r="Q9" s="23"/>
    </row>
    <row r="10" ht="52.5" customHeight="1" spans="1:17">
      <c r="A10" s="109" t="str">
        <f t="shared" ref="A10:A11" si="0">"     "&amp;"农村劳动力转移就业特别行动计划工作经费"</f>
        <v>     农村劳动力转移就业特别行动计划工作经费</v>
      </c>
      <c r="B10" s="110" t="s">
        <v>395</v>
      </c>
      <c r="C10" s="110" t="s">
        <v>609</v>
      </c>
      <c r="D10" s="111" t="s">
        <v>610</v>
      </c>
      <c r="E10" s="112">
        <v>1</v>
      </c>
      <c r="F10" s="23">
        <v>8500</v>
      </c>
      <c r="G10" s="23">
        <v>8500</v>
      </c>
      <c r="H10" s="23">
        <v>8500</v>
      </c>
      <c r="I10" s="23"/>
      <c r="J10" s="23"/>
      <c r="K10" s="23"/>
      <c r="L10" s="23"/>
      <c r="M10" s="23"/>
      <c r="N10" s="23"/>
      <c r="O10" s="23"/>
      <c r="P10" s="23"/>
      <c r="Q10" s="23"/>
    </row>
    <row r="11" ht="52.5" customHeight="1" spans="1:17">
      <c r="A11" s="109" t="str">
        <f t="shared" si="0"/>
        <v>     农村劳动力转移就业特别行动计划工作经费</v>
      </c>
      <c r="B11" s="110" t="s">
        <v>368</v>
      </c>
      <c r="C11" s="110" t="s">
        <v>611</v>
      </c>
      <c r="D11" s="111" t="s">
        <v>612</v>
      </c>
      <c r="E11" s="112">
        <v>1</v>
      </c>
      <c r="F11" s="23">
        <v>6000</v>
      </c>
      <c r="G11" s="23">
        <v>6000</v>
      </c>
      <c r="H11" s="23">
        <v>6000</v>
      </c>
      <c r="I11" s="23"/>
      <c r="J11" s="23"/>
      <c r="K11" s="23"/>
      <c r="L11" s="23"/>
      <c r="M11" s="23"/>
      <c r="N11" s="23"/>
      <c r="O11" s="23"/>
      <c r="P11" s="23"/>
      <c r="Q11" s="23"/>
    </row>
    <row r="12" ht="52.5" customHeight="1" spans="1:17">
      <c r="A12" s="109" t="str">
        <f>"     "&amp;"城乡居民养老保险工作经费"</f>
        <v>     城乡居民养老保险工作经费</v>
      </c>
      <c r="B12" s="110" t="s">
        <v>368</v>
      </c>
      <c r="C12" s="110" t="s">
        <v>613</v>
      </c>
      <c r="D12" s="111" t="s">
        <v>612</v>
      </c>
      <c r="E12" s="112">
        <v>1</v>
      </c>
      <c r="F12" s="23">
        <v>4000</v>
      </c>
      <c r="G12" s="23">
        <v>4000</v>
      </c>
      <c r="H12" s="23">
        <v>4000</v>
      </c>
      <c r="I12" s="23"/>
      <c r="J12" s="23"/>
      <c r="K12" s="23"/>
      <c r="L12" s="23"/>
      <c r="M12" s="23"/>
      <c r="N12" s="23"/>
      <c r="O12" s="23"/>
      <c r="P12" s="23"/>
      <c r="Q12" s="23"/>
    </row>
    <row r="13" ht="52.5" customHeight="1" spans="1:17">
      <c r="A13" s="109" t="str">
        <f>"     "&amp;"劳动争议仲裁办案工作经费"</f>
        <v>     劳动争议仲裁办案工作经费</v>
      </c>
      <c r="B13" s="110" t="s">
        <v>368</v>
      </c>
      <c r="C13" s="110" t="s">
        <v>614</v>
      </c>
      <c r="D13" s="111" t="s">
        <v>612</v>
      </c>
      <c r="E13" s="112">
        <v>2</v>
      </c>
      <c r="F13" s="23">
        <v>2000</v>
      </c>
      <c r="G13" s="23">
        <v>2000</v>
      </c>
      <c r="H13" s="23">
        <v>2000</v>
      </c>
      <c r="I13" s="23"/>
      <c r="J13" s="23"/>
      <c r="K13" s="23"/>
      <c r="L13" s="23"/>
      <c r="M13" s="23"/>
      <c r="N13" s="23"/>
      <c r="O13" s="23"/>
      <c r="P13" s="23"/>
      <c r="Q13" s="23"/>
    </row>
    <row r="14" ht="52.5" customHeight="1" spans="1:17">
      <c r="A14" s="109" t="str">
        <f>"     "&amp;"事业单位工资变动工作经费"</f>
        <v>     事业单位工资变动工作经费</v>
      </c>
      <c r="B14" s="110" t="s">
        <v>395</v>
      </c>
      <c r="C14" s="110" t="s">
        <v>615</v>
      </c>
      <c r="D14" s="111" t="s">
        <v>610</v>
      </c>
      <c r="E14" s="112">
        <v>1</v>
      </c>
      <c r="F14" s="23">
        <v>10000</v>
      </c>
      <c r="G14" s="23">
        <v>10000</v>
      </c>
      <c r="H14" s="23">
        <v>10000</v>
      </c>
      <c r="I14" s="23"/>
      <c r="J14" s="23"/>
      <c r="K14" s="23"/>
      <c r="L14" s="23"/>
      <c r="M14" s="23"/>
      <c r="N14" s="23"/>
      <c r="O14" s="23"/>
      <c r="P14" s="23"/>
      <c r="Q14" s="23"/>
    </row>
    <row r="15" ht="30" customHeight="1" spans="1:17">
      <c r="A15" s="114" t="s">
        <v>595</v>
      </c>
      <c r="B15" s="115"/>
      <c r="C15" s="115"/>
      <c r="D15" s="115"/>
      <c r="E15" s="112"/>
      <c r="F15" s="23">
        <v>30500</v>
      </c>
      <c r="G15" s="23">
        <v>30500</v>
      </c>
      <c r="H15" s="23">
        <v>30500</v>
      </c>
      <c r="I15" s="23"/>
      <c r="J15" s="23"/>
      <c r="K15" s="23"/>
      <c r="L15" s="23"/>
      <c r="M15" s="23"/>
      <c r="N15" s="23"/>
      <c r="O15" s="23"/>
      <c r="P15" s="23"/>
      <c r="Q15" s="23"/>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4" sqref="C14"/>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3"/>
      <c r="B1" s="3"/>
      <c r="C1" s="3"/>
      <c r="D1" s="3"/>
      <c r="E1" s="3"/>
      <c r="F1" s="3"/>
      <c r="G1" s="3"/>
      <c r="H1" s="94"/>
      <c r="I1" s="1"/>
      <c r="J1" s="1"/>
      <c r="K1" s="94"/>
      <c r="L1" s="1"/>
      <c r="M1" s="100"/>
      <c r="N1" s="100" t="s">
        <v>616</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"单位名称："&amp;"梁河县人力资源和社会保障局"</f>
        <v>单位名称：梁河县人力资源和社会保障局</v>
      </c>
      <c r="B3" s="32"/>
      <c r="C3" s="32"/>
      <c r="D3" s="32"/>
      <c r="E3" s="32"/>
      <c r="F3" s="32"/>
      <c r="G3" s="32"/>
      <c r="H3" s="94"/>
      <c r="I3" s="1"/>
      <c r="J3" s="1"/>
      <c r="K3" s="94"/>
      <c r="L3" s="1"/>
      <c r="M3" s="101"/>
      <c r="N3" s="102" t="s">
        <v>27</v>
      </c>
    </row>
    <row r="4" ht="15.75" customHeight="1" spans="1:14">
      <c r="A4" s="11" t="s">
        <v>598</v>
      </c>
      <c r="B4" s="11" t="s">
        <v>617</v>
      </c>
      <c r="C4" s="11" t="s">
        <v>618</v>
      </c>
      <c r="D4" s="12" t="s">
        <v>225</v>
      </c>
      <c r="E4" s="13"/>
      <c r="F4" s="13"/>
      <c r="G4" s="13"/>
      <c r="H4" s="13"/>
      <c r="I4" s="13"/>
      <c r="J4" s="13"/>
      <c r="K4" s="13"/>
      <c r="L4" s="13"/>
      <c r="M4" s="13"/>
      <c r="N4" s="14"/>
    </row>
    <row r="5" ht="17.25" customHeight="1" spans="1:14">
      <c r="A5" s="16"/>
      <c r="B5" s="16"/>
      <c r="C5" s="16"/>
      <c r="D5" s="77" t="s">
        <v>30</v>
      </c>
      <c r="E5" s="11" t="s">
        <v>34</v>
      </c>
      <c r="F5" s="11" t="s">
        <v>604</v>
      </c>
      <c r="G5" s="11" t="s">
        <v>605</v>
      </c>
      <c r="H5" s="11" t="s">
        <v>606</v>
      </c>
      <c r="I5" s="12" t="s">
        <v>607</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5"/>
      <c r="B8" s="95"/>
      <c r="C8" s="95"/>
      <c r="D8" s="23"/>
      <c r="E8" s="23"/>
      <c r="F8" s="23"/>
      <c r="G8" s="23"/>
      <c r="H8" s="23"/>
      <c r="I8" s="23"/>
      <c r="J8" s="23"/>
      <c r="K8" s="23"/>
      <c r="L8" s="23"/>
      <c r="M8" s="23"/>
      <c r="N8" s="23"/>
    </row>
    <row r="9" ht="52.5" customHeight="1" spans="1:14">
      <c r="A9" s="96"/>
      <c r="B9" s="96"/>
      <c r="C9" s="96"/>
      <c r="D9" s="23"/>
      <c r="E9" s="23"/>
      <c r="F9" s="23"/>
      <c r="G9" s="23"/>
      <c r="H9" s="23"/>
      <c r="I9" s="23"/>
      <c r="J9" s="23"/>
      <c r="K9" s="23"/>
      <c r="L9" s="23"/>
      <c r="M9" s="23"/>
      <c r="N9" s="23"/>
    </row>
    <row r="10" ht="30" customHeight="1" spans="1:14">
      <c r="A10" s="12" t="s">
        <v>30</v>
      </c>
      <c r="B10" s="97"/>
      <c r="C10" s="97"/>
      <c r="D10" s="23"/>
      <c r="E10" s="23"/>
      <c r="F10" s="23"/>
      <c r="G10" s="23"/>
      <c r="H10" s="23"/>
      <c r="I10" s="23"/>
      <c r="J10" s="23"/>
      <c r="K10" s="23"/>
      <c r="L10" s="23"/>
      <c r="M10" s="23"/>
      <c r="N10" s="23"/>
    </row>
    <row r="11" customHeight="1" spans="1:14">
      <c r="A11" s="98" t="s">
        <v>619</v>
      </c>
      <c r="B11" s="99"/>
      <c r="C11" s="99"/>
      <c r="D11" s="99"/>
      <c r="E11" s="99"/>
      <c r="F11" s="99"/>
      <c r="G11" s="99"/>
      <c r="H11" s="99"/>
      <c r="I11" s="99"/>
      <c r="J11" s="99"/>
      <c r="K11" s="99"/>
      <c r="L11" s="99"/>
      <c r="M11" s="99"/>
      <c r="N11" s="99"/>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7"/>
      <c r="B1" s="67"/>
      <c r="C1" s="67"/>
      <c r="D1" s="68"/>
      <c r="E1" s="68"/>
      <c r="F1" s="68"/>
      <c r="G1" s="68"/>
      <c r="H1" s="68"/>
      <c r="I1" s="68"/>
      <c r="J1" s="68"/>
      <c r="K1" s="68"/>
      <c r="L1" s="68"/>
      <c r="M1" s="91" t="s">
        <v>620</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9"/>
      <c r="C3" s="69"/>
      <c r="D3" s="9"/>
      <c r="E3" s="9"/>
      <c r="F3" s="9"/>
      <c r="G3" s="9"/>
      <c r="H3" s="9"/>
      <c r="I3" s="9"/>
      <c r="J3" s="9"/>
      <c r="K3" s="9"/>
      <c r="L3" s="9"/>
      <c r="M3" s="92"/>
    </row>
    <row r="4" ht="18" customHeight="1" spans="1:13">
      <c r="A4" s="70" t="str">
        <f>"单位名称："&amp;"梁河县人力资源和社会保障局"</f>
        <v>单位名称：梁河县人力资源和社会保障局</v>
      </c>
      <c r="B4" s="71"/>
      <c r="C4" s="71"/>
      <c r="D4" s="9"/>
      <c r="E4" s="9"/>
      <c r="F4" s="9"/>
      <c r="G4" s="9"/>
      <c r="H4" s="9"/>
      <c r="I4" s="9"/>
      <c r="J4" s="9"/>
      <c r="K4" s="9"/>
      <c r="L4" s="9"/>
      <c r="M4" s="93"/>
    </row>
    <row r="5" ht="19.5" customHeight="1" spans="1:13">
      <c r="A5" s="72" t="s">
        <v>621</v>
      </c>
      <c r="B5" s="12" t="s">
        <v>225</v>
      </c>
      <c r="C5" s="13"/>
      <c r="D5" s="73"/>
      <c r="E5" s="74" t="s">
        <v>622</v>
      </c>
      <c r="F5" s="75"/>
      <c r="G5" s="75"/>
      <c r="H5" s="75"/>
      <c r="I5" s="75"/>
      <c r="J5" s="75"/>
      <c r="K5" s="75"/>
      <c r="L5" s="75"/>
      <c r="M5" s="14"/>
    </row>
    <row r="6" ht="40.5" customHeight="1" spans="1:13">
      <c r="A6" s="76"/>
      <c r="B6" s="77" t="s">
        <v>30</v>
      </c>
      <c r="C6" s="11" t="s">
        <v>34</v>
      </c>
      <c r="D6" s="78" t="s">
        <v>623</v>
      </c>
      <c r="E6" s="79" t="s">
        <v>624</v>
      </c>
      <c r="F6" s="80" t="s">
        <v>625</v>
      </c>
      <c r="G6" s="80" t="s">
        <v>626</v>
      </c>
      <c r="H6" s="80" t="s">
        <v>627</v>
      </c>
      <c r="I6" s="80" t="s">
        <v>628</v>
      </c>
      <c r="J6" s="80" t="s">
        <v>629</v>
      </c>
      <c r="K6" s="80" t="s">
        <v>630</v>
      </c>
      <c r="L6" s="80" t="s">
        <v>631</v>
      </c>
      <c r="M6" s="80" t="s">
        <v>632</v>
      </c>
    </row>
    <row r="7" ht="19.5" customHeight="1" spans="1:13">
      <c r="A7" s="35">
        <v>1</v>
      </c>
      <c r="B7" s="35">
        <v>2</v>
      </c>
      <c r="C7" s="81">
        <v>3</v>
      </c>
      <c r="D7" s="82">
        <v>4</v>
      </c>
      <c r="E7" s="83">
        <v>5</v>
      </c>
      <c r="F7" s="84">
        <v>6</v>
      </c>
      <c r="G7" s="85">
        <v>7</v>
      </c>
      <c r="H7" s="85">
        <v>8</v>
      </c>
      <c r="I7" s="85">
        <v>9</v>
      </c>
      <c r="J7" s="85">
        <v>10</v>
      </c>
      <c r="K7" s="85">
        <v>11</v>
      </c>
      <c r="L7" s="85">
        <v>12</v>
      </c>
      <c r="M7" s="85">
        <v>13</v>
      </c>
    </row>
    <row r="8" ht="19.5" customHeight="1" spans="1:13">
      <c r="A8" s="36"/>
      <c r="B8" s="86"/>
      <c r="C8" s="86"/>
      <c r="D8" s="87"/>
      <c r="E8" s="88"/>
      <c r="F8" s="89"/>
      <c r="G8" s="89"/>
      <c r="H8" s="89"/>
      <c r="I8" s="89"/>
      <c r="J8" s="89"/>
      <c r="K8" s="89"/>
      <c r="L8" s="89"/>
      <c r="M8" s="89"/>
    </row>
    <row r="9" ht="19.5" customHeight="1" spans="1:13">
      <c r="A9" s="36"/>
      <c r="B9" s="86"/>
      <c r="C9" s="86"/>
      <c r="D9" s="87"/>
      <c r="E9" s="90"/>
      <c r="F9" s="90"/>
      <c r="G9" s="90"/>
      <c r="H9" s="90"/>
      <c r="I9" s="90"/>
      <c r="J9" s="90"/>
      <c r="K9" s="90"/>
      <c r="L9" s="90"/>
      <c r="M9" s="24"/>
    </row>
    <row r="10" ht="19.5" customHeight="1" spans="1:13">
      <c r="A10" s="51" t="s">
        <v>30</v>
      </c>
      <c r="B10" s="86"/>
      <c r="C10" s="86"/>
      <c r="D10" s="87"/>
      <c r="E10" s="88"/>
      <c r="F10" s="89"/>
      <c r="G10" s="89"/>
      <c r="H10" s="89"/>
      <c r="I10" s="89"/>
      <c r="J10" s="89"/>
      <c r="K10" s="89"/>
      <c r="L10" s="89"/>
      <c r="M10" s="89"/>
    </row>
    <row r="11" ht="17.25" customHeight="1" spans="1:13">
      <c r="A11" s="44" t="s">
        <v>633</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7" sqref="A7:J7"/>
    </sheetView>
  </sheetViews>
  <sheetFormatPr defaultColWidth="9.14285714285714" defaultRowHeight="12" customHeight="1" outlineLevelRow="7"/>
  <cols>
    <col min="1" max="10" width="13.9142857142857" customWidth="1"/>
  </cols>
  <sheetData>
    <row r="1" customHeight="1" spans="10:10">
      <c r="J1" s="65" t="s">
        <v>634</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"单位名称："&amp;"梁河县人力资源和社会保障局"</f>
        <v>单位名称：梁河县人力资源和社会保障局</v>
      </c>
      <c r="B3" s="45"/>
      <c r="C3" s="45"/>
      <c r="D3" s="45"/>
      <c r="E3" s="45"/>
      <c r="F3" s="57"/>
      <c r="G3" s="45"/>
      <c r="H3" s="57"/>
    </row>
    <row r="4" ht="44.25" customHeight="1" spans="1:10">
      <c r="A4" s="34" t="s">
        <v>407</v>
      </c>
      <c r="B4" s="34" t="s">
        <v>408</v>
      </c>
      <c r="C4" s="34" t="s">
        <v>409</v>
      </c>
      <c r="D4" s="34" t="s">
        <v>410</v>
      </c>
      <c r="E4" s="34" t="s">
        <v>411</v>
      </c>
      <c r="F4" s="58" t="s">
        <v>412</v>
      </c>
      <c r="G4" s="34" t="s">
        <v>413</v>
      </c>
      <c r="H4" s="58" t="s">
        <v>415</v>
      </c>
      <c r="I4" s="58" t="s">
        <v>414</v>
      </c>
      <c r="J4" s="34" t="s">
        <v>416</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635</v>
      </c>
      <c r="C7" s="62" t="s">
        <v>635</v>
      </c>
      <c r="D7" s="62" t="s">
        <v>635</v>
      </c>
      <c r="E7" s="61" t="s">
        <v>635</v>
      </c>
      <c r="F7" s="62" t="s">
        <v>635</v>
      </c>
      <c r="G7" s="61" t="s">
        <v>635</v>
      </c>
      <c r="H7" s="62" t="s">
        <v>635</v>
      </c>
      <c r="I7" s="62" t="s">
        <v>635</v>
      </c>
      <c r="J7" s="66" t="s">
        <v>635</v>
      </c>
    </row>
    <row r="8" ht="18.45" customHeight="1" spans="1:10">
      <c r="A8" s="63" t="s">
        <v>633</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2" t="s">
        <v>636</v>
      </c>
    </row>
    <row r="2" ht="28.5" customHeight="1" spans="1:8">
      <c r="A2" s="43" t="str">
        <f>"2025"&amp;"年新增资产配置表"</f>
        <v>2025年新增资产配置表</v>
      </c>
      <c r="B2" s="5"/>
      <c r="C2" s="5"/>
      <c r="D2" s="5"/>
      <c r="E2" s="5"/>
      <c r="F2" s="5"/>
      <c r="G2" s="5"/>
      <c r="H2" s="5"/>
    </row>
    <row r="3" ht="13.5" customHeight="1" spans="1:3">
      <c r="A3" s="44" t="str">
        <f>"单位名称："&amp;"梁河县人力资源和社会保障局"</f>
        <v>单位名称：梁河县人力资源和社会保障局</v>
      </c>
      <c r="B3" s="7"/>
      <c r="C3" s="45"/>
    </row>
    <row r="4" ht="18" customHeight="1" spans="1:8">
      <c r="A4" s="11" t="s">
        <v>218</v>
      </c>
      <c r="B4" s="11" t="s">
        <v>637</v>
      </c>
      <c r="C4" s="11" t="s">
        <v>638</v>
      </c>
      <c r="D4" s="11" t="s">
        <v>639</v>
      </c>
      <c r="E4" s="11" t="s">
        <v>640</v>
      </c>
      <c r="F4" s="46" t="s">
        <v>641</v>
      </c>
      <c r="G4" s="47"/>
      <c r="H4" s="48"/>
    </row>
    <row r="5" ht="18" customHeight="1" spans="1:8">
      <c r="A5" s="18"/>
      <c r="B5" s="18"/>
      <c r="C5" s="18"/>
      <c r="D5" s="18"/>
      <c r="E5" s="18"/>
      <c r="F5" s="34" t="s">
        <v>602</v>
      </c>
      <c r="G5" s="34" t="s">
        <v>642</v>
      </c>
      <c r="H5" s="34" t="s">
        <v>643</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644</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24"/>
  <sheetViews>
    <sheetView showZeros="0" workbookViewId="0">
      <selection activeCell="B11" sqref="B1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1"/>
      <c r="B1" s="1"/>
      <c r="C1" s="1"/>
      <c r="D1" s="2"/>
      <c r="E1" s="2"/>
      <c r="F1" s="2"/>
      <c r="G1" s="2"/>
      <c r="H1" s="3"/>
      <c r="I1" s="3"/>
      <c r="J1" s="3"/>
      <c r="K1" s="4" t="s">
        <v>645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"单位名称："&amp;"梁河县人力资源和社会保障局"</f>
        <v>单位名称：梁河县人力资源和社会保障局</v>
      </c>
      <c r="B3" s="31"/>
      <c r="C3" s="31"/>
      <c r="D3" s="31"/>
      <c r="E3" s="31"/>
      <c r="F3" s="31"/>
      <c r="G3" s="31"/>
      <c r="H3" s="32"/>
      <c r="I3" s="32"/>
      <c r="J3" s="32"/>
      <c r="K3" s="39" t="s">
        <v>27</v>
      </c>
    </row>
    <row r="4" ht="21.75" customHeight="1" spans="1:11">
      <c r="A4" s="33" t="s">
        <v>344</v>
      </c>
      <c r="B4" s="33" t="s">
        <v>220</v>
      </c>
      <c r="C4" s="33" t="s">
        <v>345</v>
      </c>
      <c r="D4" s="34" t="s">
        <v>221</v>
      </c>
      <c r="E4" s="34" t="s">
        <v>222</v>
      </c>
      <c r="F4" s="34" t="s">
        <v>346</v>
      </c>
      <c r="G4" s="34" t="s">
        <v>347</v>
      </c>
      <c r="H4" s="35" t="s">
        <v>30</v>
      </c>
      <c r="I4" s="35" t="s">
        <v>646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530</v>
      </c>
      <c r="C8" s="36"/>
      <c r="D8" s="36"/>
      <c r="E8" s="36"/>
      <c r="F8" s="36"/>
      <c r="G8" s="36"/>
      <c r="H8" s="23">
        <v>54200</v>
      </c>
      <c r="I8" s="23">
        <v>54200</v>
      </c>
      <c r="J8" s="23"/>
      <c r="K8" s="40"/>
    </row>
    <row r="9" ht="52.5" customHeight="1" spans="1:11">
      <c r="A9" s="22" t="s">
        <v>356</v>
      </c>
      <c r="B9" s="22" t="s">
        <v>530</v>
      </c>
      <c r="C9" s="22" t="s">
        <v>46</v>
      </c>
      <c r="D9" s="22" t="s">
        <v>103</v>
      </c>
      <c r="E9" s="22" t="s">
        <v>104</v>
      </c>
      <c r="F9" s="22" t="s">
        <v>340</v>
      </c>
      <c r="G9" s="22" t="s">
        <v>341</v>
      </c>
      <c r="H9" s="23">
        <v>54200</v>
      </c>
      <c r="I9" s="23">
        <v>54200</v>
      </c>
      <c r="J9" s="23"/>
      <c r="K9" s="41"/>
    </row>
    <row r="10" ht="52.5" customHeight="1" spans="1:11">
      <c r="A10" s="25"/>
      <c r="B10" s="22" t="s">
        <v>417</v>
      </c>
      <c r="C10" s="25"/>
      <c r="D10" s="25"/>
      <c r="E10" s="25"/>
      <c r="F10" s="25"/>
      <c r="G10" s="25"/>
      <c r="H10" s="23">
        <v>525000</v>
      </c>
      <c r="I10" s="23">
        <v>525000</v>
      </c>
      <c r="J10" s="23"/>
      <c r="K10" s="25"/>
    </row>
    <row r="11" ht="52.5" customHeight="1" spans="1:11">
      <c r="A11" s="22" t="s">
        <v>356</v>
      </c>
      <c r="B11" s="22" t="s">
        <v>417</v>
      </c>
      <c r="C11" s="22" t="s">
        <v>46</v>
      </c>
      <c r="D11" s="22" t="s">
        <v>129</v>
      </c>
      <c r="E11" s="22" t="s">
        <v>130</v>
      </c>
      <c r="F11" s="22" t="s">
        <v>315</v>
      </c>
      <c r="G11" s="22" t="s">
        <v>316</v>
      </c>
      <c r="H11" s="23">
        <v>525000</v>
      </c>
      <c r="I11" s="23">
        <v>525000</v>
      </c>
      <c r="J11" s="23"/>
      <c r="K11" s="25"/>
    </row>
    <row r="12" ht="52.5" customHeight="1" spans="1:11">
      <c r="A12" s="25"/>
      <c r="B12" s="22" t="s">
        <v>492</v>
      </c>
      <c r="C12" s="25"/>
      <c r="D12" s="25"/>
      <c r="E12" s="25"/>
      <c r="F12" s="25"/>
      <c r="G12" s="25"/>
      <c r="H12" s="23">
        <v>3000000</v>
      </c>
      <c r="I12" s="23">
        <v>3000000</v>
      </c>
      <c r="J12" s="23"/>
      <c r="K12" s="25"/>
    </row>
    <row r="13" ht="52.5" customHeight="1" spans="1:11">
      <c r="A13" s="22" t="s">
        <v>359</v>
      </c>
      <c r="B13" s="22" t="s">
        <v>492</v>
      </c>
      <c r="C13" s="22" t="s">
        <v>46</v>
      </c>
      <c r="D13" s="22" t="s">
        <v>152</v>
      </c>
      <c r="E13" s="22" t="s">
        <v>153</v>
      </c>
      <c r="F13" s="22" t="s">
        <v>315</v>
      </c>
      <c r="G13" s="22" t="s">
        <v>316</v>
      </c>
      <c r="H13" s="23">
        <v>3000000</v>
      </c>
      <c r="I13" s="23">
        <v>3000000</v>
      </c>
      <c r="J13" s="23"/>
      <c r="K13" s="25"/>
    </row>
    <row r="14" ht="52.5" customHeight="1" spans="1:11">
      <c r="A14" s="25"/>
      <c r="B14" s="22" t="s">
        <v>459</v>
      </c>
      <c r="C14" s="25"/>
      <c r="D14" s="25"/>
      <c r="E14" s="25"/>
      <c r="F14" s="25"/>
      <c r="G14" s="25"/>
      <c r="H14" s="23">
        <v>4500000</v>
      </c>
      <c r="I14" s="23">
        <v>4500000</v>
      </c>
      <c r="J14" s="23"/>
      <c r="K14" s="25"/>
    </row>
    <row r="15" ht="52.5" customHeight="1" spans="1:11">
      <c r="A15" s="22" t="s">
        <v>359</v>
      </c>
      <c r="B15" s="22" t="s">
        <v>459</v>
      </c>
      <c r="C15" s="22" t="s">
        <v>46</v>
      </c>
      <c r="D15" s="22" t="s">
        <v>152</v>
      </c>
      <c r="E15" s="22" t="s">
        <v>153</v>
      </c>
      <c r="F15" s="22" t="s">
        <v>315</v>
      </c>
      <c r="G15" s="22" t="s">
        <v>316</v>
      </c>
      <c r="H15" s="23">
        <v>4500000</v>
      </c>
      <c r="I15" s="23">
        <v>4500000</v>
      </c>
      <c r="J15" s="23"/>
      <c r="K15" s="25"/>
    </row>
    <row r="16" ht="52.5" customHeight="1" spans="1:11">
      <c r="A16" s="25"/>
      <c r="B16" s="22" t="s">
        <v>436</v>
      </c>
      <c r="C16" s="25"/>
      <c r="D16" s="25"/>
      <c r="E16" s="25"/>
      <c r="F16" s="25"/>
      <c r="G16" s="25"/>
      <c r="H16" s="23">
        <v>7900000</v>
      </c>
      <c r="I16" s="23">
        <v>7900000</v>
      </c>
      <c r="J16" s="23"/>
      <c r="K16" s="25"/>
    </row>
    <row r="17" ht="52.5" customHeight="1" spans="1:11">
      <c r="A17" s="22" t="s">
        <v>359</v>
      </c>
      <c r="B17" s="22" t="s">
        <v>436</v>
      </c>
      <c r="C17" s="22" t="s">
        <v>46</v>
      </c>
      <c r="D17" s="22" t="s">
        <v>119</v>
      </c>
      <c r="E17" s="22" t="s">
        <v>120</v>
      </c>
      <c r="F17" s="22" t="s">
        <v>340</v>
      </c>
      <c r="G17" s="22" t="s">
        <v>341</v>
      </c>
      <c r="H17" s="23">
        <v>800000</v>
      </c>
      <c r="I17" s="23">
        <v>800000</v>
      </c>
      <c r="J17" s="23"/>
      <c r="K17" s="25"/>
    </row>
    <row r="18" ht="52.5" customHeight="1" spans="1:11">
      <c r="A18" s="22" t="s">
        <v>359</v>
      </c>
      <c r="B18" s="22" t="s">
        <v>436</v>
      </c>
      <c r="C18" s="22" t="s">
        <v>46</v>
      </c>
      <c r="D18" s="22" t="s">
        <v>121</v>
      </c>
      <c r="E18" s="22" t="s">
        <v>122</v>
      </c>
      <c r="F18" s="22" t="s">
        <v>340</v>
      </c>
      <c r="G18" s="22" t="s">
        <v>341</v>
      </c>
      <c r="H18" s="23">
        <v>2100000</v>
      </c>
      <c r="I18" s="23">
        <v>2100000</v>
      </c>
      <c r="J18" s="23"/>
      <c r="K18" s="25"/>
    </row>
    <row r="19" ht="52.5" customHeight="1" spans="1:11">
      <c r="A19" s="22" t="s">
        <v>359</v>
      </c>
      <c r="B19" s="22" t="s">
        <v>436</v>
      </c>
      <c r="C19" s="22" t="s">
        <v>46</v>
      </c>
      <c r="D19" s="22" t="s">
        <v>123</v>
      </c>
      <c r="E19" s="22" t="s">
        <v>124</v>
      </c>
      <c r="F19" s="22" t="s">
        <v>315</v>
      </c>
      <c r="G19" s="22" t="s">
        <v>316</v>
      </c>
      <c r="H19" s="23">
        <v>4700000</v>
      </c>
      <c r="I19" s="23">
        <v>4700000</v>
      </c>
      <c r="J19" s="23"/>
      <c r="K19" s="25"/>
    </row>
    <row r="20" ht="52.5" customHeight="1" spans="1:11">
      <c r="A20" s="22" t="s">
        <v>359</v>
      </c>
      <c r="B20" s="22" t="s">
        <v>436</v>
      </c>
      <c r="C20" s="22" t="s">
        <v>46</v>
      </c>
      <c r="D20" s="22" t="s">
        <v>127</v>
      </c>
      <c r="E20" s="22" t="s">
        <v>128</v>
      </c>
      <c r="F20" s="22" t="s">
        <v>340</v>
      </c>
      <c r="G20" s="22" t="s">
        <v>341</v>
      </c>
      <c r="H20" s="23">
        <v>100000</v>
      </c>
      <c r="I20" s="23">
        <v>100000</v>
      </c>
      <c r="J20" s="23"/>
      <c r="K20" s="25"/>
    </row>
    <row r="21" ht="52.5" customHeight="1" spans="1:11">
      <c r="A21" s="22" t="s">
        <v>359</v>
      </c>
      <c r="B21" s="22" t="s">
        <v>436</v>
      </c>
      <c r="C21" s="22" t="s">
        <v>46</v>
      </c>
      <c r="D21" s="22" t="s">
        <v>129</v>
      </c>
      <c r="E21" s="22" t="s">
        <v>130</v>
      </c>
      <c r="F21" s="22" t="s">
        <v>340</v>
      </c>
      <c r="G21" s="22" t="s">
        <v>341</v>
      </c>
      <c r="H21" s="23">
        <v>200000</v>
      </c>
      <c r="I21" s="23">
        <v>200000</v>
      </c>
      <c r="J21" s="23"/>
      <c r="K21" s="25"/>
    </row>
    <row r="22" ht="52.5" customHeight="1" spans="1:11">
      <c r="A22" s="25"/>
      <c r="B22" s="22" t="s">
        <v>488</v>
      </c>
      <c r="C22" s="25"/>
      <c r="D22" s="25"/>
      <c r="E22" s="25"/>
      <c r="F22" s="25"/>
      <c r="G22" s="25"/>
      <c r="H22" s="23">
        <v>100000</v>
      </c>
      <c r="I22" s="23">
        <v>100000</v>
      </c>
      <c r="J22" s="23"/>
      <c r="K22" s="25"/>
    </row>
    <row r="23" ht="52.5" customHeight="1" spans="1:11">
      <c r="A23" s="22" t="s">
        <v>356</v>
      </c>
      <c r="B23" s="22" t="s">
        <v>488</v>
      </c>
      <c r="C23" s="22" t="s">
        <v>46</v>
      </c>
      <c r="D23" s="22" t="s">
        <v>125</v>
      </c>
      <c r="E23" s="22" t="s">
        <v>126</v>
      </c>
      <c r="F23" s="22" t="s">
        <v>340</v>
      </c>
      <c r="G23" s="22" t="s">
        <v>341</v>
      </c>
      <c r="H23" s="23">
        <v>100000</v>
      </c>
      <c r="I23" s="23">
        <v>100000</v>
      </c>
      <c r="J23" s="23"/>
      <c r="K23" s="25"/>
    </row>
    <row r="24" ht="30" customHeight="1" spans="1:11">
      <c r="A24" s="37" t="s">
        <v>595</v>
      </c>
      <c r="B24" s="38"/>
      <c r="C24" s="38"/>
      <c r="D24" s="38"/>
      <c r="E24" s="38"/>
      <c r="F24" s="38"/>
      <c r="G24" s="38"/>
      <c r="H24" s="23">
        <v>16079200</v>
      </c>
      <c r="I24" s="23">
        <v>16079200</v>
      </c>
      <c r="J24" s="23"/>
      <c r="K24" s="41"/>
    </row>
  </sheetData>
  <mergeCells count="15">
    <mergeCell ref="A2:K2"/>
    <mergeCell ref="A3:G3"/>
    <mergeCell ref="I4:K4"/>
    <mergeCell ref="A24:G2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topLeftCell="A13"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647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"单位名称："&amp;"梁河县人力资源和社会保障局"</f>
        <v>单位名称：梁河县人力资源和社会保障局</v>
      </c>
      <c r="B3" s="7"/>
      <c r="C3" s="7"/>
      <c r="D3" s="7"/>
      <c r="E3" s="8"/>
      <c r="F3" s="8"/>
      <c r="G3" s="9" t="s">
        <v>27</v>
      </c>
    </row>
    <row r="4" ht="21.75" customHeight="1" spans="1:7">
      <c r="A4" s="10" t="s">
        <v>345</v>
      </c>
      <c r="B4" s="10" t="s">
        <v>344</v>
      </c>
      <c r="C4" s="10" t="s">
        <v>220</v>
      </c>
      <c r="D4" s="11" t="s">
        <v>648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75037400</v>
      </c>
      <c r="F8" s="23"/>
      <c r="G8" s="23"/>
    </row>
    <row r="9" ht="52.5" customHeight="1" spans="1:7">
      <c r="A9" s="24"/>
      <c r="B9" s="22" t="s">
        <v>649</v>
      </c>
      <c r="C9" s="22" t="s">
        <v>379</v>
      </c>
      <c r="D9" s="22" t="s">
        <v>650</v>
      </c>
      <c r="E9" s="23">
        <v>10000</v>
      </c>
      <c r="F9" s="23"/>
      <c r="G9" s="23"/>
    </row>
    <row r="10" ht="52.5" customHeight="1" spans="1:7">
      <c r="A10" s="25"/>
      <c r="B10" s="22" t="s">
        <v>649</v>
      </c>
      <c r="C10" s="22" t="s">
        <v>385</v>
      </c>
      <c r="D10" s="22" t="s">
        <v>650</v>
      </c>
      <c r="E10" s="23">
        <v>20000</v>
      </c>
      <c r="F10" s="23"/>
      <c r="G10" s="23"/>
    </row>
    <row r="11" ht="52.5" customHeight="1" spans="1:7">
      <c r="A11" s="25"/>
      <c r="B11" s="22" t="s">
        <v>649</v>
      </c>
      <c r="C11" s="22" t="s">
        <v>388</v>
      </c>
      <c r="D11" s="22" t="s">
        <v>650</v>
      </c>
      <c r="E11" s="23">
        <v>20000</v>
      </c>
      <c r="F11" s="23"/>
      <c r="G11" s="23"/>
    </row>
    <row r="12" ht="52.5" customHeight="1" spans="1:7">
      <c r="A12" s="25"/>
      <c r="B12" s="22" t="s">
        <v>651</v>
      </c>
      <c r="C12" s="22" t="s">
        <v>392</v>
      </c>
      <c r="D12" s="22" t="s">
        <v>650</v>
      </c>
      <c r="E12" s="23">
        <v>100000</v>
      </c>
      <c r="F12" s="23"/>
      <c r="G12" s="23"/>
    </row>
    <row r="13" ht="52.5" customHeight="1" spans="1:7">
      <c r="A13" s="25"/>
      <c r="B13" s="22" t="s">
        <v>651</v>
      </c>
      <c r="C13" s="22" t="s">
        <v>363</v>
      </c>
      <c r="D13" s="22" t="s">
        <v>650</v>
      </c>
      <c r="E13" s="23">
        <v>50000</v>
      </c>
      <c r="F13" s="23"/>
      <c r="G13" s="23"/>
    </row>
    <row r="14" ht="52.5" customHeight="1" spans="1:7">
      <c r="A14" s="25"/>
      <c r="B14" s="22" t="s">
        <v>651</v>
      </c>
      <c r="C14" s="22" t="s">
        <v>381</v>
      </c>
      <c r="D14" s="22" t="s">
        <v>650</v>
      </c>
      <c r="E14" s="23">
        <v>72744000</v>
      </c>
      <c r="F14" s="23"/>
      <c r="G14" s="23"/>
    </row>
    <row r="15" ht="52.5" customHeight="1" spans="1:7">
      <c r="A15" s="25"/>
      <c r="B15" s="22" t="s">
        <v>651</v>
      </c>
      <c r="C15" s="22" t="s">
        <v>369</v>
      </c>
      <c r="D15" s="22" t="s">
        <v>650</v>
      </c>
      <c r="E15" s="23">
        <v>1973400</v>
      </c>
      <c r="F15" s="23"/>
      <c r="G15" s="23"/>
    </row>
    <row r="16" ht="52.5" customHeight="1" spans="1:7">
      <c r="A16" s="25"/>
      <c r="B16" s="22" t="s">
        <v>652</v>
      </c>
      <c r="C16" s="22" t="s">
        <v>398</v>
      </c>
      <c r="D16" s="22" t="s">
        <v>650</v>
      </c>
      <c r="E16" s="23">
        <v>50000</v>
      </c>
      <c r="F16" s="23"/>
      <c r="G16" s="23"/>
    </row>
    <row r="17" ht="52.5" customHeight="1" spans="1:7">
      <c r="A17" s="25"/>
      <c r="B17" s="22" t="s">
        <v>652</v>
      </c>
      <c r="C17" s="22" t="s">
        <v>358</v>
      </c>
      <c r="D17" s="22" t="s">
        <v>650</v>
      </c>
      <c r="E17" s="23">
        <v>20000</v>
      </c>
      <c r="F17" s="23"/>
      <c r="G17" s="23"/>
    </row>
    <row r="18" ht="52.5" customHeight="1" spans="1:7">
      <c r="A18" s="25"/>
      <c r="B18" s="22" t="s">
        <v>652</v>
      </c>
      <c r="C18" s="22" t="s">
        <v>404</v>
      </c>
      <c r="D18" s="22" t="s">
        <v>650</v>
      </c>
      <c r="E18" s="23">
        <v>10000</v>
      </c>
      <c r="F18" s="23"/>
      <c r="G18" s="23"/>
    </row>
    <row r="19" ht="52.5" customHeight="1" spans="1:7">
      <c r="A19" s="25"/>
      <c r="B19" s="22" t="s">
        <v>652</v>
      </c>
      <c r="C19" s="22" t="s">
        <v>400</v>
      </c>
      <c r="D19" s="22" t="s">
        <v>650</v>
      </c>
      <c r="E19" s="23">
        <v>40000</v>
      </c>
      <c r="F19" s="23"/>
      <c r="G19" s="23"/>
    </row>
    <row r="20" ht="30" customHeight="1" spans="1:7">
      <c r="A20" s="26" t="s">
        <v>30</v>
      </c>
      <c r="B20" s="27" t="s">
        <v>635</v>
      </c>
      <c r="C20" s="27"/>
      <c r="D20" s="28"/>
      <c r="E20" s="23">
        <v>75037400</v>
      </c>
      <c r="F20" s="23"/>
      <c r="G20" s="23"/>
    </row>
  </sheetData>
  <mergeCells count="11">
    <mergeCell ref="A2:G2"/>
    <mergeCell ref="A3:D3"/>
    <mergeCell ref="E4:G4"/>
    <mergeCell ref="A20:D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1" sqref="A$1:S$1048576"/>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11.780952380952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204"/>
      <c r="B1" s="1"/>
      <c r="C1" s="1"/>
      <c r="D1" s="1"/>
      <c r="E1" s="1"/>
      <c r="F1" s="1"/>
      <c r="G1" s="1"/>
      <c r="H1" s="1"/>
      <c r="I1" s="94"/>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"单位名称："&amp;"梁河县人力资源和社会保障局"</f>
        <v>单位名称：梁河县人力资源和社会保障局</v>
      </c>
      <c r="B3" s="31"/>
      <c r="C3" s="189"/>
      <c r="D3" s="189"/>
      <c r="E3" s="189"/>
      <c r="F3" s="189"/>
      <c r="G3" s="189"/>
      <c r="H3" s="189"/>
      <c r="I3" s="189"/>
      <c r="J3" s="189"/>
      <c r="K3" s="189"/>
      <c r="L3" s="189"/>
      <c r="M3" s="189"/>
      <c r="N3" s="189"/>
      <c r="O3" s="189"/>
      <c r="P3" s="100" t="s">
        <v>27</v>
      </c>
      <c r="Q3" s="100"/>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207" t="s">
        <v>38</v>
      </c>
      <c r="J5" s="207"/>
      <c r="K5" s="207"/>
      <c r="L5" s="207"/>
      <c r="M5" s="207"/>
      <c r="N5" s="207"/>
      <c r="O5" s="11" t="s">
        <v>33</v>
      </c>
      <c r="P5" s="11" t="s">
        <v>34</v>
      </c>
      <c r="Q5" s="11" t="s">
        <v>35</v>
      </c>
      <c r="R5" s="11" t="s">
        <v>36</v>
      </c>
      <c r="S5" s="11" t="s">
        <v>39</v>
      </c>
    </row>
    <row r="6" ht="43.5" customHeight="1" spans="1:19">
      <c r="A6" s="76"/>
      <c r="B6" s="76"/>
      <c r="C6" s="76"/>
      <c r="D6" s="77"/>
      <c r="E6" s="77"/>
      <c r="F6" s="77"/>
      <c r="G6" s="76"/>
      <c r="H6" s="76"/>
      <c r="I6" s="35" t="s">
        <v>33</v>
      </c>
      <c r="J6" s="33" t="s">
        <v>40</v>
      </c>
      <c r="K6" s="33" t="s">
        <v>41</v>
      </c>
      <c r="L6" s="10" t="s">
        <v>42</v>
      </c>
      <c r="M6" s="10" t="s">
        <v>43</v>
      </c>
      <c r="N6" s="10" t="s">
        <v>44</v>
      </c>
      <c r="O6" s="77"/>
      <c r="P6" s="77"/>
      <c r="Q6" s="77"/>
      <c r="R6" s="77"/>
      <c r="S6" s="7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205" t="s">
        <v>45</v>
      </c>
      <c r="B8" s="205" t="s">
        <v>46</v>
      </c>
      <c r="C8" s="23">
        <v>86180467.62</v>
      </c>
      <c r="D8" s="23">
        <v>86180467.62</v>
      </c>
      <c r="E8" s="23">
        <v>85668467.62</v>
      </c>
      <c r="F8" s="23"/>
      <c r="G8" s="23">
        <v>20000</v>
      </c>
      <c r="H8" s="23"/>
      <c r="I8" s="23">
        <v>492000</v>
      </c>
      <c r="J8" s="23"/>
      <c r="K8" s="23"/>
      <c r="L8" s="23">
        <v>319682</v>
      </c>
      <c r="M8" s="23"/>
      <c r="N8" s="23">
        <v>172318</v>
      </c>
      <c r="O8" s="23"/>
      <c r="P8" s="23"/>
      <c r="Q8" s="23"/>
      <c r="R8" s="23"/>
      <c r="S8" s="23"/>
    </row>
    <row r="9" ht="30" customHeight="1" spans="1:19">
      <c r="A9" s="12" t="s">
        <v>30</v>
      </c>
      <c r="B9" s="206"/>
      <c r="C9" s="195">
        <v>86180467.62</v>
      </c>
      <c r="D9" s="195">
        <v>86180467.62</v>
      </c>
      <c r="E9" s="195">
        <v>85668467.62</v>
      </c>
      <c r="F9" s="195"/>
      <c r="G9" s="195">
        <v>20000</v>
      </c>
      <c r="H9" s="195"/>
      <c r="I9" s="195">
        <v>492000</v>
      </c>
      <c r="J9" s="195"/>
      <c r="K9" s="195"/>
      <c r="L9" s="195">
        <v>319682</v>
      </c>
      <c r="M9" s="195"/>
      <c r="N9" s="195">
        <v>172318</v>
      </c>
      <c r="O9" s="195"/>
      <c r="P9" s="195"/>
      <c r="Q9" s="195"/>
      <c r="R9" s="195"/>
      <c r="S9" s="19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A49" workbookViewId="0">
      <selection activeCell="A1" sqref="A1"/>
    </sheetView>
  </sheetViews>
  <sheetFormatPr defaultColWidth="8.84761904761905" defaultRowHeight="15" customHeight="1"/>
  <cols>
    <col min="1" max="1" width="9.62857142857143" customWidth="1"/>
    <col min="2" max="2" width="9.48571428571429" customWidth="1"/>
    <col min="3" max="6" width="14.4857142857143" customWidth="1"/>
    <col min="7" max="7" width="8" customWidth="1"/>
    <col min="8" max="8" width="8.42857142857143" customWidth="1"/>
    <col min="9" max="9" width="7.27619047619048" customWidth="1"/>
    <col min="10" max="13" width="12.7809523809524" customWidth="1"/>
    <col min="14" max="14" width="5.78095238095238" customWidth="1"/>
    <col min="15" max="15" width="12.7809523809524" customWidth="1"/>
  </cols>
  <sheetData>
    <row r="1" ht="18.75" customHeight="1" spans="1:15">
      <c r="A1" s="197"/>
      <c r="B1" s="197"/>
      <c r="C1" s="197"/>
      <c r="D1" s="197"/>
      <c r="E1" s="197"/>
      <c r="F1" s="197"/>
      <c r="G1" s="197"/>
      <c r="H1" s="197"/>
      <c r="I1" s="197"/>
      <c r="J1" s="197"/>
      <c r="K1" s="197"/>
      <c r="L1" s="197"/>
      <c r="M1" s="197"/>
      <c r="N1" s="102" t="s">
        <v>47</v>
      </c>
      <c r="O1" s="102"/>
    </row>
    <row r="2" ht="36" customHeight="1" spans="1:15">
      <c r="A2" s="198" t="str">
        <f>"2025"&amp;"年部门支出预算表"</f>
        <v>2025年部门支出预算表</v>
      </c>
      <c r="B2" s="198"/>
      <c r="C2" s="198"/>
      <c r="D2" s="198"/>
      <c r="E2" s="198"/>
      <c r="F2" s="198"/>
      <c r="G2" s="198"/>
      <c r="H2" s="198"/>
      <c r="I2" s="198"/>
      <c r="J2" s="198"/>
      <c r="K2" s="198"/>
      <c r="L2" s="198"/>
      <c r="M2" s="198"/>
      <c r="N2" s="198"/>
      <c r="O2" s="198"/>
    </row>
    <row r="3" ht="18.75" customHeight="1" spans="1:15">
      <c r="A3" s="31" t="str">
        <f>"单位名称："&amp;"梁河县人力资源和社会保障局"</f>
        <v>单位名称：梁河县人力资源和社会保障局</v>
      </c>
      <c r="B3" s="31"/>
      <c r="C3" s="31"/>
      <c r="D3" s="31"/>
      <c r="E3" s="31"/>
      <c r="F3" s="31"/>
      <c r="G3" s="197"/>
      <c r="H3" s="197"/>
      <c r="I3" s="197"/>
      <c r="J3" s="197"/>
      <c r="K3" s="197"/>
      <c r="L3" s="197"/>
      <c r="M3" s="197"/>
      <c r="N3" s="102" t="s">
        <v>1</v>
      </c>
      <c r="O3" s="102"/>
    </row>
    <row r="4" ht="31.5" customHeight="1" spans="1:15">
      <c r="A4" s="199" t="s">
        <v>48</v>
      </c>
      <c r="B4" s="199" t="s">
        <v>49</v>
      </c>
      <c r="C4" s="199" t="s">
        <v>30</v>
      </c>
      <c r="D4" s="199" t="s">
        <v>34</v>
      </c>
      <c r="E4" s="199"/>
      <c r="F4" s="199"/>
      <c r="G4" s="199" t="s">
        <v>35</v>
      </c>
      <c r="H4" s="199" t="s">
        <v>36</v>
      </c>
      <c r="I4" s="199" t="s">
        <v>50</v>
      </c>
      <c r="J4" s="199" t="s">
        <v>51</v>
      </c>
      <c r="K4" s="199"/>
      <c r="L4" s="199"/>
      <c r="M4" s="199"/>
      <c r="N4" s="199"/>
      <c r="O4" s="199"/>
    </row>
    <row r="5" ht="37.3" customHeight="1" spans="1:15">
      <c r="A5" s="199"/>
      <c r="B5" s="199"/>
      <c r="C5" s="199"/>
      <c r="D5" s="199" t="s">
        <v>33</v>
      </c>
      <c r="E5" s="199" t="s">
        <v>52</v>
      </c>
      <c r="F5" s="199" t="s">
        <v>53</v>
      </c>
      <c r="G5" s="199"/>
      <c r="H5" s="199"/>
      <c r="I5" s="199"/>
      <c r="J5" s="199" t="s">
        <v>33</v>
      </c>
      <c r="K5" s="199" t="s">
        <v>54</v>
      </c>
      <c r="L5" s="199" t="s">
        <v>55</v>
      </c>
      <c r="M5" s="199" t="s">
        <v>56</v>
      </c>
      <c r="N5" s="199" t="s">
        <v>57</v>
      </c>
      <c r="O5" s="199" t="s">
        <v>58</v>
      </c>
    </row>
    <row r="6" ht="18.75" customHeight="1" spans="1:15">
      <c r="A6" s="200" t="s">
        <v>59</v>
      </c>
      <c r="B6" s="200" t="s">
        <v>60</v>
      </c>
      <c r="C6" s="200" t="s">
        <v>61</v>
      </c>
      <c r="D6" s="200" t="s">
        <v>62</v>
      </c>
      <c r="E6" s="200" t="s">
        <v>63</v>
      </c>
      <c r="F6" s="200" t="s">
        <v>64</v>
      </c>
      <c r="G6" s="200" t="s">
        <v>65</v>
      </c>
      <c r="H6" s="200" t="s">
        <v>66</v>
      </c>
      <c r="I6" s="200" t="s">
        <v>67</v>
      </c>
      <c r="J6" s="200" t="s">
        <v>68</v>
      </c>
      <c r="K6" s="200" t="s">
        <v>69</v>
      </c>
      <c r="L6" s="200" t="s">
        <v>70</v>
      </c>
      <c r="M6" s="200" t="s">
        <v>71</v>
      </c>
      <c r="N6" s="200" t="s">
        <v>72</v>
      </c>
      <c r="O6" s="200" t="s">
        <v>73</v>
      </c>
    </row>
    <row r="7" ht="52.5" customHeight="1" spans="1:15">
      <c r="A7" s="201" t="s">
        <v>74</v>
      </c>
      <c r="B7" s="201" t="s">
        <v>75</v>
      </c>
      <c r="C7" s="158">
        <v>56850</v>
      </c>
      <c r="D7" s="158">
        <v>56850</v>
      </c>
      <c r="E7" s="158">
        <v>56850</v>
      </c>
      <c r="F7" s="158"/>
      <c r="G7" s="158"/>
      <c r="H7" s="158"/>
      <c r="I7" s="158"/>
      <c r="J7" s="158"/>
      <c r="K7" s="158"/>
      <c r="L7" s="158"/>
      <c r="M7" s="158"/>
      <c r="N7" s="158"/>
      <c r="O7" s="158"/>
    </row>
    <row r="8" ht="52.5" customHeight="1" spans="1:15">
      <c r="A8" s="202" t="s">
        <v>76</v>
      </c>
      <c r="B8" s="202" t="s">
        <v>77</v>
      </c>
      <c r="C8" s="158">
        <v>52200</v>
      </c>
      <c r="D8" s="158">
        <v>52200</v>
      </c>
      <c r="E8" s="158">
        <v>52200</v>
      </c>
      <c r="F8" s="158"/>
      <c r="G8" s="158"/>
      <c r="H8" s="158"/>
      <c r="I8" s="158"/>
      <c r="J8" s="158"/>
      <c r="K8" s="158"/>
      <c r="L8" s="158"/>
      <c r="M8" s="158"/>
      <c r="N8" s="158"/>
      <c r="O8" s="158"/>
    </row>
    <row r="9" ht="52.5" customHeight="1" spans="1:15">
      <c r="A9" s="203" t="s">
        <v>78</v>
      </c>
      <c r="B9" s="203" t="s">
        <v>79</v>
      </c>
      <c r="C9" s="158">
        <v>52200</v>
      </c>
      <c r="D9" s="158">
        <v>52200</v>
      </c>
      <c r="E9" s="158">
        <v>52200</v>
      </c>
      <c r="F9" s="158"/>
      <c r="G9" s="158"/>
      <c r="H9" s="158"/>
      <c r="I9" s="158"/>
      <c r="J9" s="158"/>
      <c r="K9" s="158"/>
      <c r="L9" s="158"/>
      <c r="M9" s="158"/>
      <c r="N9" s="158"/>
      <c r="O9" s="158"/>
    </row>
    <row r="10" ht="52.5" customHeight="1" spans="1:15">
      <c r="A10" s="202" t="s">
        <v>80</v>
      </c>
      <c r="B10" s="202" t="s">
        <v>81</v>
      </c>
      <c r="C10" s="158">
        <v>4650</v>
      </c>
      <c r="D10" s="158">
        <v>4650</v>
      </c>
      <c r="E10" s="158">
        <v>4650</v>
      </c>
      <c r="F10" s="158"/>
      <c r="G10" s="158"/>
      <c r="H10" s="158"/>
      <c r="I10" s="158"/>
      <c r="J10" s="158"/>
      <c r="K10" s="158"/>
      <c r="L10" s="158"/>
      <c r="M10" s="158"/>
      <c r="N10" s="158"/>
      <c r="O10" s="158"/>
    </row>
    <row r="11" ht="52.5" customHeight="1" spans="1:15">
      <c r="A11" s="203" t="s">
        <v>82</v>
      </c>
      <c r="B11" s="203" t="s">
        <v>81</v>
      </c>
      <c r="C11" s="158">
        <v>4650</v>
      </c>
      <c r="D11" s="158">
        <v>4650</v>
      </c>
      <c r="E11" s="158">
        <v>4650</v>
      </c>
      <c r="F11" s="158"/>
      <c r="G11" s="158"/>
      <c r="H11" s="158"/>
      <c r="I11" s="158"/>
      <c r="J11" s="158"/>
      <c r="K11" s="158"/>
      <c r="L11" s="158"/>
      <c r="M11" s="158"/>
      <c r="N11" s="158"/>
      <c r="O11" s="158"/>
    </row>
    <row r="12" ht="52.5" customHeight="1" spans="1:15">
      <c r="A12" s="201" t="s">
        <v>83</v>
      </c>
      <c r="B12" s="201" t="s">
        <v>84</v>
      </c>
      <c r="C12" s="158">
        <v>85353383.95</v>
      </c>
      <c r="D12" s="158">
        <v>84861383.95</v>
      </c>
      <c r="E12" s="158">
        <v>9823983.95</v>
      </c>
      <c r="F12" s="158">
        <v>75037400</v>
      </c>
      <c r="G12" s="158"/>
      <c r="H12" s="158"/>
      <c r="I12" s="158"/>
      <c r="J12" s="158">
        <v>492000</v>
      </c>
      <c r="K12" s="158"/>
      <c r="L12" s="158"/>
      <c r="M12" s="158">
        <v>319682</v>
      </c>
      <c r="N12" s="158"/>
      <c r="O12" s="158">
        <v>172318</v>
      </c>
    </row>
    <row r="13" ht="52.5" customHeight="1" spans="1:15">
      <c r="A13" s="202" t="s">
        <v>85</v>
      </c>
      <c r="B13" s="202" t="s">
        <v>86</v>
      </c>
      <c r="C13" s="158">
        <v>4921308.85</v>
      </c>
      <c r="D13" s="158">
        <v>4699608.85</v>
      </c>
      <c r="E13" s="158">
        <v>4379608.85</v>
      </c>
      <c r="F13" s="158">
        <v>320000</v>
      </c>
      <c r="G13" s="158"/>
      <c r="H13" s="158"/>
      <c r="I13" s="158"/>
      <c r="J13" s="158">
        <v>221700</v>
      </c>
      <c r="K13" s="158"/>
      <c r="L13" s="158"/>
      <c r="M13" s="158">
        <v>49382</v>
      </c>
      <c r="N13" s="158"/>
      <c r="O13" s="158">
        <v>172318</v>
      </c>
    </row>
    <row r="14" ht="52.5" customHeight="1" spans="1:15">
      <c r="A14" s="203" t="s">
        <v>87</v>
      </c>
      <c r="B14" s="203" t="s">
        <v>88</v>
      </c>
      <c r="C14" s="158">
        <v>3971473.41</v>
      </c>
      <c r="D14" s="158">
        <v>3971473.41</v>
      </c>
      <c r="E14" s="158">
        <v>3971473.41</v>
      </c>
      <c r="F14" s="158"/>
      <c r="G14" s="158"/>
      <c r="H14" s="158"/>
      <c r="I14" s="158"/>
      <c r="J14" s="158"/>
      <c r="K14" s="158"/>
      <c r="L14" s="158"/>
      <c r="M14" s="158"/>
      <c r="N14" s="158"/>
      <c r="O14" s="158"/>
    </row>
    <row r="15" ht="52.5" customHeight="1" spans="1:15">
      <c r="A15" s="203" t="s">
        <v>89</v>
      </c>
      <c r="B15" s="203" t="s">
        <v>90</v>
      </c>
      <c r="C15" s="158">
        <v>182318</v>
      </c>
      <c r="D15" s="158">
        <v>10000</v>
      </c>
      <c r="E15" s="158"/>
      <c r="F15" s="158">
        <v>10000</v>
      </c>
      <c r="G15" s="158"/>
      <c r="H15" s="158"/>
      <c r="I15" s="158"/>
      <c r="J15" s="158">
        <v>172318</v>
      </c>
      <c r="K15" s="158"/>
      <c r="L15" s="158"/>
      <c r="M15" s="158"/>
      <c r="N15" s="158"/>
      <c r="O15" s="158">
        <v>172318</v>
      </c>
    </row>
    <row r="16" ht="52.5" customHeight="1" spans="1:15">
      <c r="A16" s="203" t="s">
        <v>91</v>
      </c>
      <c r="B16" s="203" t="s">
        <v>92</v>
      </c>
      <c r="C16" s="158">
        <v>60000</v>
      </c>
      <c r="D16" s="158">
        <v>60000</v>
      </c>
      <c r="E16" s="158"/>
      <c r="F16" s="158">
        <v>60000</v>
      </c>
      <c r="G16" s="158"/>
      <c r="H16" s="158"/>
      <c r="I16" s="158"/>
      <c r="J16" s="158"/>
      <c r="K16" s="158"/>
      <c r="L16" s="158"/>
      <c r="M16" s="158"/>
      <c r="N16" s="158"/>
      <c r="O16" s="158"/>
    </row>
    <row r="17" ht="52.5" customHeight="1" spans="1:15">
      <c r="A17" s="203" t="s">
        <v>93</v>
      </c>
      <c r="B17" s="203" t="s">
        <v>94</v>
      </c>
      <c r="C17" s="158">
        <v>10000</v>
      </c>
      <c r="D17" s="158">
        <v>10000</v>
      </c>
      <c r="E17" s="158"/>
      <c r="F17" s="158">
        <v>10000</v>
      </c>
      <c r="G17" s="158"/>
      <c r="H17" s="158"/>
      <c r="I17" s="158"/>
      <c r="J17" s="158"/>
      <c r="K17" s="158"/>
      <c r="L17" s="158"/>
      <c r="M17" s="158"/>
      <c r="N17" s="158"/>
      <c r="O17" s="158"/>
    </row>
    <row r="18" ht="52.5" customHeight="1" spans="1:15">
      <c r="A18" s="203" t="s">
        <v>95</v>
      </c>
      <c r="B18" s="203" t="s">
        <v>96</v>
      </c>
      <c r="C18" s="158">
        <v>20000</v>
      </c>
      <c r="D18" s="158">
        <v>20000</v>
      </c>
      <c r="E18" s="158"/>
      <c r="F18" s="158">
        <v>20000</v>
      </c>
      <c r="G18" s="158"/>
      <c r="H18" s="158"/>
      <c r="I18" s="158"/>
      <c r="J18" s="158"/>
      <c r="K18" s="158"/>
      <c r="L18" s="158"/>
      <c r="M18" s="158"/>
      <c r="N18" s="158"/>
      <c r="O18" s="158"/>
    </row>
    <row r="19" ht="52.5" customHeight="1" spans="1:15">
      <c r="A19" s="203" t="s">
        <v>97</v>
      </c>
      <c r="B19" s="203" t="s">
        <v>98</v>
      </c>
      <c r="C19" s="158">
        <v>100000</v>
      </c>
      <c r="D19" s="158">
        <v>100000</v>
      </c>
      <c r="E19" s="158"/>
      <c r="F19" s="158">
        <v>100000</v>
      </c>
      <c r="G19" s="158"/>
      <c r="H19" s="158"/>
      <c r="I19" s="158"/>
      <c r="J19" s="158"/>
      <c r="K19" s="158"/>
      <c r="L19" s="158"/>
      <c r="M19" s="158"/>
      <c r="N19" s="158"/>
      <c r="O19" s="158"/>
    </row>
    <row r="20" ht="52.5" customHeight="1" spans="1:15">
      <c r="A20" s="203" t="s">
        <v>99</v>
      </c>
      <c r="B20" s="203" t="s">
        <v>100</v>
      </c>
      <c r="C20" s="158">
        <v>149382</v>
      </c>
      <c r="D20" s="158">
        <v>100000</v>
      </c>
      <c r="E20" s="158"/>
      <c r="F20" s="158">
        <v>100000</v>
      </c>
      <c r="G20" s="158"/>
      <c r="H20" s="158"/>
      <c r="I20" s="158"/>
      <c r="J20" s="158">
        <v>49382</v>
      </c>
      <c r="K20" s="158"/>
      <c r="L20" s="158"/>
      <c r="M20" s="158">
        <v>49382</v>
      </c>
      <c r="N20" s="158"/>
      <c r="O20" s="158"/>
    </row>
    <row r="21" ht="52.5" customHeight="1" spans="1:15">
      <c r="A21" s="203" t="s">
        <v>101</v>
      </c>
      <c r="B21" s="203" t="s">
        <v>102</v>
      </c>
      <c r="C21" s="158">
        <v>349787.92</v>
      </c>
      <c r="D21" s="158">
        <v>349787.92</v>
      </c>
      <c r="E21" s="158">
        <v>329787.92</v>
      </c>
      <c r="F21" s="158">
        <v>20000</v>
      </c>
      <c r="G21" s="158"/>
      <c r="H21" s="158"/>
      <c r="I21" s="158"/>
      <c r="J21" s="158"/>
      <c r="K21" s="158"/>
      <c r="L21" s="158"/>
      <c r="M21" s="158"/>
      <c r="N21" s="158"/>
      <c r="O21" s="158"/>
    </row>
    <row r="22" ht="52.5" customHeight="1" spans="1:15">
      <c r="A22" s="203" t="s">
        <v>103</v>
      </c>
      <c r="B22" s="203" t="s">
        <v>104</v>
      </c>
      <c r="C22" s="158">
        <v>78347.52</v>
      </c>
      <c r="D22" s="158">
        <v>78347.52</v>
      </c>
      <c r="E22" s="158">
        <v>78347.52</v>
      </c>
      <c r="F22" s="158"/>
      <c r="G22" s="158"/>
      <c r="H22" s="158"/>
      <c r="I22" s="158"/>
      <c r="J22" s="158"/>
      <c r="K22" s="158"/>
      <c r="L22" s="158"/>
      <c r="M22" s="158"/>
      <c r="N22" s="158"/>
      <c r="O22" s="158"/>
    </row>
    <row r="23" ht="52.5" customHeight="1" spans="1:15">
      <c r="A23" s="202" t="s">
        <v>105</v>
      </c>
      <c r="B23" s="202" t="s">
        <v>106</v>
      </c>
      <c r="C23" s="158">
        <v>74948510.63</v>
      </c>
      <c r="D23" s="158">
        <v>74948510.63</v>
      </c>
      <c r="E23" s="158">
        <v>2204510.63</v>
      </c>
      <c r="F23" s="158">
        <v>72744000</v>
      </c>
      <c r="G23" s="158"/>
      <c r="H23" s="158"/>
      <c r="I23" s="158"/>
      <c r="J23" s="158"/>
      <c r="K23" s="158"/>
      <c r="L23" s="158"/>
      <c r="M23" s="158"/>
      <c r="N23" s="158"/>
      <c r="O23" s="158"/>
    </row>
    <row r="24" ht="52.5" customHeight="1" spans="1:15">
      <c r="A24" s="203" t="s">
        <v>107</v>
      </c>
      <c r="B24" s="203" t="s">
        <v>108</v>
      </c>
      <c r="C24" s="158">
        <v>32409600</v>
      </c>
      <c r="D24" s="158">
        <v>32409600</v>
      </c>
      <c r="E24" s="158">
        <v>9600</v>
      </c>
      <c r="F24" s="158">
        <v>32400000</v>
      </c>
      <c r="G24" s="158"/>
      <c r="H24" s="158"/>
      <c r="I24" s="158"/>
      <c r="J24" s="158"/>
      <c r="K24" s="158"/>
      <c r="L24" s="158"/>
      <c r="M24" s="158"/>
      <c r="N24" s="158"/>
      <c r="O24" s="158"/>
    </row>
    <row r="25" ht="52.5" customHeight="1" spans="1:15">
      <c r="A25" s="203" t="s">
        <v>109</v>
      </c>
      <c r="B25" s="203" t="s">
        <v>110</v>
      </c>
      <c r="C25" s="158">
        <v>40344000</v>
      </c>
      <c r="D25" s="158">
        <v>40344000</v>
      </c>
      <c r="E25" s="158"/>
      <c r="F25" s="158">
        <v>40344000</v>
      </c>
      <c r="G25" s="158"/>
      <c r="H25" s="158"/>
      <c r="I25" s="158"/>
      <c r="J25" s="158"/>
      <c r="K25" s="158"/>
      <c r="L25" s="158"/>
      <c r="M25" s="158"/>
      <c r="N25" s="158"/>
      <c r="O25" s="158"/>
    </row>
    <row r="26" ht="52.5" customHeight="1" spans="1:15">
      <c r="A26" s="203" t="s">
        <v>111</v>
      </c>
      <c r="B26" s="203" t="s">
        <v>112</v>
      </c>
      <c r="C26" s="158">
        <v>515210.88</v>
      </c>
      <c r="D26" s="158">
        <v>515210.88</v>
      </c>
      <c r="E26" s="158">
        <v>515210.88</v>
      </c>
      <c r="F26" s="158"/>
      <c r="G26" s="158"/>
      <c r="H26" s="158"/>
      <c r="I26" s="158"/>
      <c r="J26" s="158"/>
      <c r="K26" s="158"/>
      <c r="L26" s="158"/>
      <c r="M26" s="158"/>
      <c r="N26" s="158"/>
      <c r="O26" s="158"/>
    </row>
    <row r="27" ht="52.5" customHeight="1" spans="1:15">
      <c r="A27" s="203" t="s">
        <v>113</v>
      </c>
      <c r="B27" s="203" t="s">
        <v>114</v>
      </c>
      <c r="C27" s="158">
        <v>389236.65</v>
      </c>
      <c r="D27" s="158">
        <v>389236.65</v>
      </c>
      <c r="E27" s="158">
        <v>389236.65</v>
      </c>
      <c r="F27" s="158"/>
      <c r="G27" s="158"/>
      <c r="H27" s="158"/>
      <c r="I27" s="158"/>
      <c r="J27" s="158"/>
      <c r="K27" s="158"/>
      <c r="L27" s="158"/>
      <c r="M27" s="158"/>
      <c r="N27" s="158"/>
      <c r="O27" s="158"/>
    </row>
    <row r="28" ht="52.5" customHeight="1" spans="1:15">
      <c r="A28" s="203" t="s">
        <v>115</v>
      </c>
      <c r="B28" s="203" t="s">
        <v>116</v>
      </c>
      <c r="C28" s="158">
        <v>1290463.1</v>
      </c>
      <c r="D28" s="158">
        <v>1290463.1</v>
      </c>
      <c r="E28" s="158">
        <v>1290463.1</v>
      </c>
      <c r="F28" s="158"/>
      <c r="G28" s="158"/>
      <c r="H28" s="158"/>
      <c r="I28" s="158"/>
      <c r="J28" s="158"/>
      <c r="K28" s="158"/>
      <c r="L28" s="158"/>
      <c r="M28" s="158"/>
      <c r="N28" s="158"/>
      <c r="O28" s="158"/>
    </row>
    <row r="29" ht="52.5" customHeight="1" spans="1:15">
      <c r="A29" s="202" t="s">
        <v>117</v>
      </c>
      <c r="B29" s="202" t="s">
        <v>118</v>
      </c>
      <c r="C29" s="158">
        <v>3346510.03</v>
      </c>
      <c r="D29" s="158">
        <v>3076210.03</v>
      </c>
      <c r="E29" s="158">
        <v>3076210.03</v>
      </c>
      <c r="F29" s="158"/>
      <c r="G29" s="158"/>
      <c r="H29" s="158"/>
      <c r="I29" s="158"/>
      <c r="J29" s="158">
        <v>270300</v>
      </c>
      <c r="K29" s="158"/>
      <c r="L29" s="158"/>
      <c r="M29" s="158">
        <v>270300</v>
      </c>
      <c r="N29" s="158"/>
      <c r="O29" s="158"/>
    </row>
    <row r="30" ht="52.5" customHeight="1" spans="1:15">
      <c r="A30" s="203" t="s">
        <v>119</v>
      </c>
      <c r="B30" s="203" t="s">
        <v>120</v>
      </c>
      <c r="C30" s="158">
        <v>270300</v>
      </c>
      <c r="D30" s="158"/>
      <c r="E30" s="158"/>
      <c r="F30" s="158"/>
      <c r="G30" s="158"/>
      <c r="H30" s="158"/>
      <c r="I30" s="158"/>
      <c r="J30" s="158">
        <v>270300</v>
      </c>
      <c r="K30" s="158"/>
      <c r="L30" s="158"/>
      <c r="M30" s="158">
        <v>270300</v>
      </c>
      <c r="N30" s="158"/>
      <c r="O30" s="158"/>
    </row>
    <row r="31" ht="52.5" customHeight="1" spans="1:15">
      <c r="A31" s="203" t="s">
        <v>121</v>
      </c>
      <c r="B31" s="203" t="s">
        <v>122</v>
      </c>
      <c r="C31" s="158"/>
      <c r="D31" s="158"/>
      <c r="E31" s="158"/>
      <c r="F31" s="158"/>
      <c r="G31" s="158"/>
      <c r="H31" s="158"/>
      <c r="I31" s="158"/>
      <c r="J31" s="158"/>
      <c r="K31" s="158"/>
      <c r="L31" s="158"/>
      <c r="M31" s="158"/>
      <c r="N31" s="158"/>
      <c r="O31" s="158"/>
    </row>
    <row r="32" ht="52.5" customHeight="1" spans="1:15">
      <c r="A32" s="203" t="s">
        <v>123</v>
      </c>
      <c r="B32" s="203" t="s">
        <v>124</v>
      </c>
      <c r="C32" s="158"/>
      <c r="D32" s="158"/>
      <c r="E32" s="158"/>
      <c r="F32" s="158"/>
      <c r="G32" s="158"/>
      <c r="H32" s="158"/>
      <c r="I32" s="158"/>
      <c r="J32" s="158"/>
      <c r="K32" s="158"/>
      <c r="L32" s="158"/>
      <c r="M32" s="158"/>
      <c r="N32" s="158"/>
      <c r="O32" s="158"/>
    </row>
    <row r="33" ht="52.5" customHeight="1" spans="1:15">
      <c r="A33" s="203" t="s">
        <v>125</v>
      </c>
      <c r="B33" s="203" t="s">
        <v>126</v>
      </c>
      <c r="C33" s="158"/>
      <c r="D33" s="158"/>
      <c r="E33" s="158"/>
      <c r="F33" s="158"/>
      <c r="G33" s="158"/>
      <c r="H33" s="158"/>
      <c r="I33" s="158"/>
      <c r="J33" s="158"/>
      <c r="K33" s="158"/>
      <c r="L33" s="158"/>
      <c r="M33" s="158"/>
      <c r="N33" s="158"/>
      <c r="O33" s="158"/>
    </row>
    <row r="34" ht="52.5" customHeight="1" spans="1:15">
      <c r="A34" s="203" t="s">
        <v>127</v>
      </c>
      <c r="B34" s="203" t="s">
        <v>128</v>
      </c>
      <c r="C34" s="158">
        <v>340090</v>
      </c>
      <c r="D34" s="158">
        <v>340090</v>
      </c>
      <c r="E34" s="158">
        <v>340090</v>
      </c>
      <c r="F34" s="158"/>
      <c r="G34" s="158"/>
      <c r="H34" s="158"/>
      <c r="I34" s="158"/>
      <c r="J34" s="158"/>
      <c r="K34" s="158"/>
      <c r="L34" s="158"/>
      <c r="M34" s="158"/>
      <c r="N34" s="158"/>
      <c r="O34" s="158"/>
    </row>
    <row r="35" ht="52.5" customHeight="1" spans="1:15">
      <c r="A35" s="203" t="s">
        <v>129</v>
      </c>
      <c r="B35" s="203" t="s">
        <v>130</v>
      </c>
      <c r="C35" s="158">
        <v>2736120.03</v>
      </c>
      <c r="D35" s="158">
        <v>2736120.03</v>
      </c>
      <c r="E35" s="158">
        <v>2736120.03</v>
      </c>
      <c r="F35" s="158"/>
      <c r="G35" s="158"/>
      <c r="H35" s="158"/>
      <c r="I35" s="158"/>
      <c r="J35" s="158"/>
      <c r="K35" s="158"/>
      <c r="L35" s="158"/>
      <c r="M35" s="158"/>
      <c r="N35" s="158"/>
      <c r="O35" s="158"/>
    </row>
    <row r="36" ht="52.5" customHeight="1" spans="1:15">
      <c r="A36" s="202" t="s">
        <v>131</v>
      </c>
      <c r="B36" s="202" t="s">
        <v>132</v>
      </c>
      <c r="C36" s="158">
        <v>41940</v>
      </c>
      <c r="D36" s="158">
        <v>41940</v>
      </c>
      <c r="E36" s="158">
        <v>41940</v>
      </c>
      <c r="F36" s="158"/>
      <c r="G36" s="158"/>
      <c r="H36" s="158"/>
      <c r="I36" s="158"/>
      <c r="J36" s="158"/>
      <c r="K36" s="158"/>
      <c r="L36" s="158"/>
      <c r="M36" s="158"/>
      <c r="N36" s="158"/>
      <c r="O36" s="158"/>
    </row>
    <row r="37" ht="52.5" customHeight="1" spans="1:15">
      <c r="A37" s="203" t="s">
        <v>133</v>
      </c>
      <c r="B37" s="203" t="s">
        <v>134</v>
      </c>
      <c r="C37" s="158">
        <v>41940</v>
      </c>
      <c r="D37" s="158">
        <v>41940</v>
      </c>
      <c r="E37" s="158">
        <v>41940</v>
      </c>
      <c r="F37" s="158"/>
      <c r="G37" s="158"/>
      <c r="H37" s="158"/>
      <c r="I37" s="158"/>
      <c r="J37" s="158"/>
      <c r="K37" s="158"/>
      <c r="L37" s="158"/>
      <c r="M37" s="158"/>
      <c r="N37" s="158"/>
      <c r="O37" s="158"/>
    </row>
    <row r="38" ht="52.5" customHeight="1" spans="1:15">
      <c r="A38" s="202" t="s">
        <v>135</v>
      </c>
      <c r="B38" s="202" t="s">
        <v>136</v>
      </c>
      <c r="C38" s="158">
        <v>2095114.44</v>
      </c>
      <c r="D38" s="158">
        <v>2095114.44</v>
      </c>
      <c r="E38" s="158">
        <v>121714.44</v>
      </c>
      <c r="F38" s="158">
        <v>1973400</v>
      </c>
      <c r="G38" s="158"/>
      <c r="H38" s="158"/>
      <c r="I38" s="158"/>
      <c r="J38" s="158"/>
      <c r="K38" s="158"/>
      <c r="L38" s="158"/>
      <c r="M38" s="158"/>
      <c r="N38" s="158"/>
      <c r="O38" s="158"/>
    </row>
    <row r="39" ht="52.5" customHeight="1" spans="1:15">
      <c r="A39" s="203" t="s">
        <v>137</v>
      </c>
      <c r="B39" s="203" t="s">
        <v>136</v>
      </c>
      <c r="C39" s="158">
        <v>2095114.44</v>
      </c>
      <c r="D39" s="158">
        <v>2095114.44</v>
      </c>
      <c r="E39" s="158">
        <v>121714.44</v>
      </c>
      <c r="F39" s="158">
        <v>1973400</v>
      </c>
      <c r="G39" s="158"/>
      <c r="H39" s="158"/>
      <c r="I39" s="158"/>
      <c r="J39" s="158"/>
      <c r="K39" s="158"/>
      <c r="L39" s="158"/>
      <c r="M39" s="158"/>
      <c r="N39" s="158"/>
      <c r="O39" s="158"/>
    </row>
    <row r="40" ht="52.5" customHeight="1" spans="1:15">
      <c r="A40" s="201" t="s">
        <v>138</v>
      </c>
      <c r="B40" s="201" t="s">
        <v>139</v>
      </c>
      <c r="C40" s="158">
        <v>273825.51</v>
      </c>
      <c r="D40" s="158">
        <v>273825.51</v>
      </c>
      <c r="E40" s="158">
        <v>273825.51</v>
      </c>
      <c r="F40" s="158"/>
      <c r="G40" s="158"/>
      <c r="H40" s="158"/>
      <c r="I40" s="158"/>
      <c r="J40" s="158"/>
      <c r="K40" s="158"/>
      <c r="L40" s="158"/>
      <c r="M40" s="158"/>
      <c r="N40" s="158"/>
      <c r="O40" s="158"/>
    </row>
    <row r="41" ht="52.5" customHeight="1" spans="1:15">
      <c r="A41" s="202" t="s">
        <v>140</v>
      </c>
      <c r="B41" s="202" t="s">
        <v>141</v>
      </c>
      <c r="C41" s="158">
        <v>273825.51</v>
      </c>
      <c r="D41" s="158">
        <v>273825.51</v>
      </c>
      <c r="E41" s="158">
        <v>273825.51</v>
      </c>
      <c r="F41" s="158"/>
      <c r="G41" s="158"/>
      <c r="H41" s="158"/>
      <c r="I41" s="158"/>
      <c r="J41" s="158"/>
      <c r="K41" s="158"/>
      <c r="L41" s="158"/>
      <c r="M41" s="158"/>
      <c r="N41" s="158"/>
      <c r="O41" s="158"/>
    </row>
    <row r="42" ht="52.5" customHeight="1" spans="1:15">
      <c r="A42" s="203" t="s">
        <v>142</v>
      </c>
      <c r="B42" s="203" t="s">
        <v>143</v>
      </c>
      <c r="C42" s="158">
        <v>218570.4</v>
      </c>
      <c r="D42" s="158">
        <v>218570.4</v>
      </c>
      <c r="E42" s="158">
        <v>218570.4</v>
      </c>
      <c r="F42" s="158"/>
      <c r="G42" s="158"/>
      <c r="H42" s="158"/>
      <c r="I42" s="158"/>
      <c r="J42" s="158"/>
      <c r="K42" s="158"/>
      <c r="L42" s="158"/>
      <c r="M42" s="158"/>
      <c r="N42" s="158"/>
      <c r="O42" s="158"/>
    </row>
    <row r="43" ht="52.5" customHeight="1" spans="1:15">
      <c r="A43" s="203" t="s">
        <v>144</v>
      </c>
      <c r="B43" s="203" t="s">
        <v>145</v>
      </c>
      <c r="C43" s="158">
        <v>22934.7</v>
      </c>
      <c r="D43" s="158">
        <v>22934.7</v>
      </c>
      <c r="E43" s="158">
        <v>22934.7</v>
      </c>
      <c r="F43" s="158"/>
      <c r="G43" s="158"/>
      <c r="H43" s="158"/>
      <c r="I43" s="158"/>
      <c r="J43" s="158"/>
      <c r="K43" s="158"/>
      <c r="L43" s="158"/>
      <c r="M43" s="158"/>
      <c r="N43" s="158"/>
      <c r="O43" s="158"/>
    </row>
    <row r="44" ht="52.5" customHeight="1" spans="1:15">
      <c r="A44" s="203" t="s">
        <v>146</v>
      </c>
      <c r="B44" s="203" t="s">
        <v>147</v>
      </c>
      <c r="C44" s="158">
        <v>32320.41</v>
      </c>
      <c r="D44" s="158">
        <v>32320.41</v>
      </c>
      <c r="E44" s="158">
        <v>32320.41</v>
      </c>
      <c r="F44" s="158"/>
      <c r="G44" s="158"/>
      <c r="H44" s="158"/>
      <c r="I44" s="158"/>
      <c r="J44" s="158"/>
      <c r="K44" s="158"/>
      <c r="L44" s="158"/>
      <c r="M44" s="158"/>
      <c r="N44" s="158"/>
      <c r="O44" s="158"/>
    </row>
    <row r="45" ht="52.5" customHeight="1" spans="1:15">
      <c r="A45" s="201" t="s">
        <v>148</v>
      </c>
      <c r="B45" s="201" t="s">
        <v>149</v>
      </c>
      <c r="C45" s="158"/>
      <c r="D45" s="158"/>
      <c r="E45" s="158"/>
      <c r="F45" s="158"/>
      <c r="G45" s="158"/>
      <c r="H45" s="158"/>
      <c r="I45" s="158"/>
      <c r="J45" s="158"/>
      <c r="K45" s="158"/>
      <c r="L45" s="158"/>
      <c r="M45" s="158"/>
      <c r="N45" s="158"/>
      <c r="O45" s="158"/>
    </row>
    <row r="46" ht="52.5" customHeight="1" spans="1:15">
      <c r="A46" s="202" t="s">
        <v>150</v>
      </c>
      <c r="B46" s="202" t="s">
        <v>151</v>
      </c>
      <c r="C46" s="158"/>
      <c r="D46" s="158"/>
      <c r="E46" s="158"/>
      <c r="F46" s="158"/>
      <c r="G46" s="158"/>
      <c r="H46" s="158"/>
      <c r="I46" s="158"/>
      <c r="J46" s="158"/>
      <c r="K46" s="158"/>
      <c r="L46" s="158"/>
      <c r="M46" s="158"/>
      <c r="N46" s="158"/>
      <c r="O46" s="158"/>
    </row>
    <row r="47" ht="52.5" customHeight="1" spans="1:15">
      <c r="A47" s="203" t="s">
        <v>152</v>
      </c>
      <c r="B47" s="203" t="s">
        <v>153</v>
      </c>
      <c r="C47" s="158"/>
      <c r="D47" s="158"/>
      <c r="E47" s="158"/>
      <c r="F47" s="158"/>
      <c r="G47" s="158"/>
      <c r="H47" s="158"/>
      <c r="I47" s="158"/>
      <c r="J47" s="158"/>
      <c r="K47" s="158"/>
      <c r="L47" s="158"/>
      <c r="M47" s="158"/>
      <c r="N47" s="158"/>
      <c r="O47" s="158"/>
    </row>
    <row r="48" ht="52.5" customHeight="1" spans="1:15">
      <c r="A48" s="201" t="s">
        <v>154</v>
      </c>
      <c r="B48" s="201" t="s">
        <v>155</v>
      </c>
      <c r="C48" s="158">
        <v>476408.16</v>
      </c>
      <c r="D48" s="158">
        <v>476408.16</v>
      </c>
      <c r="E48" s="158">
        <v>476408.16</v>
      </c>
      <c r="F48" s="158"/>
      <c r="G48" s="158"/>
      <c r="H48" s="158"/>
      <c r="I48" s="158"/>
      <c r="J48" s="158"/>
      <c r="K48" s="158"/>
      <c r="L48" s="158"/>
      <c r="M48" s="158"/>
      <c r="N48" s="158"/>
      <c r="O48" s="158"/>
    </row>
    <row r="49" ht="52.5" customHeight="1" spans="1:15">
      <c r="A49" s="202" t="s">
        <v>156</v>
      </c>
      <c r="B49" s="202" t="s">
        <v>157</v>
      </c>
      <c r="C49" s="158">
        <v>476408.16</v>
      </c>
      <c r="D49" s="158">
        <v>476408.16</v>
      </c>
      <c r="E49" s="158">
        <v>476408.16</v>
      </c>
      <c r="F49" s="158"/>
      <c r="G49" s="158"/>
      <c r="H49" s="158"/>
      <c r="I49" s="158"/>
      <c r="J49" s="158"/>
      <c r="K49" s="158"/>
      <c r="L49" s="158"/>
      <c r="M49" s="158"/>
      <c r="N49" s="158"/>
      <c r="O49" s="158"/>
    </row>
    <row r="50" ht="52.5" customHeight="1" spans="1:15">
      <c r="A50" s="203" t="s">
        <v>158</v>
      </c>
      <c r="B50" s="203" t="s">
        <v>159</v>
      </c>
      <c r="C50" s="158">
        <v>476408.16</v>
      </c>
      <c r="D50" s="158">
        <v>476408.16</v>
      </c>
      <c r="E50" s="158">
        <v>476408.16</v>
      </c>
      <c r="F50" s="158"/>
      <c r="G50" s="158"/>
      <c r="H50" s="158"/>
      <c r="I50" s="158"/>
      <c r="J50" s="158"/>
      <c r="K50" s="158"/>
      <c r="L50" s="158"/>
      <c r="M50" s="158"/>
      <c r="N50" s="158"/>
      <c r="O50" s="158"/>
    </row>
    <row r="51" ht="52.5" customHeight="1" spans="1:15">
      <c r="A51" s="201" t="s">
        <v>160</v>
      </c>
      <c r="B51" s="201" t="s">
        <v>161</v>
      </c>
      <c r="C51" s="158">
        <v>20000</v>
      </c>
      <c r="D51" s="158"/>
      <c r="E51" s="158"/>
      <c r="F51" s="158"/>
      <c r="G51" s="158"/>
      <c r="H51" s="158">
        <v>20000</v>
      </c>
      <c r="I51" s="158"/>
      <c r="J51" s="158"/>
      <c r="K51" s="158"/>
      <c r="L51" s="158"/>
      <c r="M51" s="158"/>
      <c r="N51" s="158"/>
      <c r="O51" s="158"/>
    </row>
    <row r="52" ht="52.5" customHeight="1" spans="1:15">
      <c r="A52" s="202" t="s">
        <v>162</v>
      </c>
      <c r="B52" s="202" t="s">
        <v>163</v>
      </c>
      <c r="C52" s="158">
        <v>20000</v>
      </c>
      <c r="D52" s="158"/>
      <c r="E52" s="158"/>
      <c r="F52" s="158"/>
      <c r="G52" s="158"/>
      <c r="H52" s="158">
        <v>20000</v>
      </c>
      <c r="I52" s="158"/>
      <c r="J52" s="158"/>
      <c r="K52" s="158"/>
      <c r="L52" s="158"/>
      <c r="M52" s="158"/>
      <c r="N52" s="158"/>
      <c r="O52" s="158"/>
    </row>
    <row r="53" ht="52.5" customHeight="1" spans="1:15">
      <c r="A53" s="203" t="s">
        <v>164</v>
      </c>
      <c r="B53" s="203" t="s">
        <v>165</v>
      </c>
      <c r="C53" s="158">
        <v>20000</v>
      </c>
      <c r="D53" s="158"/>
      <c r="E53" s="158"/>
      <c r="F53" s="158"/>
      <c r="G53" s="158"/>
      <c r="H53" s="158">
        <v>20000</v>
      </c>
      <c r="I53" s="158"/>
      <c r="J53" s="158"/>
      <c r="K53" s="158"/>
      <c r="L53" s="158"/>
      <c r="M53" s="158"/>
      <c r="N53" s="158"/>
      <c r="O53" s="158"/>
    </row>
    <row r="54" ht="30" customHeight="1" spans="1:15">
      <c r="A54" s="200" t="s">
        <v>30</v>
      </c>
      <c r="B54" s="200"/>
      <c r="C54" s="158">
        <v>86180467.62</v>
      </c>
      <c r="D54" s="158">
        <v>85668467.62</v>
      </c>
      <c r="E54" s="158">
        <v>10631067.62</v>
      </c>
      <c r="F54" s="158">
        <v>75037400</v>
      </c>
      <c r="G54" s="158"/>
      <c r="H54" s="158">
        <v>20000</v>
      </c>
      <c r="I54" s="158"/>
      <c r="J54" s="158">
        <v>492000</v>
      </c>
      <c r="K54" s="158"/>
      <c r="L54" s="158"/>
      <c r="M54" s="158">
        <v>319682</v>
      </c>
      <c r="N54" s="158"/>
      <c r="O54" s="158">
        <v>172318</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2"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189"/>
      <c r="B1" s="189"/>
      <c r="C1" s="189"/>
      <c r="D1" s="100" t="s">
        <v>166</v>
      </c>
    </row>
    <row r="2" ht="30.75" customHeight="1" spans="1:4">
      <c r="A2" s="190" t="str">
        <f>"2025"&amp;"年财政拨款收支预算总表"</f>
        <v>2025年财政拨款收支预算总表</v>
      </c>
      <c r="B2" s="190"/>
      <c r="C2" s="190"/>
      <c r="D2" s="190"/>
    </row>
    <row r="3" ht="18.75" customHeight="1" spans="1:4">
      <c r="A3" s="31" t="str">
        <f>"单位名称："&amp;"梁河县人力资源和社会保障局"</f>
        <v>单位名称：梁河县人力资源和社会保障局</v>
      </c>
      <c r="B3" s="191"/>
      <c r="C3" s="191"/>
      <c r="D3" s="101" t="s">
        <v>1</v>
      </c>
    </row>
    <row r="4" ht="19.5" customHeight="1" spans="1:4">
      <c r="A4" s="12" t="s">
        <v>167</v>
      </c>
      <c r="B4" s="14"/>
      <c r="C4" s="12" t="s">
        <v>168</v>
      </c>
      <c r="D4" s="14"/>
    </row>
    <row r="5" ht="21.75" customHeight="1" spans="1:4">
      <c r="A5" s="72" t="s">
        <v>169</v>
      </c>
      <c r="B5" s="11" t="s">
        <v>5</v>
      </c>
      <c r="C5" s="72" t="s">
        <v>170</v>
      </c>
      <c r="D5" s="11" t="s">
        <v>5</v>
      </c>
    </row>
    <row r="6" ht="17.25" customHeight="1" spans="1:4">
      <c r="A6" s="76"/>
      <c r="B6" s="18"/>
      <c r="C6" s="76"/>
      <c r="D6" s="18"/>
    </row>
    <row r="7" ht="19.5" customHeight="1" spans="1:4">
      <c r="A7" s="95" t="s">
        <v>171</v>
      </c>
      <c r="B7" s="23">
        <v>85688467.62</v>
      </c>
      <c r="C7" s="95" t="s">
        <v>172</v>
      </c>
      <c r="D7" s="23">
        <v>85688467.62</v>
      </c>
    </row>
    <row r="8" ht="19.5" customHeight="1" spans="1:4">
      <c r="A8" s="95" t="s">
        <v>173</v>
      </c>
      <c r="B8" s="23">
        <v>85668467.62</v>
      </c>
      <c r="C8" s="192" t="s">
        <v>174</v>
      </c>
      <c r="D8" s="23">
        <v>56850</v>
      </c>
    </row>
    <row r="9" ht="19.5" customHeight="1" spans="1:4">
      <c r="A9" s="193" t="s">
        <v>175</v>
      </c>
      <c r="B9" s="23"/>
      <c r="C9" s="192" t="s">
        <v>176</v>
      </c>
      <c r="D9" s="23"/>
    </row>
    <row r="10" ht="19.5" customHeight="1" spans="1:4">
      <c r="A10" s="193" t="s">
        <v>177</v>
      </c>
      <c r="B10" s="23">
        <v>20000</v>
      </c>
      <c r="C10" s="192" t="s">
        <v>178</v>
      </c>
      <c r="D10" s="23"/>
    </row>
    <row r="11" ht="19.5" customHeight="1" spans="1:4">
      <c r="A11" s="193" t="s">
        <v>179</v>
      </c>
      <c r="B11" s="23"/>
      <c r="C11" s="192" t="s">
        <v>180</v>
      </c>
      <c r="D11" s="23"/>
    </row>
    <row r="12" ht="19.5" customHeight="1" spans="1:4">
      <c r="A12" s="193" t="s">
        <v>173</v>
      </c>
      <c r="B12" s="23"/>
      <c r="C12" s="192" t="s">
        <v>181</v>
      </c>
      <c r="D12" s="23"/>
    </row>
    <row r="13" ht="19.5" customHeight="1" spans="1:4">
      <c r="A13" s="193" t="s">
        <v>175</v>
      </c>
      <c r="B13" s="23"/>
      <c r="C13" s="192" t="s">
        <v>182</v>
      </c>
      <c r="D13" s="23"/>
    </row>
    <row r="14" ht="19.5" customHeight="1" spans="1:4">
      <c r="A14" s="193" t="s">
        <v>177</v>
      </c>
      <c r="B14" s="23"/>
      <c r="C14" s="192" t="s">
        <v>183</v>
      </c>
      <c r="D14" s="23"/>
    </row>
    <row r="15" ht="19.5" customHeight="1" spans="1:4">
      <c r="A15" s="194"/>
      <c r="B15" s="23"/>
      <c r="C15" s="192" t="s">
        <v>184</v>
      </c>
      <c r="D15" s="23">
        <v>84861383.95</v>
      </c>
    </row>
    <row r="16" ht="19.5" customHeight="1" spans="1:4">
      <c r="A16" s="194"/>
      <c r="B16" s="23"/>
      <c r="C16" s="192" t="s">
        <v>185</v>
      </c>
      <c r="D16" s="23">
        <v>273825.51</v>
      </c>
    </row>
    <row r="17" ht="19.5" customHeight="1" spans="1:4">
      <c r="A17" s="194"/>
      <c r="B17" s="23"/>
      <c r="C17" s="192" t="s">
        <v>186</v>
      </c>
      <c r="D17" s="23"/>
    </row>
    <row r="18" ht="19.5" customHeight="1" spans="1:4">
      <c r="A18" s="194"/>
      <c r="B18" s="23"/>
      <c r="C18" s="192" t="s">
        <v>187</v>
      </c>
      <c r="D18" s="23"/>
    </row>
    <row r="19" ht="19.5" customHeight="1" spans="1:4">
      <c r="A19" s="194"/>
      <c r="B19" s="23"/>
      <c r="C19" s="192" t="s">
        <v>188</v>
      </c>
      <c r="D19" s="23"/>
    </row>
    <row r="20" ht="19.5" customHeight="1" spans="1:4">
      <c r="A20" s="95"/>
      <c r="B20" s="23"/>
      <c r="C20" s="192" t="s">
        <v>189</v>
      </c>
      <c r="D20" s="23"/>
    </row>
    <row r="21" ht="19.5" customHeight="1" spans="1:4">
      <c r="A21" s="95"/>
      <c r="B21" s="23"/>
      <c r="C21" s="95" t="s">
        <v>190</v>
      </c>
      <c r="D21" s="23"/>
    </row>
    <row r="22" ht="19.5" customHeight="1" spans="1:4">
      <c r="A22" s="95"/>
      <c r="B22" s="23"/>
      <c r="C22" s="95" t="s">
        <v>191</v>
      </c>
      <c r="D22" s="23"/>
    </row>
    <row r="23" ht="19.5" customHeight="1" spans="1:4">
      <c r="A23" s="95"/>
      <c r="B23" s="23"/>
      <c r="C23" s="95" t="s">
        <v>192</v>
      </c>
      <c r="D23" s="23"/>
    </row>
    <row r="24" ht="19.5" customHeight="1" spans="1:4">
      <c r="A24" s="95"/>
      <c r="B24" s="23"/>
      <c r="C24" s="95" t="s">
        <v>193</v>
      </c>
      <c r="D24" s="23"/>
    </row>
    <row r="25" ht="19.5" customHeight="1" spans="1:4">
      <c r="A25" s="95"/>
      <c r="B25" s="23"/>
      <c r="C25" s="95" t="s">
        <v>194</v>
      </c>
      <c r="D25" s="23"/>
    </row>
    <row r="26" ht="19.5" customHeight="1" spans="1:4">
      <c r="A26" s="192"/>
      <c r="B26" s="23"/>
      <c r="C26" s="95" t="s">
        <v>195</v>
      </c>
      <c r="D26" s="23">
        <v>476408.16</v>
      </c>
    </row>
    <row r="27" ht="19.5" customHeight="1" spans="1:4">
      <c r="A27" s="95"/>
      <c r="B27" s="23"/>
      <c r="C27" s="95" t="s">
        <v>196</v>
      </c>
      <c r="D27" s="23"/>
    </row>
    <row r="28" customHeight="1" spans="1:4">
      <c r="A28" s="95"/>
      <c r="B28" s="23"/>
      <c r="C28" s="193" t="s">
        <v>197</v>
      </c>
      <c r="D28" s="23">
        <v>20000</v>
      </c>
    </row>
    <row r="29" ht="19.5" customHeight="1" spans="1:4">
      <c r="A29" s="95"/>
      <c r="B29" s="23"/>
      <c r="C29" s="95" t="s">
        <v>198</v>
      </c>
      <c r="D29" s="23"/>
    </row>
    <row r="30" ht="19.5" customHeight="1" spans="1:4">
      <c r="A30" s="192"/>
      <c r="B30" s="23"/>
      <c r="C30" s="95" t="s">
        <v>199</v>
      </c>
      <c r="D30" s="23"/>
    </row>
    <row r="31" ht="18" customHeight="1" spans="1:4">
      <c r="A31" s="192"/>
      <c r="B31" s="23"/>
      <c r="C31" s="95" t="s">
        <v>200</v>
      </c>
      <c r="D31" s="23"/>
    </row>
    <row r="32" ht="18" customHeight="1" spans="1:4">
      <c r="A32" s="192"/>
      <c r="B32" s="23"/>
      <c r="C32" s="193" t="s">
        <v>201</v>
      </c>
      <c r="D32" s="23"/>
    </row>
    <row r="33" ht="18" customHeight="1" spans="1:4">
      <c r="A33" s="192"/>
      <c r="B33" s="23"/>
      <c r="C33" s="193" t="s">
        <v>202</v>
      </c>
      <c r="D33" s="23"/>
    </row>
    <row r="34" ht="19.5" customHeight="1" spans="1:4">
      <c r="A34" s="192"/>
      <c r="B34" s="195"/>
      <c r="C34" s="95" t="s">
        <v>203</v>
      </c>
      <c r="D34" s="195"/>
    </row>
    <row r="35" ht="19.5" customHeight="1" spans="1:4">
      <c r="A35" s="192"/>
      <c r="B35" s="23"/>
      <c r="C35" s="95" t="s">
        <v>204</v>
      </c>
      <c r="D35" s="23"/>
    </row>
    <row r="36" ht="19.5" customHeight="1" spans="1:4">
      <c r="A36" s="196" t="s">
        <v>24</v>
      </c>
      <c r="B36" s="23">
        <v>85688467.62</v>
      </c>
      <c r="C36" s="196" t="s">
        <v>25</v>
      </c>
      <c r="D36" s="23">
        <v>85688467.62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4"/>
  <sheetViews>
    <sheetView showZeros="0" topLeftCell="A31" workbookViewId="0">
      <selection activeCell="I15" sqref="I15"/>
    </sheetView>
  </sheetViews>
  <sheetFormatPr defaultColWidth="10.2761904761905" defaultRowHeight="15" customHeight="1" outlineLevelCol="6"/>
  <cols>
    <col min="1" max="1" width="26.3428571428571" style="174" customWidth="1"/>
    <col min="2" max="2" width="24.6285714285714" customWidth="1"/>
    <col min="3" max="7" width="19.2761904761905" customWidth="1"/>
  </cols>
  <sheetData>
    <row r="1" ht="18.75" customHeight="1" spans="1:7">
      <c r="A1" s="175"/>
      <c r="B1" s="147"/>
      <c r="C1" s="147"/>
      <c r="D1" s="147"/>
      <c r="E1" s="147"/>
      <c r="F1" s="147"/>
      <c r="G1" s="151" t="s">
        <v>205</v>
      </c>
    </row>
    <row r="2" ht="33" customHeight="1" spans="1:7">
      <c r="A2" s="176" t="str">
        <f>"2025"&amp;"年一般公共预算支出预算表（按功能科目分类）"</f>
        <v>2025年一般公共预算支出预算表（按功能科目分类）</v>
      </c>
      <c r="B2" s="177"/>
      <c r="C2" s="177"/>
      <c r="D2" s="177"/>
      <c r="E2" s="177"/>
      <c r="F2" s="177"/>
      <c r="G2" s="177"/>
    </row>
    <row r="3" ht="18.75" customHeight="1" spans="1:7">
      <c r="A3" s="178" t="str">
        <f>"单位名称："&amp;"梁河县人力资源和社会保障局"</f>
        <v>单位名称：梁河县人力资源和社会保障局</v>
      </c>
      <c r="B3" s="179"/>
      <c r="C3" s="147"/>
      <c r="D3" s="147"/>
      <c r="E3" s="147"/>
      <c r="F3" s="147"/>
      <c r="G3" s="151" t="s">
        <v>1</v>
      </c>
    </row>
    <row r="4" ht="18.75" customHeight="1" spans="1:7">
      <c r="A4" s="180" t="s">
        <v>206</v>
      </c>
      <c r="B4" s="181"/>
      <c r="C4" s="181" t="s">
        <v>30</v>
      </c>
      <c r="D4" s="181" t="s">
        <v>52</v>
      </c>
      <c r="E4" s="181"/>
      <c r="F4" s="181"/>
      <c r="G4" s="181" t="s">
        <v>53</v>
      </c>
    </row>
    <row r="5" ht="18.75" customHeight="1" spans="1:7">
      <c r="A5" s="180" t="s">
        <v>48</v>
      </c>
      <c r="B5" s="181" t="s">
        <v>49</v>
      </c>
      <c r="C5" s="181"/>
      <c r="D5" s="181" t="s">
        <v>33</v>
      </c>
      <c r="E5" s="181" t="s">
        <v>207</v>
      </c>
      <c r="F5" s="181" t="s">
        <v>208</v>
      </c>
      <c r="G5" s="181"/>
    </row>
    <row r="6" ht="18.75" customHeight="1" spans="1:7">
      <c r="A6" s="180" t="s">
        <v>59</v>
      </c>
      <c r="B6" s="181" t="s">
        <v>60</v>
      </c>
      <c r="C6" s="181" t="s">
        <v>61</v>
      </c>
      <c r="D6" s="181" t="s">
        <v>62</v>
      </c>
      <c r="E6" s="181" t="s">
        <v>63</v>
      </c>
      <c r="F6" s="181" t="s">
        <v>64</v>
      </c>
      <c r="G6" s="181" t="s">
        <v>65</v>
      </c>
    </row>
    <row r="7" ht="18.75" customHeight="1" spans="1:7">
      <c r="A7" s="182" t="s">
        <v>74</v>
      </c>
      <c r="B7" s="183" t="s">
        <v>75</v>
      </c>
      <c r="C7" s="184">
        <v>56850</v>
      </c>
      <c r="D7" s="184">
        <v>56850</v>
      </c>
      <c r="E7" s="184">
        <v>36000</v>
      </c>
      <c r="F7" s="184">
        <v>20850</v>
      </c>
      <c r="G7" s="184"/>
    </row>
    <row r="8" ht="18.75" customHeight="1" outlineLevel="1" spans="1:7">
      <c r="A8" s="185" t="s">
        <v>76</v>
      </c>
      <c r="B8" s="186" t="s">
        <v>77</v>
      </c>
      <c r="C8" s="184">
        <v>52200</v>
      </c>
      <c r="D8" s="184">
        <v>52200</v>
      </c>
      <c r="E8" s="184">
        <v>36000</v>
      </c>
      <c r="F8" s="184">
        <v>16200</v>
      </c>
      <c r="G8" s="184"/>
    </row>
    <row r="9" ht="18.75" customHeight="1" outlineLevel="2" spans="1:7">
      <c r="A9" s="187" t="s">
        <v>78</v>
      </c>
      <c r="B9" s="188" t="s">
        <v>79</v>
      </c>
      <c r="C9" s="184">
        <v>52200</v>
      </c>
      <c r="D9" s="184">
        <v>52200</v>
      </c>
      <c r="E9" s="184">
        <v>36000</v>
      </c>
      <c r="F9" s="184">
        <v>16200</v>
      </c>
      <c r="G9" s="184"/>
    </row>
    <row r="10" ht="18.75" customHeight="1" outlineLevel="1" spans="1:7">
      <c r="A10" s="185" t="s">
        <v>80</v>
      </c>
      <c r="B10" s="186" t="s">
        <v>81</v>
      </c>
      <c r="C10" s="184">
        <v>4650</v>
      </c>
      <c r="D10" s="184">
        <v>4650</v>
      </c>
      <c r="E10" s="184"/>
      <c r="F10" s="184">
        <v>4650</v>
      </c>
      <c r="G10" s="184"/>
    </row>
    <row r="11" ht="18.75" customHeight="1" outlineLevel="2" spans="1:7">
      <c r="A11" s="187" t="s">
        <v>82</v>
      </c>
      <c r="B11" s="188" t="s">
        <v>81</v>
      </c>
      <c r="C11" s="184">
        <v>4650</v>
      </c>
      <c r="D11" s="184">
        <v>4650</v>
      </c>
      <c r="E11" s="184"/>
      <c r="F11" s="184">
        <v>4650</v>
      </c>
      <c r="G11" s="184"/>
    </row>
    <row r="12" ht="18.75" customHeight="1" spans="1:7">
      <c r="A12" s="182" t="s">
        <v>83</v>
      </c>
      <c r="B12" s="183" t="s">
        <v>84</v>
      </c>
      <c r="C12" s="184">
        <v>84861383.95</v>
      </c>
      <c r="D12" s="184">
        <v>9823983.95</v>
      </c>
      <c r="E12" s="184">
        <v>9357233.59</v>
      </c>
      <c r="F12" s="184">
        <v>466750.36</v>
      </c>
      <c r="G12" s="184">
        <v>75037400</v>
      </c>
    </row>
    <row r="13" ht="18.75" customHeight="1" outlineLevel="1" spans="1:7">
      <c r="A13" s="185" t="s">
        <v>85</v>
      </c>
      <c r="B13" s="186" t="s">
        <v>86</v>
      </c>
      <c r="C13" s="184">
        <v>4699608.85</v>
      </c>
      <c r="D13" s="184">
        <v>4379608.85</v>
      </c>
      <c r="E13" s="184">
        <v>3922458.49</v>
      </c>
      <c r="F13" s="184">
        <v>457150.36</v>
      </c>
      <c r="G13" s="184">
        <v>320000</v>
      </c>
    </row>
    <row r="14" ht="18.75" customHeight="1" outlineLevel="2" spans="1:7">
      <c r="A14" s="187" t="s">
        <v>87</v>
      </c>
      <c r="B14" s="188" t="s">
        <v>88</v>
      </c>
      <c r="C14" s="184">
        <v>3971473.41</v>
      </c>
      <c r="D14" s="184">
        <v>3971473.41</v>
      </c>
      <c r="E14" s="184">
        <v>3528988.97</v>
      </c>
      <c r="F14" s="184">
        <v>442484.44</v>
      </c>
      <c r="G14" s="184"/>
    </row>
    <row r="15" ht="18.75" customHeight="1" outlineLevel="2" spans="1:7">
      <c r="A15" s="187" t="s">
        <v>89</v>
      </c>
      <c r="B15" s="188" t="s">
        <v>90</v>
      </c>
      <c r="C15" s="184">
        <v>10000</v>
      </c>
      <c r="D15" s="184"/>
      <c r="E15" s="184"/>
      <c r="F15" s="184"/>
      <c r="G15" s="184">
        <v>10000</v>
      </c>
    </row>
    <row r="16" ht="18.75" customHeight="1" outlineLevel="2" spans="1:7">
      <c r="A16" s="187" t="s">
        <v>91</v>
      </c>
      <c r="B16" s="188" t="s">
        <v>92</v>
      </c>
      <c r="C16" s="184">
        <v>60000</v>
      </c>
      <c r="D16" s="184"/>
      <c r="E16" s="184"/>
      <c r="F16" s="184"/>
      <c r="G16" s="184">
        <v>60000</v>
      </c>
    </row>
    <row r="17" ht="18.75" customHeight="1" outlineLevel="2" spans="1:7">
      <c r="A17" s="187" t="s">
        <v>93</v>
      </c>
      <c r="B17" s="188" t="s">
        <v>94</v>
      </c>
      <c r="C17" s="184">
        <v>10000</v>
      </c>
      <c r="D17" s="184"/>
      <c r="E17" s="184"/>
      <c r="F17" s="184"/>
      <c r="G17" s="184">
        <v>10000</v>
      </c>
    </row>
    <row r="18" ht="18.75" customHeight="1" outlineLevel="2" spans="1:7">
      <c r="A18" s="187" t="s">
        <v>95</v>
      </c>
      <c r="B18" s="188" t="s">
        <v>96</v>
      </c>
      <c r="C18" s="184">
        <v>20000</v>
      </c>
      <c r="D18" s="184"/>
      <c r="E18" s="184"/>
      <c r="F18" s="184"/>
      <c r="G18" s="184">
        <v>20000</v>
      </c>
    </row>
    <row r="19" ht="18.75" customHeight="1" outlineLevel="2" spans="1:7">
      <c r="A19" s="187" t="s">
        <v>97</v>
      </c>
      <c r="B19" s="188" t="s">
        <v>98</v>
      </c>
      <c r="C19" s="184">
        <v>100000</v>
      </c>
      <c r="D19" s="184"/>
      <c r="E19" s="184"/>
      <c r="F19" s="184"/>
      <c r="G19" s="184">
        <v>100000</v>
      </c>
    </row>
    <row r="20" ht="18.75" customHeight="1" outlineLevel="2" spans="1:7">
      <c r="A20" s="187" t="s">
        <v>99</v>
      </c>
      <c r="B20" s="188" t="s">
        <v>100</v>
      </c>
      <c r="C20" s="184">
        <v>100000</v>
      </c>
      <c r="D20" s="184"/>
      <c r="E20" s="184"/>
      <c r="F20" s="184"/>
      <c r="G20" s="184">
        <v>100000</v>
      </c>
    </row>
    <row r="21" ht="18.75" customHeight="1" outlineLevel="2" spans="1:7">
      <c r="A21" s="187" t="s">
        <v>101</v>
      </c>
      <c r="B21" s="188" t="s">
        <v>102</v>
      </c>
      <c r="C21" s="184">
        <v>349787.92</v>
      </c>
      <c r="D21" s="184">
        <v>329787.92</v>
      </c>
      <c r="E21" s="184">
        <v>315122</v>
      </c>
      <c r="F21" s="184">
        <v>14665.92</v>
      </c>
      <c r="G21" s="184">
        <v>20000</v>
      </c>
    </row>
    <row r="22" ht="18.75" customHeight="1" outlineLevel="2" spans="1:7">
      <c r="A22" s="187" t="s">
        <v>103</v>
      </c>
      <c r="B22" s="188" t="s">
        <v>104</v>
      </c>
      <c r="C22" s="184">
        <v>78347.52</v>
      </c>
      <c r="D22" s="184">
        <v>78347.52</v>
      </c>
      <c r="E22" s="184">
        <v>78347.52</v>
      </c>
      <c r="F22" s="184"/>
      <c r="G22" s="184"/>
    </row>
    <row r="23" ht="18.75" customHeight="1" outlineLevel="1" spans="1:7">
      <c r="A23" s="185" t="s">
        <v>105</v>
      </c>
      <c r="B23" s="186" t="s">
        <v>106</v>
      </c>
      <c r="C23" s="184">
        <v>74948510.63</v>
      </c>
      <c r="D23" s="184">
        <v>2204510.63</v>
      </c>
      <c r="E23" s="184">
        <v>2194910.63</v>
      </c>
      <c r="F23" s="184">
        <v>9600</v>
      </c>
      <c r="G23" s="184">
        <v>72744000</v>
      </c>
    </row>
    <row r="24" ht="18.75" customHeight="1" outlineLevel="2" spans="1:7">
      <c r="A24" s="187" t="s">
        <v>107</v>
      </c>
      <c r="B24" s="188" t="s">
        <v>108</v>
      </c>
      <c r="C24" s="184">
        <v>32409600</v>
      </c>
      <c r="D24" s="184">
        <v>9600</v>
      </c>
      <c r="E24" s="184"/>
      <c r="F24" s="184">
        <v>9600</v>
      </c>
      <c r="G24" s="184">
        <v>32400000</v>
      </c>
    </row>
    <row r="25" ht="18.75" customHeight="1" outlineLevel="2" spans="1:7">
      <c r="A25" s="187" t="s">
        <v>109</v>
      </c>
      <c r="B25" s="188" t="s">
        <v>110</v>
      </c>
      <c r="C25" s="184">
        <v>40344000</v>
      </c>
      <c r="D25" s="184"/>
      <c r="E25" s="184"/>
      <c r="F25" s="184"/>
      <c r="G25" s="184">
        <v>40344000</v>
      </c>
    </row>
    <row r="26" ht="18.75" customHeight="1" outlineLevel="2" spans="1:7">
      <c r="A26" s="187" t="s">
        <v>111</v>
      </c>
      <c r="B26" s="188" t="s">
        <v>112</v>
      </c>
      <c r="C26" s="184">
        <v>515210.88</v>
      </c>
      <c r="D26" s="184">
        <v>515210.88</v>
      </c>
      <c r="E26" s="184">
        <v>515210.88</v>
      </c>
      <c r="F26" s="184"/>
      <c r="G26" s="184"/>
    </row>
    <row r="27" ht="18.75" customHeight="1" outlineLevel="2" spans="1:7">
      <c r="A27" s="187" t="s">
        <v>113</v>
      </c>
      <c r="B27" s="188" t="s">
        <v>114</v>
      </c>
      <c r="C27" s="184">
        <v>389236.65</v>
      </c>
      <c r="D27" s="184">
        <v>389236.65</v>
      </c>
      <c r="E27" s="184">
        <v>389236.65</v>
      </c>
      <c r="F27" s="184"/>
      <c r="G27" s="184"/>
    </row>
    <row r="28" ht="18.75" customHeight="1" outlineLevel="2" spans="1:7">
      <c r="A28" s="187" t="s">
        <v>115</v>
      </c>
      <c r="B28" s="188" t="s">
        <v>116</v>
      </c>
      <c r="C28" s="184">
        <v>1290463.1</v>
      </c>
      <c r="D28" s="184">
        <v>1290463.1</v>
      </c>
      <c r="E28" s="184">
        <v>1290463.1</v>
      </c>
      <c r="F28" s="184"/>
      <c r="G28" s="184"/>
    </row>
    <row r="29" ht="18.75" customHeight="1" outlineLevel="1" spans="1:7">
      <c r="A29" s="185" t="s">
        <v>117</v>
      </c>
      <c r="B29" s="186" t="s">
        <v>118</v>
      </c>
      <c r="C29" s="184">
        <v>3076210.03</v>
      </c>
      <c r="D29" s="184">
        <v>3076210.03</v>
      </c>
      <c r="E29" s="184">
        <v>3076210.03</v>
      </c>
      <c r="F29" s="184"/>
      <c r="G29" s="184"/>
    </row>
    <row r="30" ht="18.75" customHeight="1" outlineLevel="2" spans="1:7">
      <c r="A30" s="187" t="s">
        <v>127</v>
      </c>
      <c r="B30" s="188" t="s">
        <v>128</v>
      </c>
      <c r="C30" s="184">
        <v>340090</v>
      </c>
      <c r="D30" s="184">
        <v>340090</v>
      </c>
      <c r="E30" s="184">
        <v>340090</v>
      </c>
      <c r="F30" s="184"/>
      <c r="G30" s="184"/>
    </row>
    <row r="31" ht="18.75" customHeight="1" outlineLevel="2" spans="1:7">
      <c r="A31" s="187" t="s">
        <v>129</v>
      </c>
      <c r="B31" s="188" t="s">
        <v>130</v>
      </c>
      <c r="C31" s="184">
        <v>2736120.03</v>
      </c>
      <c r="D31" s="184">
        <v>2736120.03</v>
      </c>
      <c r="E31" s="184">
        <v>2736120.03</v>
      </c>
      <c r="F31" s="184"/>
      <c r="G31" s="184"/>
    </row>
    <row r="32" ht="18.75" customHeight="1" outlineLevel="1" spans="1:7">
      <c r="A32" s="185" t="s">
        <v>131</v>
      </c>
      <c r="B32" s="186" t="s">
        <v>132</v>
      </c>
      <c r="C32" s="184">
        <v>41940</v>
      </c>
      <c r="D32" s="184">
        <v>41940</v>
      </c>
      <c r="E32" s="184">
        <v>41940</v>
      </c>
      <c r="F32" s="184"/>
      <c r="G32" s="184"/>
    </row>
    <row r="33" ht="18.75" customHeight="1" outlineLevel="2" spans="1:7">
      <c r="A33" s="187" t="s">
        <v>133</v>
      </c>
      <c r="B33" s="188" t="s">
        <v>134</v>
      </c>
      <c r="C33" s="184">
        <v>41940</v>
      </c>
      <c r="D33" s="184">
        <v>41940</v>
      </c>
      <c r="E33" s="184">
        <v>41940</v>
      </c>
      <c r="F33" s="184"/>
      <c r="G33" s="184"/>
    </row>
    <row r="34" ht="18.75" customHeight="1" outlineLevel="1" spans="1:7">
      <c r="A34" s="185" t="s">
        <v>135</v>
      </c>
      <c r="B34" s="186" t="s">
        <v>136</v>
      </c>
      <c r="C34" s="184">
        <v>2095114.44</v>
      </c>
      <c r="D34" s="184">
        <v>121714.44</v>
      </c>
      <c r="E34" s="184">
        <v>121714.44</v>
      </c>
      <c r="F34" s="184"/>
      <c r="G34" s="184">
        <v>1973400</v>
      </c>
    </row>
    <row r="35" ht="18.75" customHeight="1" outlineLevel="2" spans="1:7">
      <c r="A35" s="187" t="s">
        <v>137</v>
      </c>
      <c r="B35" s="188" t="s">
        <v>136</v>
      </c>
      <c r="C35" s="184">
        <v>2095114.44</v>
      </c>
      <c r="D35" s="184">
        <v>121714.44</v>
      </c>
      <c r="E35" s="184">
        <v>121714.44</v>
      </c>
      <c r="F35" s="184"/>
      <c r="G35" s="184">
        <v>1973400</v>
      </c>
    </row>
    <row r="36" ht="18.75" customHeight="1" spans="1:7">
      <c r="A36" s="182" t="s">
        <v>138</v>
      </c>
      <c r="B36" s="183" t="s">
        <v>139</v>
      </c>
      <c r="C36" s="184">
        <v>273825.51</v>
      </c>
      <c r="D36" s="184">
        <v>273825.51</v>
      </c>
      <c r="E36" s="184">
        <v>273825.51</v>
      </c>
      <c r="F36" s="184"/>
      <c r="G36" s="184"/>
    </row>
    <row r="37" ht="18.75" customHeight="1" outlineLevel="1" spans="1:7">
      <c r="A37" s="185" t="s">
        <v>140</v>
      </c>
      <c r="B37" s="186" t="s">
        <v>141</v>
      </c>
      <c r="C37" s="184">
        <v>273825.51</v>
      </c>
      <c r="D37" s="184">
        <v>273825.51</v>
      </c>
      <c r="E37" s="184">
        <v>273825.51</v>
      </c>
      <c r="F37" s="184"/>
      <c r="G37" s="184"/>
    </row>
    <row r="38" ht="18.75" customHeight="1" outlineLevel="2" spans="1:7">
      <c r="A38" s="187" t="s">
        <v>142</v>
      </c>
      <c r="B38" s="188" t="s">
        <v>143</v>
      </c>
      <c r="C38" s="184">
        <v>218570.4</v>
      </c>
      <c r="D38" s="184">
        <v>218570.4</v>
      </c>
      <c r="E38" s="184">
        <v>218570.4</v>
      </c>
      <c r="F38" s="184"/>
      <c r="G38" s="184"/>
    </row>
    <row r="39" ht="18.75" customHeight="1" outlineLevel="2" spans="1:7">
      <c r="A39" s="187" t="s">
        <v>144</v>
      </c>
      <c r="B39" s="188" t="s">
        <v>145</v>
      </c>
      <c r="C39" s="184">
        <v>22934.7</v>
      </c>
      <c r="D39" s="184">
        <v>22934.7</v>
      </c>
      <c r="E39" s="184">
        <v>22934.7</v>
      </c>
      <c r="F39" s="184"/>
      <c r="G39" s="184"/>
    </row>
    <row r="40" ht="18.75" customHeight="1" outlineLevel="2" spans="1:7">
      <c r="A40" s="187" t="s">
        <v>146</v>
      </c>
      <c r="B40" s="188" t="s">
        <v>147</v>
      </c>
      <c r="C40" s="184">
        <v>32320.41</v>
      </c>
      <c r="D40" s="184">
        <v>32320.41</v>
      </c>
      <c r="E40" s="184">
        <v>32320.41</v>
      </c>
      <c r="F40" s="184"/>
      <c r="G40" s="184"/>
    </row>
    <row r="41" ht="18.75" customHeight="1" spans="1:7">
      <c r="A41" s="182" t="s">
        <v>154</v>
      </c>
      <c r="B41" s="183" t="s">
        <v>155</v>
      </c>
      <c r="C41" s="184">
        <v>476408.16</v>
      </c>
      <c r="D41" s="184">
        <v>476408.16</v>
      </c>
      <c r="E41" s="184">
        <v>476408.16</v>
      </c>
      <c r="F41" s="184"/>
      <c r="G41" s="184"/>
    </row>
    <row r="42" ht="18.75" customHeight="1" outlineLevel="1" spans="1:7">
      <c r="A42" s="185" t="s">
        <v>156</v>
      </c>
      <c r="B42" s="186" t="s">
        <v>157</v>
      </c>
      <c r="C42" s="184">
        <v>476408.16</v>
      </c>
      <c r="D42" s="184">
        <v>476408.16</v>
      </c>
      <c r="E42" s="184">
        <v>476408.16</v>
      </c>
      <c r="F42" s="184"/>
      <c r="G42" s="184"/>
    </row>
    <row r="43" ht="18.75" customHeight="1" outlineLevel="2" spans="1:7">
      <c r="A43" s="187" t="s">
        <v>158</v>
      </c>
      <c r="B43" s="188" t="s">
        <v>159</v>
      </c>
      <c r="C43" s="184">
        <v>476408.16</v>
      </c>
      <c r="D43" s="184">
        <v>476408.16</v>
      </c>
      <c r="E43" s="184">
        <v>476408.16</v>
      </c>
      <c r="F43" s="184"/>
      <c r="G43" s="184"/>
    </row>
    <row r="44" ht="18.75" customHeight="1" spans="1:7">
      <c r="A44" s="180" t="s">
        <v>30</v>
      </c>
      <c r="B44" s="181"/>
      <c r="C44" s="184">
        <v>85668467.62</v>
      </c>
      <c r="D44" s="184">
        <v>10631067.62</v>
      </c>
      <c r="E44" s="184">
        <v>10143467.26</v>
      </c>
      <c r="F44" s="184">
        <v>487600.36</v>
      </c>
      <c r="G44" s="184">
        <v>75037400</v>
      </c>
    </row>
  </sheetData>
  <mergeCells count="7">
    <mergeCell ref="A2:G2"/>
    <mergeCell ref="A3:C3"/>
    <mergeCell ref="A4:B4"/>
    <mergeCell ref="D4:F4"/>
    <mergeCell ref="A44:B4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2" sqref="D22"/>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65"/>
      <c r="B1" s="165"/>
      <c r="C1" s="166"/>
      <c r="D1" s="1"/>
      <c r="E1" s="1"/>
      <c r="F1" s="167" t="s">
        <v>209</v>
      </c>
    </row>
    <row r="2" ht="33.75" customHeight="1" spans="1:6">
      <c r="A2" s="168" t="str">
        <f>"2025"&amp;"年一般公共预算“三公”经费支出预算表"</f>
        <v>2025年一般公共预算“三公”经费支出预算表</v>
      </c>
      <c r="B2" s="168"/>
      <c r="C2" s="168"/>
      <c r="D2" s="168"/>
      <c r="E2" s="168"/>
      <c r="F2" s="168"/>
    </row>
    <row r="3" ht="21.75" customHeight="1" spans="1:6">
      <c r="A3" s="169" t="str">
        <f>"单位名称："&amp;"梁河县人力资源和社会保障局"</f>
        <v>单位名称：梁河县人力资源和社会保障局</v>
      </c>
      <c r="B3" s="165"/>
      <c r="C3" s="166"/>
      <c r="D3" s="3"/>
      <c r="E3" s="1"/>
      <c r="F3" s="167" t="s">
        <v>27</v>
      </c>
    </row>
    <row r="4" ht="19.5" customHeight="1" spans="1:6">
      <c r="A4" s="11" t="s">
        <v>210</v>
      </c>
      <c r="B4" s="72" t="s">
        <v>211</v>
      </c>
      <c r="C4" s="12" t="s">
        <v>212</v>
      </c>
      <c r="D4" s="13"/>
      <c r="E4" s="14"/>
      <c r="F4" s="72" t="s">
        <v>213</v>
      </c>
    </row>
    <row r="5" ht="19.5" customHeight="1" spans="1:6">
      <c r="A5" s="18"/>
      <c r="B5" s="76"/>
      <c r="C5" s="35" t="s">
        <v>33</v>
      </c>
      <c r="D5" s="35" t="s">
        <v>214</v>
      </c>
      <c r="E5" s="35" t="s">
        <v>215</v>
      </c>
      <c r="F5" s="76"/>
    </row>
    <row r="6" ht="18.75" customHeight="1" spans="1:6">
      <c r="A6" s="170">
        <v>1</v>
      </c>
      <c r="B6" s="170">
        <v>2</v>
      </c>
      <c r="C6" s="171">
        <v>3</v>
      </c>
      <c r="D6" s="170">
        <v>4</v>
      </c>
      <c r="E6" s="170">
        <v>5</v>
      </c>
      <c r="F6" s="170">
        <v>6</v>
      </c>
    </row>
    <row r="7" ht="24.75" customHeight="1" spans="1:6">
      <c r="A7" s="172">
        <v>20000</v>
      </c>
      <c r="B7" s="172"/>
      <c r="C7" s="173">
        <v>12000</v>
      </c>
      <c r="D7" s="172"/>
      <c r="E7" s="172">
        <v>12000</v>
      </c>
      <c r="F7" s="172">
        <v>8000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topLeftCell="A58" workbookViewId="0">
      <selection activeCell="X6" sqref="$A6:$XFD6"/>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1:23">
      <c r="A1" s="159"/>
      <c r="B1" s="159"/>
      <c r="C1" s="159"/>
      <c r="D1" s="159"/>
      <c r="E1" s="159"/>
      <c r="F1" s="159"/>
      <c r="G1" s="159"/>
      <c r="H1" s="159"/>
      <c r="I1" s="159"/>
      <c r="J1" s="159"/>
      <c r="K1" s="159"/>
      <c r="L1" s="159"/>
      <c r="M1" s="159"/>
      <c r="N1" s="159"/>
      <c r="O1" s="159"/>
      <c r="P1" s="159"/>
      <c r="Q1" s="159"/>
      <c r="R1" s="159"/>
      <c r="S1" s="159"/>
      <c r="T1" s="164" t="s">
        <v>216</v>
      </c>
      <c r="U1" s="164"/>
      <c r="V1" s="164"/>
      <c r="W1" s="164"/>
    </row>
    <row r="2" ht="45.75" customHeight="1" spans="1:23">
      <c r="A2" s="160" t="s">
        <v>217</v>
      </c>
      <c r="B2" s="160"/>
      <c r="C2" s="160"/>
      <c r="D2" s="160"/>
      <c r="E2" s="160"/>
      <c r="F2" s="160"/>
      <c r="G2" s="160"/>
      <c r="H2" s="160"/>
      <c r="I2" s="160"/>
      <c r="J2" s="160"/>
      <c r="K2" s="160"/>
      <c r="L2" s="160"/>
      <c r="M2" s="160"/>
      <c r="N2" s="160"/>
      <c r="O2" s="160"/>
      <c r="P2" s="160"/>
      <c r="Q2" s="160"/>
      <c r="R2" s="160"/>
      <c r="S2" s="160"/>
      <c r="T2" s="160"/>
      <c r="U2" s="160"/>
      <c r="V2" s="160"/>
      <c r="W2" s="160"/>
    </row>
    <row r="3" ht="18.75" customHeight="1" spans="1:23">
      <c r="A3" s="159" t="str">
        <f>"单位名称："&amp;"梁河县人力资源和社会保障局"</f>
        <v>单位名称：梁河县人力资源和社会保障局</v>
      </c>
      <c r="B3" s="159"/>
      <c r="C3" s="159"/>
      <c r="D3" s="159"/>
      <c r="E3" s="159"/>
      <c r="F3" s="159"/>
      <c r="G3" s="159"/>
      <c r="H3" s="159"/>
      <c r="I3" s="159"/>
      <c r="J3" s="159"/>
      <c r="K3" s="159"/>
      <c r="L3" s="159"/>
      <c r="M3" s="159"/>
      <c r="N3" s="159"/>
      <c r="O3" s="159"/>
      <c r="P3" s="159"/>
      <c r="Q3" s="159"/>
      <c r="R3" s="159"/>
      <c r="S3" s="159"/>
      <c r="T3" s="164" t="s">
        <v>27</v>
      </c>
      <c r="U3" s="164"/>
      <c r="V3" s="164"/>
      <c r="W3" s="164"/>
    </row>
    <row r="4" ht="18.75" customHeight="1" spans="1:23">
      <c r="A4" s="161" t="s">
        <v>218</v>
      </c>
      <c r="B4" s="161" t="s">
        <v>219</v>
      </c>
      <c r="C4" s="161" t="s">
        <v>220</v>
      </c>
      <c r="D4" s="161" t="s">
        <v>221</v>
      </c>
      <c r="E4" s="161" t="s">
        <v>222</v>
      </c>
      <c r="F4" s="161" t="s">
        <v>223</v>
      </c>
      <c r="G4" s="161" t="s">
        <v>224</v>
      </c>
      <c r="H4" s="161" t="s">
        <v>225</v>
      </c>
      <c r="I4" s="161"/>
      <c r="J4" s="161"/>
      <c r="K4" s="161"/>
      <c r="L4" s="161"/>
      <c r="M4" s="161"/>
      <c r="N4" s="161"/>
      <c r="O4" s="161"/>
      <c r="P4" s="161"/>
      <c r="Q4" s="161"/>
      <c r="R4" s="161"/>
      <c r="S4" s="161"/>
      <c r="T4" s="161"/>
      <c r="U4" s="161"/>
      <c r="V4" s="161"/>
      <c r="W4" s="161"/>
    </row>
    <row r="5" ht="28.3" customHeight="1" spans="1:23">
      <c r="A5" s="161"/>
      <c r="B5" s="161"/>
      <c r="C5" s="161"/>
      <c r="D5" s="161"/>
      <c r="E5" s="161"/>
      <c r="F5" s="161"/>
      <c r="G5" s="161"/>
      <c r="H5" s="161" t="s">
        <v>226</v>
      </c>
      <c r="I5" s="161" t="s">
        <v>34</v>
      </c>
      <c r="J5" s="161" t="s">
        <v>227</v>
      </c>
      <c r="K5" s="161" t="s">
        <v>228</v>
      </c>
      <c r="L5" s="161" t="s">
        <v>229</v>
      </c>
      <c r="M5" s="161" t="s">
        <v>230</v>
      </c>
      <c r="N5" s="161" t="s">
        <v>231</v>
      </c>
      <c r="O5" s="161" t="s">
        <v>35</v>
      </c>
      <c r="P5" s="161" t="s">
        <v>36</v>
      </c>
      <c r="Q5" s="161" t="s">
        <v>37</v>
      </c>
      <c r="R5" s="161" t="s">
        <v>51</v>
      </c>
      <c r="S5" s="161"/>
      <c r="T5" s="161"/>
      <c r="U5" s="161"/>
      <c r="V5" s="161"/>
      <c r="W5" s="161"/>
    </row>
    <row r="6" ht="24" customHeight="1" spans="1:23">
      <c r="A6" s="161"/>
      <c r="B6" s="161"/>
      <c r="C6" s="161"/>
      <c r="D6" s="161"/>
      <c r="E6" s="161"/>
      <c r="F6" s="161"/>
      <c r="G6" s="161"/>
      <c r="H6" s="161"/>
      <c r="I6" s="161" t="s">
        <v>232</v>
      </c>
      <c r="J6" s="161" t="s">
        <v>227</v>
      </c>
      <c r="K6" s="161" t="s">
        <v>228</v>
      </c>
      <c r="L6" s="161" t="s">
        <v>229</v>
      </c>
      <c r="M6" s="161" t="s">
        <v>230</v>
      </c>
      <c r="N6" s="161" t="s">
        <v>34</v>
      </c>
      <c r="O6" s="161" t="s">
        <v>35</v>
      </c>
      <c r="P6" s="161" t="s">
        <v>36</v>
      </c>
      <c r="Q6" s="161"/>
      <c r="R6" s="161" t="s">
        <v>33</v>
      </c>
      <c r="S6" s="161" t="s">
        <v>40</v>
      </c>
      <c r="T6" s="161" t="s">
        <v>41</v>
      </c>
      <c r="U6" s="161" t="s">
        <v>42</v>
      </c>
      <c r="V6" s="161" t="s">
        <v>43</v>
      </c>
      <c r="W6" s="161" t="s">
        <v>44</v>
      </c>
    </row>
    <row r="7" ht="32.05" customHeight="1" spans="1:23">
      <c r="A7" s="161"/>
      <c r="B7" s="161"/>
      <c r="C7" s="161"/>
      <c r="D7" s="161"/>
      <c r="E7" s="161"/>
      <c r="F7" s="161"/>
      <c r="G7" s="161"/>
      <c r="H7" s="161"/>
      <c r="I7" s="161" t="s">
        <v>33</v>
      </c>
      <c r="J7" s="161"/>
      <c r="K7" s="161"/>
      <c r="L7" s="161"/>
      <c r="M7" s="161"/>
      <c r="N7" s="161"/>
      <c r="O7" s="161"/>
      <c r="P7" s="161"/>
      <c r="Q7" s="161"/>
      <c r="R7" s="161"/>
      <c r="S7" s="161"/>
      <c r="T7" s="161"/>
      <c r="U7" s="161"/>
      <c r="V7" s="161"/>
      <c r="W7" s="161"/>
    </row>
    <row r="8" ht="18.75" customHeight="1" spans="1:23">
      <c r="A8" s="161" t="s">
        <v>59</v>
      </c>
      <c r="B8" s="161" t="s">
        <v>60</v>
      </c>
      <c r="C8" s="161" t="s">
        <v>61</v>
      </c>
      <c r="D8" s="161" t="s">
        <v>62</v>
      </c>
      <c r="E8" s="161" t="s">
        <v>63</v>
      </c>
      <c r="F8" s="161" t="s">
        <v>64</v>
      </c>
      <c r="G8" s="161" t="s">
        <v>65</v>
      </c>
      <c r="H8" s="161" t="s">
        <v>66</v>
      </c>
      <c r="I8" s="161" t="s">
        <v>67</v>
      </c>
      <c r="J8" s="161" t="s">
        <v>68</v>
      </c>
      <c r="K8" s="161" t="s">
        <v>69</v>
      </c>
      <c r="L8" s="161" t="s">
        <v>70</v>
      </c>
      <c r="M8" s="161" t="s">
        <v>71</v>
      </c>
      <c r="N8" s="161" t="s">
        <v>72</v>
      </c>
      <c r="O8" s="161" t="s">
        <v>73</v>
      </c>
      <c r="P8" s="161" t="s">
        <v>233</v>
      </c>
      <c r="Q8" s="161" t="s">
        <v>234</v>
      </c>
      <c r="R8" s="161" t="s">
        <v>235</v>
      </c>
      <c r="S8" s="161" t="s">
        <v>236</v>
      </c>
      <c r="T8" s="161" t="s">
        <v>237</v>
      </c>
      <c r="U8" s="161" t="s">
        <v>238</v>
      </c>
      <c r="V8" s="161" t="s">
        <v>239</v>
      </c>
      <c r="W8" s="161" t="s">
        <v>240</v>
      </c>
    </row>
    <row r="9" ht="53.25" customHeight="1" spans="1:23">
      <c r="A9" s="156" t="s">
        <v>46</v>
      </c>
      <c r="B9" s="156"/>
      <c r="C9" s="156"/>
      <c r="D9" s="156"/>
      <c r="E9" s="156"/>
      <c r="F9" s="156"/>
      <c r="G9" s="156"/>
      <c r="H9" s="158">
        <v>10631067.62</v>
      </c>
      <c r="I9" s="158">
        <v>10631067.62</v>
      </c>
      <c r="J9" s="158"/>
      <c r="K9" s="158"/>
      <c r="L9" s="158">
        <v>10631067.62</v>
      </c>
      <c r="M9" s="158"/>
      <c r="N9" s="158"/>
      <c r="O9" s="158"/>
      <c r="P9" s="158"/>
      <c r="Q9" s="158"/>
      <c r="R9" s="158"/>
      <c r="S9" s="158"/>
      <c r="T9" s="158"/>
      <c r="U9" s="158"/>
      <c r="V9" s="158"/>
      <c r="W9" s="158"/>
    </row>
    <row r="10" ht="53.25" customHeight="1" outlineLevel="1" spans="1:23">
      <c r="A10" s="156" t="s">
        <v>46</v>
      </c>
      <c r="B10" s="156" t="s">
        <v>241</v>
      </c>
      <c r="C10" s="156" t="s">
        <v>242</v>
      </c>
      <c r="D10" s="156" t="s">
        <v>101</v>
      </c>
      <c r="E10" s="156" t="s">
        <v>102</v>
      </c>
      <c r="F10" s="156" t="s">
        <v>243</v>
      </c>
      <c r="G10" s="156" t="s">
        <v>244</v>
      </c>
      <c r="H10" s="158">
        <v>111912</v>
      </c>
      <c r="I10" s="158">
        <v>111912</v>
      </c>
      <c r="J10" s="158"/>
      <c r="K10" s="158"/>
      <c r="L10" s="158">
        <v>111912</v>
      </c>
      <c r="M10" s="158"/>
      <c r="N10" s="158"/>
      <c r="O10" s="158"/>
      <c r="P10" s="158"/>
      <c r="Q10" s="158"/>
      <c r="R10" s="158"/>
      <c r="S10" s="158"/>
      <c r="T10" s="158"/>
      <c r="U10" s="158"/>
      <c r="V10" s="158"/>
      <c r="W10" s="158"/>
    </row>
    <row r="11" ht="53.25" customHeight="1" outlineLevel="1" spans="1:23">
      <c r="A11" s="156" t="s">
        <v>46</v>
      </c>
      <c r="B11" s="156" t="s">
        <v>245</v>
      </c>
      <c r="C11" s="156" t="s">
        <v>246</v>
      </c>
      <c r="D11" s="156" t="s">
        <v>87</v>
      </c>
      <c r="E11" s="156" t="s">
        <v>88</v>
      </c>
      <c r="F11" s="156" t="s">
        <v>243</v>
      </c>
      <c r="G11" s="156" t="s">
        <v>244</v>
      </c>
      <c r="H11" s="158">
        <v>1202244</v>
      </c>
      <c r="I11" s="158">
        <v>1202244</v>
      </c>
      <c r="J11" s="158"/>
      <c r="K11" s="158"/>
      <c r="L11" s="158">
        <v>1202244</v>
      </c>
      <c r="M11" s="156"/>
      <c r="N11" s="158"/>
      <c r="O11" s="158"/>
      <c r="P11" s="158"/>
      <c r="Q11" s="158"/>
      <c r="R11" s="158"/>
      <c r="S11" s="158"/>
      <c r="T11" s="158"/>
      <c r="U11" s="158"/>
      <c r="V11" s="158"/>
      <c r="W11" s="158"/>
    </row>
    <row r="12" ht="53.25" customHeight="1" outlineLevel="1" spans="1:23">
      <c r="A12" s="156" t="s">
        <v>46</v>
      </c>
      <c r="B12" s="156" t="s">
        <v>245</v>
      </c>
      <c r="C12" s="156" t="s">
        <v>246</v>
      </c>
      <c r="D12" s="156" t="s">
        <v>87</v>
      </c>
      <c r="E12" s="156" t="s">
        <v>88</v>
      </c>
      <c r="F12" s="156" t="s">
        <v>247</v>
      </c>
      <c r="G12" s="156" t="s">
        <v>248</v>
      </c>
      <c r="H12" s="158">
        <v>1537068</v>
      </c>
      <c r="I12" s="158">
        <v>1537068</v>
      </c>
      <c r="J12" s="158"/>
      <c r="K12" s="158"/>
      <c r="L12" s="158">
        <v>1537068</v>
      </c>
      <c r="M12" s="156"/>
      <c r="N12" s="158"/>
      <c r="O12" s="158"/>
      <c r="P12" s="158"/>
      <c r="Q12" s="158"/>
      <c r="R12" s="158"/>
      <c r="S12" s="158"/>
      <c r="T12" s="158"/>
      <c r="U12" s="158"/>
      <c r="V12" s="158"/>
      <c r="W12" s="158"/>
    </row>
    <row r="13" ht="53.25" customHeight="1" outlineLevel="1" spans="1:23">
      <c r="A13" s="156" t="s">
        <v>46</v>
      </c>
      <c r="B13" s="156" t="s">
        <v>241</v>
      </c>
      <c r="C13" s="156" t="s">
        <v>242</v>
      </c>
      <c r="D13" s="156" t="s">
        <v>101</v>
      </c>
      <c r="E13" s="156" t="s">
        <v>102</v>
      </c>
      <c r="F13" s="156" t="s">
        <v>247</v>
      </c>
      <c r="G13" s="156" t="s">
        <v>248</v>
      </c>
      <c r="H13" s="158">
        <v>14280</v>
      </c>
      <c r="I13" s="158">
        <v>14280</v>
      </c>
      <c r="J13" s="158"/>
      <c r="K13" s="158"/>
      <c r="L13" s="158">
        <v>14280</v>
      </c>
      <c r="M13" s="156"/>
      <c r="N13" s="158"/>
      <c r="O13" s="158"/>
      <c r="P13" s="158"/>
      <c r="Q13" s="158"/>
      <c r="R13" s="158"/>
      <c r="S13" s="158"/>
      <c r="T13" s="158"/>
      <c r="U13" s="158"/>
      <c r="V13" s="158"/>
      <c r="W13" s="158"/>
    </row>
    <row r="14" ht="53.25" customHeight="1" outlineLevel="1" spans="1:23">
      <c r="A14" s="156" t="s">
        <v>46</v>
      </c>
      <c r="B14" s="156" t="s">
        <v>245</v>
      </c>
      <c r="C14" s="156" t="s">
        <v>246</v>
      </c>
      <c r="D14" s="156" t="s">
        <v>87</v>
      </c>
      <c r="E14" s="156" t="s">
        <v>88</v>
      </c>
      <c r="F14" s="156" t="s">
        <v>249</v>
      </c>
      <c r="G14" s="156" t="s">
        <v>250</v>
      </c>
      <c r="H14" s="158">
        <v>100187</v>
      </c>
      <c r="I14" s="158">
        <v>100187</v>
      </c>
      <c r="J14" s="158"/>
      <c r="K14" s="158"/>
      <c r="L14" s="158">
        <v>100187</v>
      </c>
      <c r="M14" s="156"/>
      <c r="N14" s="158"/>
      <c r="O14" s="158"/>
      <c r="P14" s="158"/>
      <c r="Q14" s="158"/>
      <c r="R14" s="158"/>
      <c r="S14" s="158"/>
      <c r="T14" s="158"/>
      <c r="U14" s="158"/>
      <c r="V14" s="158"/>
      <c r="W14" s="158"/>
    </row>
    <row r="15" ht="53.25" customHeight="1" outlineLevel="1" spans="1:23">
      <c r="A15" s="156" t="s">
        <v>46</v>
      </c>
      <c r="B15" s="156" t="s">
        <v>251</v>
      </c>
      <c r="C15" s="156" t="s">
        <v>252</v>
      </c>
      <c r="D15" s="156" t="s">
        <v>87</v>
      </c>
      <c r="E15" s="156" t="s">
        <v>88</v>
      </c>
      <c r="F15" s="156" t="s">
        <v>249</v>
      </c>
      <c r="G15" s="156" t="s">
        <v>250</v>
      </c>
      <c r="H15" s="158">
        <v>503760</v>
      </c>
      <c r="I15" s="158">
        <v>503760</v>
      </c>
      <c r="J15" s="158"/>
      <c r="K15" s="158"/>
      <c r="L15" s="158">
        <v>503760</v>
      </c>
      <c r="M15" s="156"/>
      <c r="N15" s="158"/>
      <c r="O15" s="158"/>
      <c r="P15" s="158"/>
      <c r="Q15" s="158"/>
      <c r="R15" s="158"/>
      <c r="S15" s="158"/>
      <c r="T15" s="158"/>
      <c r="U15" s="158"/>
      <c r="V15" s="158"/>
      <c r="W15" s="158"/>
    </row>
    <row r="16" ht="53.25" customHeight="1" outlineLevel="1" spans="1:23">
      <c r="A16" s="156" t="s">
        <v>46</v>
      </c>
      <c r="B16" s="156" t="s">
        <v>241</v>
      </c>
      <c r="C16" s="156" t="s">
        <v>242</v>
      </c>
      <c r="D16" s="156" t="s">
        <v>101</v>
      </c>
      <c r="E16" s="156" t="s">
        <v>102</v>
      </c>
      <c r="F16" s="156" t="s">
        <v>253</v>
      </c>
      <c r="G16" s="156" t="s">
        <v>254</v>
      </c>
      <c r="H16" s="158">
        <v>9326</v>
      </c>
      <c r="I16" s="158">
        <v>9326</v>
      </c>
      <c r="J16" s="158"/>
      <c r="K16" s="158"/>
      <c r="L16" s="158">
        <v>9326</v>
      </c>
      <c r="M16" s="156"/>
      <c r="N16" s="158"/>
      <c r="O16" s="158"/>
      <c r="P16" s="158"/>
      <c r="Q16" s="158"/>
      <c r="R16" s="158"/>
      <c r="S16" s="158"/>
      <c r="T16" s="158"/>
      <c r="U16" s="158"/>
      <c r="V16" s="158"/>
      <c r="W16" s="158"/>
    </row>
    <row r="17" ht="53.25" customHeight="1" outlineLevel="1" spans="1:23">
      <c r="A17" s="156" t="s">
        <v>46</v>
      </c>
      <c r="B17" s="156" t="s">
        <v>241</v>
      </c>
      <c r="C17" s="156" t="s">
        <v>242</v>
      </c>
      <c r="D17" s="156" t="s">
        <v>101</v>
      </c>
      <c r="E17" s="156" t="s">
        <v>102</v>
      </c>
      <c r="F17" s="156" t="s">
        <v>253</v>
      </c>
      <c r="G17" s="156" t="s">
        <v>254</v>
      </c>
      <c r="H17" s="158">
        <v>37560</v>
      </c>
      <c r="I17" s="158">
        <v>37560</v>
      </c>
      <c r="J17" s="158"/>
      <c r="K17" s="158"/>
      <c r="L17" s="158">
        <v>37560</v>
      </c>
      <c r="M17" s="156"/>
      <c r="N17" s="158"/>
      <c r="O17" s="158"/>
      <c r="P17" s="158"/>
      <c r="Q17" s="158"/>
      <c r="R17" s="158"/>
      <c r="S17" s="158"/>
      <c r="T17" s="158"/>
      <c r="U17" s="158"/>
      <c r="V17" s="158"/>
      <c r="W17" s="158"/>
    </row>
    <row r="18" ht="53.25" customHeight="1" outlineLevel="1" spans="1:23">
      <c r="A18" s="156" t="s">
        <v>46</v>
      </c>
      <c r="B18" s="156" t="s">
        <v>241</v>
      </c>
      <c r="C18" s="156" t="s">
        <v>242</v>
      </c>
      <c r="D18" s="156" t="s">
        <v>101</v>
      </c>
      <c r="E18" s="156" t="s">
        <v>102</v>
      </c>
      <c r="F18" s="156" t="s">
        <v>253</v>
      </c>
      <c r="G18" s="156" t="s">
        <v>254</v>
      </c>
      <c r="H18" s="158">
        <v>76824</v>
      </c>
      <c r="I18" s="158">
        <v>76824</v>
      </c>
      <c r="J18" s="158"/>
      <c r="K18" s="158"/>
      <c r="L18" s="158">
        <v>76824</v>
      </c>
      <c r="M18" s="156"/>
      <c r="N18" s="158"/>
      <c r="O18" s="158"/>
      <c r="P18" s="158"/>
      <c r="Q18" s="158"/>
      <c r="R18" s="158"/>
      <c r="S18" s="158"/>
      <c r="T18" s="158"/>
      <c r="U18" s="158"/>
      <c r="V18" s="158"/>
      <c r="W18" s="158"/>
    </row>
    <row r="19" ht="53.25" customHeight="1" outlineLevel="1" spans="1:23">
      <c r="A19" s="156" t="s">
        <v>46</v>
      </c>
      <c r="B19" s="156" t="s">
        <v>255</v>
      </c>
      <c r="C19" s="156" t="s">
        <v>256</v>
      </c>
      <c r="D19" s="156" t="s">
        <v>101</v>
      </c>
      <c r="E19" s="156" t="s">
        <v>102</v>
      </c>
      <c r="F19" s="156" t="s">
        <v>253</v>
      </c>
      <c r="G19" s="156" t="s">
        <v>254</v>
      </c>
      <c r="H19" s="158">
        <v>36000</v>
      </c>
      <c r="I19" s="158">
        <v>36000</v>
      </c>
      <c r="J19" s="158"/>
      <c r="K19" s="158"/>
      <c r="L19" s="158">
        <v>36000</v>
      </c>
      <c r="M19" s="156"/>
      <c r="N19" s="158"/>
      <c r="O19" s="158"/>
      <c r="P19" s="158"/>
      <c r="Q19" s="158"/>
      <c r="R19" s="158"/>
      <c r="S19" s="158"/>
      <c r="T19" s="158"/>
      <c r="U19" s="158"/>
      <c r="V19" s="158"/>
      <c r="W19" s="158"/>
    </row>
    <row r="20" ht="53.25" customHeight="1" outlineLevel="1" spans="1:23">
      <c r="A20" s="156" t="s">
        <v>46</v>
      </c>
      <c r="B20" s="156" t="s">
        <v>241</v>
      </c>
      <c r="C20" s="156" t="s">
        <v>242</v>
      </c>
      <c r="D20" s="156" t="s">
        <v>101</v>
      </c>
      <c r="E20" s="156" t="s">
        <v>102</v>
      </c>
      <c r="F20" s="156" t="s">
        <v>253</v>
      </c>
      <c r="G20" s="156" t="s">
        <v>254</v>
      </c>
      <c r="H20" s="158">
        <v>29220</v>
      </c>
      <c r="I20" s="158">
        <v>29220</v>
      </c>
      <c r="J20" s="158"/>
      <c r="K20" s="158"/>
      <c r="L20" s="158">
        <v>29220</v>
      </c>
      <c r="M20" s="156"/>
      <c r="N20" s="158"/>
      <c r="O20" s="158"/>
      <c r="P20" s="158"/>
      <c r="Q20" s="158"/>
      <c r="R20" s="158"/>
      <c r="S20" s="158"/>
      <c r="T20" s="158"/>
      <c r="U20" s="158"/>
      <c r="V20" s="158"/>
      <c r="W20" s="158"/>
    </row>
    <row r="21" ht="53.25" customHeight="1" outlineLevel="1" spans="1:23">
      <c r="A21" s="156" t="s">
        <v>46</v>
      </c>
      <c r="B21" s="156" t="s">
        <v>257</v>
      </c>
      <c r="C21" s="156" t="s">
        <v>258</v>
      </c>
      <c r="D21" s="156" t="s">
        <v>111</v>
      </c>
      <c r="E21" s="156" t="s">
        <v>112</v>
      </c>
      <c r="F21" s="156" t="s">
        <v>259</v>
      </c>
      <c r="G21" s="156" t="s">
        <v>258</v>
      </c>
      <c r="H21" s="158">
        <v>515210.88</v>
      </c>
      <c r="I21" s="158">
        <v>515210.88</v>
      </c>
      <c r="J21" s="158"/>
      <c r="K21" s="158"/>
      <c r="L21" s="158">
        <v>515210.88</v>
      </c>
      <c r="M21" s="156"/>
      <c r="N21" s="158"/>
      <c r="O21" s="158"/>
      <c r="P21" s="158"/>
      <c r="Q21" s="158"/>
      <c r="R21" s="158"/>
      <c r="S21" s="158"/>
      <c r="T21" s="158"/>
      <c r="U21" s="158"/>
      <c r="V21" s="158"/>
      <c r="W21" s="158"/>
    </row>
    <row r="22" ht="53.25" customHeight="1" outlineLevel="1" spans="1:23">
      <c r="A22" s="156" t="s">
        <v>46</v>
      </c>
      <c r="B22" s="156" t="s">
        <v>260</v>
      </c>
      <c r="C22" s="156" t="s">
        <v>261</v>
      </c>
      <c r="D22" s="156" t="s">
        <v>113</v>
      </c>
      <c r="E22" s="156" t="s">
        <v>114</v>
      </c>
      <c r="F22" s="156" t="s">
        <v>262</v>
      </c>
      <c r="G22" s="156" t="s">
        <v>261</v>
      </c>
      <c r="H22" s="158">
        <v>389236.65</v>
      </c>
      <c r="I22" s="158">
        <v>389236.65</v>
      </c>
      <c r="J22" s="158"/>
      <c r="K22" s="158"/>
      <c r="L22" s="158">
        <v>389236.65</v>
      </c>
      <c r="M22" s="156"/>
      <c r="N22" s="158"/>
      <c r="O22" s="158"/>
      <c r="P22" s="158"/>
      <c r="Q22" s="158"/>
      <c r="R22" s="158"/>
      <c r="S22" s="158"/>
      <c r="T22" s="158"/>
      <c r="U22" s="158"/>
      <c r="V22" s="158"/>
      <c r="W22" s="158"/>
    </row>
    <row r="23" ht="53.25" customHeight="1" outlineLevel="1" spans="1:23">
      <c r="A23" s="156" t="s">
        <v>46</v>
      </c>
      <c r="B23" s="156" t="s">
        <v>263</v>
      </c>
      <c r="C23" s="156" t="s">
        <v>264</v>
      </c>
      <c r="D23" s="156" t="s">
        <v>142</v>
      </c>
      <c r="E23" s="156" t="s">
        <v>143</v>
      </c>
      <c r="F23" s="156" t="s">
        <v>265</v>
      </c>
      <c r="G23" s="156" t="s">
        <v>264</v>
      </c>
      <c r="H23" s="158">
        <v>218570.4</v>
      </c>
      <c r="I23" s="158">
        <v>218570.4</v>
      </c>
      <c r="J23" s="158"/>
      <c r="K23" s="158"/>
      <c r="L23" s="158">
        <v>218570.4</v>
      </c>
      <c r="M23" s="156"/>
      <c r="N23" s="158"/>
      <c r="O23" s="158"/>
      <c r="P23" s="158"/>
      <c r="Q23" s="158"/>
      <c r="R23" s="158"/>
      <c r="S23" s="158"/>
      <c r="T23" s="158"/>
      <c r="U23" s="158"/>
      <c r="V23" s="158"/>
      <c r="W23" s="158"/>
    </row>
    <row r="24" ht="53.25" customHeight="1" outlineLevel="1" spans="1:23">
      <c r="A24" s="156" t="s">
        <v>46</v>
      </c>
      <c r="B24" s="156" t="s">
        <v>263</v>
      </c>
      <c r="C24" s="156" t="s">
        <v>264</v>
      </c>
      <c r="D24" s="156" t="s">
        <v>144</v>
      </c>
      <c r="E24" s="156" t="s">
        <v>145</v>
      </c>
      <c r="F24" s="156" t="s">
        <v>265</v>
      </c>
      <c r="G24" s="156" t="s">
        <v>264</v>
      </c>
      <c r="H24" s="158">
        <v>22934.7</v>
      </c>
      <c r="I24" s="158">
        <v>22934.7</v>
      </c>
      <c r="J24" s="158"/>
      <c r="K24" s="158"/>
      <c r="L24" s="158">
        <v>22934.7</v>
      </c>
      <c r="M24" s="156"/>
      <c r="N24" s="158"/>
      <c r="O24" s="158"/>
      <c r="P24" s="158"/>
      <c r="Q24" s="158"/>
      <c r="R24" s="158"/>
      <c r="S24" s="158"/>
      <c r="T24" s="158"/>
      <c r="U24" s="158"/>
      <c r="V24" s="158"/>
      <c r="W24" s="158"/>
    </row>
    <row r="25" ht="53.25" customHeight="1" outlineLevel="1" spans="1:23">
      <c r="A25" s="156" t="s">
        <v>46</v>
      </c>
      <c r="B25" s="156" t="s">
        <v>266</v>
      </c>
      <c r="C25" s="156" t="s">
        <v>267</v>
      </c>
      <c r="D25" s="156" t="s">
        <v>146</v>
      </c>
      <c r="E25" s="156" t="s">
        <v>147</v>
      </c>
      <c r="F25" s="156" t="s">
        <v>268</v>
      </c>
      <c r="G25" s="156" t="s">
        <v>269</v>
      </c>
      <c r="H25" s="158">
        <v>13000</v>
      </c>
      <c r="I25" s="158">
        <v>13000</v>
      </c>
      <c r="J25" s="158"/>
      <c r="K25" s="158"/>
      <c r="L25" s="158">
        <v>13000</v>
      </c>
      <c r="M25" s="156"/>
      <c r="N25" s="158"/>
      <c r="O25" s="158"/>
      <c r="P25" s="158"/>
      <c r="Q25" s="158"/>
      <c r="R25" s="158"/>
      <c r="S25" s="158"/>
      <c r="T25" s="158"/>
      <c r="U25" s="158"/>
      <c r="V25" s="158"/>
      <c r="W25" s="158"/>
    </row>
    <row r="26" ht="53.25" customHeight="1" outlineLevel="1" spans="1:23">
      <c r="A26" s="156" t="s">
        <v>46</v>
      </c>
      <c r="B26" s="156" t="s">
        <v>270</v>
      </c>
      <c r="C26" s="156" t="s">
        <v>271</v>
      </c>
      <c r="D26" s="156" t="s">
        <v>87</v>
      </c>
      <c r="E26" s="156" t="s">
        <v>88</v>
      </c>
      <c r="F26" s="156" t="s">
        <v>268</v>
      </c>
      <c r="G26" s="156" t="s">
        <v>269</v>
      </c>
      <c r="H26" s="158">
        <v>46553.97</v>
      </c>
      <c r="I26" s="158">
        <v>46553.97</v>
      </c>
      <c r="J26" s="158"/>
      <c r="K26" s="158"/>
      <c r="L26" s="158">
        <v>46553.97</v>
      </c>
      <c r="M26" s="156"/>
      <c r="N26" s="158"/>
      <c r="O26" s="158"/>
      <c r="P26" s="158"/>
      <c r="Q26" s="158"/>
      <c r="R26" s="158"/>
      <c r="S26" s="158"/>
      <c r="T26" s="158"/>
      <c r="U26" s="158"/>
      <c r="V26" s="158"/>
      <c r="W26" s="158"/>
    </row>
    <row r="27" ht="53.25" customHeight="1" outlineLevel="1" spans="1:23">
      <c r="A27" s="156" t="s">
        <v>46</v>
      </c>
      <c r="B27" s="156" t="s">
        <v>270</v>
      </c>
      <c r="C27" s="156" t="s">
        <v>271</v>
      </c>
      <c r="D27" s="156" t="s">
        <v>101</v>
      </c>
      <c r="E27" s="156" t="s">
        <v>102</v>
      </c>
      <c r="F27" s="156" t="s">
        <v>268</v>
      </c>
      <c r="G27" s="156" t="s">
        <v>269</v>
      </c>
      <c r="H27" s="158"/>
      <c r="I27" s="158"/>
      <c r="J27" s="158"/>
      <c r="K27" s="158"/>
      <c r="L27" s="158"/>
      <c r="M27" s="156"/>
      <c r="N27" s="158"/>
      <c r="O27" s="158"/>
      <c r="P27" s="158"/>
      <c r="Q27" s="158"/>
      <c r="R27" s="158"/>
      <c r="S27" s="158"/>
      <c r="T27" s="158"/>
      <c r="U27" s="158"/>
      <c r="V27" s="158"/>
      <c r="W27" s="158"/>
    </row>
    <row r="28" ht="53.25" customHeight="1" outlineLevel="1" spans="1:23">
      <c r="A28" s="156" t="s">
        <v>46</v>
      </c>
      <c r="B28" s="156" t="s">
        <v>272</v>
      </c>
      <c r="C28" s="156" t="s">
        <v>273</v>
      </c>
      <c r="D28" s="156" t="s">
        <v>146</v>
      </c>
      <c r="E28" s="156" t="s">
        <v>147</v>
      </c>
      <c r="F28" s="156" t="s">
        <v>268</v>
      </c>
      <c r="G28" s="156" t="s">
        <v>269</v>
      </c>
      <c r="H28" s="158">
        <v>6440.14</v>
      </c>
      <c r="I28" s="158">
        <v>6440.14</v>
      </c>
      <c r="J28" s="158"/>
      <c r="K28" s="158"/>
      <c r="L28" s="158">
        <v>6440.14</v>
      </c>
      <c r="M28" s="156"/>
      <c r="N28" s="158"/>
      <c r="O28" s="158"/>
      <c r="P28" s="158"/>
      <c r="Q28" s="158"/>
      <c r="R28" s="158"/>
      <c r="S28" s="158"/>
      <c r="T28" s="158"/>
      <c r="U28" s="158"/>
      <c r="V28" s="158"/>
      <c r="W28" s="158"/>
    </row>
    <row r="29" ht="53.25" customHeight="1" outlineLevel="1" spans="1:23">
      <c r="A29" s="156" t="s">
        <v>46</v>
      </c>
      <c r="B29" s="156" t="s">
        <v>274</v>
      </c>
      <c r="C29" s="156" t="s">
        <v>275</v>
      </c>
      <c r="D29" s="156" t="s">
        <v>146</v>
      </c>
      <c r="E29" s="156" t="s">
        <v>147</v>
      </c>
      <c r="F29" s="156" t="s">
        <v>268</v>
      </c>
      <c r="G29" s="156" t="s">
        <v>269</v>
      </c>
      <c r="H29" s="158">
        <v>12880.27</v>
      </c>
      <c r="I29" s="158">
        <v>12880.27</v>
      </c>
      <c r="J29" s="158"/>
      <c r="K29" s="158"/>
      <c r="L29" s="158">
        <v>12880.27</v>
      </c>
      <c r="M29" s="156"/>
      <c r="N29" s="158"/>
      <c r="O29" s="158"/>
      <c r="P29" s="158"/>
      <c r="Q29" s="158"/>
      <c r="R29" s="158"/>
      <c r="S29" s="158"/>
      <c r="T29" s="158"/>
      <c r="U29" s="158"/>
      <c r="V29" s="158"/>
      <c r="W29" s="158"/>
    </row>
    <row r="30" ht="53.25" customHeight="1" outlineLevel="1" spans="1:23">
      <c r="A30" s="156" t="s">
        <v>46</v>
      </c>
      <c r="B30" s="156" t="s">
        <v>276</v>
      </c>
      <c r="C30" s="156" t="s">
        <v>277</v>
      </c>
      <c r="D30" s="156" t="s">
        <v>137</v>
      </c>
      <c r="E30" s="156" t="s">
        <v>136</v>
      </c>
      <c r="F30" s="156" t="s">
        <v>268</v>
      </c>
      <c r="G30" s="156" t="s">
        <v>269</v>
      </c>
      <c r="H30" s="158">
        <v>3130.44</v>
      </c>
      <c r="I30" s="158">
        <v>3130.44</v>
      </c>
      <c r="J30" s="158"/>
      <c r="K30" s="158"/>
      <c r="L30" s="158">
        <v>3130.44</v>
      </c>
      <c r="M30" s="156"/>
      <c r="N30" s="158"/>
      <c r="O30" s="158"/>
      <c r="P30" s="158"/>
      <c r="Q30" s="158"/>
      <c r="R30" s="158"/>
      <c r="S30" s="158"/>
      <c r="T30" s="158"/>
      <c r="U30" s="158"/>
      <c r="V30" s="158"/>
      <c r="W30" s="158"/>
    </row>
    <row r="31" ht="53.25" customHeight="1" outlineLevel="1" spans="1:23">
      <c r="A31" s="156" t="s">
        <v>46</v>
      </c>
      <c r="B31" s="156" t="s">
        <v>278</v>
      </c>
      <c r="C31" s="156" t="s">
        <v>279</v>
      </c>
      <c r="D31" s="156" t="s">
        <v>115</v>
      </c>
      <c r="E31" s="156" t="s">
        <v>116</v>
      </c>
      <c r="F31" s="156" t="s">
        <v>268</v>
      </c>
      <c r="G31" s="156" t="s">
        <v>269</v>
      </c>
      <c r="H31" s="158">
        <v>190108.1</v>
      </c>
      <c r="I31" s="158">
        <v>190108.1</v>
      </c>
      <c r="J31" s="158"/>
      <c r="K31" s="158"/>
      <c r="L31" s="158">
        <v>190108.1</v>
      </c>
      <c r="M31" s="156"/>
      <c r="N31" s="158"/>
      <c r="O31" s="158"/>
      <c r="P31" s="158"/>
      <c r="Q31" s="158"/>
      <c r="R31" s="158"/>
      <c r="S31" s="158"/>
      <c r="T31" s="158"/>
      <c r="U31" s="158"/>
      <c r="V31" s="158"/>
      <c r="W31" s="158"/>
    </row>
    <row r="32" ht="53.25" customHeight="1" outlineLevel="1" spans="1:23">
      <c r="A32" s="156" t="s">
        <v>46</v>
      </c>
      <c r="B32" s="156" t="s">
        <v>280</v>
      </c>
      <c r="C32" s="156" t="s">
        <v>159</v>
      </c>
      <c r="D32" s="156" t="s">
        <v>158</v>
      </c>
      <c r="E32" s="156" t="s">
        <v>159</v>
      </c>
      <c r="F32" s="156" t="s">
        <v>281</v>
      </c>
      <c r="G32" s="156" t="s">
        <v>159</v>
      </c>
      <c r="H32" s="158">
        <v>386408.16</v>
      </c>
      <c r="I32" s="158">
        <v>386408.16</v>
      </c>
      <c r="J32" s="158"/>
      <c r="K32" s="158"/>
      <c r="L32" s="158">
        <v>386408.16</v>
      </c>
      <c r="M32" s="156"/>
      <c r="N32" s="158"/>
      <c r="O32" s="158"/>
      <c r="P32" s="158"/>
      <c r="Q32" s="158"/>
      <c r="R32" s="158"/>
      <c r="S32" s="158"/>
      <c r="T32" s="158"/>
      <c r="U32" s="158"/>
      <c r="V32" s="158"/>
      <c r="W32" s="158"/>
    </row>
    <row r="33" ht="53.25" customHeight="1" outlineLevel="1" spans="1:23">
      <c r="A33" s="156" t="s">
        <v>46</v>
      </c>
      <c r="B33" s="156" t="s">
        <v>282</v>
      </c>
      <c r="C33" s="156" t="s">
        <v>283</v>
      </c>
      <c r="D33" s="156" t="s">
        <v>87</v>
      </c>
      <c r="E33" s="156" t="s">
        <v>88</v>
      </c>
      <c r="F33" s="156" t="s">
        <v>284</v>
      </c>
      <c r="G33" s="156" t="s">
        <v>285</v>
      </c>
      <c r="H33" s="158">
        <v>139176</v>
      </c>
      <c r="I33" s="158">
        <v>139176</v>
      </c>
      <c r="J33" s="158"/>
      <c r="K33" s="158"/>
      <c r="L33" s="158">
        <v>139176</v>
      </c>
      <c r="M33" s="156"/>
      <c r="N33" s="158"/>
      <c r="O33" s="158"/>
      <c r="P33" s="158"/>
      <c r="Q33" s="158"/>
      <c r="R33" s="158"/>
      <c r="S33" s="158"/>
      <c r="T33" s="158"/>
      <c r="U33" s="158"/>
      <c r="V33" s="158"/>
      <c r="W33" s="158"/>
    </row>
    <row r="34" ht="53.25" customHeight="1" outlineLevel="1" spans="1:23">
      <c r="A34" s="156" t="s">
        <v>46</v>
      </c>
      <c r="B34" s="156" t="s">
        <v>286</v>
      </c>
      <c r="C34" s="156" t="s">
        <v>287</v>
      </c>
      <c r="D34" s="156" t="s">
        <v>82</v>
      </c>
      <c r="E34" s="156" t="s">
        <v>81</v>
      </c>
      <c r="F34" s="156" t="s">
        <v>288</v>
      </c>
      <c r="G34" s="156" t="s">
        <v>289</v>
      </c>
      <c r="H34" s="162">
        <v>4650</v>
      </c>
      <c r="I34" s="158">
        <v>4650</v>
      </c>
      <c r="J34" s="158"/>
      <c r="K34" s="158"/>
      <c r="L34" s="158">
        <v>4650</v>
      </c>
      <c r="M34" s="156"/>
      <c r="N34" s="158"/>
      <c r="O34" s="158"/>
      <c r="P34" s="158"/>
      <c r="Q34" s="158"/>
      <c r="R34" s="158"/>
      <c r="S34" s="158"/>
      <c r="T34" s="158"/>
      <c r="U34" s="158"/>
      <c r="V34" s="158"/>
      <c r="W34" s="158"/>
    </row>
    <row r="35" ht="53.25" customHeight="1" outlineLevel="1" spans="1:23">
      <c r="A35" s="156" t="s">
        <v>46</v>
      </c>
      <c r="B35" s="156" t="s">
        <v>290</v>
      </c>
      <c r="C35" s="156" t="s">
        <v>291</v>
      </c>
      <c r="D35" s="156" t="s">
        <v>87</v>
      </c>
      <c r="E35" s="156" t="s">
        <v>88</v>
      </c>
      <c r="F35" s="156" t="s">
        <v>288</v>
      </c>
      <c r="G35" s="156" t="s">
        <v>289</v>
      </c>
      <c r="H35" s="162">
        <v>12649</v>
      </c>
      <c r="I35" s="158">
        <v>12649</v>
      </c>
      <c r="J35" s="158"/>
      <c r="K35" s="158"/>
      <c r="L35" s="158">
        <v>12649</v>
      </c>
      <c r="M35" s="156"/>
      <c r="N35" s="158"/>
      <c r="O35" s="158"/>
      <c r="P35" s="158"/>
      <c r="Q35" s="158"/>
      <c r="R35" s="158"/>
      <c r="S35" s="158"/>
      <c r="T35" s="158"/>
      <c r="U35" s="158"/>
      <c r="V35" s="158"/>
      <c r="W35" s="158"/>
    </row>
    <row r="36" ht="53.25" customHeight="1" outlineLevel="1" spans="1:23">
      <c r="A36" s="156" t="s">
        <v>46</v>
      </c>
      <c r="B36" s="156" t="s">
        <v>290</v>
      </c>
      <c r="C36" s="156" t="s">
        <v>291</v>
      </c>
      <c r="D36" s="156" t="s">
        <v>101</v>
      </c>
      <c r="E36" s="156" t="s">
        <v>102</v>
      </c>
      <c r="F36" s="156" t="s">
        <v>288</v>
      </c>
      <c r="G36" s="156" t="s">
        <v>289</v>
      </c>
      <c r="H36" s="162"/>
      <c r="I36" s="158"/>
      <c r="J36" s="158"/>
      <c r="K36" s="158"/>
      <c r="L36" s="158"/>
      <c r="M36" s="156"/>
      <c r="N36" s="158"/>
      <c r="O36" s="158"/>
      <c r="P36" s="158"/>
      <c r="Q36" s="158"/>
      <c r="R36" s="158"/>
      <c r="S36" s="158"/>
      <c r="T36" s="158"/>
      <c r="U36" s="158"/>
      <c r="V36" s="158"/>
      <c r="W36" s="158"/>
    </row>
    <row r="37" ht="53.25" customHeight="1" outlineLevel="1" spans="1:23">
      <c r="A37" s="156" t="s">
        <v>46</v>
      </c>
      <c r="B37" s="156" t="s">
        <v>292</v>
      </c>
      <c r="C37" s="156" t="s">
        <v>293</v>
      </c>
      <c r="D37" s="156" t="s">
        <v>87</v>
      </c>
      <c r="E37" s="156" t="s">
        <v>88</v>
      </c>
      <c r="F37" s="156" t="s">
        <v>294</v>
      </c>
      <c r="G37" s="156" t="s">
        <v>295</v>
      </c>
      <c r="H37" s="162">
        <v>45000</v>
      </c>
      <c r="I37" s="158">
        <v>45000</v>
      </c>
      <c r="J37" s="158"/>
      <c r="K37" s="158"/>
      <c r="L37" s="158">
        <v>45000</v>
      </c>
      <c r="M37" s="156"/>
      <c r="N37" s="158"/>
      <c r="O37" s="158"/>
      <c r="P37" s="158"/>
      <c r="Q37" s="158"/>
      <c r="R37" s="158"/>
      <c r="S37" s="158"/>
      <c r="T37" s="158"/>
      <c r="U37" s="158"/>
      <c r="V37" s="158"/>
      <c r="W37" s="158"/>
    </row>
    <row r="38" ht="53.25" customHeight="1" outlineLevel="1" spans="1:23">
      <c r="A38" s="156" t="s">
        <v>46</v>
      </c>
      <c r="B38" s="156" t="s">
        <v>292</v>
      </c>
      <c r="C38" s="156" t="s">
        <v>293</v>
      </c>
      <c r="D38" s="156" t="s">
        <v>87</v>
      </c>
      <c r="E38" s="156" t="s">
        <v>88</v>
      </c>
      <c r="F38" s="156" t="s">
        <v>296</v>
      </c>
      <c r="G38" s="156" t="s">
        <v>297</v>
      </c>
      <c r="H38" s="162">
        <v>15000</v>
      </c>
      <c r="I38" s="158">
        <v>15000</v>
      </c>
      <c r="J38" s="158"/>
      <c r="K38" s="158"/>
      <c r="L38" s="158">
        <v>15000</v>
      </c>
      <c r="M38" s="156"/>
      <c r="N38" s="158"/>
      <c r="O38" s="158"/>
      <c r="P38" s="158"/>
      <c r="Q38" s="158"/>
      <c r="R38" s="158"/>
      <c r="S38" s="158"/>
      <c r="T38" s="158"/>
      <c r="U38" s="158"/>
      <c r="V38" s="158"/>
      <c r="W38" s="158"/>
    </row>
    <row r="39" ht="53.25" customHeight="1" outlineLevel="1" spans="1:23">
      <c r="A39" s="156" t="s">
        <v>46</v>
      </c>
      <c r="B39" s="156" t="s">
        <v>292</v>
      </c>
      <c r="C39" s="156" t="s">
        <v>293</v>
      </c>
      <c r="D39" s="156" t="s">
        <v>87</v>
      </c>
      <c r="E39" s="156" t="s">
        <v>88</v>
      </c>
      <c r="F39" s="156" t="s">
        <v>298</v>
      </c>
      <c r="G39" s="156" t="s">
        <v>299</v>
      </c>
      <c r="H39" s="162">
        <v>10000</v>
      </c>
      <c r="I39" s="158">
        <v>10000</v>
      </c>
      <c r="J39" s="158"/>
      <c r="K39" s="158"/>
      <c r="L39" s="158">
        <v>10000</v>
      </c>
      <c r="M39" s="156"/>
      <c r="N39" s="158"/>
      <c r="O39" s="158"/>
      <c r="P39" s="158"/>
      <c r="Q39" s="158"/>
      <c r="R39" s="158"/>
      <c r="S39" s="158"/>
      <c r="T39" s="158"/>
      <c r="U39" s="158"/>
      <c r="V39" s="158"/>
      <c r="W39" s="158"/>
    </row>
    <row r="40" ht="53.25" customHeight="1" outlineLevel="1" spans="1:23">
      <c r="A40" s="156" t="s">
        <v>46</v>
      </c>
      <c r="B40" s="156" t="s">
        <v>300</v>
      </c>
      <c r="C40" s="156" t="s">
        <v>301</v>
      </c>
      <c r="D40" s="156" t="s">
        <v>87</v>
      </c>
      <c r="E40" s="156" t="s">
        <v>88</v>
      </c>
      <c r="F40" s="156" t="s">
        <v>302</v>
      </c>
      <c r="G40" s="156" t="s">
        <v>303</v>
      </c>
      <c r="H40" s="158">
        <v>18350</v>
      </c>
      <c r="I40" s="158">
        <v>18350</v>
      </c>
      <c r="J40" s="158"/>
      <c r="K40" s="158"/>
      <c r="L40" s="158">
        <v>18350</v>
      </c>
      <c r="M40" s="156"/>
      <c r="N40" s="158"/>
      <c r="O40" s="158"/>
      <c r="P40" s="158"/>
      <c r="Q40" s="158"/>
      <c r="R40" s="158"/>
      <c r="S40" s="158"/>
      <c r="T40" s="158"/>
      <c r="U40" s="158"/>
      <c r="V40" s="158"/>
      <c r="W40" s="158"/>
    </row>
    <row r="41" ht="53.25" customHeight="1" outlineLevel="1" spans="1:23">
      <c r="A41" s="156" t="s">
        <v>46</v>
      </c>
      <c r="B41" s="156" t="s">
        <v>292</v>
      </c>
      <c r="C41" s="156" t="s">
        <v>293</v>
      </c>
      <c r="D41" s="156" t="s">
        <v>101</v>
      </c>
      <c r="E41" s="156" t="s">
        <v>102</v>
      </c>
      <c r="F41" s="156" t="s">
        <v>288</v>
      </c>
      <c r="G41" s="156" t="s">
        <v>289</v>
      </c>
      <c r="H41" s="162">
        <v>8550</v>
      </c>
      <c r="I41" s="158">
        <v>8550</v>
      </c>
      <c r="J41" s="158"/>
      <c r="K41" s="158"/>
      <c r="L41" s="158">
        <v>8550</v>
      </c>
      <c r="M41" s="156"/>
      <c r="N41" s="158"/>
      <c r="O41" s="158"/>
      <c r="P41" s="158"/>
      <c r="Q41" s="158"/>
      <c r="R41" s="158"/>
      <c r="S41" s="158"/>
      <c r="T41" s="158"/>
      <c r="U41" s="158"/>
      <c r="V41" s="158"/>
      <c r="W41" s="158"/>
    </row>
    <row r="42" ht="53.25" customHeight="1" outlineLevel="1" spans="1:23">
      <c r="A42" s="156" t="s">
        <v>46</v>
      </c>
      <c r="B42" s="156" t="s">
        <v>304</v>
      </c>
      <c r="C42" s="156" t="s">
        <v>305</v>
      </c>
      <c r="D42" s="156" t="s">
        <v>87</v>
      </c>
      <c r="E42" s="156" t="s">
        <v>88</v>
      </c>
      <c r="F42" s="156" t="s">
        <v>306</v>
      </c>
      <c r="G42" s="156" t="s">
        <v>307</v>
      </c>
      <c r="H42" s="158">
        <v>1200</v>
      </c>
      <c r="I42" s="158">
        <v>1200</v>
      </c>
      <c r="J42" s="158"/>
      <c r="K42" s="158"/>
      <c r="L42" s="158">
        <v>1200</v>
      </c>
      <c r="M42" s="156"/>
      <c r="N42" s="158"/>
      <c r="O42" s="158"/>
      <c r="P42" s="158"/>
      <c r="Q42" s="158"/>
      <c r="R42" s="158"/>
      <c r="S42" s="158"/>
      <c r="T42" s="158"/>
      <c r="U42" s="158"/>
      <c r="V42" s="158"/>
      <c r="W42" s="158"/>
    </row>
    <row r="43" ht="53.25" customHeight="1" outlineLevel="1" spans="1:23">
      <c r="A43" s="156" t="s">
        <v>46</v>
      </c>
      <c r="B43" s="156" t="s">
        <v>304</v>
      </c>
      <c r="C43" s="156" t="s">
        <v>305</v>
      </c>
      <c r="D43" s="156" t="s">
        <v>107</v>
      </c>
      <c r="E43" s="156" t="s">
        <v>108</v>
      </c>
      <c r="F43" s="156" t="s">
        <v>306</v>
      </c>
      <c r="G43" s="156" t="s">
        <v>307</v>
      </c>
      <c r="H43" s="158">
        <v>9600</v>
      </c>
      <c r="I43" s="158">
        <v>9600</v>
      </c>
      <c r="J43" s="158"/>
      <c r="K43" s="158"/>
      <c r="L43" s="158">
        <v>9600</v>
      </c>
      <c r="M43" s="156"/>
      <c r="N43" s="158"/>
      <c r="O43" s="158"/>
      <c r="P43" s="158"/>
      <c r="Q43" s="158"/>
      <c r="R43" s="158"/>
      <c r="S43" s="158"/>
      <c r="T43" s="158"/>
      <c r="U43" s="158"/>
      <c r="V43" s="158"/>
      <c r="W43" s="158"/>
    </row>
    <row r="44" ht="53.25" customHeight="1" outlineLevel="1" spans="1:23">
      <c r="A44" s="156" t="s">
        <v>46</v>
      </c>
      <c r="B44" s="156" t="s">
        <v>308</v>
      </c>
      <c r="C44" s="156" t="s">
        <v>303</v>
      </c>
      <c r="D44" s="156" t="s">
        <v>87</v>
      </c>
      <c r="E44" s="156" t="s">
        <v>88</v>
      </c>
      <c r="F44" s="156" t="s">
        <v>302</v>
      </c>
      <c r="G44" s="156" t="s">
        <v>303</v>
      </c>
      <c r="H44" s="162">
        <v>58285.44</v>
      </c>
      <c r="I44" s="158">
        <v>58285.44</v>
      </c>
      <c r="J44" s="158"/>
      <c r="K44" s="158"/>
      <c r="L44" s="158">
        <v>58285.44</v>
      </c>
      <c r="M44" s="156"/>
      <c r="N44" s="158"/>
      <c r="O44" s="158"/>
      <c r="P44" s="158"/>
      <c r="Q44" s="158"/>
      <c r="R44" s="158"/>
      <c r="S44" s="158"/>
      <c r="T44" s="158"/>
      <c r="U44" s="158"/>
      <c r="V44" s="158"/>
      <c r="W44" s="158"/>
    </row>
    <row r="45" ht="53.25" customHeight="1" outlineLevel="1" spans="1:23">
      <c r="A45" s="156" t="s">
        <v>46</v>
      </c>
      <c r="B45" s="156" t="s">
        <v>308</v>
      </c>
      <c r="C45" s="156" t="s">
        <v>303</v>
      </c>
      <c r="D45" s="156" t="s">
        <v>101</v>
      </c>
      <c r="E45" s="156" t="s">
        <v>102</v>
      </c>
      <c r="F45" s="156" t="s">
        <v>302</v>
      </c>
      <c r="G45" s="156" t="s">
        <v>303</v>
      </c>
      <c r="H45" s="162">
        <v>6115.92</v>
      </c>
      <c r="I45" s="158">
        <v>6115.92</v>
      </c>
      <c r="J45" s="158"/>
      <c r="K45" s="158"/>
      <c r="L45" s="158">
        <v>6115.92</v>
      </c>
      <c r="M45" s="156"/>
      <c r="N45" s="158"/>
      <c r="O45" s="158"/>
      <c r="P45" s="158"/>
      <c r="Q45" s="158"/>
      <c r="R45" s="158"/>
      <c r="S45" s="158"/>
      <c r="T45" s="158"/>
      <c r="U45" s="158"/>
      <c r="V45" s="158"/>
      <c r="W45" s="158"/>
    </row>
    <row r="46" ht="53.25" customHeight="1" outlineLevel="1" spans="1:23">
      <c r="A46" s="156" t="s">
        <v>46</v>
      </c>
      <c r="B46" s="156" t="s">
        <v>309</v>
      </c>
      <c r="C46" s="156" t="s">
        <v>310</v>
      </c>
      <c r="D46" s="156" t="s">
        <v>87</v>
      </c>
      <c r="E46" s="156" t="s">
        <v>88</v>
      </c>
      <c r="F46" s="156" t="s">
        <v>311</v>
      </c>
      <c r="G46" s="156" t="s">
        <v>312</v>
      </c>
      <c r="H46" s="162">
        <v>282000</v>
      </c>
      <c r="I46" s="158">
        <v>282000</v>
      </c>
      <c r="J46" s="158"/>
      <c r="K46" s="158"/>
      <c r="L46" s="158">
        <v>282000</v>
      </c>
      <c r="M46" s="156"/>
      <c r="N46" s="158"/>
      <c r="O46" s="158"/>
      <c r="P46" s="158"/>
      <c r="Q46" s="158"/>
      <c r="R46" s="158"/>
      <c r="S46" s="158"/>
      <c r="T46" s="158"/>
      <c r="U46" s="158"/>
      <c r="V46" s="158"/>
      <c r="W46" s="158"/>
    </row>
    <row r="47" ht="53.25" customHeight="1" outlineLevel="1" spans="1:23">
      <c r="A47" s="156" t="s">
        <v>46</v>
      </c>
      <c r="B47" s="156" t="s">
        <v>313</v>
      </c>
      <c r="C47" s="156" t="s">
        <v>314</v>
      </c>
      <c r="D47" s="156" t="s">
        <v>103</v>
      </c>
      <c r="E47" s="156" t="s">
        <v>104</v>
      </c>
      <c r="F47" s="156" t="s">
        <v>315</v>
      </c>
      <c r="G47" s="156" t="s">
        <v>316</v>
      </c>
      <c r="H47" s="158">
        <v>78347.52</v>
      </c>
      <c r="I47" s="158">
        <v>78347.52</v>
      </c>
      <c r="J47" s="158"/>
      <c r="K47" s="158"/>
      <c r="L47" s="158">
        <v>78347.52</v>
      </c>
      <c r="M47" s="156"/>
      <c r="N47" s="158"/>
      <c r="O47" s="158"/>
      <c r="P47" s="158"/>
      <c r="Q47" s="158"/>
      <c r="R47" s="158"/>
      <c r="S47" s="158"/>
      <c r="T47" s="158"/>
      <c r="U47" s="158"/>
      <c r="V47" s="158"/>
      <c r="W47" s="158"/>
    </row>
    <row r="48" ht="53.25" customHeight="1" outlineLevel="1" spans="1:23">
      <c r="A48" s="156" t="s">
        <v>46</v>
      </c>
      <c r="B48" s="156" t="s">
        <v>317</v>
      </c>
      <c r="C48" s="156" t="s">
        <v>318</v>
      </c>
      <c r="D48" s="156" t="s">
        <v>158</v>
      </c>
      <c r="E48" s="156" t="s">
        <v>159</v>
      </c>
      <c r="F48" s="156" t="s">
        <v>281</v>
      </c>
      <c r="G48" s="156" t="s">
        <v>159</v>
      </c>
      <c r="H48" s="158">
        <v>90000</v>
      </c>
      <c r="I48" s="158">
        <v>90000</v>
      </c>
      <c r="J48" s="158"/>
      <c r="K48" s="158"/>
      <c r="L48" s="158">
        <v>90000</v>
      </c>
      <c r="M48" s="156"/>
      <c r="N48" s="158"/>
      <c r="O48" s="158"/>
      <c r="P48" s="158"/>
      <c r="Q48" s="158"/>
      <c r="R48" s="158"/>
      <c r="S48" s="158"/>
      <c r="T48" s="158"/>
      <c r="U48" s="158"/>
      <c r="V48" s="158"/>
      <c r="W48" s="158"/>
    </row>
    <row r="49" ht="53.25" customHeight="1" outlineLevel="1" spans="1:23">
      <c r="A49" s="156" t="s">
        <v>46</v>
      </c>
      <c r="B49" s="156" t="s">
        <v>319</v>
      </c>
      <c r="C49" s="156" t="s">
        <v>320</v>
      </c>
      <c r="D49" s="156" t="s">
        <v>78</v>
      </c>
      <c r="E49" s="156" t="s">
        <v>79</v>
      </c>
      <c r="F49" s="156" t="s">
        <v>288</v>
      </c>
      <c r="G49" s="156" t="s">
        <v>289</v>
      </c>
      <c r="H49" s="162">
        <v>6200</v>
      </c>
      <c r="I49" s="158">
        <v>6200</v>
      </c>
      <c r="J49" s="158"/>
      <c r="K49" s="158"/>
      <c r="L49" s="158">
        <v>6200</v>
      </c>
      <c r="M49" s="156"/>
      <c r="N49" s="158"/>
      <c r="O49" s="158"/>
      <c r="P49" s="158"/>
      <c r="Q49" s="158"/>
      <c r="R49" s="158"/>
      <c r="S49" s="158"/>
      <c r="T49" s="158"/>
      <c r="U49" s="158"/>
      <c r="V49" s="158"/>
      <c r="W49" s="158"/>
    </row>
    <row r="50" ht="53.25" customHeight="1" outlineLevel="1" spans="1:23">
      <c r="A50" s="156" t="s">
        <v>46</v>
      </c>
      <c r="B50" s="156" t="s">
        <v>321</v>
      </c>
      <c r="C50" s="156" t="s">
        <v>322</v>
      </c>
      <c r="D50" s="156" t="s">
        <v>78</v>
      </c>
      <c r="E50" s="156" t="s">
        <v>79</v>
      </c>
      <c r="F50" s="156" t="s">
        <v>288</v>
      </c>
      <c r="G50" s="156" t="s">
        <v>289</v>
      </c>
      <c r="H50" s="162">
        <v>10000</v>
      </c>
      <c r="I50" s="158">
        <v>10000</v>
      </c>
      <c r="J50" s="158"/>
      <c r="K50" s="158"/>
      <c r="L50" s="158">
        <v>10000</v>
      </c>
      <c r="M50" s="156"/>
      <c r="N50" s="158"/>
      <c r="O50" s="158"/>
      <c r="P50" s="158"/>
      <c r="Q50" s="158"/>
      <c r="R50" s="158"/>
      <c r="S50" s="158"/>
      <c r="T50" s="158"/>
      <c r="U50" s="158"/>
      <c r="V50" s="158"/>
      <c r="W50" s="158"/>
    </row>
    <row r="51" ht="53.25" customHeight="1" outlineLevel="1" spans="1:23">
      <c r="A51" s="156" t="s">
        <v>46</v>
      </c>
      <c r="B51" s="156" t="s">
        <v>323</v>
      </c>
      <c r="C51" s="156" t="s">
        <v>324</v>
      </c>
      <c r="D51" s="156" t="s">
        <v>127</v>
      </c>
      <c r="E51" s="156" t="s">
        <v>128</v>
      </c>
      <c r="F51" s="156" t="s">
        <v>315</v>
      </c>
      <c r="G51" s="156" t="s">
        <v>316</v>
      </c>
      <c r="H51" s="158">
        <v>110000</v>
      </c>
      <c r="I51" s="158">
        <v>110000</v>
      </c>
      <c r="J51" s="158"/>
      <c r="K51" s="158"/>
      <c r="L51" s="158">
        <v>110000</v>
      </c>
      <c r="M51" s="156"/>
      <c r="N51" s="158"/>
      <c r="O51" s="158"/>
      <c r="P51" s="158"/>
      <c r="Q51" s="158"/>
      <c r="R51" s="158"/>
      <c r="S51" s="158"/>
      <c r="T51" s="158"/>
      <c r="U51" s="158"/>
      <c r="V51" s="158"/>
      <c r="W51" s="158"/>
    </row>
    <row r="52" ht="53.25" customHeight="1" outlineLevel="1" spans="1:23">
      <c r="A52" s="156" t="s">
        <v>46</v>
      </c>
      <c r="B52" s="156" t="s">
        <v>325</v>
      </c>
      <c r="C52" s="156" t="s">
        <v>326</v>
      </c>
      <c r="D52" s="156" t="s">
        <v>133</v>
      </c>
      <c r="E52" s="156" t="s">
        <v>134</v>
      </c>
      <c r="F52" s="156" t="s">
        <v>327</v>
      </c>
      <c r="G52" s="156" t="s">
        <v>328</v>
      </c>
      <c r="H52" s="158">
        <v>41940</v>
      </c>
      <c r="I52" s="158">
        <v>41940</v>
      </c>
      <c r="J52" s="158"/>
      <c r="K52" s="158"/>
      <c r="L52" s="158">
        <v>41940</v>
      </c>
      <c r="M52" s="156"/>
      <c r="N52" s="158"/>
      <c r="O52" s="158"/>
      <c r="P52" s="158"/>
      <c r="Q52" s="158"/>
      <c r="R52" s="158"/>
      <c r="S52" s="158"/>
      <c r="T52" s="158"/>
      <c r="U52" s="158"/>
      <c r="V52" s="158"/>
      <c r="W52" s="158"/>
    </row>
    <row r="53" ht="53.25" customHeight="1" outlineLevel="1" spans="1:23">
      <c r="A53" s="156" t="s">
        <v>46</v>
      </c>
      <c r="B53" s="156" t="s">
        <v>329</v>
      </c>
      <c r="C53" s="156" t="s">
        <v>330</v>
      </c>
      <c r="D53" s="156" t="s">
        <v>127</v>
      </c>
      <c r="E53" s="156" t="s">
        <v>128</v>
      </c>
      <c r="F53" s="156" t="s">
        <v>315</v>
      </c>
      <c r="G53" s="156" t="s">
        <v>316</v>
      </c>
      <c r="H53" s="158">
        <v>230090</v>
      </c>
      <c r="I53" s="158">
        <v>230090</v>
      </c>
      <c r="J53" s="158"/>
      <c r="K53" s="158"/>
      <c r="L53" s="158">
        <v>230090</v>
      </c>
      <c r="M53" s="156"/>
      <c r="N53" s="158"/>
      <c r="O53" s="158"/>
      <c r="P53" s="158"/>
      <c r="Q53" s="158"/>
      <c r="R53" s="158"/>
      <c r="S53" s="158"/>
      <c r="T53" s="158"/>
      <c r="U53" s="158"/>
      <c r="V53" s="158"/>
      <c r="W53" s="158"/>
    </row>
    <row r="54" ht="53.25" customHeight="1" outlineLevel="1" spans="1:23">
      <c r="A54" s="156" t="s">
        <v>46</v>
      </c>
      <c r="B54" s="156" t="s">
        <v>331</v>
      </c>
      <c r="C54" s="156" t="s">
        <v>332</v>
      </c>
      <c r="D54" s="156" t="s">
        <v>115</v>
      </c>
      <c r="E54" s="156" t="s">
        <v>116</v>
      </c>
      <c r="F54" s="156" t="s">
        <v>333</v>
      </c>
      <c r="G54" s="156" t="s">
        <v>334</v>
      </c>
      <c r="H54" s="158">
        <v>1100355</v>
      </c>
      <c r="I54" s="158">
        <v>1100355</v>
      </c>
      <c r="J54" s="158"/>
      <c r="K54" s="158"/>
      <c r="L54" s="158">
        <v>1100355</v>
      </c>
      <c r="M54" s="156"/>
      <c r="N54" s="158"/>
      <c r="O54" s="158"/>
      <c r="P54" s="158"/>
      <c r="Q54" s="158"/>
      <c r="R54" s="158"/>
      <c r="S54" s="158"/>
      <c r="T54" s="158"/>
      <c r="U54" s="158"/>
      <c r="V54" s="158"/>
      <c r="W54" s="158"/>
    </row>
    <row r="55" ht="53.25" customHeight="1" outlineLevel="1" spans="1:23">
      <c r="A55" s="156" t="s">
        <v>46</v>
      </c>
      <c r="B55" s="156" t="s">
        <v>335</v>
      </c>
      <c r="C55" s="156" t="s">
        <v>118</v>
      </c>
      <c r="D55" s="156" t="s">
        <v>129</v>
      </c>
      <c r="E55" s="156" t="s">
        <v>130</v>
      </c>
      <c r="F55" s="156" t="s">
        <v>315</v>
      </c>
      <c r="G55" s="156" t="s">
        <v>316</v>
      </c>
      <c r="H55" s="158">
        <v>2736120.03</v>
      </c>
      <c r="I55" s="158">
        <v>2736120.03</v>
      </c>
      <c r="J55" s="158"/>
      <c r="K55" s="158"/>
      <c r="L55" s="158">
        <v>2736120.03</v>
      </c>
      <c r="M55" s="156"/>
      <c r="N55" s="158"/>
      <c r="O55" s="158"/>
      <c r="P55" s="158"/>
      <c r="Q55" s="158"/>
      <c r="R55" s="158"/>
      <c r="S55" s="158"/>
      <c r="T55" s="158"/>
      <c r="U55" s="158"/>
      <c r="V55" s="158"/>
      <c r="W55" s="158"/>
    </row>
    <row r="56" ht="53.25" customHeight="1" outlineLevel="1" spans="1:23">
      <c r="A56" s="156" t="s">
        <v>46</v>
      </c>
      <c r="B56" s="156" t="s">
        <v>336</v>
      </c>
      <c r="C56" s="156" t="s">
        <v>337</v>
      </c>
      <c r="D56" s="156" t="s">
        <v>78</v>
      </c>
      <c r="E56" s="156" t="s">
        <v>79</v>
      </c>
      <c r="F56" s="156" t="s">
        <v>315</v>
      </c>
      <c r="G56" s="156" t="s">
        <v>316</v>
      </c>
      <c r="H56" s="158">
        <v>36000</v>
      </c>
      <c r="I56" s="158">
        <v>36000</v>
      </c>
      <c r="J56" s="158"/>
      <c r="K56" s="158"/>
      <c r="L56" s="158">
        <v>36000</v>
      </c>
      <c r="M56" s="156"/>
      <c r="N56" s="158"/>
      <c r="O56" s="158"/>
      <c r="P56" s="158"/>
      <c r="Q56" s="158"/>
      <c r="R56" s="158"/>
      <c r="S56" s="158"/>
      <c r="T56" s="158"/>
      <c r="U56" s="158"/>
      <c r="V56" s="158"/>
      <c r="W56" s="158"/>
    </row>
    <row r="57" ht="53.25" customHeight="1" outlineLevel="1" spans="1:23">
      <c r="A57" s="156" t="s">
        <v>46</v>
      </c>
      <c r="B57" s="156" t="s">
        <v>338</v>
      </c>
      <c r="C57" s="156" t="s">
        <v>339</v>
      </c>
      <c r="D57" s="156" t="s">
        <v>137</v>
      </c>
      <c r="E57" s="156" t="s">
        <v>136</v>
      </c>
      <c r="F57" s="156" t="s">
        <v>340</v>
      </c>
      <c r="G57" s="156" t="s">
        <v>341</v>
      </c>
      <c r="H57" s="158">
        <v>118584</v>
      </c>
      <c r="I57" s="158">
        <v>118584</v>
      </c>
      <c r="J57" s="158"/>
      <c r="K57" s="158"/>
      <c r="L57" s="158">
        <v>118584</v>
      </c>
      <c r="M57" s="156"/>
      <c r="N57" s="158"/>
      <c r="O57" s="158"/>
      <c r="P57" s="158"/>
      <c r="Q57" s="158"/>
      <c r="R57" s="158"/>
      <c r="S57" s="158"/>
      <c r="T57" s="158"/>
      <c r="U57" s="158"/>
      <c r="V57" s="158"/>
      <c r="W57" s="158"/>
    </row>
    <row r="58" ht="30.75" customHeight="1" spans="1:23">
      <c r="A58" s="163" t="s">
        <v>30</v>
      </c>
      <c r="B58" s="163"/>
      <c r="C58" s="163"/>
      <c r="D58" s="163"/>
      <c r="E58" s="163"/>
      <c r="F58" s="163"/>
      <c r="G58" s="163"/>
      <c r="H58" s="158">
        <v>10631067.62</v>
      </c>
      <c r="I58" s="158">
        <v>10631067.62</v>
      </c>
      <c r="J58" s="158"/>
      <c r="K58" s="158"/>
      <c r="L58" s="158">
        <v>10631067.62</v>
      </c>
      <c r="M58" s="158"/>
      <c r="N58" s="158"/>
      <c r="O58" s="158"/>
      <c r="P58" s="158"/>
      <c r="Q58" s="158"/>
      <c r="R58" s="158"/>
      <c r="S58" s="158"/>
      <c r="T58" s="158"/>
      <c r="U58" s="158"/>
      <c r="V58" s="158"/>
      <c r="W58" s="158"/>
    </row>
  </sheetData>
  <mergeCells count="32">
    <mergeCell ref="T1:W1"/>
    <mergeCell ref="A2:W2"/>
    <mergeCell ref="A3:G3"/>
    <mergeCell ref="T3:W3"/>
    <mergeCell ref="H4:W4"/>
    <mergeCell ref="I5:M5"/>
    <mergeCell ref="N5:P5"/>
    <mergeCell ref="R5:W5"/>
    <mergeCell ref="A58:G5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4"/>
  <sheetViews>
    <sheetView showZeros="0" topLeftCell="A52" workbookViewId="0">
      <selection activeCell="K24" sqref="K24"/>
    </sheetView>
  </sheetViews>
  <sheetFormatPr defaultColWidth="10.2761904761905" defaultRowHeight="15" customHeight="1"/>
  <cols>
    <col min="1" max="7" width="10.2857142857143" customWidth="1"/>
    <col min="8" max="8" width="9.14285714285714" customWidth="1"/>
    <col min="9" max="9" width="11.4285714285714" customWidth="1"/>
    <col min="10" max="10" width="11.5714285714286" customWidth="1"/>
    <col min="11" max="11" width="11.8571428571429" customWidth="1"/>
    <col min="12" max="23" width="10.2857142857143" customWidth="1"/>
  </cols>
  <sheetData>
    <row r="1" ht="18.75" customHeight="1" spans="1:23">
      <c r="A1" s="152" t="s">
        <v>342</v>
      </c>
      <c r="B1" s="152"/>
      <c r="C1" s="152"/>
      <c r="D1" s="152"/>
      <c r="E1" s="152"/>
      <c r="F1" s="152"/>
      <c r="G1" s="152"/>
      <c r="H1" s="152"/>
      <c r="I1" s="152"/>
      <c r="J1" s="152"/>
      <c r="K1" s="152"/>
      <c r="L1" s="152"/>
      <c r="M1" s="152"/>
      <c r="N1" s="152"/>
      <c r="O1" s="152"/>
      <c r="P1" s="152"/>
      <c r="Q1" s="152"/>
      <c r="R1" s="152"/>
      <c r="S1" s="152"/>
      <c r="T1" s="152"/>
      <c r="U1" s="152"/>
      <c r="V1" s="152"/>
      <c r="W1" s="152"/>
    </row>
    <row r="2" ht="26.25" customHeight="1" spans="1:23">
      <c r="A2" s="148" t="s">
        <v>343</v>
      </c>
      <c r="B2" s="148"/>
      <c r="C2" s="148" t="s">
        <v>59</v>
      </c>
      <c r="D2" s="148"/>
      <c r="E2" s="148"/>
      <c r="F2" s="148"/>
      <c r="G2" s="148"/>
      <c r="H2" s="148"/>
      <c r="I2" s="148"/>
      <c r="J2" s="148"/>
      <c r="K2" s="148"/>
      <c r="L2" s="148"/>
      <c r="M2" s="148"/>
      <c r="N2" s="148"/>
      <c r="O2" s="148"/>
      <c r="P2" s="148"/>
      <c r="Q2" s="148"/>
      <c r="R2" s="148"/>
      <c r="S2" s="148"/>
      <c r="T2" s="148"/>
      <c r="U2" s="148"/>
      <c r="V2" s="148"/>
      <c r="W2" s="148"/>
    </row>
    <row r="3" ht="18.75" customHeight="1" spans="1:23">
      <c r="A3" s="153" t="str">
        <f>"单位名称："&amp;"梁河县人力资源和社会保障局"</f>
        <v>单位名称：梁河县人力资源和社会保障局</v>
      </c>
      <c r="B3" s="153"/>
      <c r="C3" s="153"/>
      <c r="D3" s="153"/>
      <c r="E3" s="153"/>
      <c r="F3" s="153"/>
      <c r="G3" s="153"/>
      <c r="H3" s="154"/>
      <c r="I3" s="154"/>
      <c r="J3" s="154"/>
      <c r="K3" s="154"/>
      <c r="L3" s="154"/>
      <c r="M3" s="154"/>
      <c r="N3" s="154"/>
      <c r="O3" s="154"/>
      <c r="P3" s="154"/>
      <c r="Q3" s="154"/>
      <c r="R3" s="154"/>
      <c r="S3" s="154"/>
      <c r="T3" s="154"/>
      <c r="U3" s="154"/>
      <c r="V3" s="152" t="s">
        <v>27</v>
      </c>
      <c r="W3" s="152"/>
    </row>
    <row r="4" ht="26.25" customHeight="1" spans="1:23">
      <c r="A4" s="155" t="s">
        <v>344</v>
      </c>
      <c r="B4" s="155" t="s">
        <v>219</v>
      </c>
      <c r="C4" s="155" t="s">
        <v>220</v>
      </c>
      <c r="D4" s="155" t="s">
        <v>345</v>
      </c>
      <c r="E4" s="155" t="s">
        <v>221</v>
      </c>
      <c r="F4" s="155" t="s">
        <v>222</v>
      </c>
      <c r="G4" s="155" t="s">
        <v>346</v>
      </c>
      <c r="H4" s="155" t="s">
        <v>347</v>
      </c>
      <c r="I4" s="155" t="s">
        <v>30</v>
      </c>
      <c r="J4" s="155" t="s">
        <v>348</v>
      </c>
      <c r="K4" s="155"/>
      <c r="L4" s="155"/>
      <c r="M4" s="155"/>
      <c r="N4" s="155" t="s">
        <v>231</v>
      </c>
      <c r="O4" s="155"/>
      <c r="P4" s="155"/>
      <c r="Q4" s="155" t="s">
        <v>37</v>
      </c>
      <c r="R4" s="155" t="s">
        <v>51</v>
      </c>
      <c r="S4" s="155"/>
      <c r="T4" s="155"/>
      <c r="U4" s="155"/>
      <c r="V4" s="155"/>
      <c r="W4" s="155"/>
    </row>
    <row r="5" ht="26.25" customHeight="1" spans="1:23">
      <c r="A5" s="155"/>
      <c r="B5" s="155"/>
      <c r="C5" s="155"/>
      <c r="D5" s="155"/>
      <c r="E5" s="155"/>
      <c r="F5" s="155"/>
      <c r="G5" s="155"/>
      <c r="H5" s="155"/>
      <c r="I5" s="155"/>
      <c r="J5" s="155" t="s">
        <v>34</v>
      </c>
      <c r="K5" s="155"/>
      <c r="L5" s="155" t="s">
        <v>35</v>
      </c>
      <c r="M5" s="155" t="s">
        <v>36</v>
      </c>
      <c r="N5" s="155" t="s">
        <v>34</v>
      </c>
      <c r="O5" s="155" t="s">
        <v>35</v>
      </c>
      <c r="P5" s="155" t="s">
        <v>36</v>
      </c>
      <c r="Q5" s="155"/>
      <c r="R5" s="155" t="s">
        <v>33</v>
      </c>
      <c r="S5" s="155" t="s">
        <v>40</v>
      </c>
      <c r="T5" s="155" t="s">
        <v>41</v>
      </c>
      <c r="U5" s="155" t="s">
        <v>42</v>
      </c>
      <c r="V5" s="155" t="s">
        <v>43</v>
      </c>
      <c r="W5" s="155" t="s">
        <v>44</v>
      </c>
    </row>
    <row r="6" ht="26.25" customHeight="1" spans="1:23">
      <c r="A6" s="155"/>
      <c r="B6" s="155"/>
      <c r="C6" s="155"/>
      <c r="D6" s="155"/>
      <c r="E6" s="155"/>
      <c r="F6" s="155"/>
      <c r="G6" s="155"/>
      <c r="H6" s="155"/>
      <c r="I6" s="155"/>
      <c r="J6" s="155" t="s">
        <v>33</v>
      </c>
      <c r="K6" s="155" t="s">
        <v>349</v>
      </c>
      <c r="L6" s="155"/>
      <c r="M6" s="155"/>
      <c r="N6" s="155"/>
      <c r="O6" s="155"/>
      <c r="P6" s="155"/>
      <c r="Q6" s="155"/>
      <c r="R6" s="155"/>
      <c r="S6" s="155"/>
      <c r="T6" s="155"/>
      <c r="U6" s="155"/>
      <c r="V6" s="155"/>
      <c r="W6" s="155"/>
    </row>
    <row r="7" ht="18.75" customHeight="1" spans="1:23">
      <c r="A7" s="155" t="s">
        <v>59</v>
      </c>
      <c r="B7" s="155" t="s">
        <v>60</v>
      </c>
      <c r="C7" s="155" t="s">
        <v>61</v>
      </c>
      <c r="D7" s="155" t="s">
        <v>62</v>
      </c>
      <c r="E7" s="155" t="s">
        <v>63</v>
      </c>
      <c r="F7" s="155" t="s">
        <v>64</v>
      </c>
      <c r="G7" s="155" t="s">
        <v>65</v>
      </c>
      <c r="H7" s="155" t="s">
        <v>66</v>
      </c>
      <c r="I7" s="155" t="s">
        <v>67</v>
      </c>
      <c r="J7" s="155" t="s">
        <v>68</v>
      </c>
      <c r="K7" s="155" t="s">
        <v>69</v>
      </c>
      <c r="L7" s="155" t="s">
        <v>70</v>
      </c>
      <c r="M7" s="155" t="s">
        <v>71</v>
      </c>
      <c r="N7" s="155" t="s">
        <v>72</v>
      </c>
      <c r="O7" s="155" t="s">
        <v>73</v>
      </c>
      <c r="P7" s="155" t="s">
        <v>233</v>
      </c>
      <c r="Q7" s="155" t="s">
        <v>234</v>
      </c>
      <c r="R7" s="155" t="s">
        <v>235</v>
      </c>
      <c r="S7" s="155" t="s">
        <v>236</v>
      </c>
      <c r="T7" s="155" t="s">
        <v>237</v>
      </c>
      <c r="U7" s="155" t="s">
        <v>238</v>
      </c>
      <c r="V7" s="155" t="s">
        <v>239</v>
      </c>
      <c r="W7" s="155" t="s">
        <v>240</v>
      </c>
    </row>
    <row r="8" ht="52.5" customHeight="1" spans="1:23">
      <c r="A8" s="156"/>
      <c r="B8" s="156"/>
      <c r="C8" s="156" t="s">
        <v>350</v>
      </c>
      <c r="D8" s="156"/>
      <c r="E8" s="156"/>
      <c r="F8" s="156"/>
      <c r="G8" s="156"/>
      <c r="H8" s="156"/>
      <c r="I8" s="158">
        <v>20000</v>
      </c>
      <c r="J8" s="158"/>
      <c r="K8" s="158"/>
      <c r="L8" s="158"/>
      <c r="M8" s="158">
        <v>20000</v>
      </c>
      <c r="N8" s="158"/>
      <c r="O8" s="158"/>
      <c r="P8" s="158"/>
      <c r="Q8" s="158"/>
      <c r="R8" s="158"/>
      <c r="S8" s="158"/>
      <c r="T8" s="158"/>
      <c r="U8" s="158"/>
      <c r="V8" s="158"/>
      <c r="W8" s="158"/>
    </row>
    <row r="9" ht="52.5" customHeight="1" outlineLevel="1" spans="1:23">
      <c r="A9" s="156" t="s">
        <v>351</v>
      </c>
      <c r="B9" s="156" t="s">
        <v>352</v>
      </c>
      <c r="C9" s="156" t="s">
        <v>350</v>
      </c>
      <c r="D9" s="156" t="s">
        <v>46</v>
      </c>
      <c r="E9" s="156" t="s">
        <v>164</v>
      </c>
      <c r="F9" s="156" t="s">
        <v>165</v>
      </c>
      <c r="G9" s="156" t="s">
        <v>353</v>
      </c>
      <c r="H9" s="156" t="s">
        <v>354</v>
      </c>
      <c r="I9" s="158">
        <v>20000</v>
      </c>
      <c r="J9" s="158"/>
      <c r="K9" s="158"/>
      <c r="L9" s="158"/>
      <c r="M9" s="158">
        <v>20000</v>
      </c>
      <c r="N9" s="158"/>
      <c r="O9" s="158"/>
      <c r="P9" s="158"/>
      <c r="Q9" s="158"/>
      <c r="R9" s="158"/>
      <c r="S9" s="158"/>
      <c r="T9" s="158"/>
      <c r="U9" s="158"/>
      <c r="V9" s="158"/>
      <c r="W9" s="158"/>
    </row>
    <row r="10" ht="52.5" customHeight="1" spans="1:23">
      <c r="A10" s="156"/>
      <c r="B10" s="156"/>
      <c r="C10" s="156" t="s">
        <v>355</v>
      </c>
      <c r="D10" s="156"/>
      <c r="E10" s="156"/>
      <c r="F10" s="156"/>
      <c r="G10" s="156"/>
      <c r="H10" s="156"/>
      <c r="I10" s="158"/>
      <c r="J10" s="158"/>
      <c r="K10" s="158"/>
      <c r="L10" s="158"/>
      <c r="M10" s="158"/>
      <c r="N10" s="156"/>
      <c r="O10" s="156"/>
      <c r="P10" s="156"/>
      <c r="Q10" s="158"/>
      <c r="R10" s="158"/>
      <c r="S10" s="158"/>
      <c r="T10" s="158"/>
      <c r="U10" s="158"/>
      <c r="V10" s="158"/>
      <c r="W10" s="158"/>
    </row>
    <row r="11" ht="52.5" customHeight="1" outlineLevel="1" spans="1:23">
      <c r="A11" s="156" t="s">
        <v>356</v>
      </c>
      <c r="B11" s="156" t="s">
        <v>357</v>
      </c>
      <c r="C11" s="156" t="s">
        <v>355</v>
      </c>
      <c r="D11" s="156" t="s">
        <v>46</v>
      </c>
      <c r="E11" s="156" t="s">
        <v>129</v>
      </c>
      <c r="F11" s="156" t="s">
        <v>130</v>
      </c>
      <c r="G11" s="156" t="s">
        <v>315</v>
      </c>
      <c r="H11" s="156" t="s">
        <v>316</v>
      </c>
      <c r="I11" s="158"/>
      <c r="J11" s="158"/>
      <c r="K11" s="158"/>
      <c r="L11" s="158"/>
      <c r="M11" s="158"/>
      <c r="N11" s="156"/>
      <c r="O11" s="156"/>
      <c r="P11" s="156"/>
      <c r="Q11" s="158"/>
      <c r="R11" s="158"/>
      <c r="S11" s="158"/>
      <c r="T11" s="158"/>
      <c r="U11" s="158"/>
      <c r="V11" s="158"/>
      <c r="W11" s="158"/>
    </row>
    <row r="12" ht="52.5" customHeight="1" spans="1:23">
      <c r="A12" s="156"/>
      <c r="B12" s="156"/>
      <c r="C12" s="156" t="s">
        <v>358</v>
      </c>
      <c r="D12" s="156"/>
      <c r="E12" s="156"/>
      <c r="F12" s="156"/>
      <c r="G12" s="156"/>
      <c r="H12" s="156"/>
      <c r="I12" s="158">
        <v>20000</v>
      </c>
      <c r="J12" s="158">
        <v>20000</v>
      </c>
      <c r="K12" s="158">
        <v>20000</v>
      </c>
      <c r="L12" s="158"/>
      <c r="M12" s="158"/>
      <c r="N12" s="156"/>
      <c r="O12" s="156"/>
      <c r="P12" s="156"/>
      <c r="Q12" s="158"/>
      <c r="R12" s="158"/>
      <c r="S12" s="158"/>
      <c r="T12" s="158"/>
      <c r="U12" s="158"/>
      <c r="V12" s="158"/>
      <c r="W12" s="158"/>
    </row>
    <row r="13" ht="52.5" customHeight="1" outlineLevel="1" spans="1:23">
      <c r="A13" s="156" t="s">
        <v>359</v>
      </c>
      <c r="B13" s="156" t="s">
        <v>360</v>
      </c>
      <c r="C13" s="156" t="s">
        <v>358</v>
      </c>
      <c r="D13" s="156" t="s">
        <v>46</v>
      </c>
      <c r="E13" s="156" t="s">
        <v>91</v>
      </c>
      <c r="F13" s="156" t="s">
        <v>92</v>
      </c>
      <c r="G13" s="156" t="s">
        <v>288</v>
      </c>
      <c r="H13" s="156" t="s">
        <v>289</v>
      </c>
      <c r="I13" s="158">
        <v>10000</v>
      </c>
      <c r="J13" s="158">
        <v>10000</v>
      </c>
      <c r="K13" s="158">
        <v>10000</v>
      </c>
      <c r="L13" s="158"/>
      <c r="M13" s="158"/>
      <c r="N13" s="156"/>
      <c r="O13" s="156"/>
      <c r="P13" s="156"/>
      <c r="Q13" s="158"/>
      <c r="R13" s="158"/>
      <c r="S13" s="158"/>
      <c r="T13" s="158"/>
      <c r="U13" s="158"/>
      <c r="V13" s="158"/>
      <c r="W13" s="158"/>
    </row>
    <row r="14" ht="52.5" customHeight="1" outlineLevel="1" spans="1:23">
      <c r="A14" s="156" t="s">
        <v>359</v>
      </c>
      <c r="B14" s="156" t="s">
        <v>360</v>
      </c>
      <c r="C14" s="156" t="s">
        <v>358</v>
      </c>
      <c r="D14" s="156" t="s">
        <v>46</v>
      </c>
      <c r="E14" s="156" t="s">
        <v>91</v>
      </c>
      <c r="F14" s="156" t="s">
        <v>92</v>
      </c>
      <c r="G14" s="156" t="s">
        <v>361</v>
      </c>
      <c r="H14" s="156" t="s">
        <v>362</v>
      </c>
      <c r="I14" s="158">
        <v>10000</v>
      </c>
      <c r="J14" s="158">
        <v>10000</v>
      </c>
      <c r="K14" s="158">
        <v>10000</v>
      </c>
      <c r="L14" s="158"/>
      <c r="M14" s="158"/>
      <c r="N14" s="156"/>
      <c r="O14" s="156"/>
      <c r="P14" s="156"/>
      <c r="Q14" s="158"/>
      <c r="R14" s="158"/>
      <c r="S14" s="158"/>
      <c r="T14" s="158"/>
      <c r="U14" s="158"/>
      <c r="V14" s="158"/>
      <c r="W14" s="158"/>
    </row>
    <row r="15" ht="52.5" customHeight="1" spans="1:23">
      <c r="A15" s="156"/>
      <c r="B15" s="156"/>
      <c r="C15" s="156" t="s">
        <v>363</v>
      </c>
      <c r="D15" s="156"/>
      <c r="E15" s="156"/>
      <c r="F15" s="156"/>
      <c r="G15" s="156"/>
      <c r="H15" s="156"/>
      <c r="I15" s="158">
        <v>50000</v>
      </c>
      <c r="J15" s="158">
        <v>50000</v>
      </c>
      <c r="K15" s="158">
        <v>50000</v>
      </c>
      <c r="L15" s="158"/>
      <c r="M15" s="158"/>
      <c r="N15" s="156"/>
      <c r="O15" s="156"/>
      <c r="P15" s="156"/>
      <c r="Q15" s="158"/>
      <c r="R15" s="158"/>
      <c r="S15" s="158"/>
      <c r="T15" s="158"/>
      <c r="U15" s="158"/>
      <c r="V15" s="158"/>
      <c r="W15" s="158"/>
    </row>
    <row r="16" ht="52.5" customHeight="1" outlineLevel="1" spans="1:23">
      <c r="A16" s="156" t="s">
        <v>356</v>
      </c>
      <c r="B16" s="156" t="s">
        <v>364</v>
      </c>
      <c r="C16" s="156" t="s">
        <v>363</v>
      </c>
      <c r="D16" s="156" t="s">
        <v>46</v>
      </c>
      <c r="E16" s="156" t="s">
        <v>99</v>
      </c>
      <c r="F16" s="156" t="s">
        <v>100</v>
      </c>
      <c r="G16" s="156" t="s">
        <v>361</v>
      </c>
      <c r="H16" s="156" t="s">
        <v>362</v>
      </c>
      <c r="I16" s="158">
        <v>30000</v>
      </c>
      <c r="J16" s="158">
        <v>30000</v>
      </c>
      <c r="K16" s="158">
        <v>30000</v>
      </c>
      <c r="L16" s="158"/>
      <c r="M16" s="158"/>
      <c r="N16" s="156"/>
      <c r="O16" s="156"/>
      <c r="P16" s="156"/>
      <c r="Q16" s="158"/>
      <c r="R16" s="158"/>
      <c r="S16" s="158"/>
      <c r="T16" s="158"/>
      <c r="U16" s="158"/>
      <c r="V16" s="158"/>
      <c r="W16" s="158"/>
    </row>
    <row r="17" ht="52.5" customHeight="1" outlineLevel="1" spans="1:23">
      <c r="A17" s="156" t="s">
        <v>356</v>
      </c>
      <c r="B17" s="156" t="s">
        <v>364</v>
      </c>
      <c r="C17" s="156" t="s">
        <v>363</v>
      </c>
      <c r="D17" s="156" t="s">
        <v>46</v>
      </c>
      <c r="E17" s="156" t="s">
        <v>99</v>
      </c>
      <c r="F17" s="156" t="s">
        <v>100</v>
      </c>
      <c r="G17" s="156" t="s">
        <v>365</v>
      </c>
      <c r="H17" s="156" t="s">
        <v>366</v>
      </c>
      <c r="I17" s="158">
        <v>6000</v>
      </c>
      <c r="J17" s="158">
        <v>6000</v>
      </c>
      <c r="K17" s="158">
        <v>6000</v>
      </c>
      <c r="L17" s="158"/>
      <c r="M17" s="158"/>
      <c r="N17" s="156"/>
      <c r="O17" s="156"/>
      <c r="P17" s="156"/>
      <c r="Q17" s="158"/>
      <c r="R17" s="158"/>
      <c r="S17" s="158"/>
      <c r="T17" s="158"/>
      <c r="U17" s="158"/>
      <c r="V17" s="158"/>
      <c r="W17" s="158"/>
    </row>
    <row r="18" ht="52.5" customHeight="1" outlineLevel="1" spans="1:23">
      <c r="A18" s="156" t="s">
        <v>356</v>
      </c>
      <c r="B18" s="156" t="s">
        <v>364</v>
      </c>
      <c r="C18" s="156" t="s">
        <v>363</v>
      </c>
      <c r="D18" s="156" t="s">
        <v>46</v>
      </c>
      <c r="E18" s="156" t="s">
        <v>99</v>
      </c>
      <c r="F18" s="156" t="s">
        <v>100</v>
      </c>
      <c r="G18" s="156" t="s">
        <v>367</v>
      </c>
      <c r="H18" s="156" t="s">
        <v>368</v>
      </c>
      <c r="I18" s="158">
        <v>4000</v>
      </c>
      <c r="J18" s="158">
        <v>4000</v>
      </c>
      <c r="K18" s="158">
        <v>4000</v>
      </c>
      <c r="L18" s="158"/>
      <c r="M18" s="158"/>
      <c r="N18" s="156"/>
      <c r="O18" s="156"/>
      <c r="P18" s="156"/>
      <c r="Q18" s="158"/>
      <c r="R18" s="158"/>
      <c r="S18" s="158"/>
      <c r="T18" s="158"/>
      <c r="U18" s="158"/>
      <c r="V18" s="158"/>
      <c r="W18" s="158"/>
    </row>
    <row r="19" ht="52.5" customHeight="1" outlineLevel="1" spans="1:23">
      <c r="A19" s="156" t="s">
        <v>356</v>
      </c>
      <c r="B19" s="156" t="s">
        <v>364</v>
      </c>
      <c r="C19" s="156" t="s">
        <v>363</v>
      </c>
      <c r="D19" s="156" t="s">
        <v>46</v>
      </c>
      <c r="E19" s="156" t="s">
        <v>99</v>
      </c>
      <c r="F19" s="156" t="s">
        <v>100</v>
      </c>
      <c r="G19" s="156" t="s">
        <v>311</v>
      </c>
      <c r="H19" s="156" t="s">
        <v>312</v>
      </c>
      <c r="I19" s="158">
        <v>10000</v>
      </c>
      <c r="J19" s="158">
        <v>10000</v>
      </c>
      <c r="K19" s="158">
        <v>10000</v>
      </c>
      <c r="L19" s="158"/>
      <c r="M19" s="158"/>
      <c r="N19" s="156"/>
      <c r="O19" s="156"/>
      <c r="P19" s="156"/>
      <c r="Q19" s="158"/>
      <c r="R19" s="158"/>
      <c r="S19" s="158"/>
      <c r="T19" s="158"/>
      <c r="U19" s="158"/>
      <c r="V19" s="158"/>
      <c r="W19" s="158"/>
    </row>
    <row r="20" ht="52.5" customHeight="1" spans="1:23">
      <c r="A20" s="156"/>
      <c r="B20" s="156"/>
      <c r="C20" s="156" t="s">
        <v>369</v>
      </c>
      <c r="D20" s="156"/>
      <c r="E20" s="156"/>
      <c r="F20" s="156"/>
      <c r="G20" s="156"/>
      <c r="H20" s="156"/>
      <c r="I20" s="158">
        <v>1973400</v>
      </c>
      <c r="J20" s="158">
        <v>1973400</v>
      </c>
      <c r="K20" s="158">
        <v>1973400</v>
      </c>
      <c r="L20" s="158"/>
      <c r="M20" s="158"/>
      <c r="N20" s="156"/>
      <c r="O20" s="156"/>
      <c r="P20" s="156"/>
      <c r="Q20" s="158"/>
      <c r="R20" s="158"/>
      <c r="S20" s="158"/>
      <c r="T20" s="158"/>
      <c r="U20" s="158"/>
      <c r="V20" s="158"/>
      <c r="W20" s="158"/>
    </row>
    <row r="21" ht="52.5" customHeight="1" outlineLevel="1" spans="1:23">
      <c r="A21" s="156" t="s">
        <v>356</v>
      </c>
      <c r="B21" s="156" t="s">
        <v>370</v>
      </c>
      <c r="C21" s="156" t="s">
        <v>369</v>
      </c>
      <c r="D21" s="156" t="s">
        <v>46</v>
      </c>
      <c r="E21" s="156" t="s">
        <v>137</v>
      </c>
      <c r="F21" s="156" t="s">
        <v>136</v>
      </c>
      <c r="G21" s="156" t="s">
        <v>340</v>
      </c>
      <c r="H21" s="156" t="s">
        <v>341</v>
      </c>
      <c r="I21" s="158">
        <v>1973400</v>
      </c>
      <c r="J21" s="158">
        <v>1973400</v>
      </c>
      <c r="K21" s="158">
        <v>1973400</v>
      </c>
      <c r="L21" s="158"/>
      <c r="M21" s="158"/>
      <c r="N21" s="156"/>
      <c r="O21" s="156"/>
      <c r="P21" s="156"/>
      <c r="Q21" s="158"/>
      <c r="R21" s="158"/>
      <c r="S21" s="158"/>
      <c r="T21" s="158"/>
      <c r="U21" s="158"/>
      <c r="V21" s="158"/>
      <c r="W21" s="158"/>
    </row>
    <row r="22" ht="52.5" customHeight="1" spans="1:23">
      <c r="A22" s="156"/>
      <c r="B22" s="156"/>
      <c r="C22" s="156" t="s">
        <v>371</v>
      </c>
      <c r="D22" s="156"/>
      <c r="E22" s="156"/>
      <c r="F22" s="156"/>
      <c r="G22" s="156"/>
      <c r="H22" s="156"/>
      <c r="I22" s="158">
        <v>49382</v>
      </c>
      <c r="J22" s="158"/>
      <c r="K22" s="158"/>
      <c r="L22" s="158"/>
      <c r="M22" s="158"/>
      <c r="N22" s="156"/>
      <c r="O22" s="156"/>
      <c r="P22" s="156"/>
      <c r="Q22" s="158"/>
      <c r="R22" s="158">
        <v>49382</v>
      </c>
      <c r="S22" s="158"/>
      <c r="T22" s="158"/>
      <c r="U22" s="158">
        <v>49382</v>
      </c>
      <c r="V22" s="158"/>
      <c r="W22" s="158"/>
    </row>
    <row r="23" ht="52.5" customHeight="1" outlineLevel="1" spans="1:23">
      <c r="A23" s="156" t="s">
        <v>359</v>
      </c>
      <c r="B23" s="156" t="s">
        <v>372</v>
      </c>
      <c r="C23" s="156" t="s">
        <v>371</v>
      </c>
      <c r="D23" s="156" t="s">
        <v>46</v>
      </c>
      <c r="E23" s="156" t="s">
        <v>99</v>
      </c>
      <c r="F23" s="156" t="s">
        <v>100</v>
      </c>
      <c r="G23" s="156" t="s">
        <v>288</v>
      </c>
      <c r="H23" s="156" t="s">
        <v>289</v>
      </c>
      <c r="I23" s="158">
        <v>49382</v>
      </c>
      <c r="J23" s="158"/>
      <c r="K23" s="158"/>
      <c r="L23" s="158"/>
      <c r="M23" s="158"/>
      <c r="N23" s="156"/>
      <c r="O23" s="156"/>
      <c r="P23" s="156"/>
      <c r="Q23" s="158"/>
      <c r="R23" s="158">
        <v>49382</v>
      </c>
      <c r="S23" s="158"/>
      <c r="T23" s="158"/>
      <c r="U23" s="158">
        <v>49382</v>
      </c>
      <c r="V23" s="158"/>
      <c r="W23" s="158"/>
    </row>
    <row r="24" ht="52.5" customHeight="1" spans="1:23">
      <c r="A24" s="156"/>
      <c r="B24" s="156"/>
      <c r="C24" s="156" t="s">
        <v>373</v>
      </c>
      <c r="D24" s="156"/>
      <c r="E24" s="156"/>
      <c r="F24" s="156"/>
      <c r="G24" s="156"/>
      <c r="H24" s="156"/>
      <c r="I24" s="158">
        <v>270300</v>
      </c>
      <c r="J24" s="158"/>
      <c r="K24" s="158"/>
      <c r="L24" s="158"/>
      <c r="M24" s="158"/>
      <c r="N24" s="156"/>
      <c r="O24" s="156"/>
      <c r="P24" s="156"/>
      <c r="Q24" s="158"/>
      <c r="R24" s="158">
        <v>270300</v>
      </c>
      <c r="S24" s="158"/>
      <c r="T24" s="158"/>
      <c r="U24" s="158">
        <v>270300</v>
      </c>
      <c r="V24" s="158"/>
      <c r="W24" s="158"/>
    </row>
    <row r="25" ht="52.5" customHeight="1" outlineLevel="1" spans="1:23">
      <c r="A25" s="156" t="s">
        <v>359</v>
      </c>
      <c r="B25" s="156" t="s">
        <v>374</v>
      </c>
      <c r="C25" s="156" t="s">
        <v>373</v>
      </c>
      <c r="D25" s="156" t="s">
        <v>46</v>
      </c>
      <c r="E25" s="156" t="s">
        <v>119</v>
      </c>
      <c r="F25" s="156" t="s">
        <v>120</v>
      </c>
      <c r="G25" s="156" t="s">
        <v>375</v>
      </c>
      <c r="H25" s="156" t="s">
        <v>376</v>
      </c>
      <c r="I25" s="158">
        <v>270300</v>
      </c>
      <c r="J25" s="158"/>
      <c r="K25" s="158"/>
      <c r="L25" s="158"/>
      <c r="M25" s="158"/>
      <c r="N25" s="156"/>
      <c r="O25" s="156"/>
      <c r="P25" s="156"/>
      <c r="Q25" s="158"/>
      <c r="R25" s="158">
        <v>270300</v>
      </c>
      <c r="S25" s="158"/>
      <c r="T25" s="158"/>
      <c r="U25" s="158">
        <v>270300</v>
      </c>
      <c r="V25" s="158"/>
      <c r="W25" s="158"/>
    </row>
    <row r="26" ht="52.5" customHeight="1" spans="1:23">
      <c r="A26" s="156"/>
      <c r="B26" s="156"/>
      <c r="C26" s="156" t="s">
        <v>377</v>
      </c>
      <c r="D26" s="156"/>
      <c r="E26" s="156"/>
      <c r="F26" s="156"/>
      <c r="G26" s="156"/>
      <c r="H26" s="156"/>
      <c r="I26" s="158">
        <v>172318</v>
      </c>
      <c r="J26" s="158"/>
      <c r="K26" s="158"/>
      <c r="L26" s="158"/>
      <c r="M26" s="158"/>
      <c r="N26" s="156"/>
      <c r="O26" s="156"/>
      <c r="P26" s="156"/>
      <c r="Q26" s="158"/>
      <c r="R26" s="158">
        <v>172318</v>
      </c>
      <c r="S26" s="158"/>
      <c r="T26" s="158"/>
      <c r="U26" s="158"/>
      <c r="V26" s="158"/>
      <c r="W26" s="158">
        <v>172318</v>
      </c>
    </row>
    <row r="27" ht="52.5" customHeight="1" outlineLevel="1" spans="1:23">
      <c r="A27" s="156" t="s">
        <v>359</v>
      </c>
      <c r="B27" s="156" t="s">
        <v>378</v>
      </c>
      <c r="C27" s="156" t="s">
        <v>377</v>
      </c>
      <c r="D27" s="156" t="s">
        <v>46</v>
      </c>
      <c r="E27" s="156" t="s">
        <v>89</v>
      </c>
      <c r="F27" s="156" t="s">
        <v>90</v>
      </c>
      <c r="G27" s="156" t="s">
        <v>288</v>
      </c>
      <c r="H27" s="156" t="s">
        <v>289</v>
      </c>
      <c r="I27" s="158">
        <v>172318</v>
      </c>
      <c r="J27" s="158"/>
      <c r="K27" s="158"/>
      <c r="L27" s="158"/>
      <c r="M27" s="158"/>
      <c r="N27" s="156"/>
      <c r="O27" s="156"/>
      <c r="P27" s="156"/>
      <c r="Q27" s="158"/>
      <c r="R27" s="158">
        <v>172318</v>
      </c>
      <c r="S27" s="158"/>
      <c r="T27" s="158"/>
      <c r="U27" s="158"/>
      <c r="V27" s="158"/>
      <c r="W27" s="158">
        <v>172318</v>
      </c>
    </row>
    <row r="28" ht="52.5" customHeight="1" spans="1:23">
      <c r="A28" s="156"/>
      <c r="B28" s="156"/>
      <c r="C28" s="156" t="s">
        <v>379</v>
      </c>
      <c r="D28" s="156"/>
      <c r="E28" s="156"/>
      <c r="F28" s="156"/>
      <c r="G28" s="156"/>
      <c r="H28" s="156"/>
      <c r="I28" s="158">
        <v>10000</v>
      </c>
      <c r="J28" s="158">
        <v>10000</v>
      </c>
      <c r="K28" s="158">
        <v>10000</v>
      </c>
      <c r="L28" s="158"/>
      <c r="M28" s="158"/>
      <c r="N28" s="156"/>
      <c r="O28" s="156"/>
      <c r="P28" s="156"/>
      <c r="Q28" s="158"/>
      <c r="R28" s="158"/>
      <c r="S28" s="158"/>
      <c r="T28" s="158"/>
      <c r="U28" s="158"/>
      <c r="V28" s="158"/>
      <c r="W28" s="158"/>
    </row>
    <row r="29" ht="52.5" customHeight="1" outlineLevel="1" spans="1:23">
      <c r="A29" s="156" t="s">
        <v>351</v>
      </c>
      <c r="B29" s="156" t="s">
        <v>380</v>
      </c>
      <c r="C29" s="156" t="s">
        <v>379</v>
      </c>
      <c r="D29" s="156" t="s">
        <v>46</v>
      </c>
      <c r="E29" s="156" t="s">
        <v>89</v>
      </c>
      <c r="F29" s="156" t="s">
        <v>90</v>
      </c>
      <c r="G29" s="156" t="s">
        <v>288</v>
      </c>
      <c r="H29" s="156" t="s">
        <v>289</v>
      </c>
      <c r="I29" s="158">
        <v>10000</v>
      </c>
      <c r="J29" s="158">
        <v>10000</v>
      </c>
      <c r="K29" s="158">
        <v>10000</v>
      </c>
      <c r="L29" s="158"/>
      <c r="M29" s="158"/>
      <c r="N29" s="156"/>
      <c r="O29" s="156"/>
      <c r="P29" s="156"/>
      <c r="Q29" s="158"/>
      <c r="R29" s="158"/>
      <c r="S29" s="158"/>
      <c r="T29" s="158"/>
      <c r="U29" s="158"/>
      <c r="V29" s="158"/>
      <c r="W29" s="158"/>
    </row>
    <row r="30" ht="52.5" customHeight="1" spans="1:23">
      <c r="A30" s="156"/>
      <c r="B30" s="156"/>
      <c r="C30" s="156" t="s">
        <v>381</v>
      </c>
      <c r="D30" s="156"/>
      <c r="E30" s="156"/>
      <c r="F30" s="156"/>
      <c r="G30" s="156"/>
      <c r="H30" s="156"/>
      <c r="I30" s="158">
        <v>72744000</v>
      </c>
      <c r="J30" s="158">
        <v>72744000</v>
      </c>
      <c r="K30" s="158">
        <v>72744000</v>
      </c>
      <c r="L30" s="158"/>
      <c r="M30" s="158"/>
      <c r="N30" s="156"/>
      <c r="O30" s="156"/>
      <c r="P30" s="156"/>
      <c r="Q30" s="158"/>
      <c r="R30" s="158"/>
      <c r="S30" s="158"/>
      <c r="T30" s="158"/>
      <c r="U30" s="158"/>
      <c r="V30" s="158"/>
      <c r="W30" s="158"/>
    </row>
    <row r="31" ht="52.5" customHeight="1" outlineLevel="1" spans="1:23">
      <c r="A31" s="156" t="s">
        <v>356</v>
      </c>
      <c r="B31" s="156" t="s">
        <v>382</v>
      </c>
      <c r="C31" s="156" t="s">
        <v>381</v>
      </c>
      <c r="D31" s="156" t="s">
        <v>46</v>
      </c>
      <c r="E31" s="156" t="s">
        <v>107</v>
      </c>
      <c r="F31" s="156" t="s">
        <v>108</v>
      </c>
      <c r="G31" s="156" t="s">
        <v>383</v>
      </c>
      <c r="H31" s="156" t="s">
        <v>384</v>
      </c>
      <c r="I31" s="158">
        <v>32400000</v>
      </c>
      <c r="J31" s="158">
        <v>32400000</v>
      </c>
      <c r="K31" s="158">
        <v>32400000</v>
      </c>
      <c r="L31" s="158"/>
      <c r="M31" s="158"/>
      <c r="N31" s="156"/>
      <c r="O31" s="156"/>
      <c r="P31" s="156"/>
      <c r="Q31" s="158"/>
      <c r="R31" s="158"/>
      <c r="S31" s="158"/>
      <c r="T31" s="158"/>
      <c r="U31" s="158"/>
      <c r="V31" s="158"/>
      <c r="W31" s="158"/>
    </row>
    <row r="32" ht="52.5" customHeight="1" outlineLevel="1" spans="1:23">
      <c r="A32" s="156" t="s">
        <v>356</v>
      </c>
      <c r="B32" s="156" t="s">
        <v>382</v>
      </c>
      <c r="C32" s="156" t="s">
        <v>381</v>
      </c>
      <c r="D32" s="156" t="s">
        <v>46</v>
      </c>
      <c r="E32" s="156" t="s">
        <v>109</v>
      </c>
      <c r="F32" s="156" t="s">
        <v>110</v>
      </c>
      <c r="G32" s="156" t="s">
        <v>383</v>
      </c>
      <c r="H32" s="156" t="s">
        <v>384</v>
      </c>
      <c r="I32" s="158">
        <v>40344000</v>
      </c>
      <c r="J32" s="158">
        <v>40344000</v>
      </c>
      <c r="K32" s="158">
        <v>40344000</v>
      </c>
      <c r="L32" s="158"/>
      <c r="M32" s="158"/>
      <c r="N32" s="156"/>
      <c r="O32" s="156"/>
      <c r="P32" s="156"/>
      <c r="Q32" s="158"/>
      <c r="R32" s="158"/>
      <c r="S32" s="158"/>
      <c r="T32" s="158"/>
      <c r="U32" s="158"/>
      <c r="V32" s="158"/>
      <c r="W32" s="158"/>
    </row>
    <row r="33" ht="52.5" customHeight="1" spans="1:23">
      <c r="A33" s="156"/>
      <c r="B33" s="156"/>
      <c r="C33" s="156" t="s">
        <v>385</v>
      </c>
      <c r="D33" s="156"/>
      <c r="E33" s="156"/>
      <c r="F33" s="156"/>
      <c r="G33" s="156"/>
      <c r="H33" s="156"/>
      <c r="I33" s="158">
        <v>20000</v>
      </c>
      <c r="J33" s="158">
        <v>20000</v>
      </c>
      <c r="K33" s="158">
        <v>20000</v>
      </c>
      <c r="L33" s="158"/>
      <c r="M33" s="158"/>
      <c r="N33" s="156"/>
      <c r="O33" s="156"/>
      <c r="P33" s="156"/>
      <c r="Q33" s="158"/>
      <c r="R33" s="158"/>
      <c r="S33" s="158"/>
      <c r="T33" s="158"/>
      <c r="U33" s="158"/>
      <c r="V33" s="158"/>
      <c r="W33" s="158"/>
    </row>
    <row r="34" ht="52.5" customHeight="1" outlineLevel="1" spans="1:23">
      <c r="A34" s="156" t="s">
        <v>351</v>
      </c>
      <c r="B34" s="156" t="s">
        <v>386</v>
      </c>
      <c r="C34" s="156" t="s">
        <v>385</v>
      </c>
      <c r="D34" s="156" t="s">
        <v>46</v>
      </c>
      <c r="E34" s="156" t="s">
        <v>95</v>
      </c>
      <c r="F34" s="156" t="s">
        <v>96</v>
      </c>
      <c r="G34" s="156" t="s">
        <v>288</v>
      </c>
      <c r="H34" s="156" t="s">
        <v>289</v>
      </c>
      <c r="I34" s="158">
        <v>15000</v>
      </c>
      <c r="J34" s="158">
        <v>15000</v>
      </c>
      <c r="K34" s="158">
        <v>15000</v>
      </c>
      <c r="L34" s="158"/>
      <c r="M34" s="158"/>
      <c r="N34" s="156"/>
      <c r="O34" s="156"/>
      <c r="P34" s="156"/>
      <c r="Q34" s="158"/>
      <c r="R34" s="158"/>
      <c r="S34" s="158"/>
      <c r="T34" s="158"/>
      <c r="U34" s="158"/>
      <c r="V34" s="158"/>
      <c r="W34" s="158"/>
    </row>
    <row r="35" ht="52.5" customHeight="1" outlineLevel="1" spans="1:23">
      <c r="A35" s="156" t="s">
        <v>351</v>
      </c>
      <c r="B35" s="156" t="s">
        <v>386</v>
      </c>
      <c r="C35" s="156" t="s">
        <v>385</v>
      </c>
      <c r="D35" s="156" t="s">
        <v>46</v>
      </c>
      <c r="E35" s="156" t="s">
        <v>95</v>
      </c>
      <c r="F35" s="156" t="s">
        <v>96</v>
      </c>
      <c r="G35" s="156" t="s">
        <v>387</v>
      </c>
      <c r="H35" s="156" t="s">
        <v>213</v>
      </c>
      <c r="I35" s="158">
        <v>5000</v>
      </c>
      <c r="J35" s="158">
        <v>5000</v>
      </c>
      <c r="K35" s="158">
        <v>5000</v>
      </c>
      <c r="L35" s="158"/>
      <c r="M35" s="158"/>
      <c r="N35" s="156"/>
      <c r="O35" s="156"/>
      <c r="P35" s="156"/>
      <c r="Q35" s="158"/>
      <c r="R35" s="158"/>
      <c r="S35" s="158"/>
      <c r="T35" s="158"/>
      <c r="U35" s="158"/>
      <c r="V35" s="158"/>
      <c r="W35" s="158"/>
    </row>
    <row r="36" ht="52.5" customHeight="1" spans="1:23">
      <c r="A36" s="156"/>
      <c r="B36" s="156"/>
      <c r="C36" s="156" t="s">
        <v>388</v>
      </c>
      <c r="D36" s="156"/>
      <c r="E36" s="156"/>
      <c r="F36" s="156"/>
      <c r="G36" s="156"/>
      <c r="H36" s="156"/>
      <c r="I36" s="158">
        <v>20000</v>
      </c>
      <c r="J36" s="158">
        <v>20000</v>
      </c>
      <c r="K36" s="158">
        <v>20000</v>
      </c>
      <c r="L36" s="158"/>
      <c r="M36" s="158"/>
      <c r="N36" s="156"/>
      <c r="O36" s="156"/>
      <c r="P36" s="156"/>
      <c r="Q36" s="158"/>
      <c r="R36" s="158"/>
      <c r="S36" s="158"/>
      <c r="T36" s="158"/>
      <c r="U36" s="158"/>
      <c r="V36" s="158"/>
      <c r="W36" s="158"/>
    </row>
    <row r="37" ht="52.5" customHeight="1" outlineLevel="1" spans="1:23">
      <c r="A37" s="156" t="s">
        <v>351</v>
      </c>
      <c r="B37" s="156" t="s">
        <v>389</v>
      </c>
      <c r="C37" s="156" t="s">
        <v>388</v>
      </c>
      <c r="D37" s="156" t="s">
        <v>46</v>
      </c>
      <c r="E37" s="156" t="s">
        <v>101</v>
      </c>
      <c r="F37" s="156" t="s">
        <v>102</v>
      </c>
      <c r="G37" s="156" t="s">
        <v>288</v>
      </c>
      <c r="H37" s="156" t="s">
        <v>289</v>
      </c>
      <c r="I37" s="158">
        <v>5000</v>
      </c>
      <c r="J37" s="158">
        <v>5000</v>
      </c>
      <c r="K37" s="158">
        <v>5000</v>
      </c>
      <c r="L37" s="158"/>
      <c r="M37" s="158"/>
      <c r="N37" s="156"/>
      <c r="O37" s="156"/>
      <c r="P37" s="156"/>
      <c r="Q37" s="158"/>
      <c r="R37" s="158"/>
      <c r="S37" s="158"/>
      <c r="T37" s="158"/>
      <c r="U37" s="158"/>
      <c r="V37" s="158"/>
      <c r="W37" s="158"/>
    </row>
    <row r="38" ht="52.5" customHeight="1" outlineLevel="1" spans="1:23">
      <c r="A38" s="156" t="s">
        <v>351</v>
      </c>
      <c r="B38" s="156" t="s">
        <v>389</v>
      </c>
      <c r="C38" s="156" t="s">
        <v>388</v>
      </c>
      <c r="D38" s="156" t="s">
        <v>46</v>
      </c>
      <c r="E38" s="156" t="s">
        <v>101</v>
      </c>
      <c r="F38" s="156" t="s">
        <v>102</v>
      </c>
      <c r="G38" s="156" t="s">
        <v>361</v>
      </c>
      <c r="H38" s="156" t="s">
        <v>362</v>
      </c>
      <c r="I38" s="158">
        <v>10000</v>
      </c>
      <c r="J38" s="158">
        <v>10000</v>
      </c>
      <c r="K38" s="158">
        <v>10000</v>
      </c>
      <c r="L38" s="158"/>
      <c r="M38" s="158"/>
      <c r="N38" s="156"/>
      <c r="O38" s="156"/>
      <c r="P38" s="156"/>
      <c r="Q38" s="158"/>
      <c r="R38" s="158"/>
      <c r="S38" s="158"/>
      <c r="T38" s="158"/>
      <c r="U38" s="158"/>
      <c r="V38" s="158"/>
      <c r="W38" s="158"/>
    </row>
    <row r="39" ht="52.5" customHeight="1" outlineLevel="1" spans="1:23">
      <c r="A39" s="156" t="s">
        <v>351</v>
      </c>
      <c r="B39" s="156" t="s">
        <v>389</v>
      </c>
      <c r="C39" s="156" t="s">
        <v>388</v>
      </c>
      <c r="D39" s="156" t="s">
        <v>46</v>
      </c>
      <c r="E39" s="156" t="s">
        <v>101</v>
      </c>
      <c r="F39" s="156" t="s">
        <v>102</v>
      </c>
      <c r="G39" s="156" t="s">
        <v>390</v>
      </c>
      <c r="H39" s="156" t="s">
        <v>391</v>
      </c>
      <c r="I39" s="158">
        <v>3000</v>
      </c>
      <c r="J39" s="158">
        <v>3000</v>
      </c>
      <c r="K39" s="158">
        <v>3000</v>
      </c>
      <c r="L39" s="158"/>
      <c r="M39" s="158"/>
      <c r="N39" s="156"/>
      <c r="O39" s="156"/>
      <c r="P39" s="156"/>
      <c r="Q39" s="158"/>
      <c r="R39" s="158"/>
      <c r="S39" s="158"/>
      <c r="T39" s="158"/>
      <c r="U39" s="158"/>
      <c r="V39" s="158"/>
      <c r="W39" s="158"/>
    </row>
    <row r="40" ht="52.5" customHeight="1" outlineLevel="1" spans="1:23">
      <c r="A40" s="156" t="s">
        <v>351</v>
      </c>
      <c r="B40" s="156" t="s">
        <v>389</v>
      </c>
      <c r="C40" s="156" t="s">
        <v>388</v>
      </c>
      <c r="D40" s="156" t="s">
        <v>46</v>
      </c>
      <c r="E40" s="156" t="s">
        <v>101</v>
      </c>
      <c r="F40" s="156" t="s">
        <v>102</v>
      </c>
      <c r="G40" s="156" t="s">
        <v>367</v>
      </c>
      <c r="H40" s="156" t="s">
        <v>368</v>
      </c>
      <c r="I40" s="158">
        <v>2000</v>
      </c>
      <c r="J40" s="158">
        <v>2000</v>
      </c>
      <c r="K40" s="158">
        <v>2000</v>
      </c>
      <c r="L40" s="158"/>
      <c r="M40" s="158"/>
      <c r="N40" s="156"/>
      <c r="O40" s="156"/>
      <c r="P40" s="156"/>
      <c r="Q40" s="158"/>
      <c r="R40" s="158"/>
      <c r="S40" s="158"/>
      <c r="T40" s="158"/>
      <c r="U40" s="158"/>
      <c r="V40" s="158"/>
      <c r="W40" s="158"/>
    </row>
    <row r="41" ht="52.5" customHeight="1" spans="1:23">
      <c r="A41" s="156"/>
      <c r="B41" s="156"/>
      <c r="C41" s="156" t="s">
        <v>392</v>
      </c>
      <c r="D41" s="156"/>
      <c r="E41" s="156"/>
      <c r="F41" s="156"/>
      <c r="G41" s="156"/>
      <c r="H41" s="156"/>
      <c r="I41" s="158">
        <v>100000</v>
      </c>
      <c r="J41" s="158">
        <v>100000</v>
      </c>
      <c r="K41" s="158">
        <v>100000</v>
      </c>
      <c r="L41" s="158"/>
      <c r="M41" s="158"/>
      <c r="N41" s="156"/>
      <c r="O41" s="156"/>
      <c r="P41" s="156"/>
      <c r="Q41" s="158"/>
      <c r="R41" s="158"/>
      <c r="S41" s="158"/>
      <c r="T41" s="158"/>
      <c r="U41" s="158"/>
      <c r="V41" s="158"/>
      <c r="W41" s="158"/>
    </row>
    <row r="42" ht="52.5" customHeight="1" outlineLevel="1" spans="1:23">
      <c r="A42" s="156" t="s">
        <v>356</v>
      </c>
      <c r="B42" s="156" t="s">
        <v>393</v>
      </c>
      <c r="C42" s="156" t="s">
        <v>392</v>
      </c>
      <c r="D42" s="156" t="s">
        <v>46</v>
      </c>
      <c r="E42" s="156" t="s">
        <v>97</v>
      </c>
      <c r="F42" s="156" t="s">
        <v>98</v>
      </c>
      <c r="G42" s="156" t="s">
        <v>394</v>
      </c>
      <c r="H42" s="156" t="s">
        <v>395</v>
      </c>
      <c r="I42" s="158">
        <v>8500</v>
      </c>
      <c r="J42" s="158">
        <v>8500</v>
      </c>
      <c r="K42" s="158">
        <v>8500</v>
      </c>
      <c r="L42" s="158"/>
      <c r="M42" s="158"/>
      <c r="N42" s="156"/>
      <c r="O42" s="156"/>
      <c r="P42" s="156"/>
      <c r="Q42" s="158"/>
      <c r="R42" s="158"/>
      <c r="S42" s="158"/>
      <c r="T42" s="158"/>
      <c r="U42" s="158"/>
      <c r="V42" s="158"/>
      <c r="W42" s="158"/>
    </row>
    <row r="43" ht="52.5" customHeight="1" outlineLevel="1" spans="1:23">
      <c r="A43" s="156" t="s">
        <v>356</v>
      </c>
      <c r="B43" s="156" t="s">
        <v>393</v>
      </c>
      <c r="C43" s="156" t="s">
        <v>392</v>
      </c>
      <c r="D43" s="156" t="s">
        <v>46</v>
      </c>
      <c r="E43" s="156" t="s">
        <v>97</v>
      </c>
      <c r="F43" s="156" t="s">
        <v>98</v>
      </c>
      <c r="G43" s="156" t="s">
        <v>396</v>
      </c>
      <c r="H43" s="156" t="s">
        <v>397</v>
      </c>
      <c r="I43" s="158">
        <v>60500</v>
      </c>
      <c r="J43" s="158">
        <v>60500</v>
      </c>
      <c r="K43" s="158">
        <v>60500</v>
      </c>
      <c r="L43" s="158"/>
      <c r="M43" s="158"/>
      <c r="N43" s="156"/>
      <c r="O43" s="156"/>
      <c r="P43" s="156"/>
      <c r="Q43" s="158"/>
      <c r="R43" s="158"/>
      <c r="S43" s="158"/>
      <c r="T43" s="158"/>
      <c r="U43" s="158"/>
      <c r="V43" s="158"/>
      <c r="W43" s="158"/>
    </row>
    <row r="44" ht="52.5" customHeight="1" outlineLevel="1" spans="1:23">
      <c r="A44" s="156" t="s">
        <v>356</v>
      </c>
      <c r="B44" s="156" t="s">
        <v>393</v>
      </c>
      <c r="C44" s="156" t="s">
        <v>392</v>
      </c>
      <c r="D44" s="156" t="s">
        <v>46</v>
      </c>
      <c r="E44" s="156" t="s">
        <v>97</v>
      </c>
      <c r="F44" s="156" t="s">
        <v>98</v>
      </c>
      <c r="G44" s="156" t="s">
        <v>361</v>
      </c>
      <c r="H44" s="156" t="s">
        <v>362</v>
      </c>
      <c r="I44" s="158">
        <v>22000</v>
      </c>
      <c r="J44" s="158">
        <v>22000</v>
      </c>
      <c r="K44" s="158">
        <v>22000</v>
      </c>
      <c r="L44" s="158"/>
      <c r="M44" s="158"/>
      <c r="N44" s="156"/>
      <c r="O44" s="156"/>
      <c r="P44" s="156"/>
      <c r="Q44" s="158"/>
      <c r="R44" s="158"/>
      <c r="S44" s="158"/>
      <c r="T44" s="158"/>
      <c r="U44" s="158"/>
      <c r="V44" s="158"/>
      <c r="W44" s="158"/>
    </row>
    <row r="45" ht="52.5" customHeight="1" outlineLevel="1" spans="1:23">
      <c r="A45" s="156" t="s">
        <v>356</v>
      </c>
      <c r="B45" s="156" t="s">
        <v>393</v>
      </c>
      <c r="C45" s="156" t="s">
        <v>392</v>
      </c>
      <c r="D45" s="156" t="s">
        <v>46</v>
      </c>
      <c r="E45" s="156" t="s">
        <v>97</v>
      </c>
      <c r="F45" s="156" t="s">
        <v>98</v>
      </c>
      <c r="G45" s="156" t="s">
        <v>387</v>
      </c>
      <c r="H45" s="156" t="s">
        <v>213</v>
      </c>
      <c r="I45" s="158">
        <v>3000</v>
      </c>
      <c r="J45" s="158">
        <v>3000</v>
      </c>
      <c r="K45" s="158">
        <v>3000</v>
      </c>
      <c r="L45" s="158"/>
      <c r="M45" s="158"/>
      <c r="N45" s="156"/>
      <c r="O45" s="156"/>
      <c r="P45" s="156"/>
      <c r="Q45" s="158"/>
      <c r="R45" s="158"/>
      <c r="S45" s="158"/>
      <c r="T45" s="158"/>
      <c r="U45" s="158"/>
      <c r="V45" s="158"/>
      <c r="W45" s="158"/>
    </row>
    <row r="46" ht="52.5" customHeight="1" outlineLevel="1" spans="1:23">
      <c r="A46" s="156" t="s">
        <v>356</v>
      </c>
      <c r="B46" s="156" t="s">
        <v>393</v>
      </c>
      <c r="C46" s="156" t="s">
        <v>392</v>
      </c>
      <c r="D46" s="156" t="s">
        <v>46</v>
      </c>
      <c r="E46" s="156" t="s">
        <v>97</v>
      </c>
      <c r="F46" s="156" t="s">
        <v>98</v>
      </c>
      <c r="G46" s="156" t="s">
        <v>367</v>
      </c>
      <c r="H46" s="156" t="s">
        <v>368</v>
      </c>
      <c r="I46" s="158">
        <v>6000</v>
      </c>
      <c r="J46" s="158">
        <v>6000</v>
      </c>
      <c r="K46" s="158">
        <v>6000</v>
      </c>
      <c r="L46" s="158"/>
      <c r="M46" s="158"/>
      <c r="N46" s="156"/>
      <c r="O46" s="156"/>
      <c r="P46" s="156"/>
      <c r="Q46" s="158"/>
      <c r="R46" s="158"/>
      <c r="S46" s="158"/>
      <c r="T46" s="158"/>
      <c r="U46" s="158"/>
      <c r="V46" s="158"/>
      <c r="W46" s="158"/>
    </row>
    <row r="47" ht="52.5" customHeight="1" spans="1:23">
      <c r="A47" s="156"/>
      <c r="B47" s="156"/>
      <c r="C47" s="156" t="s">
        <v>398</v>
      </c>
      <c r="D47" s="156"/>
      <c r="E47" s="156"/>
      <c r="F47" s="156"/>
      <c r="G47" s="156"/>
      <c r="H47" s="156"/>
      <c r="I47" s="158">
        <v>50000</v>
      </c>
      <c r="J47" s="158">
        <v>50000</v>
      </c>
      <c r="K47" s="158">
        <v>50000</v>
      </c>
      <c r="L47" s="158"/>
      <c r="M47" s="158"/>
      <c r="N47" s="156"/>
      <c r="O47" s="156"/>
      <c r="P47" s="156"/>
      <c r="Q47" s="158"/>
      <c r="R47" s="158"/>
      <c r="S47" s="158"/>
      <c r="T47" s="158"/>
      <c r="U47" s="158"/>
      <c r="V47" s="158"/>
      <c r="W47" s="158"/>
    </row>
    <row r="48" ht="52.5" customHeight="1" outlineLevel="1" spans="1:23">
      <c r="A48" s="156" t="s">
        <v>359</v>
      </c>
      <c r="B48" s="156" t="s">
        <v>399</v>
      </c>
      <c r="C48" s="156" t="s">
        <v>398</v>
      </c>
      <c r="D48" s="156" t="s">
        <v>46</v>
      </c>
      <c r="E48" s="156" t="s">
        <v>99</v>
      </c>
      <c r="F48" s="156" t="s">
        <v>100</v>
      </c>
      <c r="G48" s="156" t="s">
        <v>294</v>
      </c>
      <c r="H48" s="156" t="s">
        <v>295</v>
      </c>
      <c r="I48" s="158">
        <v>50000</v>
      </c>
      <c r="J48" s="158">
        <v>50000</v>
      </c>
      <c r="K48" s="158">
        <v>50000</v>
      </c>
      <c r="L48" s="158"/>
      <c r="M48" s="158"/>
      <c r="N48" s="156"/>
      <c r="O48" s="156"/>
      <c r="P48" s="156"/>
      <c r="Q48" s="158"/>
      <c r="R48" s="158"/>
      <c r="S48" s="158"/>
      <c r="T48" s="158"/>
      <c r="U48" s="158"/>
      <c r="V48" s="158"/>
      <c r="W48" s="158"/>
    </row>
    <row r="49" ht="52.5" customHeight="1" spans="1:23">
      <c r="A49" s="156"/>
      <c r="B49" s="156"/>
      <c r="C49" s="156" t="s">
        <v>400</v>
      </c>
      <c r="D49" s="156"/>
      <c r="E49" s="156"/>
      <c r="F49" s="156"/>
      <c r="G49" s="156"/>
      <c r="H49" s="156"/>
      <c r="I49" s="158">
        <v>40000</v>
      </c>
      <c r="J49" s="158">
        <v>40000</v>
      </c>
      <c r="K49" s="158">
        <v>40000</v>
      </c>
      <c r="L49" s="158"/>
      <c r="M49" s="158"/>
      <c r="N49" s="156"/>
      <c r="O49" s="156"/>
      <c r="P49" s="156"/>
      <c r="Q49" s="158"/>
      <c r="R49" s="158"/>
      <c r="S49" s="158"/>
      <c r="T49" s="158"/>
      <c r="U49" s="158"/>
      <c r="V49" s="158"/>
      <c r="W49" s="158"/>
    </row>
    <row r="50" ht="52.5" customHeight="1" outlineLevel="1" spans="1:23">
      <c r="A50" s="156" t="s">
        <v>359</v>
      </c>
      <c r="B50" s="156" t="s">
        <v>401</v>
      </c>
      <c r="C50" s="156" t="s">
        <v>400</v>
      </c>
      <c r="D50" s="156" t="s">
        <v>46</v>
      </c>
      <c r="E50" s="156" t="s">
        <v>91</v>
      </c>
      <c r="F50" s="156" t="s">
        <v>92</v>
      </c>
      <c r="G50" s="156" t="s">
        <v>394</v>
      </c>
      <c r="H50" s="156" t="s">
        <v>395</v>
      </c>
      <c r="I50" s="158">
        <v>10000</v>
      </c>
      <c r="J50" s="158">
        <v>10000</v>
      </c>
      <c r="K50" s="158">
        <v>10000</v>
      </c>
      <c r="L50" s="158"/>
      <c r="M50" s="158"/>
      <c r="N50" s="156"/>
      <c r="O50" s="156"/>
      <c r="P50" s="156"/>
      <c r="Q50" s="158"/>
      <c r="R50" s="158"/>
      <c r="S50" s="158"/>
      <c r="T50" s="158"/>
      <c r="U50" s="158"/>
      <c r="V50" s="158"/>
      <c r="W50" s="158"/>
    </row>
    <row r="51" ht="52.5" customHeight="1" outlineLevel="1" spans="1:23">
      <c r="A51" s="156" t="s">
        <v>359</v>
      </c>
      <c r="B51" s="156" t="s">
        <v>401</v>
      </c>
      <c r="C51" s="156" t="s">
        <v>400</v>
      </c>
      <c r="D51" s="156" t="s">
        <v>46</v>
      </c>
      <c r="E51" s="156" t="s">
        <v>91</v>
      </c>
      <c r="F51" s="156" t="s">
        <v>92</v>
      </c>
      <c r="G51" s="156" t="s">
        <v>402</v>
      </c>
      <c r="H51" s="156" t="s">
        <v>403</v>
      </c>
      <c r="I51" s="158">
        <v>30000</v>
      </c>
      <c r="J51" s="158">
        <v>30000</v>
      </c>
      <c r="K51" s="158">
        <v>30000</v>
      </c>
      <c r="L51" s="158"/>
      <c r="M51" s="158"/>
      <c r="N51" s="156"/>
      <c r="O51" s="156"/>
      <c r="P51" s="156"/>
      <c r="Q51" s="158"/>
      <c r="R51" s="158"/>
      <c r="S51" s="158"/>
      <c r="T51" s="158"/>
      <c r="U51" s="158"/>
      <c r="V51" s="158"/>
      <c r="W51" s="158"/>
    </row>
    <row r="52" ht="52.5" customHeight="1" spans="1:23">
      <c r="A52" s="156"/>
      <c r="B52" s="156"/>
      <c r="C52" s="156" t="s">
        <v>404</v>
      </c>
      <c r="D52" s="156"/>
      <c r="E52" s="156"/>
      <c r="F52" s="156"/>
      <c r="G52" s="156"/>
      <c r="H52" s="156"/>
      <c r="I52" s="158">
        <v>10000</v>
      </c>
      <c r="J52" s="158">
        <v>10000</v>
      </c>
      <c r="K52" s="158">
        <v>10000</v>
      </c>
      <c r="L52" s="158"/>
      <c r="M52" s="158"/>
      <c r="N52" s="156"/>
      <c r="O52" s="156"/>
      <c r="P52" s="156"/>
      <c r="Q52" s="158"/>
      <c r="R52" s="158"/>
      <c r="S52" s="158"/>
      <c r="T52" s="158"/>
      <c r="U52" s="158"/>
      <c r="V52" s="158"/>
      <c r="W52" s="158"/>
    </row>
    <row r="53" ht="52.5" customHeight="1" outlineLevel="1" spans="1:23">
      <c r="A53" s="156" t="s">
        <v>359</v>
      </c>
      <c r="B53" s="156" t="s">
        <v>405</v>
      </c>
      <c r="C53" s="156" t="s">
        <v>404</v>
      </c>
      <c r="D53" s="156" t="s">
        <v>46</v>
      </c>
      <c r="E53" s="156" t="s">
        <v>93</v>
      </c>
      <c r="F53" s="156" t="s">
        <v>94</v>
      </c>
      <c r="G53" s="156" t="s">
        <v>288</v>
      </c>
      <c r="H53" s="156" t="s">
        <v>289</v>
      </c>
      <c r="I53" s="158">
        <v>10000</v>
      </c>
      <c r="J53" s="158">
        <v>10000</v>
      </c>
      <c r="K53" s="158">
        <v>10000</v>
      </c>
      <c r="L53" s="158"/>
      <c r="M53" s="158"/>
      <c r="N53" s="156"/>
      <c r="O53" s="156"/>
      <c r="P53" s="156"/>
      <c r="Q53" s="158"/>
      <c r="R53" s="158"/>
      <c r="S53" s="158"/>
      <c r="T53" s="158"/>
      <c r="U53" s="158"/>
      <c r="V53" s="158"/>
      <c r="W53" s="158"/>
    </row>
    <row r="54" ht="30" customHeight="1" spans="1:23">
      <c r="A54" s="157" t="s">
        <v>30</v>
      </c>
      <c r="B54" s="157"/>
      <c r="C54" s="157"/>
      <c r="D54" s="157"/>
      <c r="E54" s="157"/>
      <c r="F54" s="157"/>
      <c r="G54" s="157"/>
      <c r="H54" s="157"/>
      <c r="I54" s="158">
        <v>75549400</v>
      </c>
      <c r="J54" s="158">
        <v>75037400</v>
      </c>
      <c r="K54" s="158">
        <v>75037400</v>
      </c>
      <c r="L54" s="158"/>
      <c r="M54" s="158">
        <v>20000</v>
      </c>
      <c r="N54" s="158"/>
      <c r="O54" s="158"/>
      <c r="P54" s="158"/>
      <c r="Q54" s="158"/>
      <c r="R54" s="158">
        <v>492000</v>
      </c>
      <c r="S54" s="158"/>
      <c r="T54" s="158"/>
      <c r="U54" s="158">
        <v>319682</v>
      </c>
      <c r="V54" s="158"/>
      <c r="W54" s="158">
        <v>172318</v>
      </c>
    </row>
  </sheetData>
  <mergeCells count="30">
    <mergeCell ref="A1:W1"/>
    <mergeCell ref="A2:W2"/>
    <mergeCell ref="A3:G3"/>
    <mergeCell ref="V3:W3"/>
    <mergeCell ref="J4:M4"/>
    <mergeCell ref="N4:P4"/>
    <mergeCell ref="R4:W4"/>
    <mergeCell ref="J5:K5"/>
    <mergeCell ref="A54:H5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5"/>
  <sheetViews>
    <sheetView showZeros="0" tabSelected="1" topLeftCell="A42" workbookViewId="0">
      <selection activeCell="B49" sqref="B49:B51"/>
    </sheetView>
  </sheetViews>
  <sheetFormatPr defaultColWidth="10.2761904761905" defaultRowHeight="15" customHeight="1"/>
  <cols>
    <col min="1" max="9" width="14.2761904761905" customWidth="1"/>
    <col min="10" max="10" width="34.2761904761905" customWidth="1"/>
  </cols>
  <sheetData>
    <row r="1" ht="18.75" customHeight="1" spans="1:10">
      <c r="A1" s="147"/>
      <c r="B1" s="147"/>
      <c r="C1" s="147"/>
      <c r="D1" s="147"/>
      <c r="E1" s="147"/>
      <c r="F1" s="147"/>
      <c r="G1" s="147"/>
      <c r="H1" s="147"/>
      <c r="I1" s="147"/>
      <c r="J1" s="151" t="s">
        <v>406</v>
      </c>
    </row>
    <row r="2" ht="34.5" customHeight="1" spans="1:10">
      <c r="A2" s="148" t="str">
        <f>"2025"&amp;"年项目支出绩效目标表"</f>
        <v>2025年项目支出绩效目标表</v>
      </c>
      <c r="B2" s="148"/>
      <c r="C2" s="148"/>
      <c r="D2" s="148"/>
      <c r="E2" s="148"/>
      <c r="F2" s="148"/>
      <c r="G2" s="148"/>
      <c r="H2" s="148"/>
      <c r="I2" s="148"/>
      <c r="J2" s="148"/>
    </row>
    <row r="3" ht="18.75" customHeight="1" spans="1:10">
      <c r="A3" s="147" t="str">
        <f>"单位名称："&amp;"梁河县人力资源和社会保障局"</f>
        <v>单位名称：梁河县人力资源和社会保障局</v>
      </c>
      <c r="B3" s="147"/>
      <c r="C3" s="147"/>
      <c r="D3" s="147"/>
      <c r="E3" s="147"/>
      <c r="F3" s="147"/>
      <c r="G3" s="147"/>
      <c r="H3" s="147"/>
      <c r="I3" s="147"/>
      <c r="J3" s="147"/>
    </row>
    <row r="4" ht="22.5" customHeight="1" spans="1:10">
      <c r="A4" s="149" t="s">
        <v>407</v>
      </c>
      <c r="B4" s="149" t="s">
        <v>408</v>
      </c>
      <c r="C4" s="149" t="s">
        <v>409</v>
      </c>
      <c r="D4" s="149" t="s">
        <v>410</v>
      </c>
      <c r="E4" s="149" t="s">
        <v>411</v>
      </c>
      <c r="F4" s="149" t="s">
        <v>412</v>
      </c>
      <c r="G4" s="149" t="s">
        <v>413</v>
      </c>
      <c r="H4" s="149" t="s">
        <v>414</v>
      </c>
      <c r="I4" s="149" t="s">
        <v>415</v>
      </c>
      <c r="J4" s="149" t="s">
        <v>416</v>
      </c>
    </row>
    <row r="5" ht="22.5" customHeight="1" spans="1:10">
      <c r="A5" s="149" t="s">
        <v>59</v>
      </c>
      <c r="B5" s="149" t="s">
        <v>60</v>
      </c>
      <c r="C5" s="149" t="s">
        <v>61</v>
      </c>
      <c r="D5" s="149" t="s">
        <v>62</v>
      </c>
      <c r="E5" s="149" t="s">
        <v>63</v>
      </c>
      <c r="F5" s="149" t="s">
        <v>64</v>
      </c>
      <c r="G5" s="149" t="s">
        <v>65</v>
      </c>
      <c r="H5" s="149" t="s">
        <v>66</v>
      </c>
      <c r="I5" s="149" t="s">
        <v>67</v>
      </c>
      <c r="J5" s="149" t="s">
        <v>68</v>
      </c>
    </row>
    <row r="6" ht="52.5" customHeight="1" spans="1:10">
      <c r="A6" s="149" t="s">
        <v>46</v>
      </c>
      <c r="B6" s="149"/>
      <c r="C6" s="149"/>
      <c r="D6" s="149"/>
      <c r="E6" s="149"/>
      <c r="F6" s="149"/>
      <c r="G6" s="149"/>
      <c r="H6" s="149"/>
      <c r="I6" s="149"/>
      <c r="J6" s="149"/>
    </row>
    <row r="7" ht="52.5" customHeight="1" outlineLevel="1" spans="1:10">
      <c r="A7" s="150" t="s">
        <v>417</v>
      </c>
      <c r="B7" s="150" t="s">
        <v>418</v>
      </c>
      <c r="C7" s="150" t="s">
        <v>419</v>
      </c>
      <c r="D7" s="150" t="s">
        <v>420</v>
      </c>
      <c r="E7" s="150" t="s">
        <v>421</v>
      </c>
      <c r="F7" s="150" t="s">
        <v>422</v>
      </c>
      <c r="G7" s="149" t="s">
        <v>423</v>
      </c>
      <c r="H7" s="149" t="s">
        <v>424</v>
      </c>
      <c r="I7" s="150" t="s">
        <v>425</v>
      </c>
      <c r="J7" s="150" t="s">
        <v>418</v>
      </c>
    </row>
    <row r="8" ht="52.5" customHeight="1" outlineLevel="1" spans="1:10">
      <c r="A8" s="150" t="s">
        <v>355</v>
      </c>
      <c r="B8" s="150" t="s">
        <v>418</v>
      </c>
      <c r="C8" s="150" t="s">
        <v>426</v>
      </c>
      <c r="D8" s="150" t="s">
        <v>427</v>
      </c>
      <c r="E8" s="150" t="s">
        <v>428</v>
      </c>
      <c r="F8" s="150" t="s">
        <v>422</v>
      </c>
      <c r="G8" s="149" t="s">
        <v>429</v>
      </c>
      <c r="H8" s="149" t="s">
        <v>424</v>
      </c>
      <c r="I8" s="150" t="s">
        <v>430</v>
      </c>
      <c r="J8" s="150" t="s">
        <v>418</v>
      </c>
    </row>
    <row r="9" ht="52.5" customHeight="1" outlineLevel="1" spans="1:10">
      <c r="A9" s="150" t="s">
        <v>355</v>
      </c>
      <c r="B9" s="150" t="s">
        <v>418</v>
      </c>
      <c r="C9" s="150" t="s">
        <v>431</v>
      </c>
      <c r="D9" s="150" t="s">
        <v>432</v>
      </c>
      <c r="E9" s="150" t="s">
        <v>433</v>
      </c>
      <c r="F9" s="150" t="s">
        <v>422</v>
      </c>
      <c r="G9" s="149" t="s">
        <v>434</v>
      </c>
      <c r="H9" s="149" t="s">
        <v>424</v>
      </c>
      <c r="I9" s="150" t="s">
        <v>435</v>
      </c>
      <c r="J9" s="150" t="s">
        <v>418</v>
      </c>
    </row>
    <row r="10" ht="52.5" customHeight="1" outlineLevel="1" spans="1:10">
      <c r="A10" s="150" t="s">
        <v>436</v>
      </c>
      <c r="B10" s="150" t="s">
        <v>437</v>
      </c>
      <c r="C10" s="150" t="s">
        <v>419</v>
      </c>
      <c r="D10" s="150" t="s">
        <v>420</v>
      </c>
      <c r="E10" s="150" t="s">
        <v>438</v>
      </c>
      <c r="F10" s="150" t="s">
        <v>422</v>
      </c>
      <c r="G10" s="149" t="s">
        <v>439</v>
      </c>
      <c r="H10" s="149" t="s">
        <v>424</v>
      </c>
      <c r="I10" s="150" t="s">
        <v>425</v>
      </c>
      <c r="J10" s="150" t="s">
        <v>436</v>
      </c>
    </row>
    <row r="11" ht="52.5" customHeight="1" outlineLevel="1" spans="1:10">
      <c r="A11" s="150" t="s">
        <v>436</v>
      </c>
      <c r="B11" s="150" t="s">
        <v>437</v>
      </c>
      <c r="C11" s="150" t="s">
        <v>426</v>
      </c>
      <c r="D11" s="150" t="s">
        <v>427</v>
      </c>
      <c r="E11" s="150" t="s">
        <v>440</v>
      </c>
      <c r="F11" s="150" t="s">
        <v>422</v>
      </c>
      <c r="G11" s="149" t="s">
        <v>441</v>
      </c>
      <c r="H11" s="149" t="s">
        <v>424</v>
      </c>
      <c r="I11" s="150" t="s">
        <v>430</v>
      </c>
      <c r="J11" s="150" t="s">
        <v>436</v>
      </c>
    </row>
    <row r="12" ht="52.5" customHeight="1" outlineLevel="1" spans="1:10">
      <c r="A12" s="150" t="s">
        <v>436</v>
      </c>
      <c r="B12" s="150" t="s">
        <v>437</v>
      </c>
      <c r="C12" s="150" t="s">
        <v>431</v>
      </c>
      <c r="D12" s="150" t="s">
        <v>432</v>
      </c>
      <c r="E12" s="150" t="s">
        <v>432</v>
      </c>
      <c r="F12" s="150" t="s">
        <v>422</v>
      </c>
      <c r="G12" s="149" t="s">
        <v>442</v>
      </c>
      <c r="H12" s="149" t="s">
        <v>424</v>
      </c>
      <c r="I12" s="150" t="s">
        <v>435</v>
      </c>
      <c r="J12" s="150" t="s">
        <v>436</v>
      </c>
    </row>
    <row r="13" ht="52.5" customHeight="1" outlineLevel="1" spans="1:10">
      <c r="A13" s="150" t="s">
        <v>350</v>
      </c>
      <c r="B13" s="150" t="s">
        <v>443</v>
      </c>
      <c r="C13" s="150" t="s">
        <v>419</v>
      </c>
      <c r="D13" s="150" t="s">
        <v>420</v>
      </c>
      <c r="E13" s="150" t="s">
        <v>444</v>
      </c>
      <c r="F13" s="150" t="s">
        <v>445</v>
      </c>
      <c r="G13" s="149" t="s">
        <v>446</v>
      </c>
      <c r="H13" s="149" t="s">
        <v>424</v>
      </c>
      <c r="I13" s="150" t="s">
        <v>435</v>
      </c>
      <c r="J13" s="150" t="s">
        <v>447</v>
      </c>
    </row>
    <row r="14" ht="52.5" customHeight="1" outlineLevel="1" spans="1:10">
      <c r="A14" s="150" t="s">
        <v>350</v>
      </c>
      <c r="B14" s="150" t="s">
        <v>443</v>
      </c>
      <c r="C14" s="150" t="s">
        <v>419</v>
      </c>
      <c r="D14" s="150" t="s">
        <v>420</v>
      </c>
      <c r="E14" s="150" t="s">
        <v>448</v>
      </c>
      <c r="F14" s="150" t="s">
        <v>445</v>
      </c>
      <c r="G14" s="149" t="s">
        <v>446</v>
      </c>
      <c r="H14" s="149" t="s">
        <v>424</v>
      </c>
      <c r="I14" s="150" t="s">
        <v>435</v>
      </c>
      <c r="J14" s="150" t="s">
        <v>447</v>
      </c>
    </row>
    <row r="15" ht="52.5" customHeight="1" outlineLevel="1" spans="1:10">
      <c r="A15" s="150" t="s">
        <v>350</v>
      </c>
      <c r="B15" s="150" t="s">
        <v>443</v>
      </c>
      <c r="C15" s="150" t="s">
        <v>426</v>
      </c>
      <c r="D15" s="150" t="s">
        <v>427</v>
      </c>
      <c r="E15" s="150" t="s">
        <v>449</v>
      </c>
      <c r="F15" s="150" t="s">
        <v>445</v>
      </c>
      <c r="G15" s="149" t="s">
        <v>446</v>
      </c>
      <c r="H15" s="149" t="s">
        <v>424</v>
      </c>
      <c r="I15" s="150" t="s">
        <v>435</v>
      </c>
      <c r="J15" s="150" t="s">
        <v>447</v>
      </c>
    </row>
    <row r="16" ht="52.5" customHeight="1" outlineLevel="1" spans="1:10">
      <c r="A16" s="150" t="s">
        <v>350</v>
      </c>
      <c r="B16" s="150" t="s">
        <v>443</v>
      </c>
      <c r="C16" s="150" t="s">
        <v>431</v>
      </c>
      <c r="D16" s="150" t="s">
        <v>432</v>
      </c>
      <c r="E16" s="150" t="s">
        <v>450</v>
      </c>
      <c r="F16" s="150" t="s">
        <v>422</v>
      </c>
      <c r="G16" s="149" t="s">
        <v>451</v>
      </c>
      <c r="H16" s="149" t="s">
        <v>424</v>
      </c>
      <c r="I16" s="150" t="s">
        <v>435</v>
      </c>
      <c r="J16" s="150" t="s">
        <v>447</v>
      </c>
    </row>
    <row r="17" ht="52.5" customHeight="1" outlineLevel="1" spans="1:10">
      <c r="A17" s="150" t="s">
        <v>377</v>
      </c>
      <c r="B17" s="150" t="s">
        <v>452</v>
      </c>
      <c r="C17" s="150" t="s">
        <v>419</v>
      </c>
      <c r="D17" s="150" t="s">
        <v>420</v>
      </c>
      <c r="E17" s="150" t="s">
        <v>453</v>
      </c>
      <c r="F17" s="150" t="s">
        <v>445</v>
      </c>
      <c r="G17" s="149" t="s">
        <v>454</v>
      </c>
      <c r="H17" s="149" t="s">
        <v>424</v>
      </c>
      <c r="I17" s="150" t="s">
        <v>425</v>
      </c>
      <c r="J17" s="150" t="s">
        <v>455</v>
      </c>
    </row>
    <row r="18" ht="52.5" customHeight="1" outlineLevel="1" spans="1:10">
      <c r="A18" s="150" t="s">
        <v>377</v>
      </c>
      <c r="B18" s="150" t="s">
        <v>452</v>
      </c>
      <c r="C18" s="150" t="s">
        <v>426</v>
      </c>
      <c r="D18" s="150" t="s">
        <v>427</v>
      </c>
      <c r="E18" s="150" t="s">
        <v>456</v>
      </c>
      <c r="F18" s="150" t="s">
        <v>422</v>
      </c>
      <c r="G18" s="149" t="s">
        <v>454</v>
      </c>
      <c r="H18" s="149" t="s">
        <v>424</v>
      </c>
      <c r="I18" s="150" t="s">
        <v>425</v>
      </c>
      <c r="J18" s="150" t="s">
        <v>455</v>
      </c>
    </row>
    <row r="19" ht="52.5" customHeight="1" outlineLevel="1" spans="1:10">
      <c r="A19" s="150" t="s">
        <v>377</v>
      </c>
      <c r="B19" s="150" t="s">
        <v>452</v>
      </c>
      <c r="C19" s="150" t="s">
        <v>431</v>
      </c>
      <c r="D19" s="150" t="s">
        <v>432</v>
      </c>
      <c r="E19" s="150" t="s">
        <v>457</v>
      </c>
      <c r="F19" s="150" t="s">
        <v>445</v>
      </c>
      <c r="G19" s="149" t="s">
        <v>458</v>
      </c>
      <c r="H19" s="149" t="s">
        <v>424</v>
      </c>
      <c r="I19" s="150" t="s">
        <v>435</v>
      </c>
      <c r="J19" s="150" t="s">
        <v>455</v>
      </c>
    </row>
    <row r="20" ht="52.5" customHeight="1" outlineLevel="1" spans="1:10">
      <c r="A20" s="150" t="s">
        <v>459</v>
      </c>
      <c r="B20" s="150" t="s">
        <v>460</v>
      </c>
      <c r="C20" s="150" t="s">
        <v>419</v>
      </c>
      <c r="D20" s="150" t="s">
        <v>420</v>
      </c>
      <c r="E20" s="150" t="s">
        <v>461</v>
      </c>
      <c r="F20" s="150" t="s">
        <v>422</v>
      </c>
      <c r="G20" s="149" t="s">
        <v>462</v>
      </c>
      <c r="H20" s="149" t="s">
        <v>424</v>
      </c>
      <c r="I20" s="150" t="s">
        <v>463</v>
      </c>
      <c r="J20" s="150" t="s">
        <v>464</v>
      </c>
    </row>
    <row r="21" ht="52.5" customHeight="1" outlineLevel="1" spans="1:10">
      <c r="A21" s="150" t="s">
        <v>459</v>
      </c>
      <c r="B21" s="150" t="s">
        <v>460</v>
      </c>
      <c r="C21" s="150" t="s">
        <v>419</v>
      </c>
      <c r="D21" s="150" t="s">
        <v>420</v>
      </c>
      <c r="E21" s="150" t="s">
        <v>465</v>
      </c>
      <c r="F21" s="150" t="s">
        <v>422</v>
      </c>
      <c r="G21" s="149" t="s">
        <v>462</v>
      </c>
      <c r="H21" s="149" t="s">
        <v>424</v>
      </c>
      <c r="I21" s="150" t="s">
        <v>463</v>
      </c>
      <c r="J21" s="150" t="s">
        <v>464</v>
      </c>
    </row>
    <row r="22" ht="52.5" customHeight="1" outlineLevel="1" spans="1:10">
      <c r="A22" s="150" t="s">
        <v>459</v>
      </c>
      <c r="B22" s="150" t="s">
        <v>460</v>
      </c>
      <c r="C22" s="150" t="s">
        <v>419</v>
      </c>
      <c r="D22" s="150" t="s">
        <v>466</v>
      </c>
      <c r="E22" s="150" t="s">
        <v>467</v>
      </c>
      <c r="F22" s="150" t="s">
        <v>422</v>
      </c>
      <c r="G22" s="149" t="s">
        <v>446</v>
      </c>
      <c r="H22" s="149" t="s">
        <v>424</v>
      </c>
      <c r="I22" s="150" t="s">
        <v>435</v>
      </c>
      <c r="J22" s="150" t="s">
        <v>464</v>
      </c>
    </row>
    <row r="23" ht="52.5" customHeight="1" outlineLevel="1" spans="1:10">
      <c r="A23" s="150" t="s">
        <v>459</v>
      </c>
      <c r="B23" s="150" t="s">
        <v>460</v>
      </c>
      <c r="C23" s="150" t="s">
        <v>419</v>
      </c>
      <c r="D23" s="150" t="s">
        <v>468</v>
      </c>
      <c r="E23" s="150" t="s">
        <v>469</v>
      </c>
      <c r="F23" s="150" t="s">
        <v>422</v>
      </c>
      <c r="G23" s="149" t="s">
        <v>470</v>
      </c>
      <c r="H23" s="149" t="s">
        <v>424</v>
      </c>
      <c r="I23" s="150" t="s">
        <v>435</v>
      </c>
      <c r="J23" s="150" t="s">
        <v>464</v>
      </c>
    </row>
    <row r="24" ht="52.5" customHeight="1" outlineLevel="1" spans="1:10">
      <c r="A24" s="150" t="s">
        <v>459</v>
      </c>
      <c r="B24" s="150" t="s">
        <v>460</v>
      </c>
      <c r="C24" s="150" t="s">
        <v>419</v>
      </c>
      <c r="D24" s="150" t="s">
        <v>468</v>
      </c>
      <c r="E24" s="150" t="s">
        <v>471</v>
      </c>
      <c r="F24" s="150" t="s">
        <v>422</v>
      </c>
      <c r="G24" s="149" t="s">
        <v>470</v>
      </c>
      <c r="H24" s="149" t="s">
        <v>424</v>
      </c>
      <c r="I24" s="150" t="s">
        <v>435</v>
      </c>
      <c r="J24" s="150" t="s">
        <v>464</v>
      </c>
    </row>
    <row r="25" ht="52.5" customHeight="1" outlineLevel="1" spans="1:10">
      <c r="A25" s="150" t="s">
        <v>459</v>
      </c>
      <c r="B25" s="150" t="s">
        <v>460</v>
      </c>
      <c r="C25" s="150" t="s">
        <v>419</v>
      </c>
      <c r="D25" s="150" t="s">
        <v>472</v>
      </c>
      <c r="E25" s="150" t="s">
        <v>473</v>
      </c>
      <c r="F25" s="150" t="s">
        <v>445</v>
      </c>
      <c r="G25" s="149" t="s">
        <v>474</v>
      </c>
      <c r="H25" s="149" t="s">
        <v>424</v>
      </c>
      <c r="I25" s="150" t="s">
        <v>475</v>
      </c>
      <c r="J25" s="150" t="s">
        <v>464</v>
      </c>
    </row>
    <row r="26" ht="52.5" customHeight="1" outlineLevel="1" spans="1:10">
      <c r="A26" s="150" t="s">
        <v>459</v>
      </c>
      <c r="B26" s="150" t="s">
        <v>460</v>
      </c>
      <c r="C26" s="150" t="s">
        <v>426</v>
      </c>
      <c r="D26" s="150" t="s">
        <v>427</v>
      </c>
      <c r="E26" s="150" t="s">
        <v>476</v>
      </c>
      <c r="F26" s="150" t="s">
        <v>422</v>
      </c>
      <c r="G26" s="149" t="s">
        <v>470</v>
      </c>
      <c r="H26" s="149" t="s">
        <v>424</v>
      </c>
      <c r="I26" s="150" t="s">
        <v>435</v>
      </c>
      <c r="J26" s="150" t="s">
        <v>464</v>
      </c>
    </row>
    <row r="27" ht="52.5" customHeight="1" outlineLevel="1" spans="1:10">
      <c r="A27" s="150" t="s">
        <v>459</v>
      </c>
      <c r="B27" s="150" t="s">
        <v>460</v>
      </c>
      <c r="C27" s="150" t="s">
        <v>426</v>
      </c>
      <c r="D27" s="150" t="s">
        <v>477</v>
      </c>
      <c r="E27" s="150" t="s">
        <v>478</v>
      </c>
      <c r="F27" s="150" t="s">
        <v>422</v>
      </c>
      <c r="G27" s="149" t="s">
        <v>462</v>
      </c>
      <c r="H27" s="149" t="s">
        <v>424</v>
      </c>
      <c r="I27" s="150" t="s">
        <v>425</v>
      </c>
      <c r="J27" s="150" t="s">
        <v>464</v>
      </c>
    </row>
    <row r="28" ht="52.5" customHeight="1" outlineLevel="1" spans="1:10">
      <c r="A28" s="150" t="s">
        <v>459</v>
      </c>
      <c r="B28" s="150" t="s">
        <v>460</v>
      </c>
      <c r="C28" s="150" t="s">
        <v>426</v>
      </c>
      <c r="D28" s="150" t="s">
        <v>477</v>
      </c>
      <c r="E28" s="150" t="s">
        <v>479</v>
      </c>
      <c r="F28" s="150" t="s">
        <v>422</v>
      </c>
      <c r="G28" s="149" t="s">
        <v>442</v>
      </c>
      <c r="H28" s="149" t="s">
        <v>424</v>
      </c>
      <c r="I28" s="150" t="s">
        <v>435</v>
      </c>
      <c r="J28" s="150" t="s">
        <v>464</v>
      </c>
    </row>
    <row r="29" ht="52.5" customHeight="1" outlineLevel="1" spans="1:10">
      <c r="A29" s="150" t="s">
        <v>459</v>
      </c>
      <c r="B29" s="150" t="s">
        <v>460</v>
      </c>
      <c r="C29" s="150" t="s">
        <v>431</v>
      </c>
      <c r="D29" s="150" t="s">
        <v>432</v>
      </c>
      <c r="E29" s="150" t="s">
        <v>480</v>
      </c>
      <c r="F29" s="150" t="s">
        <v>422</v>
      </c>
      <c r="G29" s="149" t="s">
        <v>470</v>
      </c>
      <c r="H29" s="149" t="s">
        <v>424</v>
      </c>
      <c r="I29" s="150" t="s">
        <v>435</v>
      </c>
      <c r="J29" s="150" t="s">
        <v>464</v>
      </c>
    </row>
    <row r="30" ht="52.5" customHeight="1" outlineLevel="1" spans="1:10">
      <c r="A30" s="150" t="s">
        <v>379</v>
      </c>
      <c r="B30" s="150" t="s">
        <v>481</v>
      </c>
      <c r="C30" s="150" t="s">
        <v>419</v>
      </c>
      <c r="D30" s="150" t="s">
        <v>420</v>
      </c>
      <c r="E30" s="150" t="s">
        <v>482</v>
      </c>
      <c r="F30" s="150" t="s">
        <v>445</v>
      </c>
      <c r="G30" s="149" t="s">
        <v>483</v>
      </c>
      <c r="H30" s="149" t="s">
        <v>424</v>
      </c>
      <c r="I30" s="150" t="s">
        <v>425</v>
      </c>
      <c r="J30" s="150" t="s">
        <v>484</v>
      </c>
    </row>
    <row r="31" ht="52.5" customHeight="1" outlineLevel="1" spans="1:10">
      <c r="A31" s="150" t="s">
        <v>379</v>
      </c>
      <c r="B31" s="150" t="s">
        <v>481</v>
      </c>
      <c r="C31" s="150" t="s">
        <v>426</v>
      </c>
      <c r="D31" s="150" t="s">
        <v>485</v>
      </c>
      <c r="E31" s="150" t="s">
        <v>486</v>
      </c>
      <c r="F31" s="150" t="s">
        <v>445</v>
      </c>
      <c r="G31" s="149" t="s">
        <v>483</v>
      </c>
      <c r="H31" s="149" t="s">
        <v>424</v>
      </c>
      <c r="I31" s="150" t="s">
        <v>425</v>
      </c>
      <c r="J31" s="150" t="s">
        <v>484</v>
      </c>
    </row>
    <row r="32" ht="52.5" customHeight="1" outlineLevel="1" spans="1:10">
      <c r="A32" s="150" t="s">
        <v>379</v>
      </c>
      <c r="B32" s="150" t="s">
        <v>481</v>
      </c>
      <c r="C32" s="150" t="s">
        <v>431</v>
      </c>
      <c r="D32" s="150" t="s">
        <v>432</v>
      </c>
      <c r="E32" s="150" t="s">
        <v>432</v>
      </c>
      <c r="F32" s="150" t="s">
        <v>422</v>
      </c>
      <c r="G32" s="149" t="s">
        <v>446</v>
      </c>
      <c r="H32" s="149" t="s">
        <v>424</v>
      </c>
      <c r="I32" s="150" t="s">
        <v>435</v>
      </c>
      <c r="J32" s="150" t="s">
        <v>487</v>
      </c>
    </row>
    <row r="33" ht="52.5" customHeight="1" outlineLevel="1" spans="1:10">
      <c r="A33" s="150" t="s">
        <v>488</v>
      </c>
      <c r="B33" s="150" t="s">
        <v>488</v>
      </c>
      <c r="C33" s="150" t="s">
        <v>419</v>
      </c>
      <c r="D33" s="150" t="s">
        <v>420</v>
      </c>
      <c r="E33" s="150" t="s">
        <v>489</v>
      </c>
      <c r="F33" s="150" t="s">
        <v>422</v>
      </c>
      <c r="G33" s="149" t="s">
        <v>446</v>
      </c>
      <c r="H33" s="149" t="s">
        <v>424</v>
      </c>
      <c r="I33" s="150" t="s">
        <v>425</v>
      </c>
      <c r="J33" s="150" t="s">
        <v>488</v>
      </c>
    </row>
    <row r="34" ht="52.5" customHeight="1" outlineLevel="1" spans="1:10">
      <c r="A34" s="150" t="s">
        <v>488</v>
      </c>
      <c r="B34" s="150" t="s">
        <v>488</v>
      </c>
      <c r="C34" s="150" t="s">
        <v>426</v>
      </c>
      <c r="D34" s="150" t="s">
        <v>427</v>
      </c>
      <c r="E34" s="150" t="s">
        <v>490</v>
      </c>
      <c r="F34" s="150" t="s">
        <v>422</v>
      </c>
      <c r="G34" s="149" t="s">
        <v>491</v>
      </c>
      <c r="H34" s="149" t="s">
        <v>424</v>
      </c>
      <c r="I34" s="150" t="s">
        <v>430</v>
      </c>
      <c r="J34" s="150" t="s">
        <v>488</v>
      </c>
    </row>
    <row r="35" ht="52.5" customHeight="1" outlineLevel="1" spans="1:10">
      <c r="A35" s="150" t="s">
        <v>488</v>
      </c>
      <c r="B35" s="150" t="s">
        <v>488</v>
      </c>
      <c r="C35" s="150" t="s">
        <v>431</v>
      </c>
      <c r="D35" s="150" t="s">
        <v>432</v>
      </c>
      <c r="E35" s="150" t="s">
        <v>432</v>
      </c>
      <c r="F35" s="150" t="s">
        <v>422</v>
      </c>
      <c r="G35" s="149" t="s">
        <v>434</v>
      </c>
      <c r="H35" s="149" t="s">
        <v>424</v>
      </c>
      <c r="I35" s="150" t="s">
        <v>435</v>
      </c>
      <c r="J35" s="150" t="s">
        <v>488</v>
      </c>
    </row>
    <row r="36" ht="52.5" customHeight="1" outlineLevel="1" spans="1:10">
      <c r="A36" s="150" t="s">
        <v>492</v>
      </c>
      <c r="B36" s="150" t="s">
        <v>493</v>
      </c>
      <c r="C36" s="150" t="s">
        <v>419</v>
      </c>
      <c r="D36" s="150" t="s">
        <v>420</v>
      </c>
      <c r="E36" s="150" t="s">
        <v>494</v>
      </c>
      <c r="F36" s="150" t="s">
        <v>422</v>
      </c>
      <c r="G36" s="149" t="s">
        <v>495</v>
      </c>
      <c r="H36" s="149" t="s">
        <v>424</v>
      </c>
      <c r="I36" s="150" t="s">
        <v>463</v>
      </c>
      <c r="J36" s="150" t="s">
        <v>496</v>
      </c>
    </row>
    <row r="37" ht="52.5" customHeight="1" outlineLevel="1" spans="1:10">
      <c r="A37" s="150" t="s">
        <v>492</v>
      </c>
      <c r="B37" s="150" t="s">
        <v>493</v>
      </c>
      <c r="C37" s="150" t="s">
        <v>419</v>
      </c>
      <c r="D37" s="150" t="s">
        <v>420</v>
      </c>
      <c r="E37" s="150" t="s">
        <v>497</v>
      </c>
      <c r="F37" s="150" t="s">
        <v>422</v>
      </c>
      <c r="G37" s="149" t="s">
        <v>495</v>
      </c>
      <c r="H37" s="149" t="s">
        <v>424</v>
      </c>
      <c r="I37" s="150" t="s">
        <v>463</v>
      </c>
      <c r="J37" s="150" t="s">
        <v>496</v>
      </c>
    </row>
    <row r="38" ht="52.5" customHeight="1" outlineLevel="1" spans="1:10">
      <c r="A38" s="150" t="s">
        <v>492</v>
      </c>
      <c r="B38" s="150" t="s">
        <v>493</v>
      </c>
      <c r="C38" s="150" t="s">
        <v>419</v>
      </c>
      <c r="D38" s="150" t="s">
        <v>466</v>
      </c>
      <c r="E38" s="150" t="s">
        <v>498</v>
      </c>
      <c r="F38" s="150" t="s">
        <v>422</v>
      </c>
      <c r="G38" s="149" t="s">
        <v>446</v>
      </c>
      <c r="H38" s="149" t="s">
        <v>424</v>
      </c>
      <c r="I38" s="150" t="s">
        <v>435</v>
      </c>
      <c r="J38" s="150" t="s">
        <v>496</v>
      </c>
    </row>
    <row r="39" ht="52.5" customHeight="1" outlineLevel="1" spans="1:10">
      <c r="A39" s="150" t="s">
        <v>492</v>
      </c>
      <c r="B39" s="150" t="s">
        <v>493</v>
      </c>
      <c r="C39" s="150" t="s">
        <v>419</v>
      </c>
      <c r="D39" s="150" t="s">
        <v>468</v>
      </c>
      <c r="E39" s="150" t="s">
        <v>499</v>
      </c>
      <c r="F39" s="150" t="s">
        <v>422</v>
      </c>
      <c r="G39" s="149" t="s">
        <v>470</v>
      </c>
      <c r="H39" s="149" t="s">
        <v>424</v>
      </c>
      <c r="I39" s="150" t="s">
        <v>435</v>
      </c>
      <c r="J39" s="150" t="s">
        <v>496</v>
      </c>
    </row>
    <row r="40" ht="52.5" customHeight="1" outlineLevel="1" spans="1:10">
      <c r="A40" s="150" t="s">
        <v>492</v>
      </c>
      <c r="B40" s="150" t="s">
        <v>493</v>
      </c>
      <c r="C40" s="150" t="s">
        <v>419</v>
      </c>
      <c r="D40" s="150" t="s">
        <v>468</v>
      </c>
      <c r="E40" s="150" t="s">
        <v>500</v>
      </c>
      <c r="F40" s="150" t="s">
        <v>422</v>
      </c>
      <c r="G40" s="149" t="s">
        <v>470</v>
      </c>
      <c r="H40" s="149" t="s">
        <v>424</v>
      </c>
      <c r="I40" s="150" t="s">
        <v>435</v>
      </c>
      <c r="J40" s="150" t="s">
        <v>496</v>
      </c>
    </row>
    <row r="41" ht="52.5" customHeight="1" outlineLevel="1" spans="1:10">
      <c r="A41" s="150" t="s">
        <v>492</v>
      </c>
      <c r="B41" s="150" t="s">
        <v>493</v>
      </c>
      <c r="C41" s="150" t="s">
        <v>419</v>
      </c>
      <c r="D41" s="150" t="s">
        <v>472</v>
      </c>
      <c r="E41" s="150" t="s">
        <v>473</v>
      </c>
      <c r="F41" s="150" t="s">
        <v>445</v>
      </c>
      <c r="G41" s="149" t="s">
        <v>501</v>
      </c>
      <c r="H41" s="149" t="s">
        <v>424</v>
      </c>
      <c r="I41" s="150" t="s">
        <v>475</v>
      </c>
      <c r="J41" s="150" t="s">
        <v>496</v>
      </c>
    </row>
    <row r="42" ht="52.5" customHeight="1" outlineLevel="1" spans="1:10">
      <c r="A42" s="150" t="s">
        <v>492</v>
      </c>
      <c r="B42" s="150" t="s">
        <v>493</v>
      </c>
      <c r="C42" s="150" t="s">
        <v>426</v>
      </c>
      <c r="D42" s="150" t="s">
        <v>477</v>
      </c>
      <c r="E42" s="150" t="s">
        <v>502</v>
      </c>
      <c r="F42" s="150" t="s">
        <v>422</v>
      </c>
      <c r="G42" s="149" t="s">
        <v>495</v>
      </c>
      <c r="H42" s="149" t="s">
        <v>424</v>
      </c>
      <c r="I42" s="150" t="s">
        <v>463</v>
      </c>
      <c r="J42" s="150" t="s">
        <v>496</v>
      </c>
    </row>
    <row r="43" ht="52.5" customHeight="1" outlineLevel="1" spans="1:10">
      <c r="A43" s="150" t="s">
        <v>492</v>
      </c>
      <c r="B43" s="150" t="s">
        <v>493</v>
      </c>
      <c r="C43" s="150" t="s">
        <v>426</v>
      </c>
      <c r="D43" s="150" t="s">
        <v>477</v>
      </c>
      <c r="E43" s="150" t="s">
        <v>503</v>
      </c>
      <c r="F43" s="150" t="s">
        <v>422</v>
      </c>
      <c r="G43" s="149" t="s">
        <v>442</v>
      </c>
      <c r="H43" s="149" t="s">
        <v>424</v>
      </c>
      <c r="I43" s="150" t="s">
        <v>435</v>
      </c>
      <c r="J43" s="150" t="s">
        <v>496</v>
      </c>
    </row>
    <row r="44" ht="52.5" customHeight="1" outlineLevel="1" spans="1:10">
      <c r="A44" s="150" t="s">
        <v>492</v>
      </c>
      <c r="B44" s="150" t="s">
        <v>493</v>
      </c>
      <c r="C44" s="150" t="s">
        <v>431</v>
      </c>
      <c r="D44" s="150" t="s">
        <v>432</v>
      </c>
      <c r="E44" s="150" t="s">
        <v>504</v>
      </c>
      <c r="F44" s="150" t="s">
        <v>422</v>
      </c>
      <c r="G44" s="149" t="s">
        <v>470</v>
      </c>
      <c r="H44" s="149" t="s">
        <v>424</v>
      </c>
      <c r="I44" s="150" t="s">
        <v>435</v>
      </c>
      <c r="J44" s="150" t="s">
        <v>496</v>
      </c>
    </row>
    <row r="45" ht="52.5" customHeight="1" outlineLevel="1" spans="1:10">
      <c r="A45" s="150" t="s">
        <v>492</v>
      </c>
      <c r="B45" s="150" t="s">
        <v>493</v>
      </c>
      <c r="C45" s="150" t="s">
        <v>431</v>
      </c>
      <c r="D45" s="150" t="s">
        <v>432</v>
      </c>
      <c r="E45" s="150" t="s">
        <v>505</v>
      </c>
      <c r="F45" s="150" t="s">
        <v>422</v>
      </c>
      <c r="G45" s="149" t="s">
        <v>470</v>
      </c>
      <c r="H45" s="149" t="s">
        <v>424</v>
      </c>
      <c r="I45" s="150" t="s">
        <v>435</v>
      </c>
      <c r="J45" s="150" t="s">
        <v>496</v>
      </c>
    </row>
    <row r="46" ht="52.5" customHeight="1" outlineLevel="1" spans="1:10">
      <c r="A46" s="150" t="s">
        <v>358</v>
      </c>
      <c r="B46" s="150" t="s">
        <v>506</v>
      </c>
      <c r="C46" s="150" t="s">
        <v>419</v>
      </c>
      <c r="D46" s="150" t="s">
        <v>420</v>
      </c>
      <c r="E46" s="150" t="s">
        <v>507</v>
      </c>
      <c r="F46" s="150" t="s">
        <v>445</v>
      </c>
      <c r="G46" s="149" t="s">
        <v>65</v>
      </c>
      <c r="H46" s="149" t="s">
        <v>424</v>
      </c>
      <c r="I46" s="150" t="s">
        <v>425</v>
      </c>
      <c r="J46" s="150" t="s">
        <v>506</v>
      </c>
    </row>
    <row r="47" ht="52.5" customHeight="1" outlineLevel="1" spans="1:10">
      <c r="A47" s="150" t="s">
        <v>358</v>
      </c>
      <c r="B47" s="150" t="s">
        <v>508</v>
      </c>
      <c r="C47" s="150" t="s">
        <v>426</v>
      </c>
      <c r="D47" s="150" t="s">
        <v>427</v>
      </c>
      <c r="E47" s="150" t="s">
        <v>509</v>
      </c>
      <c r="F47" s="150" t="s">
        <v>445</v>
      </c>
      <c r="G47" s="149" t="s">
        <v>65</v>
      </c>
      <c r="H47" s="149" t="s">
        <v>424</v>
      </c>
      <c r="I47" s="150" t="s">
        <v>425</v>
      </c>
      <c r="J47" s="150" t="s">
        <v>506</v>
      </c>
    </row>
    <row r="48" ht="52.5" customHeight="1" outlineLevel="1" spans="1:10">
      <c r="A48" s="150" t="s">
        <v>358</v>
      </c>
      <c r="B48" s="150" t="s">
        <v>508</v>
      </c>
      <c r="C48" s="150" t="s">
        <v>431</v>
      </c>
      <c r="D48" s="150" t="s">
        <v>432</v>
      </c>
      <c r="E48" s="150" t="s">
        <v>510</v>
      </c>
      <c r="F48" s="150" t="s">
        <v>422</v>
      </c>
      <c r="G48" s="149" t="s">
        <v>470</v>
      </c>
      <c r="H48" s="149" t="s">
        <v>424</v>
      </c>
      <c r="I48" s="150" t="s">
        <v>435</v>
      </c>
      <c r="J48" s="150" t="s">
        <v>506</v>
      </c>
    </row>
    <row r="49" ht="52.5" customHeight="1" outlineLevel="1" spans="1:10">
      <c r="A49" s="150" t="s">
        <v>404</v>
      </c>
      <c r="B49" s="150" t="s">
        <v>511</v>
      </c>
      <c r="C49" s="150" t="s">
        <v>419</v>
      </c>
      <c r="D49" s="150" t="s">
        <v>420</v>
      </c>
      <c r="E49" s="150" t="s">
        <v>512</v>
      </c>
      <c r="F49" s="150" t="s">
        <v>445</v>
      </c>
      <c r="G49" s="149" t="s">
        <v>513</v>
      </c>
      <c r="H49" s="149" t="s">
        <v>424</v>
      </c>
      <c r="I49" s="150" t="s">
        <v>425</v>
      </c>
      <c r="J49" s="150" t="s">
        <v>511</v>
      </c>
    </row>
    <row r="50" ht="52.5" customHeight="1" outlineLevel="1" spans="1:10">
      <c r="A50" s="150" t="s">
        <v>404</v>
      </c>
      <c r="B50" s="150" t="s">
        <v>514</v>
      </c>
      <c r="C50" s="150" t="s">
        <v>426</v>
      </c>
      <c r="D50" s="150" t="s">
        <v>427</v>
      </c>
      <c r="E50" s="150" t="s">
        <v>515</v>
      </c>
      <c r="F50" s="150" t="s">
        <v>445</v>
      </c>
      <c r="G50" s="149" t="s">
        <v>516</v>
      </c>
      <c r="H50" s="149" t="s">
        <v>424</v>
      </c>
      <c r="I50" s="150" t="s">
        <v>425</v>
      </c>
      <c r="J50" s="150" t="s">
        <v>511</v>
      </c>
    </row>
    <row r="51" ht="52.5" customHeight="1" outlineLevel="1" spans="1:10">
      <c r="A51" s="150" t="s">
        <v>404</v>
      </c>
      <c r="B51" s="150" t="s">
        <v>514</v>
      </c>
      <c r="C51" s="150" t="s">
        <v>431</v>
      </c>
      <c r="D51" s="150" t="s">
        <v>432</v>
      </c>
      <c r="E51" s="150" t="s">
        <v>517</v>
      </c>
      <c r="F51" s="150" t="s">
        <v>422</v>
      </c>
      <c r="G51" s="149" t="s">
        <v>518</v>
      </c>
      <c r="H51" s="149" t="s">
        <v>424</v>
      </c>
      <c r="I51" s="150" t="s">
        <v>435</v>
      </c>
      <c r="J51" s="150" t="s">
        <v>511</v>
      </c>
    </row>
    <row r="52" ht="52.5" customHeight="1" outlineLevel="1" spans="1:10">
      <c r="A52" s="150" t="s">
        <v>371</v>
      </c>
      <c r="B52" s="150" t="s">
        <v>519</v>
      </c>
      <c r="C52" s="150" t="s">
        <v>419</v>
      </c>
      <c r="D52" s="150" t="s">
        <v>420</v>
      </c>
      <c r="E52" s="150" t="s">
        <v>520</v>
      </c>
      <c r="F52" s="150" t="s">
        <v>445</v>
      </c>
      <c r="G52" s="149" t="s">
        <v>521</v>
      </c>
      <c r="H52" s="149" t="s">
        <v>424</v>
      </c>
      <c r="I52" s="150" t="s">
        <v>425</v>
      </c>
      <c r="J52" s="150" t="s">
        <v>520</v>
      </c>
    </row>
    <row r="53" ht="52.5" customHeight="1" outlineLevel="1" spans="1:10">
      <c r="A53" s="150" t="s">
        <v>371</v>
      </c>
      <c r="B53" s="150" t="s">
        <v>519</v>
      </c>
      <c r="C53" s="150" t="s">
        <v>426</v>
      </c>
      <c r="D53" s="150" t="s">
        <v>427</v>
      </c>
      <c r="E53" s="150" t="s">
        <v>522</v>
      </c>
      <c r="F53" s="150" t="s">
        <v>422</v>
      </c>
      <c r="G53" s="149" t="s">
        <v>458</v>
      </c>
      <c r="H53" s="149" t="s">
        <v>424</v>
      </c>
      <c r="I53" s="150" t="s">
        <v>435</v>
      </c>
      <c r="J53" s="150" t="s">
        <v>520</v>
      </c>
    </row>
    <row r="54" ht="52.5" customHeight="1" outlineLevel="1" spans="1:10">
      <c r="A54" s="150" t="s">
        <v>371</v>
      </c>
      <c r="B54" s="150" t="s">
        <v>519</v>
      </c>
      <c r="C54" s="150" t="s">
        <v>431</v>
      </c>
      <c r="D54" s="150" t="s">
        <v>432</v>
      </c>
      <c r="E54" s="150" t="s">
        <v>523</v>
      </c>
      <c r="F54" s="150" t="s">
        <v>445</v>
      </c>
      <c r="G54" s="149" t="s">
        <v>458</v>
      </c>
      <c r="H54" s="149" t="s">
        <v>424</v>
      </c>
      <c r="I54" s="150" t="s">
        <v>435</v>
      </c>
      <c r="J54" s="150" t="s">
        <v>520</v>
      </c>
    </row>
    <row r="55" ht="52.5" customHeight="1" outlineLevel="1" spans="1:10">
      <c r="A55" s="150" t="s">
        <v>373</v>
      </c>
      <c r="B55" s="150" t="s">
        <v>524</v>
      </c>
      <c r="C55" s="150" t="s">
        <v>419</v>
      </c>
      <c r="D55" s="150" t="s">
        <v>420</v>
      </c>
      <c r="E55" s="150" t="s">
        <v>525</v>
      </c>
      <c r="F55" s="150" t="s">
        <v>422</v>
      </c>
      <c r="G55" s="149" t="s">
        <v>526</v>
      </c>
      <c r="H55" s="149" t="s">
        <v>424</v>
      </c>
      <c r="I55" s="150" t="s">
        <v>425</v>
      </c>
      <c r="J55" s="150" t="s">
        <v>524</v>
      </c>
    </row>
    <row r="56" ht="52.5" customHeight="1" outlineLevel="1" spans="1:10">
      <c r="A56" s="150" t="s">
        <v>373</v>
      </c>
      <c r="B56" s="150" t="s">
        <v>524</v>
      </c>
      <c r="C56" s="150" t="s">
        <v>426</v>
      </c>
      <c r="D56" s="150" t="s">
        <v>427</v>
      </c>
      <c r="E56" s="150" t="s">
        <v>527</v>
      </c>
      <c r="F56" s="150" t="s">
        <v>445</v>
      </c>
      <c r="G56" s="149" t="s">
        <v>528</v>
      </c>
      <c r="H56" s="149" t="s">
        <v>424</v>
      </c>
      <c r="I56" s="150" t="s">
        <v>430</v>
      </c>
      <c r="J56" s="150" t="s">
        <v>524</v>
      </c>
    </row>
    <row r="57" ht="52.5" customHeight="1" outlineLevel="1" spans="1:10">
      <c r="A57" s="150" t="s">
        <v>373</v>
      </c>
      <c r="B57" s="150" t="s">
        <v>524</v>
      </c>
      <c r="C57" s="150" t="s">
        <v>431</v>
      </c>
      <c r="D57" s="150" t="s">
        <v>432</v>
      </c>
      <c r="E57" s="150" t="s">
        <v>529</v>
      </c>
      <c r="F57" s="150" t="s">
        <v>422</v>
      </c>
      <c r="G57" s="149" t="s">
        <v>451</v>
      </c>
      <c r="H57" s="149" t="s">
        <v>424</v>
      </c>
      <c r="I57" s="150" t="s">
        <v>435</v>
      </c>
      <c r="J57" s="150" t="s">
        <v>524</v>
      </c>
    </row>
    <row r="58" ht="52.5" customHeight="1" outlineLevel="1" spans="1:10">
      <c r="A58" s="150" t="s">
        <v>530</v>
      </c>
      <c r="B58" s="150" t="s">
        <v>530</v>
      </c>
      <c r="C58" s="150" t="s">
        <v>419</v>
      </c>
      <c r="D58" s="150" t="s">
        <v>420</v>
      </c>
      <c r="E58" s="150" t="s">
        <v>283</v>
      </c>
      <c r="F58" s="150" t="s">
        <v>422</v>
      </c>
      <c r="G58" s="149" t="s">
        <v>60</v>
      </c>
      <c r="H58" s="149" t="s">
        <v>424</v>
      </c>
      <c r="I58" s="150" t="s">
        <v>425</v>
      </c>
      <c r="J58" s="150" t="s">
        <v>530</v>
      </c>
    </row>
    <row r="59" ht="52.5" customHeight="1" outlineLevel="1" spans="1:10">
      <c r="A59" s="150" t="s">
        <v>530</v>
      </c>
      <c r="B59" s="150" t="s">
        <v>530</v>
      </c>
      <c r="C59" s="150" t="s">
        <v>426</v>
      </c>
      <c r="D59" s="150" t="s">
        <v>427</v>
      </c>
      <c r="E59" s="150" t="s">
        <v>531</v>
      </c>
      <c r="F59" s="150" t="s">
        <v>422</v>
      </c>
      <c r="G59" s="149" t="s">
        <v>532</v>
      </c>
      <c r="H59" s="149" t="s">
        <v>424</v>
      </c>
      <c r="I59" s="150" t="s">
        <v>430</v>
      </c>
      <c r="J59" s="150" t="s">
        <v>530</v>
      </c>
    </row>
    <row r="60" ht="52.5" customHeight="1" outlineLevel="1" spans="1:10">
      <c r="A60" s="150" t="s">
        <v>530</v>
      </c>
      <c r="B60" s="150" t="s">
        <v>530</v>
      </c>
      <c r="C60" s="150" t="s">
        <v>431</v>
      </c>
      <c r="D60" s="150" t="s">
        <v>432</v>
      </c>
      <c r="E60" s="150" t="s">
        <v>533</v>
      </c>
      <c r="F60" s="150" t="s">
        <v>422</v>
      </c>
      <c r="G60" s="149" t="s">
        <v>434</v>
      </c>
      <c r="H60" s="149" t="s">
        <v>424</v>
      </c>
      <c r="I60" s="150" t="s">
        <v>435</v>
      </c>
      <c r="J60" s="150" t="s">
        <v>530</v>
      </c>
    </row>
    <row r="61" ht="52.5" customHeight="1" outlineLevel="1" spans="1:10">
      <c r="A61" s="150" t="s">
        <v>369</v>
      </c>
      <c r="B61" s="150" t="s">
        <v>534</v>
      </c>
      <c r="C61" s="150" t="s">
        <v>419</v>
      </c>
      <c r="D61" s="150" t="s">
        <v>420</v>
      </c>
      <c r="E61" s="150" t="s">
        <v>535</v>
      </c>
      <c r="F61" s="150" t="s">
        <v>422</v>
      </c>
      <c r="G61" s="149" t="s">
        <v>536</v>
      </c>
      <c r="H61" s="149" t="s">
        <v>424</v>
      </c>
      <c r="I61" s="150" t="s">
        <v>425</v>
      </c>
      <c r="J61" s="150" t="s">
        <v>537</v>
      </c>
    </row>
    <row r="62" ht="52.5" customHeight="1" outlineLevel="1" spans="1:10">
      <c r="A62" s="150" t="s">
        <v>369</v>
      </c>
      <c r="B62" s="150" t="s">
        <v>534</v>
      </c>
      <c r="C62" s="150" t="s">
        <v>426</v>
      </c>
      <c r="D62" s="150" t="s">
        <v>477</v>
      </c>
      <c r="E62" s="150" t="s">
        <v>538</v>
      </c>
      <c r="F62" s="150" t="s">
        <v>445</v>
      </c>
      <c r="G62" s="149" t="s">
        <v>539</v>
      </c>
      <c r="H62" s="149" t="s">
        <v>424</v>
      </c>
      <c r="I62" s="150" t="s">
        <v>430</v>
      </c>
      <c r="J62" s="150" t="s">
        <v>537</v>
      </c>
    </row>
    <row r="63" ht="52.5" customHeight="1" outlineLevel="1" spans="1:10">
      <c r="A63" s="150" t="s">
        <v>369</v>
      </c>
      <c r="B63" s="150" t="s">
        <v>534</v>
      </c>
      <c r="C63" s="150" t="s">
        <v>431</v>
      </c>
      <c r="D63" s="150" t="s">
        <v>432</v>
      </c>
      <c r="E63" s="150" t="s">
        <v>540</v>
      </c>
      <c r="F63" s="150" t="s">
        <v>422</v>
      </c>
      <c r="G63" s="149" t="s">
        <v>442</v>
      </c>
      <c r="H63" s="149" t="s">
        <v>424</v>
      </c>
      <c r="I63" s="150" t="s">
        <v>435</v>
      </c>
      <c r="J63" s="150" t="s">
        <v>537</v>
      </c>
    </row>
    <row r="64" ht="52.5" customHeight="1" outlineLevel="1" spans="1:10">
      <c r="A64" s="150" t="s">
        <v>381</v>
      </c>
      <c r="B64" s="150" t="s">
        <v>541</v>
      </c>
      <c r="C64" s="150" t="s">
        <v>419</v>
      </c>
      <c r="D64" s="150" t="s">
        <v>420</v>
      </c>
      <c r="E64" s="150" t="s">
        <v>542</v>
      </c>
      <c r="F64" s="150" t="s">
        <v>422</v>
      </c>
      <c r="G64" s="149" t="s">
        <v>543</v>
      </c>
      <c r="H64" s="149" t="s">
        <v>424</v>
      </c>
      <c r="I64" s="150" t="s">
        <v>425</v>
      </c>
      <c r="J64" s="150" t="s">
        <v>541</v>
      </c>
    </row>
    <row r="65" ht="52.5" customHeight="1" outlineLevel="1" spans="1:10">
      <c r="A65" s="150" t="s">
        <v>381</v>
      </c>
      <c r="B65" s="150" t="s">
        <v>541</v>
      </c>
      <c r="C65" s="150" t="s">
        <v>426</v>
      </c>
      <c r="D65" s="150" t="s">
        <v>477</v>
      </c>
      <c r="E65" s="150" t="s">
        <v>544</v>
      </c>
      <c r="F65" s="150" t="s">
        <v>422</v>
      </c>
      <c r="G65" s="149" t="s">
        <v>545</v>
      </c>
      <c r="H65" s="149" t="s">
        <v>424</v>
      </c>
      <c r="I65" s="150" t="s">
        <v>475</v>
      </c>
      <c r="J65" s="150" t="s">
        <v>541</v>
      </c>
    </row>
    <row r="66" ht="52.5" customHeight="1" outlineLevel="1" spans="1:10">
      <c r="A66" s="150" t="s">
        <v>381</v>
      </c>
      <c r="B66" s="150" t="s">
        <v>541</v>
      </c>
      <c r="C66" s="150" t="s">
        <v>431</v>
      </c>
      <c r="D66" s="150" t="s">
        <v>432</v>
      </c>
      <c r="E66" s="150" t="s">
        <v>546</v>
      </c>
      <c r="F66" s="150" t="s">
        <v>422</v>
      </c>
      <c r="G66" s="149" t="s">
        <v>442</v>
      </c>
      <c r="H66" s="149" t="s">
        <v>424</v>
      </c>
      <c r="I66" s="150" t="s">
        <v>435</v>
      </c>
      <c r="J66" s="150" t="s">
        <v>541</v>
      </c>
    </row>
    <row r="67" ht="52.5" customHeight="1" outlineLevel="1" spans="1:10">
      <c r="A67" s="150" t="s">
        <v>388</v>
      </c>
      <c r="B67" s="150" t="s">
        <v>547</v>
      </c>
      <c r="C67" s="150" t="s">
        <v>419</v>
      </c>
      <c r="D67" s="150" t="s">
        <v>420</v>
      </c>
      <c r="E67" s="150" t="s">
        <v>548</v>
      </c>
      <c r="F67" s="150" t="s">
        <v>445</v>
      </c>
      <c r="G67" s="149" t="s">
        <v>549</v>
      </c>
      <c r="H67" s="149" t="s">
        <v>424</v>
      </c>
      <c r="I67" s="150" t="s">
        <v>550</v>
      </c>
      <c r="J67" s="150" t="s">
        <v>548</v>
      </c>
    </row>
    <row r="68" ht="52.5" customHeight="1" outlineLevel="1" spans="1:10">
      <c r="A68" s="150" t="s">
        <v>388</v>
      </c>
      <c r="B68" s="150" t="s">
        <v>547</v>
      </c>
      <c r="C68" s="150" t="s">
        <v>426</v>
      </c>
      <c r="D68" s="150" t="s">
        <v>427</v>
      </c>
      <c r="E68" s="150" t="s">
        <v>551</v>
      </c>
      <c r="F68" s="150" t="s">
        <v>445</v>
      </c>
      <c r="G68" s="149" t="s">
        <v>552</v>
      </c>
      <c r="H68" s="149" t="s">
        <v>424</v>
      </c>
      <c r="I68" s="150" t="s">
        <v>430</v>
      </c>
      <c r="J68" s="150" t="s">
        <v>551</v>
      </c>
    </row>
    <row r="69" ht="52.5" customHeight="1" outlineLevel="1" spans="1:10">
      <c r="A69" s="150" t="s">
        <v>388</v>
      </c>
      <c r="B69" s="150" t="s">
        <v>547</v>
      </c>
      <c r="C69" s="150" t="s">
        <v>431</v>
      </c>
      <c r="D69" s="150" t="s">
        <v>432</v>
      </c>
      <c r="E69" s="150" t="s">
        <v>432</v>
      </c>
      <c r="F69" s="150" t="s">
        <v>422</v>
      </c>
      <c r="G69" s="149" t="s">
        <v>470</v>
      </c>
      <c r="H69" s="149" t="s">
        <v>424</v>
      </c>
      <c r="I69" s="150" t="s">
        <v>435</v>
      </c>
      <c r="J69" s="150" t="s">
        <v>551</v>
      </c>
    </row>
    <row r="70" ht="52.5" customHeight="1" outlineLevel="1" spans="1:10">
      <c r="A70" s="150" t="s">
        <v>385</v>
      </c>
      <c r="B70" s="150" t="s">
        <v>553</v>
      </c>
      <c r="C70" s="150" t="s">
        <v>419</v>
      </c>
      <c r="D70" s="150" t="s">
        <v>420</v>
      </c>
      <c r="E70" s="150" t="s">
        <v>554</v>
      </c>
      <c r="F70" s="150" t="s">
        <v>422</v>
      </c>
      <c r="G70" s="149" t="s">
        <v>555</v>
      </c>
      <c r="H70" s="149" t="s">
        <v>424</v>
      </c>
      <c r="I70" s="150" t="s">
        <v>425</v>
      </c>
      <c r="J70" s="150" t="s">
        <v>556</v>
      </c>
    </row>
    <row r="71" ht="52.5" customHeight="1" outlineLevel="1" spans="1:10">
      <c r="A71" s="150" t="s">
        <v>385</v>
      </c>
      <c r="B71" s="150" t="s">
        <v>553</v>
      </c>
      <c r="C71" s="150" t="s">
        <v>426</v>
      </c>
      <c r="D71" s="150" t="s">
        <v>477</v>
      </c>
      <c r="E71" s="150" t="s">
        <v>557</v>
      </c>
      <c r="F71" s="150" t="s">
        <v>445</v>
      </c>
      <c r="G71" s="149" t="s">
        <v>558</v>
      </c>
      <c r="H71" s="149" t="s">
        <v>424</v>
      </c>
      <c r="I71" s="150" t="s">
        <v>559</v>
      </c>
      <c r="J71" s="150" t="s">
        <v>556</v>
      </c>
    </row>
    <row r="72" ht="52.5" customHeight="1" outlineLevel="1" spans="1:10">
      <c r="A72" s="150" t="s">
        <v>385</v>
      </c>
      <c r="B72" s="150" t="s">
        <v>553</v>
      </c>
      <c r="C72" s="150" t="s">
        <v>431</v>
      </c>
      <c r="D72" s="150" t="s">
        <v>432</v>
      </c>
      <c r="E72" s="150" t="s">
        <v>432</v>
      </c>
      <c r="F72" s="150" t="s">
        <v>422</v>
      </c>
      <c r="G72" s="149" t="s">
        <v>518</v>
      </c>
      <c r="H72" s="149" t="s">
        <v>424</v>
      </c>
      <c r="I72" s="150" t="s">
        <v>435</v>
      </c>
      <c r="J72" s="150" t="s">
        <v>556</v>
      </c>
    </row>
    <row r="73" ht="52.5" customHeight="1" outlineLevel="1" spans="1:10">
      <c r="A73" s="150" t="s">
        <v>400</v>
      </c>
      <c r="B73" s="150" t="s">
        <v>560</v>
      </c>
      <c r="C73" s="150" t="s">
        <v>419</v>
      </c>
      <c r="D73" s="150" t="s">
        <v>420</v>
      </c>
      <c r="E73" s="150" t="s">
        <v>561</v>
      </c>
      <c r="F73" s="150" t="s">
        <v>445</v>
      </c>
      <c r="G73" s="149" t="s">
        <v>562</v>
      </c>
      <c r="H73" s="149" t="s">
        <v>424</v>
      </c>
      <c r="I73" s="150" t="s">
        <v>425</v>
      </c>
      <c r="J73" s="150" t="s">
        <v>563</v>
      </c>
    </row>
    <row r="74" ht="52.5" customHeight="1" outlineLevel="1" spans="1:10">
      <c r="A74" s="150" t="s">
        <v>400</v>
      </c>
      <c r="B74" s="150" t="s">
        <v>560</v>
      </c>
      <c r="C74" s="150" t="s">
        <v>426</v>
      </c>
      <c r="D74" s="150" t="s">
        <v>427</v>
      </c>
      <c r="E74" s="150" t="s">
        <v>564</v>
      </c>
      <c r="F74" s="150" t="s">
        <v>445</v>
      </c>
      <c r="G74" s="149" t="s">
        <v>565</v>
      </c>
      <c r="H74" s="149" t="s">
        <v>424</v>
      </c>
      <c r="I74" s="150" t="s">
        <v>425</v>
      </c>
      <c r="J74" s="150" t="s">
        <v>563</v>
      </c>
    </row>
    <row r="75" ht="52.5" customHeight="1" outlineLevel="1" spans="1:10">
      <c r="A75" s="150" t="s">
        <v>400</v>
      </c>
      <c r="B75" s="150" t="s">
        <v>560</v>
      </c>
      <c r="C75" s="150" t="s">
        <v>431</v>
      </c>
      <c r="D75" s="150" t="s">
        <v>432</v>
      </c>
      <c r="E75" s="150" t="s">
        <v>432</v>
      </c>
      <c r="F75" s="150" t="s">
        <v>422</v>
      </c>
      <c r="G75" s="149" t="s">
        <v>518</v>
      </c>
      <c r="H75" s="149" t="s">
        <v>424</v>
      </c>
      <c r="I75" s="150" t="s">
        <v>435</v>
      </c>
      <c r="J75" s="150" t="s">
        <v>563</v>
      </c>
    </row>
    <row r="76" ht="52.5" customHeight="1" outlineLevel="1" spans="1:10">
      <c r="A76" s="150" t="s">
        <v>392</v>
      </c>
      <c r="B76" s="150" t="s">
        <v>566</v>
      </c>
      <c r="C76" s="150" t="s">
        <v>419</v>
      </c>
      <c r="D76" s="150" t="s">
        <v>420</v>
      </c>
      <c r="E76" s="150" t="s">
        <v>567</v>
      </c>
      <c r="F76" s="150" t="s">
        <v>422</v>
      </c>
      <c r="G76" s="149" t="s">
        <v>568</v>
      </c>
      <c r="H76" s="149" t="s">
        <v>424</v>
      </c>
      <c r="I76" s="150" t="s">
        <v>425</v>
      </c>
      <c r="J76" s="150" t="s">
        <v>567</v>
      </c>
    </row>
    <row r="77" ht="52.5" customHeight="1" outlineLevel="1" spans="1:10">
      <c r="A77" s="150" t="s">
        <v>392</v>
      </c>
      <c r="B77" s="150" t="s">
        <v>566</v>
      </c>
      <c r="C77" s="150" t="s">
        <v>426</v>
      </c>
      <c r="D77" s="150" t="s">
        <v>427</v>
      </c>
      <c r="E77" s="150" t="s">
        <v>569</v>
      </c>
      <c r="F77" s="150" t="s">
        <v>422</v>
      </c>
      <c r="G77" s="149" t="s">
        <v>570</v>
      </c>
      <c r="H77" s="149" t="s">
        <v>424</v>
      </c>
      <c r="I77" s="150" t="s">
        <v>425</v>
      </c>
      <c r="J77" s="150" t="s">
        <v>571</v>
      </c>
    </row>
    <row r="78" ht="52.5" customHeight="1" outlineLevel="1" spans="1:10">
      <c r="A78" s="150" t="s">
        <v>392</v>
      </c>
      <c r="B78" s="150" t="s">
        <v>566</v>
      </c>
      <c r="C78" s="150" t="s">
        <v>431</v>
      </c>
      <c r="D78" s="150" t="s">
        <v>432</v>
      </c>
      <c r="E78" s="150" t="s">
        <v>572</v>
      </c>
      <c r="F78" s="150" t="s">
        <v>422</v>
      </c>
      <c r="G78" s="149" t="s">
        <v>470</v>
      </c>
      <c r="H78" s="149" t="s">
        <v>424</v>
      </c>
      <c r="I78" s="150" t="s">
        <v>435</v>
      </c>
      <c r="J78" s="150" t="s">
        <v>573</v>
      </c>
    </row>
    <row r="79" ht="52.5" customHeight="1" outlineLevel="1" spans="1:10">
      <c r="A79" s="150" t="s">
        <v>398</v>
      </c>
      <c r="B79" s="150" t="s">
        <v>574</v>
      </c>
      <c r="C79" s="150" t="s">
        <v>419</v>
      </c>
      <c r="D79" s="150" t="s">
        <v>420</v>
      </c>
      <c r="E79" s="150" t="s">
        <v>575</v>
      </c>
      <c r="F79" s="150" t="s">
        <v>445</v>
      </c>
      <c r="G79" s="149" t="s">
        <v>576</v>
      </c>
      <c r="H79" s="149" t="s">
        <v>424</v>
      </c>
      <c r="I79" s="150" t="s">
        <v>425</v>
      </c>
      <c r="J79" s="150" t="s">
        <v>577</v>
      </c>
    </row>
    <row r="80" ht="52.5" customHeight="1" outlineLevel="1" spans="1:10">
      <c r="A80" s="150" t="s">
        <v>398</v>
      </c>
      <c r="B80" s="150" t="s">
        <v>574</v>
      </c>
      <c r="C80" s="150" t="s">
        <v>426</v>
      </c>
      <c r="D80" s="150" t="s">
        <v>427</v>
      </c>
      <c r="E80" s="150" t="s">
        <v>578</v>
      </c>
      <c r="F80" s="150" t="s">
        <v>445</v>
      </c>
      <c r="G80" s="149" t="s">
        <v>576</v>
      </c>
      <c r="H80" s="149" t="s">
        <v>424</v>
      </c>
      <c r="I80" s="150" t="s">
        <v>425</v>
      </c>
      <c r="J80" s="150" t="s">
        <v>577</v>
      </c>
    </row>
    <row r="81" ht="52.5" customHeight="1" outlineLevel="1" spans="1:10">
      <c r="A81" s="150" t="s">
        <v>398</v>
      </c>
      <c r="B81" s="150" t="s">
        <v>574</v>
      </c>
      <c r="C81" s="150" t="s">
        <v>426</v>
      </c>
      <c r="D81" s="150" t="s">
        <v>477</v>
      </c>
      <c r="E81" s="150" t="s">
        <v>579</v>
      </c>
      <c r="F81" s="150" t="s">
        <v>445</v>
      </c>
      <c r="G81" s="149" t="s">
        <v>576</v>
      </c>
      <c r="H81" s="149" t="s">
        <v>424</v>
      </c>
      <c r="I81" s="150" t="s">
        <v>425</v>
      </c>
      <c r="J81" s="150" t="s">
        <v>580</v>
      </c>
    </row>
    <row r="82" ht="52.5" customHeight="1" outlineLevel="1" spans="1:10">
      <c r="A82" s="150" t="s">
        <v>398</v>
      </c>
      <c r="B82" s="150" t="s">
        <v>574</v>
      </c>
      <c r="C82" s="150" t="s">
        <v>431</v>
      </c>
      <c r="D82" s="150" t="s">
        <v>432</v>
      </c>
      <c r="E82" s="150" t="s">
        <v>581</v>
      </c>
      <c r="F82" s="150" t="s">
        <v>422</v>
      </c>
      <c r="G82" s="149" t="s">
        <v>518</v>
      </c>
      <c r="H82" s="149" t="s">
        <v>424</v>
      </c>
      <c r="I82" s="150" t="s">
        <v>435</v>
      </c>
      <c r="J82" s="150" t="s">
        <v>580</v>
      </c>
    </row>
    <row r="83" ht="52.5" customHeight="1" outlineLevel="1" spans="1:10">
      <c r="A83" s="150" t="s">
        <v>363</v>
      </c>
      <c r="B83" s="150" t="s">
        <v>582</v>
      </c>
      <c r="C83" s="150" t="s">
        <v>419</v>
      </c>
      <c r="D83" s="150" t="s">
        <v>420</v>
      </c>
      <c r="E83" s="150" t="s">
        <v>583</v>
      </c>
      <c r="F83" s="150" t="s">
        <v>422</v>
      </c>
      <c r="G83" s="149" t="s">
        <v>584</v>
      </c>
      <c r="H83" s="149" t="s">
        <v>424</v>
      </c>
      <c r="I83" s="150" t="s">
        <v>425</v>
      </c>
      <c r="J83" s="150" t="s">
        <v>585</v>
      </c>
    </row>
    <row r="84" ht="52.5" customHeight="1" outlineLevel="1" spans="1:10">
      <c r="A84" s="150" t="s">
        <v>363</v>
      </c>
      <c r="B84" s="150" t="s">
        <v>582</v>
      </c>
      <c r="C84" s="150" t="s">
        <v>426</v>
      </c>
      <c r="D84" s="150" t="s">
        <v>427</v>
      </c>
      <c r="E84" s="150" t="s">
        <v>586</v>
      </c>
      <c r="F84" s="150" t="s">
        <v>445</v>
      </c>
      <c r="G84" s="149" t="s">
        <v>587</v>
      </c>
      <c r="H84" s="149" t="s">
        <v>424</v>
      </c>
      <c r="I84" s="150" t="s">
        <v>425</v>
      </c>
      <c r="J84" s="150" t="s">
        <v>588</v>
      </c>
    </row>
    <row r="85" ht="52.5" customHeight="1" outlineLevel="1" spans="1:10">
      <c r="A85" s="150" t="s">
        <v>363</v>
      </c>
      <c r="B85" s="150" t="s">
        <v>582</v>
      </c>
      <c r="C85" s="150" t="s">
        <v>431</v>
      </c>
      <c r="D85" s="150" t="s">
        <v>432</v>
      </c>
      <c r="E85" s="150" t="s">
        <v>589</v>
      </c>
      <c r="F85" s="150" t="s">
        <v>422</v>
      </c>
      <c r="G85" s="149" t="s">
        <v>470</v>
      </c>
      <c r="H85" s="149" t="s">
        <v>424</v>
      </c>
      <c r="I85" s="150" t="s">
        <v>435</v>
      </c>
      <c r="J85" s="150" t="s">
        <v>590</v>
      </c>
    </row>
  </sheetData>
  <mergeCells count="44">
    <mergeCell ref="A2:J2"/>
    <mergeCell ref="A3:E3"/>
    <mergeCell ref="A7:A9"/>
    <mergeCell ref="A10:A12"/>
    <mergeCell ref="A13:A16"/>
    <mergeCell ref="A17:A19"/>
    <mergeCell ref="A20:A29"/>
    <mergeCell ref="A30:A32"/>
    <mergeCell ref="A33:A35"/>
    <mergeCell ref="A36:A45"/>
    <mergeCell ref="A46:A48"/>
    <mergeCell ref="A49:A51"/>
    <mergeCell ref="A52:A54"/>
    <mergeCell ref="A55:A57"/>
    <mergeCell ref="A58:A60"/>
    <mergeCell ref="A61:A63"/>
    <mergeCell ref="A64:A66"/>
    <mergeCell ref="A67:A69"/>
    <mergeCell ref="A70:A72"/>
    <mergeCell ref="A73:A75"/>
    <mergeCell ref="A76:A78"/>
    <mergeCell ref="A79:A82"/>
    <mergeCell ref="A83:A85"/>
    <mergeCell ref="B7:B9"/>
    <mergeCell ref="B10:B12"/>
    <mergeCell ref="B13:B16"/>
    <mergeCell ref="B17:B19"/>
    <mergeCell ref="B20:B29"/>
    <mergeCell ref="B30:B32"/>
    <mergeCell ref="B33:B35"/>
    <mergeCell ref="B36:B45"/>
    <mergeCell ref="B46:B48"/>
    <mergeCell ref="B49:B51"/>
    <mergeCell ref="B52:B54"/>
    <mergeCell ref="B55:B57"/>
    <mergeCell ref="B58:B60"/>
    <mergeCell ref="B61:B63"/>
    <mergeCell ref="B64:B66"/>
    <mergeCell ref="B67:B69"/>
    <mergeCell ref="B70:B72"/>
    <mergeCell ref="B73:B75"/>
    <mergeCell ref="B76:B78"/>
    <mergeCell ref="B79:B82"/>
    <mergeCell ref="B83:B8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渡</cp:lastModifiedBy>
  <dcterms:created xsi:type="dcterms:W3CDTF">2025-02-26T00:11:00Z</dcterms:created>
  <dcterms:modified xsi:type="dcterms:W3CDTF">2025-09-27T09:25:05Z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EBBD7F83829E42DB99E7168450A15324_13</vt:lpwstr>
  </property>
  <property fmtid="{D5CDD505-2E9C-101B-9397-08002B2CF9AE}" pid="3" name="KSOProductBuildVer">
    <vt:lpwstr>2052-12.1.0.22529</vt:lpwstr>
  </property>
</Properties>
</file>