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<sst xmlns="http://schemas.openxmlformats.org/spreadsheetml/2006/main" count="1522" uniqueCount="497">
  <si>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</si>
  <si>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</si>
  <si>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</si>
  <si>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</si>
  <si>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</si>
  <si>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</si>
  <si>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</si>
  <si>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</si>
  <si>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</si>
  <si>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</si>
  <si>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</si>
  <si>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</si>
  <si>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</si>
  <si>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</si>
  <si>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</si>
  <si>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</si>
  <si>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</si>
  <si>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</si>
  <si>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</si>
  <si>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</si>
  <si>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</si>
  <si>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</si>
  <si>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</si>
  <si>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</si>
  <si>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</si>
  <si>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</si>
  <si>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</si>
  <si>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</si>
  <si>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</si>
  <si>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</si>
  <si>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</si>
  <si>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</si>
  <si>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</si>
  <si>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</si>
  <si>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</si>
  <si>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</si>
  <si>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</si>
  <si>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</si>
  <si>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</si>
  <si>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</si>
  <si>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</si>
  <si>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</si>
  <si>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</si>
  <si>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</si>
  <si>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</si>
  <si>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143001</t>
  </si>
  <si>
    <t>梁河县统计局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</si>
  <si>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</si>
  <si>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</si>
  <si>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</si>
  <si>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</si>
  <si>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</si>
  <si>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</si>
  <si>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</si>
  <si>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</si>
  <si>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</si>
  <si>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</si>
  <si>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</si>
  <si>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</si>
  <si>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</si>
  <si>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</si>
  <si>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</si>
  <si>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</si>
  <si>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</si>
  <si>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</si>
  <si>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</si>
  <si>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</si>
  <si>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</si>
  <si>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</si>
  <si>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</si>
  <si>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</si>
  <si>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</si>
  <si>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</si>
  <si>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</si>
  <si>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</si>
  <si>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</si>
  <si>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</si>
  <si>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</si>
  <si>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</si>
  <si>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</si>
  <si>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2010505</t>
  </si>
  <si>
    <t>专项统计业务</t>
  </si>
  <si>
    <t>2010506</t>
  </si>
  <si>
    <t>统计管理</t>
  </si>
  <si>
    <t>2010507</t>
  </si>
  <si>
    <t>专项普查活动</t>
  </si>
  <si>
    <t>20132</t>
  </si>
  <si>
    <t>组织事务</t>
  </si>
  <si>
    <t>2013299</t>
  </si>
  <si>
    <t>其他组织事务支出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</si>
  <si>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</si>
  <si>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</si>
  <si>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</si>
  <si>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</si>
  <si>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</si>
  <si>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</si>
  <si>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</si>
  <si>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</si>
  <si>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</si>
  <si>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</si>
  <si>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</si>
  <si>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</si>
  <si>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</si>
  <si>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</si>
  <si>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</si>
  <si>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</si>
  <si>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</si>
  <si>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</si>
  <si>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</si>
  <si>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</si>
  <si>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</si>
  <si>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</si>
  <si>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</si>
  <si>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</si>
  <si>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</si>
  <si>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</si>
  <si>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</si>
  <si>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</si>
  <si>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</si>
  <si>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</si>
  <si>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</si>
  <si>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</si>
  <si>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</si>
  <si>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</si>
  <si>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</si>
  <si>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</si>
  <si>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</si>
  <si>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</si>
  <si>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</si>
  <si>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</si>
  <si>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</si>
  <si>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</si>
  <si>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</si>
  <si>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</si>
  <si>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</si>
  <si>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</si>
  <si>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</si>
  <si>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</si>
  <si>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</si>
  <si>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</si>
  <si>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</si>
  <si>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</si>
  <si>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</si>
  <si>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</si>
  <si>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</si>
  <si>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</si>
  <si>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</si>
  <si>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</si>
  <si>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</si>
  <si>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</si>
  <si>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</si>
  <si>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</si>
  <si>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</si>
  <si>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</si>
  <si>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</si>
  <si>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</si>
  <si>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</si>
  <si>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</si>
  <si>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</si>
  <si>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</si>
  <si>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</si>
  <si>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</si>
  <si>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</si>
  <si>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</si>
  <si>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</si>
  <si>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</si>
  <si>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</si>
  <si>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533122210000000010829</t>
  </si>
  <si>
    <t>行政人员支出工资</t>
  </si>
  <si>
    <t>30101</t>
  </si>
  <si>
    <t>基本工资</t>
  </si>
  <si>
    <t>533122210000000010830</t>
  </si>
  <si>
    <t>事业人员支出工资</t>
  </si>
  <si>
    <t>30102</t>
  </si>
  <si>
    <t>津贴补贴</t>
  </si>
  <si>
    <t>30103</t>
  </si>
  <si>
    <t>奖金</t>
  </si>
  <si>
    <t>533122231100001447513</t>
  </si>
  <si>
    <t>行政绩效奖励</t>
  </si>
  <si>
    <t>30107</t>
  </si>
  <si>
    <t>绩效工资</t>
  </si>
  <si>
    <t>533122231100001447518</t>
  </si>
  <si>
    <t>事业绩效奖励</t>
  </si>
  <si>
    <t>533122251100003755053</t>
  </si>
  <si>
    <t>机关事业单位基本养老保险缴费</t>
  </si>
  <si>
    <t>30108</t>
  </si>
  <si>
    <t>533122210000000010835</t>
  </si>
  <si>
    <t>职工基本医疗保险缴费</t>
  </si>
  <si>
    <t>30110</t>
  </si>
  <si>
    <t>533122210000000010834</t>
  </si>
  <si>
    <t>失业保险</t>
  </si>
  <si>
    <t>30112</t>
  </si>
  <si>
    <t>其他社会保障缴费</t>
  </si>
  <si>
    <t>533122210000000010833</t>
  </si>
  <si>
    <t>生育保险</t>
  </si>
  <si>
    <t>533122241100002313394</t>
  </si>
  <si>
    <t>大病保险费</t>
  </si>
  <si>
    <t>533122210000000012537</t>
  </si>
  <si>
    <t>残疾人就业保障金财政分担部分</t>
  </si>
  <si>
    <t>533122251100003755052</t>
  </si>
  <si>
    <t>工伤保险</t>
  </si>
  <si>
    <t>533122210000000010837</t>
  </si>
  <si>
    <t>30113</t>
  </si>
  <si>
    <t>533122210000000014543</t>
  </si>
  <si>
    <t>党报党刊</t>
  </si>
  <si>
    <t>30201</t>
  </si>
  <si>
    <t>办公费</t>
  </si>
  <si>
    <t>533122241100002309684</t>
  </si>
  <si>
    <t>基层党组织开展活动经费</t>
  </si>
  <si>
    <t>533122261100005052041</t>
  </si>
  <si>
    <t>公用经费安排的其他工资福利支出</t>
  </si>
  <si>
    <t>30114</t>
  </si>
  <si>
    <t>医疗费</t>
  </si>
  <si>
    <t>533122210000000010840</t>
  </si>
  <si>
    <t>一般公用经费</t>
  </si>
  <si>
    <t>30299</t>
  </si>
  <si>
    <t>其他商品和服务支出</t>
  </si>
  <si>
    <t>533122251100003756123</t>
  </si>
  <si>
    <t>公用经费安排的公务接待费</t>
  </si>
  <si>
    <t>30217</t>
  </si>
  <si>
    <t>533122210000000010839</t>
  </si>
  <si>
    <t>退休公用经费</t>
  </si>
  <si>
    <t>533122210000000012540</t>
  </si>
  <si>
    <t>工会经费</t>
  </si>
  <si>
    <t>30228</t>
  </si>
  <si>
    <t>533122210000000010838</t>
  </si>
  <si>
    <t>公务交通补贴</t>
  </si>
  <si>
    <t>30239</t>
  </si>
  <si>
    <t>其他交通费用</t>
  </si>
  <si>
    <t>533122251100003755040</t>
  </si>
  <si>
    <t>驻村工作队员工作经费</t>
  </si>
  <si>
    <t>533122221100000295840</t>
  </si>
  <si>
    <t>县直单位机关党组织工作经费</t>
  </si>
  <si>
    <t>533122221100000295838</t>
  </si>
  <si>
    <t>退休人员建房费</t>
  </si>
  <si>
    <t>30302</t>
  </si>
  <si>
    <t>退休费</t>
  </si>
  <si>
    <t>预算05-1表</t>
  </si>
  <si>
    <t>项目分类</t>
  </si>
  <si>
    <t>项目单位</t>
  </si>
  <si>
    <t>经济科目编码</t>
  </si>
  <si>
    <t>经济科目名称</t>
  </si>
  <si>
    <t>本年拨款</t>
  </si>
  <si>
    <t>其中：本次下达</t>
  </si>
  <si>
    <t>村（社区）统计人员补贴的经费</t>
  </si>
  <si>
    <t>事业发展类</t>
  </si>
  <si>
    <t>533122261100005011671</t>
  </si>
  <si>
    <t>30399</t>
  </si>
  <si>
    <t>其他对个人和家庭的补助</t>
  </si>
  <si>
    <t>第四次全国农业普查经费</t>
  </si>
  <si>
    <t>专项业务类</t>
  </si>
  <si>
    <t>533122261100005011275</t>
  </si>
  <si>
    <t>30207</t>
  </si>
  <si>
    <t>邮电费</t>
  </si>
  <si>
    <t>30211</t>
  </si>
  <si>
    <t>差旅费</t>
  </si>
  <si>
    <t>30216</t>
  </si>
  <si>
    <t>培训费</t>
  </si>
  <si>
    <t>30226</t>
  </si>
  <si>
    <t>劳务费</t>
  </si>
  <si>
    <t>31002</t>
  </si>
  <si>
    <t>办公设备购置</t>
  </si>
  <si>
    <t>国民经济核算经费</t>
  </si>
  <si>
    <t>533122210000000010823</t>
  </si>
  <si>
    <t>30206</t>
  </si>
  <si>
    <t>电费</t>
  </si>
  <si>
    <t>科技调查经费</t>
  </si>
  <si>
    <t>533122210000000010872</t>
  </si>
  <si>
    <t>企业抽样调查工作经费</t>
  </si>
  <si>
    <t>533122210000000010875</t>
  </si>
  <si>
    <t>30305</t>
  </si>
  <si>
    <t>生活补助</t>
  </si>
  <si>
    <t>企业一套表经费</t>
  </si>
  <si>
    <t>533122210000000010848</t>
  </si>
  <si>
    <t>人口抽样调查专项经费</t>
  </si>
  <si>
    <t>533122221100000283619</t>
  </si>
  <si>
    <t>统计年鉴印刷经费</t>
  </si>
  <si>
    <t>533122210000000010855</t>
  </si>
  <si>
    <t>30202</t>
  </si>
  <si>
    <t>印刷费</t>
  </si>
  <si>
    <t>乡村振兴专项经费</t>
  </si>
  <si>
    <t>民生类</t>
  </si>
  <si>
    <t>533122221100000283620</t>
  </si>
  <si>
    <t>预算05-2表</t>
  </si>
  <si>
    <t>单位名称、项目名称</t>
  </si>
  <si>
    <t>项目年度绩效目标</t>
  </si>
  <si>
    <t>一级指标</t>
  </si>
  <si>
    <t>二级指标</t>
  </si>
  <si>
    <t>三级指标</t>
  </si>
  <si>
    <t>指标性质</t>
  </si>
  <si>
    <t>指标值</t>
  </si>
  <si>
    <t>度量单位</t>
  </si>
  <si>
    <t>指标属性</t>
  </si>
  <si>
    <t>指标内容</t>
  </si>
  <si>
    <t>2026年为做好工业、服务业及贸易业统计工作，在一套表工作的基础上，对工业、服务业及贸易业规模以上及以下，限额以上及以下企业做抽样调查，以便及时了解企业动态，掌握企业营运情况</t>
  </si>
  <si>
    <t>产出指标</t>
  </si>
  <si>
    <t>数量指标</t>
  </si>
  <si>
    <t>完成上级下达抽样任务率</t>
  </si>
  <si>
    <t>=</t>
  </si>
  <si>
    <t>100</t>
  </si>
  <si>
    <t>%</t>
  </si>
  <si>
    <t>定量指标</t>
  </si>
  <si>
    <t>完成上级下达抽样任务</t>
  </si>
  <si>
    <t>质量指标</t>
  </si>
  <si>
    <t>按要求完成上级下达抽样任务率</t>
  </si>
  <si>
    <t>时效指标</t>
  </si>
  <si>
    <t>按时完成上级下达抽样任务</t>
  </si>
  <si>
    <t>12月31日前完成</t>
  </si>
  <si>
    <t>定性指标</t>
  </si>
  <si>
    <t>是否按时完成抽样任务</t>
  </si>
  <si>
    <t>效益指标</t>
  </si>
  <si>
    <t>社会效益</t>
  </si>
  <si>
    <t>及时了解企业营运情况</t>
  </si>
  <si>
    <t>&gt;=</t>
  </si>
  <si>
    <t>1.0</t>
  </si>
  <si>
    <t>年</t>
  </si>
  <si>
    <t>掌握企业运营情况</t>
  </si>
  <si>
    <t>可持续影响</t>
  </si>
  <si>
    <t>为县委、县政府决策提供数据</t>
  </si>
  <si>
    <t>数据是否真实准确</t>
  </si>
  <si>
    <t>满意度指标</t>
  </si>
  <si>
    <t>服务对象满意度</t>
  </si>
  <si>
    <t>服务对象对数据的满意度</t>
  </si>
  <si>
    <t>98</t>
  </si>
  <si>
    <t>抽样数据真实准确性</t>
  </si>
  <si>
    <t>第四次全国是在以中国式现代化全面推进中华民族伟大复兴的新征程上开展的一项重大国情国力调查，要以习近平新时代中国特色社会主义思想为指导，深入贯彻党的二十大和二十届二中、三中全会精神，认真落实党中央、国务院决策部署，坚持依法普查、科学普查、为民普查，坚持实事求是、守正创新，全面摸清新时代我国“三农”家底，客观反映农业发展新情况、乡村建设新面貌、农民生活新变化、农村改革新成效，为科学制定“三农”政策、推进乡村全面振兴、加快农业农村现代化、建设农业强国，提供准确的统计信息支撑。2026年做好前期准备工作，普查的标准时点为2026年12月31日24时，时期资料为2026年年度资料。</t>
  </si>
  <si>
    <t>购置计划完成率</t>
  </si>
  <si>
    <t>反映部门购置计划执行情况购置计划执行情况。
购置计划完成率=（实际购置交付装备数量/计划购置交付装备数量）*100%。</t>
  </si>
  <si>
    <t>组织培训期数</t>
  </si>
  <si>
    <t>次</t>
  </si>
  <si>
    <t>反映预算部门（单位）组织开展各类培训的期数。</t>
  </si>
  <si>
    <t>培训参加人次</t>
  </si>
  <si>
    <t>1330</t>
  </si>
  <si>
    <t>人次</t>
  </si>
  <si>
    <t>反映预算部门（单位）组织开展各类培训的人次。</t>
  </si>
  <si>
    <t>培训出勤率</t>
  </si>
  <si>
    <t>反映预算部门（单位）组织开展各类培训中参训人员的出勤情况。
培训出勤率=（实际出勤学员数量/参加培训学员数量）*100%。</t>
  </si>
  <si>
    <t>购置设备利用率</t>
  </si>
  <si>
    <t>反映设备利用情况。
设备利用率=（投入使用设备数/购置设备总数）*100%。</t>
  </si>
  <si>
    <t>参训率</t>
  </si>
  <si>
    <t>反映预算部门（单位）组织开展各类培训中预计参训情况。
参训率=（年参训人数/应参训人数）*100%。</t>
  </si>
  <si>
    <t>为县委县政府决策提供数据支撑</t>
  </si>
  <si>
    <t>数据对县委县政府科学决策经济政策提供支撑</t>
  </si>
  <si>
    <t>使用人员满意度</t>
  </si>
  <si>
    <t>反映服务对象对购置设备的整体满意情况。
使用人员满意度=（对购置设备满意的人数/问卷调查人数）*100%。</t>
  </si>
  <si>
    <t>参训人员满意度</t>
  </si>
  <si>
    <t>反映参训人员对培训内容、讲师授课、课程设置和培训效果等的满意度。
参训人员满意度=（对培训整体满意的参训人数/参训总人数）*100%</t>
  </si>
  <si>
    <t>2026年做好GDP为主的国民经济核算工作，对于进行科学的宏观经济决策，保持经济平稳较快发展具有重要意义。</t>
  </si>
  <si>
    <t>收集部门数据完整率</t>
  </si>
  <si>
    <t>收集行业部门数据</t>
  </si>
  <si>
    <t>数据真实准确率</t>
  </si>
  <si>
    <t>行业部门数据</t>
  </si>
  <si>
    <t>按时完成数据收集测算上报工作</t>
  </si>
  <si>
    <t>12月31日前</t>
  </si>
  <si>
    <t>上级部门要求上报测算数据时间点</t>
  </si>
  <si>
    <t>为县委县政府提供决策依据</t>
  </si>
  <si>
    <t>按时按质完成本地区国民经济核算</t>
  </si>
  <si>
    <t>数据真实准确性</t>
  </si>
  <si>
    <t>真实反映本地区经济状况的满意度</t>
  </si>
  <si>
    <t>核算数据质量真实反映本地区经济状况</t>
  </si>
  <si>
    <t>2026年高等学校、科研院（站）所、规模以上工业企业、符合条件的服务业及建筑业等创新机构要严格按照科技统计方法，认真梳理（R&amp;D）经费投入，查缺补漏，进入科技统计年报系统准确填报相关数据</t>
  </si>
  <si>
    <t>科技统计年报上报率</t>
  </si>
  <si>
    <t>符合条件企业上报年报</t>
  </si>
  <si>
    <t>科技统计年报的真实准确度</t>
  </si>
  <si>
    <t>上报数据是否真实准确</t>
  </si>
  <si>
    <t>按时上报数据</t>
  </si>
  <si>
    <t>是否按时上报</t>
  </si>
  <si>
    <t>企业人员能够及时上报科技年报</t>
  </si>
  <si>
    <t>企业人员对统计工作服务满意度</t>
  </si>
  <si>
    <t>企业人员对统计工作人员服务满意度</t>
  </si>
  <si>
    <t>做好2026年企业一套表有关企业工作，以统计调查对象为核心，通过整合现行统计报表制度，规范统计标准和业务流程，实现调查单位通过互联网在线上报表工作。工作人员提供好答疑解惑服务，及时发现解决问题，确保统计数据质量。</t>
  </si>
  <si>
    <t>表格上报完成度</t>
  </si>
  <si>
    <t>是否完成所有表格的上报</t>
  </si>
  <si>
    <t>表格填报正确率</t>
  </si>
  <si>
    <t>是否正确填报所有表格</t>
  </si>
  <si>
    <t>企业及时上报企业数据</t>
  </si>
  <si>
    <t>企业能够及时上报企业数据</t>
  </si>
  <si>
    <t>为县委、县政府提供数据</t>
  </si>
  <si>
    <t>企业能够进行数据上报</t>
  </si>
  <si>
    <t>企业工作人员能够较好掌握应用一套表系统进行数据上报</t>
  </si>
  <si>
    <t>企业对统计局服务工作满意度</t>
  </si>
  <si>
    <t>企业工作人员对统计局人员工作满意度</t>
  </si>
  <si>
    <t>随着统计工作的日益发展变化，对村级统计人员要求也越来越高，落实村级统计人员补贴是加强基层统计队伍建设、保障数据质量的重要举措。2026年，我县67个村（社区），每村（社区）配备1名统计协管员，按照每人每月100元标准发放村级统计人员补贴，每月需发放资金6700元，全年共计资金80400元。为保障我县基层统计队伍稳定，夯实数据源头质量，特向县人民政府申请，自2026年起发放村级统计员补助资金80400元/年。</t>
  </si>
  <si>
    <t>补贴人员覆盖数量</t>
  </si>
  <si>
    <t>67</t>
  </si>
  <si>
    <t>人</t>
  </si>
  <si>
    <t>村社区统计人员补贴</t>
  </si>
  <si>
    <t xml:space="preserve">统计工作任务完成率 </t>
  </si>
  <si>
    <t>统计报表上报及时性</t>
  </si>
  <si>
    <t>月</t>
  </si>
  <si>
    <t>报表及时或符合规范</t>
  </si>
  <si>
    <t>基层统计队伍稳定性</t>
  </si>
  <si>
    <t>补贴政策有助于稳定统计队伍，降低人员流失率。</t>
  </si>
  <si>
    <t>为县委县政府提供数据</t>
  </si>
  <si>
    <t xml:space="preserve">	
数据真实准确性</t>
  </si>
  <si>
    <t>基层统计人员满意度</t>
  </si>
  <si>
    <t>基层统计人员对发放补贴满意度大于98%。</t>
  </si>
  <si>
    <t>2026年全力做好巩固拓展脱贫攻坚成果，强化脱贫攻坚与乡村振兴有效衔接。要按照国家、省、州关于防止返贫动态监测和帮扶机制的要求，指导和帮助挂钩村健全完善监测机制，动态监测易返贫致贫对象(脱贫不稳定户，边缘易致贫户、突发严重困难户)，指导和帮助挂钩村精准落实帮扶措施，切实防止返贫致贫</t>
  </si>
  <si>
    <t>帮助挂钩村解决实际问题</t>
  </si>
  <si>
    <t>件</t>
  </si>
  <si>
    <t>指导和帮助挂钩村健全完善监测机制，动态监测易返贫致贫对象(脱贫不稳定户，边缘易致贫户、突发严重困难户)，指导和帮助挂钩村精准落实帮扶措施，切实防止返贫致贫</t>
  </si>
  <si>
    <t>全力做好乡村振兴工作</t>
  </si>
  <si>
    <t>切实防止返贫致贫满意度</t>
  </si>
  <si>
    <t>85</t>
  </si>
  <si>
    <t>指导和帮助挂钩村健全完善监测机制，切实防止返贫致贫</t>
  </si>
  <si>
    <t>2026年以习近平新时代中国特色社会主义思想为指导，深入贯彻党的二十大和二十届二中、三中全会精神，认真落实党中央、国务院决策部署，以人口高质量发展支撑中国式现代化，依法科学调查，周密组织部署，确保调查数据真实准确，我国人口在数量、素质、结构、分布以及居住等方面的变化情况，客观反映我国人口发展状况，为科学制定国民经济和社会发展规划、完善新时代人口发展战略、推动人口高质量发展，提供准确的统计信息支持。</t>
  </si>
  <si>
    <t>完成人口抽样调查工作</t>
  </si>
  <si>
    <t>完成全县人口抽样调查统计数据处理工作</t>
  </si>
  <si>
    <t>数据准确率</t>
  </si>
  <si>
    <t>按时完成任务</t>
  </si>
  <si>
    <t>是否按时完成任务</t>
  </si>
  <si>
    <t>时地掌握人口发展变化情况</t>
  </si>
  <si>
    <t>及时全面监测生育形势和人口变动趋势，更加准确、及时地掌握我县人口发展变化情况，更好地服务经济社会高质量发展</t>
  </si>
  <si>
    <t>服务对象对掌握人口变化的满意度</t>
  </si>
  <si>
    <t>及时地掌握我县人口发展变化情况</t>
  </si>
  <si>
    <t>完成2026年统计年鉴每年发放350本，每本定价25.69元，统计公报每年发放350本，每本定价15元，每月国民经济主要统计指标手册发放720本，每本定价8元，共计印刷费20000元。</t>
  </si>
  <si>
    <t>统计年鉴发放</t>
  </si>
  <si>
    <t>350</t>
  </si>
  <si>
    <t>本</t>
  </si>
  <si>
    <t>完成数据公布</t>
  </si>
  <si>
    <t>统计公报发放</t>
  </si>
  <si>
    <t>国民经济主要统计指标手册发放</t>
  </si>
  <si>
    <t>720</t>
  </si>
  <si>
    <t>小册子年鉴公报编写</t>
  </si>
  <si>
    <t>数据真实准确</t>
  </si>
  <si>
    <t>小册子年鉴公报公布</t>
  </si>
  <si>
    <t>是否及时公布</t>
  </si>
  <si>
    <t>及时公布统计数据</t>
  </si>
  <si>
    <t>按时及时公布数据</t>
  </si>
  <si>
    <t>服务对象对统计数据公开满意度</t>
  </si>
  <si>
    <t>服务对象对数据公开满意程度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</si>
  <si>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</si>
  <si>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</si>
  <si>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</si>
  <si>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</si>
  <si>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</si>
  <si>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</si>
  <si>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</si>
  <si>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</si>
  <si>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</si>
  <si>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</si>
  <si>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</si>
  <si>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</si>
  <si>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</si>
  <si>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</si>
  <si>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</si>
  <si>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</si>
  <si>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</si>
  <si>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</si>
  <si>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印刷和出版服务</t>
  </si>
  <si>
    <t>办公纸张采购</t>
  </si>
  <si>
    <t>办公用品</t>
  </si>
  <si>
    <t>纸张采购</t>
  </si>
  <si>
    <t>复印纸</t>
  </si>
  <si>
    <t>图形站采购</t>
  </si>
  <si>
    <t>图形工作站</t>
  </si>
  <si>
    <t>台</t>
  </si>
  <si>
    <t>PAD采购</t>
  </si>
  <si>
    <t>信息化设备</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</si>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</sst>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"单位名称："&amp;"梁河县统计局"</f>
        <v>单位名称：梁河县统计局</v>
      </c>
      <c r="B3" s="194"/>
      <c r="C3" s="197"/>
      <c r="D3" s="195" t="s">
        <v>1</v>
      </c>
    </row>
    <row r="4" ht="18.75" customHeight="1" spans="1:4">
      <c r="A4" s="153" t="s">
        <v>2</v>
      </c>
      <c r="B4" s="153"/>
      <c r="C4" s="153" t="s">
        <v>3</v>
      </c>
      <c r="D4" s="153"/>
    </row>
    <row r="5" ht="18.75" customHeight="1" spans="1:4">
      <c r="A5" s="153" t="s">
        <v>4</v>
      </c>
      <c r="B5" s="153" t="s">
        <v>5</v>
      </c>
      <c r="C5" s="153" t="s">
        <v>6</v>
      </c>
      <c r="D5" s="153" t="s">
        <v>5</v>
      </c>
    </row>
    <row r="6" ht="18.75" customHeight="1" spans="1:4">
      <c r="A6" s="151" t="s">
        <v>7</v>
      </c>
      <c r="B6" s="152">
        <v>2336391.39</v>
      </c>
      <c r="C6" s="151" t="str">
        <f>"一"&amp;"、"&amp;"一般公共服务支出"</f>
        <v>一、一般公共服务支出</v>
      </c>
      <c r="D6" s="152">
        <v>1934530.03</v>
      </c>
    </row>
    <row r="7" ht="18.75" customHeight="1" spans="1:4">
      <c r="A7" s="151" t="s">
        <v>8</v>
      </c>
      <c r="B7" s="152"/>
      <c r="C7" s="151" t="str">
        <f>"二"&amp;"、"&amp;"社会保障和就业支出"</f>
        <v>二、社会保障和就业支出</v>
      </c>
      <c r="D7" s="152">
        <v>199616.8</v>
      </c>
    </row>
    <row r="8" ht="18.75" customHeight="1" spans="1:4">
      <c r="A8" s="151" t="s">
        <v>9</v>
      </c>
      <c r="B8" s="152"/>
      <c r="C8" s="151" t="str">
        <f>"三"&amp;"、"&amp;"卫生健康支出"</f>
        <v>三、卫生健康支出</v>
      </c>
      <c r="D8" s="152">
        <v>73443.76</v>
      </c>
    </row>
    <row r="9" ht="18.75" customHeight="1" spans="1:4">
      <c r="A9" s="151" t="s">
        <v>10</v>
      </c>
      <c r="B9" s="152"/>
      <c r="C9" s="151" t="str">
        <f>"四"&amp;"、"&amp;"住房保障支出"</f>
        <v>四、住房保障支出</v>
      </c>
      <c r="D9" s="152">
        <v>128800.8</v>
      </c>
    </row>
    <row r="10" ht="18.75" customHeight="1" spans="1:4">
      <c r="A10" s="151" t="s">
        <v>11</v>
      </c>
      <c r="B10" s="152"/>
      <c r="C10" s="151"/>
      <c r="D10" s="152"/>
    </row>
    <row r="11" ht="18.75" customHeight="1" spans="1:4">
      <c r="A11" s="151" t="s">
        <v>12</v>
      </c>
      <c r="B11" s="152"/>
      <c r="C11" s="151"/>
      <c r="D11" s="152"/>
    </row>
    <row r="12" ht="18.75" customHeight="1" spans="1:4">
      <c r="A12" s="151" t="s">
        <v>13</v>
      </c>
      <c r="B12" s="152"/>
      <c r="C12" s="151"/>
      <c r="D12" s="152"/>
    </row>
    <row r="13" ht="18.75" customHeight="1" spans="1:4">
      <c r="A13" s="151" t="s">
        <v>14</v>
      </c>
      <c r="B13" s="152"/>
      <c r="C13" s="151"/>
      <c r="D13" s="152"/>
    </row>
    <row r="14" ht="18.75" customHeight="1" spans="1:4">
      <c r="A14" s="151" t="s">
        <v>15</v>
      </c>
      <c r="B14" s="152"/>
      <c r="C14" s="151"/>
      <c r="D14" s="152"/>
    </row>
    <row r="15" ht="18.75" customHeight="1" spans="1:4">
      <c r="A15" s="151" t="s">
        <v>16</v>
      </c>
      <c r="B15" s="152"/>
      <c r="C15" s="151"/>
      <c r="D15" s="152"/>
    </row>
    <row r="16" ht="18.75" customHeight="1" spans="1:4">
      <c r="A16" s="151"/>
      <c r="B16" s="152"/>
      <c r="C16" s="151"/>
      <c r="D16" s="152"/>
    </row>
    <row r="17" ht="18.75" customHeight="1" spans="1:4">
      <c r="A17" s="151"/>
      <c r="B17" s="152"/>
      <c r="C17" s="151"/>
      <c r="D17" s="152"/>
    </row>
    <row r="18" ht="18.75" customHeight="1" spans="1:4">
      <c r="A18" s="151"/>
      <c r="B18" s="152"/>
      <c r="C18" s="151"/>
      <c r="D18" s="152"/>
    </row>
    <row r="19" ht="18.75" customHeight="1" spans="1:4">
      <c r="A19" s="151"/>
      <c r="B19" s="152"/>
      <c r="C19" s="151"/>
      <c r="D19" s="152"/>
    </row>
    <row r="20" ht="18.75" customHeight="1" spans="1:4">
      <c r="A20" s="151"/>
      <c r="B20" s="152"/>
      <c r="C20" s="151"/>
      <c r="D20" s="152"/>
    </row>
    <row r="21" ht="18.75" customHeight="1" spans="1:4">
      <c r="A21" s="151"/>
      <c r="B21" s="152"/>
      <c r="C21" s="151"/>
      <c r="D21" s="152"/>
    </row>
    <row r="22" ht="18.75" customHeight="1" spans="1:4">
      <c r="A22" s="151"/>
      <c r="B22" s="152"/>
      <c r="C22" s="151"/>
      <c r="D22" s="152"/>
    </row>
    <row r="23" ht="18.75" customHeight="1" spans="1:4">
      <c r="A23" s="151"/>
      <c r="B23" s="152"/>
      <c r="C23" s="151"/>
      <c r="D23" s="152"/>
    </row>
    <row r="24" ht="18.75" customHeight="1" spans="1:4">
      <c r="A24" s="151"/>
      <c r="B24" s="152"/>
      <c r="C24" s="151"/>
      <c r="D24" s="152"/>
    </row>
    <row r="25" ht="18.75" customHeight="1" spans="1:4">
      <c r="A25" s="151"/>
      <c r="B25" s="152"/>
      <c r="C25" s="151"/>
      <c r="D25" s="152"/>
    </row>
    <row r="26" ht="18.75" customHeight="1" spans="1:4">
      <c r="A26" s="151"/>
      <c r="B26" s="152"/>
      <c r="C26" s="151"/>
      <c r="D26" s="152"/>
    </row>
    <row r="27" ht="18.75" customHeight="1" spans="1:4">
      <c r="A27" s="151"/>
      <c r="B27" s="152"/>
      <c r="C27" s="151"/>
      <c r="D27" s="152"/>
    </row>
    <row r="28" ht="18.75" customHeight="1" spans="1:4">
      <c r="A28" s="151"/>
      <c r="B28" s="152"/>
      <c r="C28" s="151"/>
      <c r="D28" s="152"/>
    </row>
    <row r="29" ht="18.75" customHeight="1" spans="1:4">
      <c r="A29" s="151"/>
      <c r="B29" s="152"/>
      <c r="C29" s="151"/>
      <c r="D29" s="152"/>
    </row>
    <row r="30" ht="18.75" customHeight="1" spans="1:4">
      <c r="A30" s="151"/>
      <c r="B30" s="152"/>
      <c r="C30" s="151"/>
      <c r="D30" s="152"/>
    </row>
    <row r="31" ht="18.75" customHeight="1" spans="1:4">
      <c r="A31" s="151"/>
      <c r="B31" s="152"/>
      <c r="C31" s="151"/>
      <c r="D31" s="152"/>
    </row>
    <row r="32" ht="18.75" customHeight="1" spans="1:4">
      <c r="A32" s="151" t="s">
        <v>17</v>
      </c>
      <c r="B32" s="152">
        <v>2336391.39</v>
      </c>
      <c r="C32" s="151" t="s">
        <v>18</v>
      </c>
      <c r="D32" s="152">
        <v>2336391.39</v>
      </c>
    </row>
    <row r="33" ht="18.75" customHeight="1" spans="1:4">
      <c r="A33" s="151" t="s">
        <v>19</v>
      </c>
      <c r="B33" s="152"/>
      <c r="C33" s="151" t="s">
        <v>20</v>
      </c>
      <c r="D33" s="152"/>
    </row>
    <row r="34" ht="18.75" customHeight="1" spans="1:4">
      <c r="A34" s="151" t="s">
        <v>21</v>
      </c>
      <c r="B34" s="152"/>
      <c r="C34" s="151" t="s">
        <v>21</v>
      </c>
      <c r="D34" s="152"/>
    </row>
    <row r="35" ht="18.75" customHeight="1" spans="1:4">
      <c r="A35" s="151" t="s">
        <v>22</v>
      </c>
      <c r="B35" s="152"/>
      <c r="C35" s="151" t="s">
        <v>23</v>
      </c>
      <c r="D35" s="152"/>
    </row>
    <row r="36" ht="18.75" customHeight="1" spans="1:4">
      <c r="A36" s="151" t="s">
        <v>24</v>
      </c>
      <c r="B36" s="152">
        <v>2336391.39</v>
      </c>
      <c r="C36" s="151" t="s">
        <v>25</v>
      </c>
      <c r="D36" s="152">
        <v>2336391.39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69"/>
      <c r="E1" s="69"/>
      <c r="F1" s="123" t="s">
        <v>431</v>
      </c>
    </row>
    <row r="2" ht="26.25" customHeight="1" spans="1:6">
      <c r="A2" s="124" t="str">
        <f>"2026"&amp;"年部门政府性基金预算支出预算表"</f>
        <v>2026年部门政府性基金预算支出预算表</v>
      </c>
      <c r="B2" s="124" t="s">
        <v>432</v>
      </c>
      <c r="C2" s="125"/>
      <c r="D2" s="126"/>
      <c r="E2" s="126"/>
      <c r="F2" s="126"/>
    </row>
    <row r="3" ht="13.5" customHeight="1" spans="1:6">
      <c r="A3" s="127" t="str">
        <f>"单位名称："&amp;"梁河县统计局"</f>
        <v>单位名称：梁河县统计局</v>
      </c>
      <c r="B3" s="127" t="s">
        <v>433</v>
      </c>
      <c r="C3" s="128"/>
      <c r="D3" s="69"/>
      <c r="E3" s="69"/>
      <c r="F3" s="123" t="s">
        <v>1</v>
      </c>
    </row>
    <row r="4" ht="19.5" customHeight="1" spans="1:6">
      <c r="A4" s="129" t="s">
        <v>144</v>
      </c>
      <c r="B4" s="130" t="s">
        <v>48</v>
      </c>
      <c r="C4" s="129" t="s">
        <v>49</v>
      </c>
      <c r="D4" s="12" t="s">
        <v>434</v>
      </c>
      <c r="E4" s="13"/>
      <c r="F4" s="14"/>
    </row>
    <row r="5" ht="18.75" customHeight="1" spans="1:6">
      <c r="A5" s="131"/>
      <c r="B5" s="132"/>
      <c r="C5" s="131"/>
      <c r="D5" s="73" t="s">
        <v>30</v>
      </c>
      <c r="E5" s="12" t="s">
        <v>52</v>
      </c>
      <c r="F5" s="73" t="s">
        <v>53</v>
      </c>
    </row>
    <row r="6" ht="18.75" customHeight="1" spans="1:6">
      <c r="A6" s="60"/>
      <c r="B6" s="133"/>
      <c r="C6" s="60"/>
      <c r="D6" s="36"/>
      <c r="E6" s="36"/>
      <c r="F6" s="36"/>
    </row>
    <row r="7" ht="21" customHeight="1" spans="1:6">
      <c r="A7" s="22"/>
      <c r="B7" s="22"/>
      <c r="C7" s="22"/>
      <c r="D7" s="87"/>
      <c r="E7" s="134"/>
      <c r="F7" s="134"/>
    </row>
    <row r="8" ht="21" customHeight="1" spans="1:6">
      <c r="A8" s="22"/>
      <c r="B8" s="22"/>
      <c r="C8" s="22"/>
      <c r="D8" s="135"/>
      <c r="E8" s="136"/>
      <c r="F8" s="136"/>
    </row>
    <row r="9" ht="18.75" customHeight="1" spans="1:6">
      <c r="A9" s="137" t="s">
        <v>435</v>
      </c>
      <c r="B9" s="137" t="s">
        <v>435</v>
      </c>
      <c r="C9" s="138" t="s">
        <v>435</v>
      </c>
      <c r="D9" s="87"/>
      <c r="E9" s="134"/>
      <c r="F9" s="134"/>
    </row>
    <row r="10" ht="18.75" customHeight="1" spans="1:6">
      <c r="A10" s="139" t="s">
        <v>436</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9"/>
      <c r="P1" s="99"/>
      <c r="Q1" s="95" t="s">
        <v>437</v>
      </c>
    </row>
    <row r="2" ht="27.75" customHeight="1" spans="1:17">
      <c r="A2" s="100" t="str">
        <f>"2026"&amp;"年部门政府采购预算表"</f>
        <v>2026年部门政府采购预算表</v>
      </c>
      <c r="B2" s="29"/>
      <c r="C2" s="29"/>
      <c r="D2" s="29"/>
      <c r="E2" s="29"/>
      <c r="F2" s="29"/>
      <c r="G2" s="29"/>
      <c r="H2" s="29"/>
      <c r="I2" s="29"/>
      <c r="J2" s="29"/>
      <c r="K2" s="101"/>
      <c r="L2" s="29"/>
      <c r="M2" s="29"/>
      <c r="N2" s="29"/>
      <c r="O2" s="101"/>
      <c r="P2" s="101"/>
      <c r="Q2" s="29"/>
    </row>
    <row r="3" ht="18.75" customHeight="1" spans="1:17">
      <c r="A3" s="102" t="str">
        <f>"单位名称："&amp;"梁河县统计局"</f>
        <v>单位名称：梁河县统计局</v>
      </c>
      <c r="B3" s="32"/>
      <c r="C3" s="32"/>
      <c r="D3" s="32"/>
      <c r="E3" s="32"/>
      <c r="F3" s="32"/>
      <c r="G3" s="32"/>
      <c r="H3" s="32"/>
      <c r="I3" s="32"/>
      <c r="J3" s="32"/>
      <c r="K3" s="1"/>
      <c r="L3" s="1"/>
      <c r="M3" s="1"/>
      <c r="N3" s="1"/>
      <c r="O3" s="103"/>
      <c r="P3" s="103"/>
      <c r="Q3" s="104" t="s">
        <v>27</v>
      </c>
    </row>
    <row r="4" ht="15.75" customHeight="1" spans="1:17">
      <c r="A4" s="11" t="s">
        <v>438</v>
      </c>
      <c r="B4" s="105" t="s">
        <v>439</v>
      </c>
      <c r="C4" s="105" t="s">
        <v>440</v>
      </c>
      <c r="D4" s="105" t="s">
        <v>441</v>
      </c>
      <c r="E4" s="105" t="s">
        <v>442</v>
      </c>
      <c r="F4" s="105" t="s">
        <v>443</v>
      </c>
      <c r="G4" s="48" t="s">
        <v>151</v>
      </c>
      <c r="H4" s="48"/>
      <c r="I4" s="48"/>
      <c r="J4" s="48"/>
      <c r="K4" s="106"/>
      <c r="L4" s="48"/>
      <c r="M4" s="48"/>
      <c r="N4" s="48"/>
      <c r="O4" s="76"/>
      <c r="P4" s="106"/>
      <c r="Q4" s="49"/>
    </row>
    <row r="5" ht="17.25" customHeight="1" spans="1:17">
      <c r="A5" s="16"/>
      <c r="B5" s="107"/>
      <c r="C5" s="107"/>
      <c r="D5" s="107"/>
      <c r="E5" s="107"/>
      <c r="F5" s="107"/>
      <c r="G5" s="107" t="s">
        <v>30</v>
      </c>
      <c r="H5" s="107" t="s">
        <v>34</v>
      </c>
      <c r="I5" s="107" t="s">
        <v>444</v>
      </c>
      <c r="J5" s="107" t="s">
        <v>445</v>
      </c>
      <c r="K5" s="108" t="s">
        <v>446</v>
      </c>
      <c r="L5" s="109" t="s">
        <v>447</v>
      </c>
      <c r="M5" s="109"/>
      <c r="N5" s="109"/>
      <c r="O5" s="110"/>
      <c r="P5" s="111"/>
      <c r="Q5" s="112"/>
    </row>
    <row r="6" ht="54" customHeight="1" spans="1:17">
      <c r="A6" s="18"/>
      <c r="B6" s="112"/>
      <c r="C6" s="112"/>
      <c r="D6" s="112"/>
      <c r="E6" s="112"/>
      <c r="F6" s="112"/>
      <c r="G6" s="112"/>
      <c r="H6" s="112" t="s">
        <v>33</v>
      </c>
      <c r="I6" s="112"/>
      <c r="J6" s="112"/>
      <c r="K6" s="113"/>
      <c r="L6" s="112" t="s">
        <v>33</v>
      </c>
      <c r="M6" s="112" t="s">
        <v>40</v>
      </c>
      <c r="N6" s="112" t="s">
        <v>448</v>
      </c>
      <c r="O6" s="34" t="s">
        <v>42</v>
      </c>
      <c r="P6" s="113" t="s">
        <v>43</v>
      </c>
      <c r="Q6" s="112" t="s">
        <v>44</v>
      </c>
    </row>
    <row r="7" ht="15" customHeight="1" spans="1:17">
      <c r="A7" s="77">
        <v>1</v>
      </c>
      <c r="B7" s="114">
        <v>2</v>
      </c>
      <c r="C7" s="114">
        <v>3</v>
      </c>
      <c r="D7" s="114">
        <v>4</v>
      </c>
      <c r="E7" s="114">
        <v>5</v>
      </c>
      <c r="F7" s="114">
        <v>6</v>
      </c>
      <c r="G7" s="81">
        <v>7</v>
      </c>
      <c r="H7" s="81">
        <v>8</v>
      </c>
      <c r="I7" s="81">
        <v>9</v>
      </c>
      <c r="J7" s="81">
        <v>10</v>
      </c>
      <c r="K7" s="81">
        <v>11</v>
      </c>
      <c r="L7" s="81">
        <v>12</v>
      </c>
      <c r="M7" s="81">
        <v>13</v>
      </c>
      <c r="N7" s="81">
        <v>14</v>
      </c>
      <c r="O7" s="81">
        <v>15</v>
      </c>
      <c r="P7" s="81">
        <v>16</v>
      </c>
      <c r="Q7" s="81">
        <v>17</v>
      </c>
    </row>
    <row r="8" ht="52.5" customHeight="1" spans="1:17">
      <c r="A8" s="115" t="s">
        <v>46</v>
      </c>
      <c r="B8" s="116"/>
      <c r="C8" s="116"/>
      <c r="D8" s="117"/>
      <c r="E8" s="118"/>
      <c r="F8" s="23">
        <v>75000</v>
      </c>
      <c r="G8" s="23">
        <v>75000</v>
      </c>
      <c r="H8" s="23">
        <v>75000</v>
      </c>
      <c r="I8" s="23"/>
      <c r="J8" s="23"/>
      <c r="K8" s="23"/>
      <c r="L8" s="23"/>
      <c r="M8" s="23"/>
      <c r="N8" s="23"/>
      <c r="O8" s="23"/>
      <c r="P8" s="23"/>
      <c r="Q8" s="23"/>
    </row>
    <row r="9" ht="52.5" customHeight="1" spans="1:17">
      <c r="A9" s="115" t="str">
        <f>"     "&amp;"统计年鉴印刷经费"</f>
        <v>     统计年鉴印刷经费</v>
      </c>
      <c r="B9" s="116" t="s">
        <v>279</v>
      </c>
      <c r="C9" s="116" t="s">
        <v>449</v>
      </c>
      <c r="D9" s="117" t="s">
        <v>315</v>
      </c>
      <c r="E9" s="118">
        <v>1</v>
      </c>
      <c r="F9" s="23">
        <v>20000</v>
      </c>
      <c r="G9" s="23">
        <v>20000</v>
      </c>
      <c r="H9" s="23">
        <v>20000</v>
      </c>
      <c r="I9" s="23"/>
      <c r="J9" s="23"/>
      <c r="K9" s="23"/>
      <c r="L9" s="23"/>
      <c r="M9" s="23"/>
      <c r="N9" s="23"/>
      <c r="O9" s="23"/>
      <c r="P9" s="23"/>
      <c r="Q9" s="23"/>
    </row>
    <row r="10" ht="52.5" customHeight="1" spans="1:17">
      <c r="A10" s="115" t="str">
        <f>"     "&amp;"乡村振兴专项经费"</f>
        <v>     乡村振兴专项经费</v>
      </c>
      <c r="B10" s="116" t="s">
        <v>450</v>
      </c>
      <c r="C10" s="116" t="s">
        <v>451</v>
      </c>
      <c r="D10" s="117" t="s">
        <v>315</v>
      </c>
      <c r="E10" s="118">
        <v>1</v>
      </c>
      <c r="F10" s="23">
        <v>5000</v>
      </c>
      <c r="G10" s="23">
        <v>5000</v>
      </c>
      <c r="H10" s="23">
        <v>5000</v>
      </c>
      <c r="I10" s="23"/>
      <c r="J10" s="23"/>
      <c r="K10" s="23"/>
      <c r="L10" s="23"/>
      <c r="M10" s="23"/>
      <c r="N10" s="23"/>
      <c r="O10" s="23"/>
      <c r="P10" s="23"/>
      <c r="Q10" s="23"/>
    </row>
    <row r="11" ht="52.5" customHeight="1" spans="1:17">
      <c r="A11" s="115" t="str">
        <f t="shared" ref="A11:A13" si="0">"     "&amp;"第四次全国农业普查经费"</f>
        <v>     第四次全国农业普查经费</v>
      </c>
      <c r="B11" s="116" t="s">
        <v>452</v>
      </c>
      <c r="C11" s="116" t="s">
        <v>453</v>
      </c>
      <c r="D11" s="117" t="s">
        <v>315</v>
      </c>
      <c r="E11" s="118">
        <v>1</v>
      </c>
      <c r="F11" s="23">
        <v>10000</v>
      </c>
      <c r="G11" s="23">
        <v>10000</v>
      </c>
      <c r="H11" s="23">
        <v>10000</v>
      </c>
      <c r="I11" s="23"/>
      <c r="J11" s="23"/>
      <c r="K11" s="23"/>
      <c r="L11" s="23"/>
      <c r="M11" s="23"/>
      <c r="N11" s="23"/>
      <c r="O11" s="23"/>
      <c r="P11" s="23"/>
      <c r="Q11" s="23"/>
    </row>
    <row r="12" ht="52.5" customHeight="1" spans="1:17">
      <c r="A12" s="115" t="str">
        <f t="shared" si="0"/>
        <v>     第四次全国农业普查经费</v>
      </c>
      <c r="B12" s="116" t="s">
        <v>454</v>
      </c>
      <c r="C12" s="116" t="s">
        <v>455</v>
      </c>
      <c r="D12" s="117" t="s">
        <v>456</v>
      </c>
      <c r="E12" s="118">
        <v>2</v>
      </c>
      <c r="F12" s="23">
        <v>30000</v>
      </c>
      <c r="G12" s="23">
        <v>30000</v>
      </c>
      <c r="H12" s="23">
        <v>30000</v>
      </c>
      <c r="I12" s="23"/>
      <c r="J12" s="23"/>
      <c r="K12" s="23"/>
      <c r="L12" s="23"/>
      <c r="M12" s="23"/>
      <c r="N12" s="23"/>
      <c r="O12" s="23"/>
      <c r="P12" s="23"/>
      <c r="Q12" s="23"/>
    </row>
    <row r="13" ht="52.5" customHeight="1" spans="1:17">
      <c r="A13" s="115" t="str">
        <f t="shared" si="0"/>
        <v>     第四次全国农业普查经费</v>
      </c>
      <c r="B13" s="116" t="s">
        <v>457</v>
      </c>
      <c r="C13" s="116" t="s">
        <v>458</v>
      </c>
      <c r="D13" s="117" t="s">
        <v>456</v>
      </c>
      <c r="E13" s="118">
        <v>4</v>
      </c>
      <c r="F13" s="23">
        <v>10000</v>
      </c>
      <c r="G13" s="23">
        <v>10000</v>
      </c>
      <c r="H13" s="23">
        <v>10000</v>
      </c>
      <c r="I13" s="23"/>
      <c r="J13" s="23"/>
      <c r="K13" s="23"/>
      <c r="L13" s="23"/>
      <c r="M13" s="23"/>
      <c r="N13" s="23"/>
      <c r="O13" s="23"/>
      <c r="P13" s="23"/>
      <c r="Q13" s="23"/>
    </row>
    <row r="14" ht="30" customHeight="1" spans="1:17">
      <c r="A14" s="119" t="s">
        <v>435</v>
      </c>
      <c r="B14" s="120"/>
      <c r="C14" s="120"/>
      <c r="D14" s="120"/>
      <c r="E14" s="118"/>
      <c r="F14" s="23">
        <v>75000</v>
      </c>
      <c r="G14" s="23">
        <v>75000</v>
      </c>
      <c r="H14" s="23">
        <v>75000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3" sqref="A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3"/>
      <c r="N1" s="93" t="s">
        <v>459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"单位名称："&amp;"梁河县统计局"</f>
        <v>单位名称：梁河县统计局</v>
      </c>
      <c r="B3" s="32"/>
      <c r="C3" s="32"/>
      <c r="D3" s="32"/>
      <c r="E3" s="32"/>
      <c r="F3" s="32"/>
      <c r="G3" s="32"/>
      <c r="H3" s="92"/>
      <c r="I3" s="1"/>
      <c r="J3" s="1"/>
      <c r="K3" s="92"/>
      <c r="L3" s="1"/>
      <c r="M3" s="94"/>
      <c r="N3" s="95" t="s">
        <v>27</v>
      </c>
    </row>
    <row r="4" ht="15.75" customHeight="1" spans="1:14">
      <c r="A4" s="11" t="s">
        <v>438</v>
      </c>
      <c r="B4" s="11" t="s">
        <v>460</v>
      </c>
      <c r="C4" s="11" t="s">
        <v>461</v>
      </c>
      <c r="D4" s="12" t="s">
        <v>151</v>
      </c>
      <c r="E4" s="13"/>
      <c r="F4" s="13"/>
      <c r="G4" s="13"/>
      <c r="H4" s="13"/>
      <c r="I4" s="13"/>
      <c r="J4" s="13"/>
      <c r="K4" s="13"/>
      <c r="L4" s="13"/>
      <c r="M4" s="13"/>
      <c r="N4" s="14"/>
    </row>
    <row r="5" ht="17.25" customHeight="1" spans="1:14">
      <c r="A5" s="16"/>
      <c r="B5" s="16"/>
      <c r="C5" s="16"/>
      <c r="D5" s="78" t="s">
        <v>30</v>
      </c>
      <c r="E5" s="11" t="s">
        <v>34</v>
      </c>
      <c r="F5" s="11" t="s">
        <v>444</v>
      </c>
      <c r="G5" s="11" t="s">
        <v>445</v>
      </c>
      <c r="H5" s="11" t="s">
        <v>446</v>
      </c>
      <c r="I5" s="12" t="s">
        <v>447</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4">
      <c r="A11" s="42" t="s">
        <v>462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67" t="s">
        <v>463</v>
      </c>
    </row>
    <row r="2" ht="27.75" customHeight="1" spans="1:13">
      <c r="A2" s="44" t="str">
        <f>"2026"&amp;"年县对下转移支付预算表"</f>
        <v>2026年县对下转移支付预算表</v>
      </c>
      <c r="B2" s="5"/>
      <c r="C2" s="5"/>
      <c r="D2" s="58"/>
      <c r="E2" s="58"/>
      <c r="F2" s="58"/>
      <c r="G2" s="58"/>
      <c r="H2" s="58"/>
      <c r="I2" s="58"/>
      <c r="J2" s="58"/>
      <c r="K2" s="58"/>
      <c r="L2" s="58"/>
      <c r="M2" s="5"/>
    </row>
    <row r="3" customHeight="1" spans="1:13">
      <c r="A3" s="43" t="s">
        <v>1</v>
      </c>
      <c r="B3" s="68"/>
      <c r="C3" s="68"/>
      <c r="D3" s="9"/>
      <c r="E3" s="9"/>
      <c r="F3" s="9"/>
      <c r="G3" s="9"/>
      <c r="H3" s="9"/>
      <c r="I3" s="9"/>
      <c r="J3" s="9"/>
      <c r="K3" s="9"/>
      <c r="L3" s="9"/>
      <c r="M3" s="69"/>
    </row>
    <row r="4" ht="18" customHeight="1" spans="1:13">
      <c r="A4" s="70" t="str">
        <f>"单位名称："&amp;"梁河县统计局"</f>
        <v>单位名称：梁河县统计局</v>
      </c>
      <c r="B4" s="71"/>
      <c r="C4" s="71"/>
      <c r="D4" s="9"/>
      <c r="E4" s="9"/>
      <c r="F4" s="9"/>
      <c r="G4" s="9"/>
      <c r="H4" s="9"/>
      <c r="I4" s="9"/>
      <c r="J4" s="9"/>
      <c r="K4" s="9"/>
      <c r="L4" s="9"/>
      <c r="M4" s="72"/>
    </row>
    <row r="5" ht="19.5" customHeight="1" spans="1:13">
      <c r="A5" s="73" t="s">
        <v>464</v>
      </c>
      <c r="B5" s="12" t="s">
        <v>151</v>
      </c>
      <c r="C5" s="13"/>
      <c r="D5" s="74"/>
      <c r="E5" s="75" t="s">
        <v>465</v>
      </c>
      <c r="F5" s="76"/>
      <c r="G5" s="76"/>
      <c r="H5" s="76"/>
      <c r="I5" s="76"/>
      <c r="J5" s="76"/>
      <c r="K5" s="76"/>
      <c r="L5" s="76"/>
      <c r="M5" s="14"/>
    </row>
    <row r="6" ht="40.5" customHeight="1" spans="1:13">
      <c r="A6" s="77"/>
      <c r="B6" s="78" t="s">
        <v>30</v>
      </c>
      <c r="C6" s="11" t="s">
        <v>34</v>
      </c>
      <c r="D6" s="79" t="s">
        <v>466</v>
      </c>
      <c r="E6" s="80" t="s">
        <v>467</v>
      </c>
      <c r="F6" s="81" t="s">
        <v>468</v>
      </c>
      <c r="G6" s="81" t="s">
        <v>469</v>
      </c>
      <c r="H6" s="81" t="s">
        <v>470</v>
      </c>
      <c r="I6" s="81" t="s">
        <v>471</v>
      </c>
      <c r="J6" s="81" t="s">
        <v>472</v>
      </c>
      <c r="K6" s="81" t="s">
        <v>473</v>
      </c>
      <c r="L6" s="81" t="s">
        <v>474</v>
      </c>
      <c r="M6" s="81" t="s">
        <v>475</v>
      </c>
    </row>
    <row r="7" ht="19.5" customHeight="1" spans="1:13">
      <c r="A7" s="36">
        <v>1</v>
      </c>
      <c r="B7" s="36">
        <v>2</v>
      </c>
      <c r="C7" s="82">
        <v>3</v>
      </c>
      <c r="D7" s="83">
        <v>4</v>
      </c>
      <c r="E7" s="84">
        <v>5</v>
      </c>
      <c r="F7" s="85">
        <v>6</v>
      </c>
      <c r="G7" s="86">
        <v>7</v>
      </c>
      <c r="H7" s="86">
        <v>8</v>
      </c>
      <c r="I7" s="86">
        <v>9</v>
      </c>
      <c r="J7" s="86">
        <v>10</v>
      </c>
      <c r="K7" s="86">
        <v>11</v>
      </c>
      <c r="L7" s="86">
        <v>12</v>
      </c>
      <c r="M7" s="86">
        <v>13</v>
      </c>
    </row>
    <row r="8" ht="19.5" customHeight="1" spans="1:13">
      <c r="A8" s="37"/>
      <c r="B8" s="87"/>
      <c r="C8" s="87"/>
      <c r="D8" s="88"/>
      <c r="E8" s="89"/>
      <c r="F8" s="90"/>
      <c r="G8" s="90"/>
      <c r="H8" s="90"/>
      <c r="I8" s="90"/>
      <c r="J8" s="90"/>
      <c r="K8" s="90"/>
      <c r="L8" s="90"/>
      <c r="M8" s="90"/>
    </row>
    <row r="9" ht="19.5" customHeight="1" spans="1:13">
      <c r="A9" s="37"/>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476</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10">
      <c r="J1" s="56" t="s">
        <v>477</v>
      </c>
    </row>
    <row r="2" ht="28.5" customHeight="1" spans="1:10">
      <c r="A2" s="57" t="str">
        <f>"2026"&amp;"年县对下转移支付绩效目标表"</f>
        <v>2026年县对下转移支付绩效目标表</v>
      </c>
      <c r="B2" s="5"/>
      <c r="C2" s="5"/>
      <c r="D2" s="5"/>
      <c r="E2" s="5"/>
      <c r="F2" s="58"/>
      <c r="G2" s="5"/>
      <c r="H2" s="58"/>
      <c r="I2" s="58"/>
      <c r="J2" s="5"/>
    </row>
    <row r="3" ht="17.25" customHeight="1" spans="1:10">
      <c r="A3" s="6" t="str">
        <f>"单位名称："&amp;"梁河县统计局"</f>
        <v>单位名称：梁河县统计局</v>
      </c>
      <c r="B3" s="46"/>
      <c r="C3" s="46"/>
      <c r="D3" s="46"/>
      <c r="E3" s="46"/>
      <c r="F3" s="59"/>
      <c r="G3" s="46"/>
      <c r="H3" s="59"/>
    </row>
    <row r="4" ht="44.25" customHeight="1" spans="1:10">
      <c r="A4" s="35" t="s">
        <v>284</v>
      </c>
      <c r="B4" s="35" t="s">
        <v>285</v>
      </c>
      <c r="C4" s="35" t="s">
        <v>286</v>
      </c>
      <c r="D4" s="35" t="s">
        <v>287</v>
      </c>
      <c r="E4" s="35" t="s">
        <v>288</v>
      </c>
      <c r="F4" s="60" t="s">
        <v>289</v>
      </c>
      <c r="G4" s="35" t="s">
        <v>290</v>
      </c>
      <c r="H4" s="60" t="s">
        <v>291</v>
      </c>
      <c r="I4" s="60" t="s">
        <v>292</v>
      </c>
      <c r="J4" s="35" t="s">
        <v>293</v>
      </c>
    </row>
    <row r="5" ht="14.25" customHeight="1" spans="1:10">
      <c r="A5" s="35">
        <v>1</v>
      </c>
      <c r="B5" s="35">
        <v>2</v>
      </c>
      <c r="C5" s="35">
        <v>3</v>
      </c>
      <c r="D5" s="35">
        <v>4</v>
      </c>
      <c r="E5" s="35">
        <v>5</v>
      </c>
      <c r="F5" s="60">
        <v>6</v>
      </c>
      <c r="G5" s="35">
        <v>7</v>
      </c>
      <c r="H5" s="60">
        <v>8</v>
      </c>
      <c r="I5" s="60">
        <v>9</v>
      </c>
      <c r="J5" s="35">
        <v>10</v>
      </c>
    </row>
    <row r="6" ht="42" customHeight="1" spans="1:10">
      <c r="A6" s="37"/>
      <c r="B6" s="50"/>
      <c r="C6" s="50"/>
      <c r="D6" s="50"/>
      <c r="E6" s="61"/>
      <c r="F6" s="62"/>
      <c r="G6" s="61"/>
      <c r="H6" s="62"/>
      <c r="I6" s="62"/>
      <c r="J6" s="61"/>
    </row>
    <row r="7" ht="42" customHeight="1" spans="1:10">
      <c r="A7" s="37"/>
      <c r="B7" s="22" t="s">
        <v>478</v>
      </c>
      <c r="C7" s="22" t="s">
        <v>478</v>
      </c>
      <c r="D7" s="22" t="s">
        <v>478</v>
      </c>
      <c r="E7" s="37" t="s">
        <v>478</v>
      </c>
      <c r="F7" s="22" t="s">
        <v>478</v>
      </c>
      <c r="G7" s="37" t="s">
        <v>478</v>
      </c>
      <c r="H7" s="22" t="s">
        <v>478</v>
      </c>
      <c r="I7" s="22" t="s">
        <v>478</v>
      </c>
      <c r="J7" s="37" t="s">
        <v>478</v>
      </c>
    </row>
    <row r="8" ht="18.45" customHeight="1" spans="1:10">
      <c r="A8" s="63" t="s">
        <v>476</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1:8">
      <c r="H1" s="43" t="s">
        <v>479</v>
      </c>
    </row>
    <row r="2" ht="28.5" customHeight="1" spans="1:8">
      <c r="A2" s="44" t="str">
        <f>"2026"&amp;"年新增资产配置表"</f>
        <v>2026年新增资产配置表</v>
      </c>
      <c r="B2" s="5"/>
      <c r="C2" s="5"/>
      <c r="D2" s="5"/>
      <c r="E2" s="5"/>
      <c r="F2" s="5"/>
      <c r="G2" s="5"/>
      <c r="H2" s="5"/>
    </row>
    <row r="3" ht="13.5" customHeight="1" spans="1:8">
      <c r="A3" s="45" t="str">
        <f>"单位名称："&amp;"梁河县统计局"</f>
        <v>单位名称：梁河县统计局</v>
      </c>
      <c r="B3" s="7"/>
      <c r="C3" s="46"/>
    </row>
    <row r="4" ht="18" customHeight="1" spans="1:8">
      <c r="A4" s="11" t="s">
        <v>144</v>
      </c>
      <c r="B4" s="11" t="s">
        <v>480</v>
      </c>
      <c r="C4" s="11" t="s">
        <v>481</v>
      </c>
      <c r="D4" s="11" t="s">
        <v>482</v>
      </c>
      <c r="E4" s="11" t="s">
        <v>483</v>
      </c>
      <c r="F4" s="47" t="s">
        <v>484</v>
      </c>
      <c r="G4" s="48"/>
      <c r="H4" s="49"/>
    </row>
    <row r="5" ht="18" customHeight="1" spans="1:8">
      <c r="A5" s="18"/>
      <c r="B5" s="18"/>
      <c r="C5" s="18"/>
      <c r="D5" s="18"/>
      <c r="E5" s="18"/>
      <c r="F5" s="35" t="s">
        <v>442</v>
      </c>
      <c r="G5" s="35" t="s">
        <v>485</v>
      </c>
      <c r="H5" s="35" t="s">
        <v>486</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55" t="s">
        <v>487</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4" sqref="B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488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"单位名称："&amp;"梁河县统计局"</f>
        <v>单位名称：梁河县统计局</v>
      </c>
      <c r="B3" s="31"/>
      <c r="C3" s="31"/>
      <c r="D3" s="31"/>
      <c r="E3" s="31"/>
      <c r="F3" s="31"/>
      <c r="G3" s="31"/>
      <c r="H3" s="32"/>
      <c r="I3" s="32"/>
      <c r="J3" s="32"/>
      <c r="K3" s="33" t="s">
        <v>27</v>
      </c>
    </row>
    <row r="4" ht="21.75" customHeight="1" spans="1:11">
      <c r="A4" s="34" t="s">
        <v>238</v>
      </c>
      <c r="B4" s="34" t="s">
        <v>146</v>
      </c>
      <c r="C4" s="34" t="s">
        <v>239</v>
      </c>
      <c r="D4" s="35" t="s">
        <v>147</v>
      </c>
      <c r="E4" s="35" t="s">
        <v>148</v>
      </c>
      <c r="F4" s="35" t="s">
        <v>240</v>
      </c>
      <c r="G4" s="35" t="s">
        <v>241</v>
      </c>
      <c r="H4" s="36" t="s">
        <v>30</v>
      </c>
      <c r="I4" s="36" t="s">
        <v>489</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435</v>
      </c>
      <c r="B10" s="41"/>
      <c r="C10" s="41"/>
      <c r="D10" s="41"/>
      <c r="E10" s="41"/>
      <c r="F10" s="41"/>
      <c r="G10" s="41"/>
      <c r="H10" s="23"/>
      <c r="I10" s="23"/>
      <c r="J10" s="23"/>
      <c r="K10" s="39"/>
    </row>
    <row r="11" customHeight="1" spans="1:11">
      <c r="A11" s="42" t="s">
        <v>490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491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"单位名称："&amp;"梁河县统计局"</f>
        <v>单位名称：梁河县统计局</v>
      </c>
      <c r="B3" s="7"/>
      <c r="C3" s="7"/>
      <c r="D3" s="7"/>
      <c r="E3" s="8"/>
      <c r="F3" s="8"/>
      <c r="G3" s="9" t="s">
        <v>27</v>
      </c>
    </row>
    <row r="4" ht="21.75" customHeight="1" spans="1:7">
      <c r="A4" s="10" t="s">
        <v>239</v>
      </c>
      <c r="B4" s="10" t="s">
        <v>238</v>
      </c>
      <c r="C4" s="10" t="s">
        <v>146</v>
      </c>
      <c r="D4" s="11" t="s">
        <v>492</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710400</v>
      </c>
      <c r="F8" s="23">
        <v>1221000</v>
      </c>
      <c r="G8" s="23">
        <v>260800</v>
      </c>
    </row>
    <row r="9" ht="52.5" customHeight="1" spans="1:7">
      <c r="A9" s="24"/>
      <c r="B9" s="22" t="s">
        <v>493</v>
      </c>
      <c r="C9" s="22" t="s">
        <v>262</v>
      </c>
      <c r="D9" s="22" t="s">
        <v>494</v>
      </c>
      <c r="E9" s="23">
        <v>20000</v>
      </c>
      <c r="F9" s="23">
        <v>20000</v>
      </c>
      <c r="G9" s="23"/>
    </row>
    <row r="10" ht="52.5" customHeight="1" spans="1:7">
      <c r="A10" s="25"/>
      <c r="B10" s="22" t="s">
        <v>493</v>
      </c>
      <c r="C10" s="22" t="s">
        <v>272</v>
      </c>
      <c r="D10" s="22" t="s">
        <v>494</v>
      </c>
      <c r="E10" s="23">
        <v>20000</v>
      </c>
      <c r="F10" s="23">
        <v>20000</v>
      </c>
      <c r="G10" s="23"/>
    </row>
    <row r="11" ht="52.5" customHeight="1" spans="1:7">
      <c r="A11" s="25"/>
      <c r="B11" s="22" t="s">
        <v>493</v>
      </c>
      <c r="C11" s="22" t="s">
        <v>276</v>
      </c>
      <c r="D11" s="22" t="s">
        <v>494</v>
      </c>
      <c r="E11" s="23">
        <v>20000</v>
      </c>
      <c r="F11" s="23">
        <v>20000</v>
      </c>
      <c r="G11" s="23"/>
    </row>
    <row r="12" ht="52.5" customHeight="1" spans="1:7">
      <c r="A12" s="25"/>
      <c r="B12" s="22" t="s">
        <v>493</v>
      </c>
      <c r="C12" s="22" t="s">
        <v>266</v>
      </c>
      <c r="D12" s="22" t="s">
        <v>494</v>
      </c>
      <c r="E12" s="23">
        <v>20000</v>
      </c>
      <c r="F12" s="23">
        <v>20000</v>
      </c>
      <c r="G12" s="23"/>
    </row>
    <row r="13" ht="52.5" customHeight="1" spans="1:7">
      <c r="A13" s="25"/>
      <c r="B13" s="22" t="s">
        <v>493</v>
      </c>
      <c r="C13" s="22" t="s">
        <v>268</v>
      </c>
      <c r="D13" s="22" t="s">
        <v>494</v>
      </c>
      <c r="E13" s="23">
        <v>10000</v>
      </c>
      <c r="F13" s="23">
        <v>10000</v>
      </c>
      <c r="G13" s="23"/>
    </row>
    <row r="14" ht="52.5" customHeight="1" spans="1:7">
      <c r="A14" s="25"/>
      <c r="B14" s="22" t="s">
        <v>493</v>
      </c>
      <c r="C14" s="22" t="s">
        <v>274</v>
      </c>
      <c r="D14" s="22" t="s">
        <v>494</v>
      </c>
      <c r="E14" s="23">
        <v>20000</v>
      </c>
      <c r="F14" s="23">
        <v>20000</v>
      </c>
      <c r="G14" s="23"/>
    </row>
    <row r="15" ht="52.5" customHeight="1" spans="1:7">
      <c r="A15" s="25"/>
      <c r="B15" s="22" t="s">
        <v>493</v>
      </c>
      <c r="C15" s="22" t="s">
        <v>249</v>
      </c>
      <c r="D15" s="22" t="s">
        <v>494</v>
      </c>
      <c r="E15" s="23">
        <v>500000</v>
      </c>
      <c r="F15" s="23">
        <v>1091000</v>
      </c>
      <c r="G15" s="23">
        <v>260800</v>
      </c>
    </row>
    <row r="16" ht="52.5" customHeight="1" spans="1:7">
      <c r="A16" s="25"/>
      <c r="B16" s="22" t="s">
        <v>495</v>
      </c>
      <c r="C16" s="22" t="s">
        <v>280</v>
      </c>
      <c r="D16" s="22" t="s">
        <v>494</v>
      </c>
      <c r="E16" s="23">
        <v>20000</v>
      </c>
      <c r="F16" s="23">
        <v>20000</v>
      </c>
      <c r="G16" s="23"/>
    </row>
    <row r="17" ht="52.5" customHeight="1" spans="1:7">
      <c r="A17" s="25"/>
      <c r="B17" s="22" t="s">
        <v>496</v>
      </c>
      <c r="C17" s="22" t="s">
        <v>244</v>
      </c>
      <c r="D17" s="22" t="s">
        <v>494</v>
      </c>
      <c r="E17" s="23">
        <v>80400</v>
      </c>
      <c r="F17" s="23"/>
      <c r="G17" s="23"/>
    </row>
    <row r="18" ht="30" customHeight="1" spans="1:7">
      <c r="A18" s="26" t="s">
        <v>30</v>
      </c>
      <c r="B18" s="27" t="s">
        <v>478</v>
      </c>
      <c r="C18" s="27"/>
      <c r="D18" s="28"/>
      <c r="E18" s="23">
        <v>710400</v>
      </c>
      <c r="F18" s="23">
        <v>1221000</v>
      </c>
      <c r="G18" s="23">
        <v>260800</v>
      </c>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90"/>
      <c r="B1" s="1"/>
      <c r="C1" s="1"/>
      <c r="D1" s="1"/>
      <c r="E1" s="1"/>
      <c r="F1" s="1"/>
      <c r="G1" s="1"/>
      <c r="H1" s="1"/>
      <c r="I1" s="92"/>
      <c r="J1" s="1"/>
      <c r="K1" s="1"/>
      <c r="L1" s="1"/>
      <c r="M1" s="1"/>
      <c r="N1" s="1"/>
      <c r="O1" s="1"/>
      <c r="P1" s="93" t="s">
        <v>26</v>
      </c>
      <c r="Q1" s="93"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"单位名称："&amp;"梁河县统计局"</f>
        <v>单位名称：梁河县统计局</v>
      </c>
      <c r="B3" s="31"/>
      <c r="C3" s="175"/>
      <c r="D3" s="175"/>
      <c r="E3" s="175"/>
      <c r="F3" s="175"/>
      <c r="G3" s="175"/>
      <c r="H3" s="175"/>
      <c r="I3" s="175"/>
      <c r="J3" s="175"/>
      <c r="K3" s="175"/>
      <c r="L3" s="175"/>
      <c r="M3" s="175"/>
      <c r="N3" s="175"/>
      <c r="O3" s="175"/>
      <c r="P3" s="93" t="s">
        <v>27</v>
      </c>
      <c r="Q3" s="93"/>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1" t="s">
        <v>38</v>
      </c>
      <c r="J5" s="191"/>
      <c r="K5" s="191"/>
      <c r="L5" s="191"/>
      <c r="M5" s="191"/>
      <c r="N5" s="191"/>
      <c r="O5" s="11" t="s">
        <v>33</v>
      </c>
      <c r="P5" s="11" t="s">
        <v>34</v>
      </c>
      <c r="Q5" s="11" t="s">
        <v>35</v>
      </c>
      <c r="R5" s="11" t="s">
        <v>36</v>
      </c>
      <c r="S5" s="11" t="s">
        <v>39</v>
      </c>
    </row>
    <row r="6" ht="43.5" customHeight="1" spans="1:19">
      <c r="A6" s="77"/>
      <c r="B6" s="77"/>
      <c r="C6" s="77"/>
      <c r="D6" s="78"/>
      <c r="E6" s="78"/>
      <c r="F6" s="78"/>
      <c r="G6" s="77"/>
      <c r="H6" s="77"/>
      <c r="I6" s="36" t="s">
        <v>33</v>
      </c>
      <c r="J6" s="34" t="s">
        <v>40</v>
      </c>
      <c r="K6" s="34" t="s">
        <v>41</v>
      </c>
      <c r="L6" s="10" t="s">
        <v>42</v>
      </c>
      <c r="M6" s="10" t="s">
        <v>43</v>
      </c>
      <c r="N6" s="10" t="s">
        <v>44</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92" t="s">
        <v>45</v>
      </c>
      <c r="B8" s="192" t="s">
        <v>46</v>
      </c>
      <c r="C8" s="23">
        <v>2336391.39</v>
      </c>
      <c r="D8" s="23">
        <v>2336391.39</v>
      </c>
      <c r="E8" s="23">
        <v>2336391.39</v>
      </c>
      <c r="F8" s="23"/>
      <c r="G8" s="23"/>
      <c r="H8" s="23"/>
      <c r="I8" s="23"/>
      <c r="J8" s="23"/>
      <c r="K8" s="23"/>
      <c r="L8" s="23"/>
      <c r="M8" s="23"/>
      <c r="N8" s="23"/>
      <c r="O8" s="23"/>
      <c r="P8" s="23"/>
      <c r="Q8" s="23"/>
      <c r="R8" s="23"/>
      <c r="S8" s="23"/>
    </row>
    <row r="9" ht="30" customHeight="1" spans="1:19">
      <c r="A9" s="12" t="s">
        <v>30</v>
      </c>
      <c r="B9" s="193"/>
      <c r="C9" s="181">
        <v>2336391.39</v>
      </c>
      <c r="D9" s="181">
        <v>2336391.39</v>
      </c>
      <c r="E9" s="181">
        <v>2336391.39</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5" t="s">
        <v>47</v>
      </c>
      <c r="O1" s="95"/>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"单位名称："&amp;"梁河县统计局"</f>
        <v>单位名称：梁河县统计局</v>
      </c>
      <c r="B3" s="31"/>
      <c r="C3" s="31"/>
      <c r="D3" s="31"/>
      <c r="E3" s="31"/>
      <c r="F3" s="31"/>
      <c r="G3" s="183"/>
      <c r="H3" s="183"/>
      <c r="I3" s="183"/>
      <c r="J3" s="183"/>
      <c r="K3" s="183"/>
      <c r="L3" s="183"/>
      <c r="M3" s="183"/>
      <c r="N3" s="95" t="s">
        <v>1</v>
      </c>
      <c r="O3" s="95"/>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2">
        <v>1934530.03</v>
      </c>
      <c r="D7" s="152">
        <v>1934530.03</v>
      </c>
      <c r="E7" s="152">
        <v>1224130.03</v>
      </c>
      <c r="F7" s="152">
        <v>710400</v>
      </c>
      <c r="G7" s="152"/>
      <c r="H7" s="152"/>
      <c r="I7" s="152"/>
      <c r="J7" s="152"/>
      <c r="K7" s="152"/>
      <c r="L7" s="152"/>
      <c r="M7" s="152"/>
      <c r="N7" s="152"/>
      <c r="O7" s="152"/>
    </row>
    <row r="8" ht="52.5" customHeight="1" spans="1:15">
      <c r="A8" s="188" t="s">
        <v>76</v>
      </c>
      <c r="B8" s="188" t="s">
        <v>77</v>
      </c>
      <c r="C8" s="152">
        <v>1925680.03</v>
      </c>
      <c r="D8" s="152">
        <v>1925680.03</v>
      </c>
      <c r="E8" s="152">
        <v>1215280.03</v>
      </c>
      <c r="F8" s="152">
        <v>710400</v>
      </c>
      <c r="G8" s="152"/>
      <c r="H8" s="152"/>
      <c r="I8" s="152"/>
      <c r="J8" s="152"/>
      <c r="K8" s="152"/>
      <c r="L8" s="152"/>
      <c r="M8" s="152"/>
      <c r="N8" s="152"/>
      <c r="O8" s="152"/>
    </row>
    <row r="9" ht="52.5" customHeight="1" spans="1:15">
      <c r="A9" s="189" t="s">
        <v>78</v>
      </c>
      <c r="B9" s="189" t="s">
        <v>79</v>
      </c>
      <c r="C9" s="152">
        <v>693497.79</v>
      </c>
      <c r="D9" s="152">
        <v>693497.79</v>
      </c>
      <c r="E9" s="152">
        <v>669497.79</v>
      </c>
      <c r="F9" s="152">
        <v>24000</v>
      </c>
      <c r="G9" s="152"/>
      <c r="H9" s="152"/>
      <c r="I9" s="152"/>
      <c r="J9" s="152"/>
      <c r="K9" s="152"/>
      <c r="L9" s="152"/>
      <c r="M9" s="152"/>
      <c r="N9" s="152"/>
      <c r="O9" s="152"/>
    </row>
    <row r="10" ht="52.5" customHeight="1" spans="1:15">
      <c r="A10" s="189" t="s">
        <v>80</v>
      </c>
      <c r="B10" s="189" t="s">
        <v>81</v>
      </c>
      <c r="C10" s="152">
        <v>186400</v>
      </c>
      <c r="D10" s="152">
        <v>186400</v>
      </c>
      <c r="E10" s="152"/>
      <c r="F10" s="152">
        <v>186400</v>
      </c>
      <c r="G10" s="152"/>
      <c r="H10" s="152"/>
      <c r="I10" s="152"/>
      <c r="J10" s="152"/>
      <c r="K10" s="152"/>
      <c r="L10" s="152"/>
      <c r="M10" s="152"/>
      <c r="N10" s="152"/>
      <c r="O10" s="152"/>
    </row>
    <row r="11" ht="52.5" customHeight="1" spans="1:15">
      <c r="A11" s="189" t="s">
        <v>82</v>
      </c>
      <c r="B11" s="189" t="s">
        <v>83</v>
      </c>
      <c r="C11" s="152">
        <v>545782.24</v>
      </c>
      <c r="D11" s="152">
        <v>545782.24</v>
      </c>
      <c r="E11" s="152">
        <v>545782.24</v>
      </c>
      <c r="F11" s="152"/>
      <c r="G11" s="152"/>
      <c r="H11" s="152"/>
      <c r="I11" s="152"/>
      <c r="J11" s="152"/>
      <c r="K11" s="152"/>
      <c r="L11" s="152"/>
      <c r="M11" s="152"/>
      <c r="N11" s="152"/>
      <c r="O11" s="152"/>
    </row>
    <row r="12" ht="52.5" customHeight="1" spans="1:15">
      <c r="A12" s="189" t="s">
        <v>84</v>
      </c>
      <c r="B12" s="189" t="s">
        <v>85</v>
      </c>
      <c r="C12" s="152">
        <v>500000</v>
      </c>
      <c r="D12" s="152">
        <v>500000</v>
      </c>
      <c r="E12" s="152"/>
      <c r="F12" s="152">
        <v>500000</v>
      </c>
      <c r="G12" s="152"/>
      <c r="H12" s="152"/>
      <c r="I12" s="152"/>
      <c r="J12" s="152"/>
      <c r="K12" s="152"/>
      <c r="L12" s="152"/>
      <c r="M12" s="152"/>
      <c r="N12" s="152"/>
      <c r="O12" s="152"/>
    </row>
    <row r="13" ht="52.5" customHeight="1" spans="1:15">
      <c r="A13" s="188" t="s">
        <v>86</v>
      </c>
      <c r="B13" s="188" t="s">
        <v>87</v>
      </c>
      <c r="C13" s="152">
        <v>7200</v>
      </c>
      <c r="D13" s="152">
        <v>7200</v>
      </c>
      <c r="E13" s="152">
        <v>7200</v>
      </c>
      <c r="F13" s="152"/>
      <c r="G13" s="152"/>
      <c r="H13" s="152"/>
      <c r="I13" s="152"/>
      <c r="J13" s="152"/>
      <c r="K13" s="152"/>
      <c r="L13" s="152"/>
      <c r="M13" s="152"/>
      <c r="N13" s="152"/>
      <c r="O13" s="152"/>
    </row>
    <row r="14" ht="52.5" customHeight="1" spans="1:15">
      <c r="A14" s="189" t="s">
        <v>88</v>
      </c>
      <c r="B14" s="189" t="s">
        <v>89</v>
      </c>
      <c r="C14" s="152">
        <v>7200</v>
      </c>
      <c r="D14" s="152">
        <v>7200</v>
      </c>
      <c r="E14" s="152">
        <v>7200</v>
      </c>
      <c r="F14" s="152"/>
      <c r="G14" s="152"/>
      <c r="H14" s="152"/>
      <c r="I14" s="152"/>
      <c r="J14" s="152"/>
      <c r="K14" s="152"/>
      <c r="L14" s="152"/>
      <c r="M14" s="152"/>
      <c r="N14" s="152"/>
      <c r="O14" s="152"/>
    </row>
    <row r="15" ht="52.5" customHeight="1" spans="1:15">
      <c r="A15" s="188" t="s">
        <v>90</v>
      </c>
      <c r="B15" s="188" t="s">
        <v>91</v>
      </c>
      <c r="C15" s="152">
        <v>1650</v>
      </c>
      <c r="D15" s="152">
        <v>1650</v>
      </c>
      <c r="E15" s="152">
        <v>1650</v>
      </c>
      <c r="F15" s="152"/>
      <c r="G15" s="152"/>
      <c r="H15" s="152"/>
      <c r="I15" s="152"/>
      <c r="J15" s="152"/>
      <c r="K15" s="152"/>
      <c r="L15" s="152"/>
      <c r="M15" s="152"/>
      <c r="N15" s="152"/>
      <c r="O15" s="152"/>
    </row>
    <row r="16" ht="52.5" customHeight="1" spans="1:15">
      <c r="A16" s="189" t="s">
        <v>92</v>
      </c>
      <c r="B16" s="189" t="s">
        <v>91</v>
      </c>
      <c r="C16" s="152">
        <v>1650</v>
      </c>
      <c r="D16" s="152">
        <v>1650</v>
      </c>
      <c r="E16" s="152">
        <v>1650</v>
      </c>
      <c r="F16" s="152"/>
      <c r="G16" s="152"/>
      <c r="H16" s="152"/>
      <c r="I16" s="152"/>
      <c r="J16" s="152"/>
      <c r="K16" s="152"/>
      <c r="L16" s="152"/>
      <c r="M16" s="152"/>
      <c r="N16" s="152"/>
      <c r="O16" s="152"/>
    </row>
    <row r="17" ht="52.5" customHeight="1" spans="1:15">
      <c r="A17" s="187" t="s">
        <v>93</v>
      </c>
      <c r="B17" s="187" t="s">
        <v>94</v>
      </c>
      <c r="C17" s="152">
        <v>199616.8</v>
      </c>
      <c r="D17" s="152">
        <v>199616.8</v>
      </c>
      <c r="E17" s="152">
        <v>199616.8</v>
      </c>
      <c r="F17" s="152"/>
      <c r="G17" s="152"/>
      <c r="H17" s="152"/>
      <c r="I17" s="152"/>
      <c r="J17" s="152"/>
      <c r="K17" s="152"/>
      <c r="L17" s="152"/>
      <c r="M17" s="152"/>
      <c r="N17" s="152"/>
      <c r="O17" s="152"/>
    </row>
    <row r="18" ht="52.5" customHeight="1" spans="1:15">
      <c r="A18" s="188" t="s">
        <v>95</v>
      </c>
      <c r="B18" s="188" t="s">
        <v>96</v>
      </c>
      <c r="C18" s="152">
        <v>195612.4</v>
      </c>
      <c r="D18" s="152">
        <v>195612.4</v>
      </c>
      <c r="E18" s="152">
        <v>195612.4</v>
      </c>
      <c r="F18" s="152"/>
      <c r="G18" s="152"/>
      <c r="H18" s="152"/>
      <c r="I18" s="152"/>
      <c r="J18" s="152"/>
      <c r="K18" s="152"/>
      <c r="L18" s="152"/>
      <c r="M18" s="152"/>
      <c r="N18" s="152"/>
      <c r="O18" s="152"/>
    </row>
    <row r="19" ht="52.5" customHeight="1" spans="1:15">
      <c r="A19" s="189" t="s">
        <v>97</v>
      </c>
      <c r="B19" s="189" t="s">
        <v>98</v>
      </c>
      <c r="C19" s="152">
        <v>23878</v>
      </c>
      <c r="D19" s="152">
        <v>23878</v>
      </c>
      <c r="E19" s="152">
        <v>23878</v>
      </c>
      <c r="F19" s="152"/>
      <c r="G19" s="152"/>
      <c r="H19" s="152"/>
      <c r="I19" s="152"/>
      <c r="J19" s="152"/>
      <c r="K19" s="152"/>
      <c r="L19" s="152"/>
      <c r="M19" s="152"/>
      <c r="N19" s="152"/>
      <c r="O19" s="152"/>
    </row>
    <row r="20" ht="52.5" customHeight="1" spans="1:15">
      <c r="A20" s="189" t="s">
        <v>99</v>
      </c>
      <c r="B20" s="189" t="s">
        <v>100</v>
      </c>
      <c r="C20" s="152">
        <v>171734.4</v>
      </c>
      <c r="D20" s="152">
        <v>171734.4</v>
      </c>
      <c r="E20" s="152">
        <v>171734.4</v>
      </c>
      <c r="F20" s="152"/>
      <c r="G20" s="152"/>
      <c r="H20" s="152"/>
      <c r="I20" s="152"/>
      <c r="J20" s="152"/>
      <c r="K20" s="152"/>
      <c r="L20" s="152"/>
      <c r="M20" s="152"/>
      <c r="N20" s="152"/>
      <c r="O20" s="152"/>
    </row>
    <row r="21" ht="52.5" customHeight="1" spans="1:15">
      <c r="A21" s="188" t="s">
        <v>101</v>
      </c>
      <c r="B21" s="188" t="s">
        <v>102</v>
      </c>
      <c r="C21" s="152">
        <v>4004.4</v>
      </c>
      <c r="D21" s="152">
        <v>4004.4</v>
      </c>
      <c r="E21" s="152">
        <v>4004.4</v>
      </c>
      <c r="F21" s="152"/>
      <c r="G21" s="152"/>
      <c r="H21" s="152"/>
      <c r="I21" s="152"/>
      <c r="J21" s="152"/>
      <c r="K21" s="152"/>
      <c r="L21" s="152"/>
      <c r="M21" s="152"/>
      <c r="N21" s="152"/>
      <c r="O21" s="152"/>
    </row>
    <row r="22" ht="52.5" customHeight="1" spans="1:15">
      <c r="A22" s="189" t="s">
        <v>103</v>
      </c>
      <c r="B22" s="189" t="s">
        <v>102</v>
      </c>
      <c r="C22" s="152">
        <v>4004.4</v>
      </c>
      <c r="D22" s="152">
        <v>4004.4</v>
      </c>
      <c r="E22" s="152">
        <v>4004.4</v>
      </c>
      <c r="F22" s="152"/>
      <c r="G22" s="152"/>
      <c r="H22" s="152"/>
      <c r="I22" s="152"/>
      <c r="J22" s="152"/>
      <c r="K22" s="152"/>
      <c r="L22" s="152"/>
      <c r="M22" s="152"/>
      <c r="N22" s="152"/>
      <c r="O22" s="152"/>
    </row>
    <row r="23" ht="52.5" customHeight="1" spans="1:15">
      <c r="A23" s="187" t="s">
        <v>104</v>
      </c>
      <c r="B23" s="187" t="s">
        <v>105</v>
      </c>
      <c r="C23" s="152">
        <v>73443.76</v>
      </c>
      <c r="D23" s="152">
        <v>73443.76</v>
      </c>
      <c r="E23" s="152">
        <v>73443.76</v>
      </c>
      <c r="F23" s="152"/>
      <c r="G23" s="152"/>
      <c r="H23" s="152"/>
      <c r="I23" s="152"/>
      <c r="J23" s="152"/>
      <c r="K23" s="152"/>
      <c r="L23" s="152"/>
      <c r="M23" s="152"/>
      <c r="N23" s="152"/>
      <c r="O23" s="152"/>
    </row>
    <row r="24" ht="52.5" customHeight="1" spans="1:15">
      <c r="A24" s="188" t="s">
        <v>106</v>
      </c>
      <c r="B24" s="188" t="s">
        <v>107</v>
      </c>
      <c r="C24" s="152">
        <v>73443.76</v>
      </c>
      <c r="D24" s="152">
        <v>73443.76</v>
      </c>
      <c r="E24" s="152">
        <v>73443.76</v>
      </c>
      <c r="F24" s="152"/>
      <c r="G24" s="152"/>
      <c r="H24" s="152"/>
      <c r="I24" s="152"/>
      <c r="J24" s="152"/>
      <c r="K24" s="152"/>
      <c r="L24" s="152"/>
      <c r="M24" s="152"/>
      <c r="N24" s="152"/>
      <c r="O24" s="152"/>
    </row>
    <row r="25" ht="52.5" customHeight="1" spans="1:15">
      <c r="A25" s="189" t="s">
        <v>108</v>
      </c>
      <c r="B25" s="189" t="s">
        <v>109</v>
      </c>
      <c r="C25" s="152">
        <v>32611.68</v>
      </c>
      <c r="D25" s="152">
        <v>32611.68</v>
      </c>
      <c r="E25" s="152">
        <v>32611.68</v>
      </c>
      <c r="F25" s="152"/>
      <c r="G25" s="152"/>
      <c r="H25" s="152"/>
      <c r="I25" s="152"/>
      <c r="J25" s="152"/>
      <c r="K25" s="152"/>
      <c r="L25" s="152"/>
      <c r="M25" s="152"/>
      <c r="N25" s="152"/>
      <c r="O25" s="152"/>
    </row>
    <row r="26" ht="52.5" customHeight="1" spans="1:15">
      <c r="A26" s="189" t="s">
        <v>110</v>
      </c>
      <c r="B26" s="189" t="s">
        <v>111</v>
      </c>
      <c r="C26" s="152">
        <v>31788.72</v>
      </c>
      <c r="D26" s="152">
        <v>31788.72</v>
      </c>
      <c r="E26" s="152">
        <v>31788.72</v>
      </c>
      <c r="F26" s="152"/>
      <c r="G26" s="152"/>
      <c r="H26" s="152"/>
      <c r="I26" s="152"/>
      <c r="J26" s="152"/>
      <c r="K26" s="152"/>
      <c r="L26" s="152"/>
      <c r="M26" s="152"/>
      <c r="N26" s="152"/>
      <c r="O26" s="152"/>
    </row>
    <row r="27" ht="52.5" customHeight="1" spans="1:15">
      <c r="A27" s="189" t="s">
        <v>112</v>
      </c>
      <c r="B27" s="189" t="s">
        <v>113</v>
      </c>
      <c r="C27" s="152">
        <v>9043.36</v>
      </c>
      <c r="D27" s="152">
        <v>9043.36</v>
      </c>
      <c r="E27" s="152">
        <v>9043.36</v>
      </c>
      <c r="F27" s="152"/>
      <c r="G27" s="152"/>
      <c r="H27" s="152"/>
      <c r="I27" s="152"/>
      <c r="J27" s="152"/>
      <c r="K27" s="152"/>
      <c r="L27" s="152"/>
      <c r="M27" s="152"/>
      <c r="N27" s="152"/>
      <c r="O27" s="152"/>
    </row>
    <row r="28" ht="52.5" customHeight="1" spans="1:15">
      <c r="A28" s="187" t="s">
        <v>114</v>
      </c>
      <c r="B28" s="187" t="s">
        <v>115</v>
      </c>
      <c r="C28" s="152">
        <v>128800.8</v>
      </c>
      <c r="D28" s="152">
        <v>128800.8</v>
      </c>
      <c r="E28" s="152">
        <v>128800.8</v>
      </c>
      <c r="F28" s="152"/>
      <c r="G28" s="152"/>
      <c r="H28" s="152"/>
      <c r="I28" s="152"/>
      <c r="J28" s="152"/>
      <c r="K28" s="152"/>
      <c r="L28" s="152"/>
      <c r="M28" s="152"/>
      <c r="N28" s="152"/>
      <c r="O28" s="152"/>
    </row>
    <row r="29" ht="52.5" customHeight="1" spans="1:15">
      <c r="A29" s="188" t="s">
        <v>116</v>
      </c>
      <c r="B29" s="188" t="s">
        <v>117</v>
      </c>
      <c r="C29" s="152">
        <v>128800.8</v>
      </c>
      <c r="D29" s="152">
        <v>128800.8</v>
      </c>
      <c r="E29" s="152">
        <v>128800.8</v>
      </c>
      <c r="F29" s="152"/>
      <c r="G29" s="152"/>
      <c r="H29" s="152"/>
      <c r="I29" s="152"/>
      <c r="J29" s="152"/>
      <c r="K29" s="152"/>
      <c r="L29" s="152"/>
      <c r="M29" s="152"/>
      <c r="N29" s="152"/>
      <c r="O29" s="152"/>
    </row>
    <row r="30" ht="52.5" customHeight="1" spans="1:15">
      <c r="A30" s="189" t="s">
        <v>118</v>
      </c>
      <c r="B30" s="189" t="s">
        <v>119</v>
      </c>
      <c r="C30" s="152">
        <v>128800.8</v>
      </c>
      <c r="D30" s="152">
        <v>128800.8</v>
      </c>
      <c r="E30" s="152">
        <v>128800.8</v>
      </c>
      <c r="F30" s="152"/>
      <c r="G30" s="152"/>
      <c r="H30" s="152"/>
      <c r="I30" s="152"/>
      <c r="J30" s="152"/>
      <c r="K30" s="152"/>
      <c r="L30" s="152"/>
      <c r="M30" s="152"/>
      <c r="N30" s="152"/>
      <c r="O30" s="152"/>
    </row>
    <row r="31" ht="30" customHeight="1" spans="1:15">
      <c r="A31" s="186" t="s">
        <v>30</v>
      </c>
      <c r="B31" s="186"/>
      <c r="C31" s="152">
        <v>2336391.39</v>
      </c>
      <c r="D31" s="152">
        <v>2336391.39</v>
      </c>
      <c r="E31" s="152">
        <v>1625991.39</v>
      </c>
      <c r="F31" s="152">
        <v>710400</v>
      </c>
      <c r="G31" s="152"/>
      <c r="H31" s="152"/>
      <c r="I31" s="152"/>
      <c r="J31" s="152"/>
      <c r="K31" s="152"/>
      <c r="L31" s="152"/>
      <c r="M31" s="152"/>
      <c r="N31" s="152"/>
      <c r="O31" s="152"/>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3" t="s">
        <v>120</v>
      </c>
    </row>
    <row r="2" ht="30.75" customHeight="1" spans="1:4">
      <c r="A2" s="176" t="str">
        <f>"2026"&amp;"年部门财政拨款收支预算总表"</f>
        <v>2026年部门财政拨款收支预算总表</v>
      </c>
      <c r="B2" s="176"/>
      <c r="C2" s="176"/>
      <c r="D2" s="176"/>
    </row>
    <row r="3" ht="18.75" customHeight="1" spans="1:4">
      <c r="A3" s="31" t="str">
        <f>"单位名称："&amp;"梁河县统计局"</f>
        <v>单位名称：梁河县统计局</v>
      </c>
      <c r="B3" s="177"/>
      <c r="C3" s="177"/>
      <c r="D3" s="94" t="s">
        <v>1</v>
      </c>
    </row>
    <row r="4" ht="19.5" customHeight="1" spans="1:4">
      <c r="A4" s="12" t="s">
        <v>121</v>
      </c>
      <c r="B4" s="14"/>
      <c r="C4" s="12" t="s">
        <v>122</v>
      </c>
      <c r="D4" s="14"/>
    </row>
    <row r="5" ht="21.75" customHeight="1" spans="1:4">
      <c r="A5" s="73" t="s">
        <v>123</v>
      </c>
      <c r="B5" s="11" t="s">
        <v>5</v>
      </c>
      <c r="C5" s="73" t="s">
        <v>124</v>
      </c>
      <c r="D5" s="11" t="s">
        <v>5</v>
      </c>
    </row>
    <row r="6" ht="17.25" customHeight="1" spans="1:4">
      <c r="A6" s="77"/>
      <c r="B6" s="18"/>
      <c r="C6" s="77"/>
      <c r="D6" s="18"/>
    </row>
    <row r="7" ht="19.5" customHeight="1" spans="1:4">
      <c r="A7" s="96" t="s">
        <v>125</v>
      </c>
      <c r="B7" s="23">
        <v>2336391.39</v>
      </c>
      <c r="C7" s="96" t="s">
        <v>126</v>
      </c>
      <c r="D7" s="23">
        <v>2336391.39</v>
      </c>
    </row>
    <row r="8" ht="19.5" customHeight="1" spans="1:4">
      <c r="A8" s="96" t="s">
        <v>127</v>
      </c>
      <c r="B8" s="23">
        <v>2336391.39</v>
      </c>
      <c r="C8" s="178" t="str">
        <f>"（"&amp;"一"&amp;"）"&amp;"一般公共服务支出"</f>
        <v>（一）一般公共服务支出</v>
      </c>
      <c r="D8" s="23">
        <v>1934530.03</v>
      </c>
    </row>
    <row r="9" ht="19.5" customHeight="1" spans="1:4">
      <c r="A9" s="179" t="s">
        <v>128</v>
      </c>
      <c r="B9" s="23"/>
      <c r="C9" s="178" t="str">
        <f>"（"&amp;"二"&amp;"）"&amp;"社会保障和就业支出"</f>
        <v>（二）社会保障和就业支出</v>
      </c>
      <c r="D9" s="23">
        <v>199616.8</v>
      </c>
    </row>
    <row r="10" ht="19.5" customHeight="1" spans="1:4">
      <c r="A10" s="179" t="s">
        <v>129</v>
      </c>
      <c r="B10" s="23"/>
      <c r="C10" s="178" t="str">
        <f>"（"&amp;"三"&amp;"）"&amp;"卫生健康支出"</f>
        <v>（三）卫生健康支出</v>
      </c>
      <c r="D10" s="23">
        <v>73443.76</v>
      </c>
    </row>
    <row r="11" ht="19.5" customHeight="1" spans="1:4">
      <c r="A11" s="179" t="s">
        <v>130</v>
      </c>
      <c r="B11" s="23"/>
      <c r="C11" s="178" t="str">
        <f>"（"&amp;"四"&amp;"）"&amp;"住房保障支出"</f>
        <v>（四）住房保障支出</v>
      </c>
      <c r="D11" s="23">
        <v>128800.8</v>
      </c>
    </row>
    <row r="12" ht="19.5" customHeight="1" spans="1:4">
      <c r="A12" s="179" t="s">
        <v>127</v>
      </c>
      <c r="B12" s="23"/>
      <c r="C12" s="178"/>
      <c r="D12" s="23"/>
    </row>
    <row r="13" ht="19.5" customHeight="1" spans="1:4">
      <c r="A13" s="179" t="s">
        <v>128</v>
      </c>
      <c r="B13" s="23"/>
      <c r="C13" s="178"/>
      <c r="D13" s="23"/>
    </row>
    <row r="14" ht="19.5" customHeight="1" spans="1:4">
      <c r="A14" s="179" t="s">
        <v>129</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6"/>
      <c r="B20" s="23"/>
      <c r="C20" s="178"/>
      <c r="D20" s="23"/>
    </row>
    <row r="21" ht="19.5" customHeight="1" spans="1:4">
      <c r="A21" s="96"/>
      <c r="B21" s="23"/>
      <c r="C21" s="96"/>
      <c r="D21" s="23"/>
    </row>
    <row r="22" ht="19.5" customHeight="1" spans="1:4">
      <c r="A22" s="96"/>
      <c r="B22" s="23"/>
      <c r="C22" s="96"/>
      <c r="D22" s="23"/>
    </row>
    <row r="23" ht="19.5" customHeight="1" spans="1:4">
      <c r="A23" s="96"/>
      <c r="B23" s="23"/>
      <c r="C23" s="96"/>
      <c r="D23" s="23"/>
    </row>
    <row r="24" ht="19.5" customHeight="1" spans="1:4">
      <c r="A24" s="96"/>
      <c r="B24" s="23"/>
      <c r="C24" s="96"/>
      <c r="D24" s="23"/>
    </row>
    <row r="25" ht="19.5" customHeight="1" spans="1:4">
      <c r="A25" s="96"/>
      <c r="B25" s="23"/>
      <c r="C25" s="96"/>
      <c r="D25" s="23"/>
    </row>
    <row r="26" ht="19.5" customHeight="1" spans="1:4">
      <c r="A26" s="178"/>
      <c r="B26" s="23"/>
      <c r="C26" s="96"/>
      <c r="D26" s="23"/>
    </row>
    <row r="27" ht="19.5" customHeight="1" spans="1:4">
      <c r="A27" s="96"/>
      <c r="B27" s="23"/>
      <c r="C27" s="96"/>
      <c r="D27" s="23"/>
    </row>
    <row r="28" customHeight="1" spans="1:4">
      <c r="A28" s="96"/>
      <c r="B28" s="23"/>
      <c r="C28" s="179"/>
      <c r="D28" s="23"/>
    </row>
    <row r="29" ht="19.5" customHeight="1" spans="1:4">
      <c r="A29" s="96"/>
      <c r="B29" s="23"/>
      <c r="C29" s="96"/>
      <c r="D29" s="23"/>
    </row>
    <row r="30" ht="19.5" customHeight="1" spans="1:4">
      <c r="A30" s="178"/>
      <c r="B30" s="23"/>
      <c r="C30" s="96"/>
      <c r="D30" s="23"/>
    </row>
    <row r="31" ht="18" customHeight="1" spans="1:4">
      <c r="A31" s="178"/>
      <c r="B31" s="23"/>
      <c r="C31" s="96"/>
      <c r="D31" s="23"/>
    </row>
    <row r="32" ht="18" customHeight="1" spans="1:4">
      <c r="A32" s="178"/>
      <c r="B32" s="23"/>
      <c r="C32" s="179"/>
      <c r="D32" s="23"/>
    </row>
    <row r="33" ht="18" customHeight="1" spans="1:4">
      <c r="A33" s="178"/>
      <c r="B33" s="23"/>
      <c r="C33" s="179"/>
      <c r="D33" s="23"/>
    </row>
    <row r="34" ht="19.5" customHeight="1" spans="1:4">
      <c r="A34" s="178"/>
      <c r="B34" s="181"/>
      <c r="C34" s="96"/>
      <c r="D34" s="181"/>
    </row>
    <row r="35" ht="19.5" customHeight="1" spans="1:4">
      <c r="A35" s="178"/>
      <c r="B35" s="23"/>
      <c r="C35" s="96" t="s">
        <v>131</v>
      </c>
      <c r="D35" s="23"/>
    </row>
    <row r="36" ht="19.5" customHeight="1" spans="1:4">
      <c r="A36" s="182" t="s">
        <v>24</v>
      </c>
      <c r="B36" s="23">
        <v>2336391.39</v>
      </c>
      <c r="C36" s="182" t="s">
        <v>25</v>
      </c>
      <c r="D36" s="23">
        <v>2336391.39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3" t="s">
        <v>132</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"单位名称："&amp;"梁河县统计局"</f>
        <v>单位名称：梁河县统计局</v>
      </c>
      <c r="B3" s="169"/>
      <c r="C3" s="142"/>
      <c r="D3" s="142"/>
      <c r="E3" s="142"/>
      <c r="F3" s="142"/>
      <c r="G3" s="143" t="s">
        <v>1</v>
      </c>
    </row>
    <row r="4" ht="18.75" customHeight="1" spans="1:7">
      <c r="A4" s="170" t="s">
        <v>133</v>
      </c>
      <c r="B4" s="170"/>
      <c r="C4" s="170" t="s">
        <v>30</v>
      </c>
      <c r="D4" s="170" t="s">
        <v>52</v>
      </c>
      <c r="E4" s="170"/>
      <c r="F4" s="170"/>
      <c r="G4" s="170" t="s">
        <v>53</v>
      </c>
    </row>
    <row r="5" ht="18.75" customHeight="1" spans="1:7">
      <c r="A5" s="170" t="s">
        <v>48</v>
      </c>
      <c r="B5" s="170" t="s">
        <v>49</v>
      </c>
      <c r="C5" s="170"/>
      <c r="D5" s="170" t="s">
        <v>33</v>
      </c>
      <c r="E5" s="170" t="s">
        <v>134</v>
      </c>
      <c r="F5" s="170" t="s">
        <v>135</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1934530.03</v>
      </c>
      <c r="D7" s="172">
        <v>1224130.03</v>
      </c>
      <c r="E7" s="172">
        <v>1132458.23</v>
      </c>
      <c r="F7" s="172">
        <v>91671.8</v>
      </c>
      <c r="G7" s="172">
        <v>710400</v>
      </c>
    </row>
    <row r="8" ht="18.75" customHeight="1" outlineLevel="1" spans="1:7">
      <c r="A8" s="173" t="s">
        <v>76</v>
      </c>
      <c r="B8" s="173" t="s">
        <v>77</v>
      </c>
      <c r="C8" s="172">
        <v>1925680.03</v>
      </c>
      <c r="D8" s="172">
        <v>1215280.03</v>
      </c>
      <c r="E8" s="172">
        <v>1132458.23</v>
      </c>
      <c r="F8" s="172">
        <v>82821.8</v>
      </c>
      <c r="G8" s="172">
        <v>710400</v>
      </c>
    </row>
    <row r="9" ht="18.75" customHeight="1" outlineLevel="2" spans="1:7">
      <c r="A9" s="174" t="s">
        <v>78</v>
      </c>
      <c r="B9" s="174" t="s">
        <v>79</v>
      </c>
      <c r="C9" s="172">
        <v>693497.79</v>
      </c>
      <c r="D9" s="172">
        <v>669497.79</v>
      </c>
      <c r="E9" s="172">
        <v>603072.23</v>
      </c>
      <c r="F9" s="172">
        <v>66425.56</v>
      </c>
      <c r="G9" s="172">
        <v>24000</v>
      </c>
    </row>
    <row r="10" ht="18.75" customHeight="1" outlineLevel="2" spans="1:7">
      <c r="A10" s="174" t="s">
        <v>80</v>
      </c>
      <c r="B10" s="174" t="s">
        <v>81</v>
      </c>
      <c r="C10" s="172">
        <v>186400</v>
      </c>
      <c r="D10" s="172"/>
      <c r="E10" s="172"/>
      <c r="F10" s="172"/>
      <c r="G10" s="172">
        <v>186400</v>
      </c>
    </row>
    <row r="11" ht="18.75" customHeight="1" outlineLevel="2" spans="1:7">
      <c r="A11" s="174" t="s">
        <v>82</v>
      </c>
      <c r="B11" s="174" t="s">
        <v>83</v>
      </c>
      <c r="C11" s="172">
        <v>545782.24</v>
      </c>
      <c r="D11" s="172">
        <v>545782.24</v>
      </c>
      <c r="E11" s="172">
        <v>529386</v>
      </c>
      <c r="F11" s="172">
        <v>16396.24</v>
      </c>
      <c r="G11" s="172"/>
    </row>
    <row r="12" ht="18.75" customHeight="1" outlineLevel="2" spans="1:7">
      <c r="A12" s="174" t="s">
        <v>84</v>
      </c>
      <c r="B12" s="174" t="s">
        <v>85</v>
      </c>
      <c r="C12" s="172">
        <v>500000</v>
      </c>
      <c r="D12" s="172"/>
      <c r="E12" s="172"/>
      <c r="F12" s="172"/>
      <c r="G12" s="172">
        <v>500000</v>
      </c>
    </row>
    <row r="13" ht="18.75" customHeight="1" outlineLevel="1" spans="1:7">
      <c r="A13" s="173" t="s">
        <v>86</v>
      </c>
      <c r="B13" s="173" t="s">
        <v>87</v>
      </c>
      <c r="C13" s="172">
        <v>7200</v>
      </c>
      <c r="D13" s="172">
        <v>7200</v>
      </c>
      <c r="E13" s="172"/>
      <c r="F13" s="172">
        <v>7200</v>
      </c>
      <c r="G13" s="172"/>
    </row>
    <row r="14" ht="18.75" customHeight="1" outlineLevel="2" spans="1:7">
      <c r="A14" s="174" t="s">
        <v>88</v>
      </c>
      <c r="B14" s="174" t="s">
        <v>89</v>
      </c>
      <c r="C14" s="172">
        <v>7200</v>
      </c>
      <c r="D14" s="172">
        <v>7200</v>
      </c>
      <c r="E14" s="172"/>
      <c r="F14" s="172">
        <v>7200</v>
      </c>
      <c r="G14" s="172"/>
    </row>
    <row r="15" ht="18.75" customHeight="1" outlineLevel="1" spans="1:7">
      <c r="A15" s="173" t="s">
        <v>90</v>
      </c>
      <c r="B15" s="173" t="s">
        <v>91</v>
      </c>
      <c r="C15" s="172">
        <v>1650</v>
      </c>
      <c r="D15" s="172">
        <v>1650</v>
      </c>
      <c r="E15" s="172"/>
      <c r="F15" s="172">
        <v>1650</v>
      </c>
      <c r="G15" s="172"/>
    </row>
    <row r="16" ht="18.75" customHeight="1" outlineLevel="2" spans="1:7">
      <c r="A16" s="174" t="s">
        <v>92</v>
      </c>
      <c r="B16" s="174" t="s">
        <v>91</v>
      </c>
      <c r="C16" s="172">
        <v>1650</v>
      </c>
      <c r="D16" s="172">
        <v>1650</v>
      </c>
      <c r="E16" s="172"/>
      <c r="F16" s="172">
        <v>1650</v>
      </c>
      <c r="G16" s="172"/>
    </row>
    <row r="17" ht="18.75" customHeight="1" spans="1:7">
      <c r="A17" s="171" t="s">
        <v>93</v>
      </c>
      <c r="B17" s="171" t="s">
        <v>94</v>
      </c>
      <c r="C17" s="172">
        <v>199616.8</v>
      </c>
      <c r="D17" s="172">
        <v>199616.8</v>
      </c>
      <c r="E17" s="172">
        <v>194216.8</v>
      </c>
      <c r="F17" s="172">
        <v>5400</v>
      </c>
      <c r="G17" s="172"/>
    </row>
    <row r="18" ht="18.75" customHeight="1" outlineLevel="1" spans="1:7">
      <c r="A18" s="173" t="s">
        <v>95</v>
      </c>
      <c r="B18" s="173" t="s">
        <v>96</v>
      </c>
      <c r="C18" s="172">
        <v>195612.4</v>
      </c>
      <c r="D18" s="172">
        <v>195612.4</v>
      </c>
      <c r="E18" s="172">
        <v>190212.4</v>
      </c>
      <c r="F18" s="172">
        <v>5400</v>
      </c>
      <c r="G18" s="172"/>
    </row>
    <row r="19" ht="18.75" customHeight="1" outlineLevel="2" spans="1:7">
      <c r="A19" s="174" t="s">
        <v>97</v>
      </c>
      <c r="B19" s="174" t="s">
        <v>98</v>
      </c>
      <c r="C19" s="172">
        <v>23878</v>
      </c>
      <c r="D19" s="172">
        <v>23878</v>
      </c>
      <c r="E19" s="172">
        <v>18478</v>
      </c>
      <c r="F19" s="172">
        <v>5400</v>
      </c>
      <c r="G19" s="172"/>
    </row>
    <row r="20" ht="18.75" customHeight="1" outlineLevel="2" spans="1:7">
      <c r="A20" s="174" t="s">
        <v>99</v>
      </c>
      <c r="B20" s="174" t="s">
        <v>100</v>
      </c>
      <c r="C20" s="172">
        <v>171734.4</v>
      </c>
      <c r="D20" s="172">
        <v>171734.4</v>
      </c>
      <c r="E20" s="172">
        <v>171734.4</v>
      </c>
      <c r="F20" s="172"/>
      <c r="G20" s="172"/>
    </row>
    <row r="21" ht="18.75" customHeight="1" outlineLevel="1" spans="1:7">
      <c r="A21" s="173" t="s">
        <v>101</v>
      </c>
      <c r="B21" s="173" t="s">
        <v>102</v>
      </c>
      <c r="C21" s="172">
        <v>4004.4</v>
      </c>
      <c r="D21" s="172">
        <v>4004.4</v>
      </c>
      <c r="E21" s="172">
        <v>4004.4</v>
      </c>
      <c r="F21" s="172"/>
      <c r="G21" s="172"/>
    </row>
    <row r="22" ht="18.75" customHeight="1" outlineLevel="2" spans="1:7">
      <c r="A22" s="174" t="s">
        <v>103</v>
      </c>
      <c r="B22" s="174" t="s">
        <v>102</v>
      </c>
      <c r="C22" s="172">
        <v>4004.4</v>
      </c>
      <c r="D22" s="172">
        <v>4004.4</v>
      </c>
      <c r="E22" s="172">
        <v>4004.4</v>
      </c>
      <c r="F22" s="172"/>
      <c r="G22" s="172"/>
    </row>
    <row r="23" ht="18.75" customHeight="1" spans="1:7">
      <c r="A23" s="171" t="s">
        <v>104</v>
      </c>
      <c r="B23" s="171" t="s">
        <v>105</v>
      </c>
      <c r="C23" s="172">
        <v>73443.76</v>
      </c>
      <c r="D23" s="172">
        <v>73443.76</v>
      </c>
      <c r="E23" s="172">
        <v>73443.76</v>
      </c>
      <c r="F23" s="172"/>
      <c r="G23" s="172"/>
    </row>
    <row r="24" ht="18.75" customHeight="1" outlineLevel="1" spans="1:7">
      <c r="A24" s="173" t="s">
        <v>106</v>
      </c>
      <c r="B24" s="173" t="s">
        <v>107</v>
      </c>
      <c r="C24" s="172">
        <v>73443.76</v>
      </c>
      <c r="D24" s="172">
        <v>73443.76</v>
      </c>
      <c r="E24" s="172">
        <v>73443.76</v>
      </c>
      <c r="F24" s="172"/>
      <c r="G24" s="172"/>
    </row>
    <row r="25" ht="18.75" customHeight="1" outlineLevel="2" spans="1:7">
      <c r="A25" s="174" t="s">
        <v>108</v>
      </c>
      <c r="B25" s="174" t="s">
        <v>109</v>
      </c>
      <c r="C25" s="172">
        <v>32611.68</v>
      </c>
      <c r="D25" s="172">
        <v>32611.68</v>
      </c>
      <c r="E25" s="172">
        <v>32611.68</v>
      </c>
      <c r="F25" s="172"/>
      <c r="G25" s="172"/>
    </row>
    <row r="26" ht="18.75" customHeight="1" outlineLevel="2" spans="1:7">
      <c r="A26" s="174" t="s">
        <v>110</v>
      </c>
      <c r="B26" s="174" t="s">
        <v>111</v>
      </c>
      <c r="C26" s="172">
        <v>31788.72</v>
      </c>
      <c r="D26" s="172">
        <v>31788.72</v>
      </c>
      <c r="E26" s="172">
        <v>31788.72</v>
      </c>
      <c r="F26" s="172"/>
      <c r="G26" s="172"/>
    </row>
    <row r="27" ht="18.75" customHeight="1" outlineLevel="2" spans="1:7">
      <c r="A27" s="174" t="s">
        <v>112</v>
      </c>
      <c r="B27" s="174" t="s">
        <v>113</v>
      </c>
      <c r="C27" s="172">
        <v>9043.36</v>
      </c>
      <c r="D27" s="172">
        <v>9043.36</v>
      </c>
      <c r="E27" s="172">
        <v>9043.36</v>
      </c>
      <c r="F27" s="172"/>
      <c r="G27" s="172"/>
    </row>
    <row r="28" ht="18.75" customHeight="1" spans="1:7">
      <c r="A28" s="171" t="s">
        <v>114</v>
      </c>
      <c r="B28" s="171" t="s">
        <v>115</v>
      </c>
      <c r="C28" s="172">
        <v>128800.8</v>
      </c>
      <c r="D28" s="172">
        <v>128800.8</v>
      </c>
      <c r="E28" s="172">
        <v>128800.8</v>
      </c>
      <c r="F28" s="172"/>
      <c r="G28" s="172"/>
    </row>
    <row r="29" ht="18.75" customHeight="1" outlineLevel="1" spans="1:7">
      <c r="A29" s="173" t="s">
        <v>116</v>
      </c>
      <c r="B29" s="173" t="s">
        <v>117</v>
      </c>
      <c r="C29" s="172">
        <v>128800.8</v>
      </c>
      <c r="D29" s="172">
        <v>128800.8</v>
      </c>
      <c r="E29" s="172">
        <v>128800.8</v>
      </c>
      <c r="F29" s="172"/>
      <c r="G29" s="172"/>
    </row>
    <row r="30" ht="18.75" customHeight="1" outlineLevel="2" spans="1:7">
      <c r="A30" s="174" t="s">
        <v>118</v>
      </c>
      <c r="B30" s="174" t="s">
        <v>119</v>
      </c>
      <c r="C30" s="172">
        <v>128800.8</v>
      </c>
      <c r="D30" s="172">
        <v>128800.8</v>
      </c>
      <c r="E30" s="172">
        <v>128800.8</v>
      </c>
      <c r="F30" s="172"/>
      <c r="G30" s="172"/>
    </row>
    <row r="31" ht="18.75" customHeight="1" spans="1:7">
      <c r="A31" s="170" t="s">
        <v>30</v>
      </c>
      <c r="B31" s="170"/>
      <c r="C31" s="172">
        <v>2336391.39</v>
      </c>
      <c r="D31" s="172">
        <v>1625991.39</v>
      </c>
      <c r="E31" s="172">
        <v>1528919.59</v>
      </c>
      <c r="F31" s="172">
        <v>97071.8</v>
      </c>
      <c r="G31" s="172">
        <v>710400</v>
      </c>
    </row>
  </sheetData>
  <mergeCells count="7">
    <mergeCell ref="A2:G2"/>
    <mergeCell ref="A3:C3"/>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136</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"单位名称："&amp;"梁河县统计局"</f>
        <v>单位名称：梁河县统计局</v>
      </c>
      <c r="B3" s="159"/>
      <c r="C3" s="160"/>
      <c r="D3" s="3"/>
      <c r="E3" s="1"/>
      <c r="F3" s="161" t="s">
        <v>27</v>
      </c>
    </row>
    <row r="4" ht="19.5" customHeight="1" spans="1:6">
      <c r="A4" s="11" t="s">
        <v>137</v>
      </c>
      <c r="B4" s="73" t="s">
        <v>138</v>
      </c>
      <c r="C4" s="12" t="s">
        <v>139</v>
      </c>
      <c r="D4" s="13"/>
      <c r="E4" s="14"/>
      <c r="F4" s="73" t="s">
        <v>140</v>
      </c>
    </row>
    <row r="5" ht="19.5" customHeight="1" spans="1:6">
      <c r="A5" s="18"/>
      <c r="B5" s="77"/>
      <c r="C5" s="36" t="s">
        <v>33</v>
      </c>
      <c r="D5" s="36" t="s">
        <v>141</v>
      </c>
      <c r="E5" s="36" t="s">
        <v>142</v>
      </c>
      <c r="F5" s="77"/>
    </row>
    <row r="6" ht="18.75" customHeight="1" spans="1:6">
      <c r="A6" s="164">
        <v>1</v>
      </c>
      <c r="B6" s="164">
        <v>2</v>
      </c>
      <c r="C6" s="165">
        <v>3</v>
      </c>
      <c r="D6" s="164">
        <v>4</v>
      </c>
      <c r="E6" s="164">
        <v>5</v>
      </c>
      <c r="F6" s="164">
        <v>6</v>
      </c>
    </row>
    <row r="7" ht="24.75" customHeight="1" spans="1:6">
      <c r="A7" s="166">
        <v>2700</v>
      </c>
      <c r="B7" s="166"/>
      <c r="C7" s="167"/>
      <c r="D7" s="166"/>
      <c r="E7" s="166"/>
      <c r="F7" s="166">
        <v>2700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5" t="s">
        <v>143</v>
      </c>
      <c r="U1" s="155"/>
      <c r="V1" s="155"/>
      <c r="W1" s="155"/>
    </row>
    <row r="2" ht="45.75" customHeight="1" spans="1:23">
      <c r="A2" s="156" t="str">
        <f>"2026"&amp;"年部门基本支出预算表"</f>
        <v>2026年部门基本支出预算表</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4" t="str">
        <f>"单位名称："&amp;"梁河县统计局"</f>
        <v>单位名称：梁河县统计局</v>
      </c>
      <c r="B3" s="154"/>
      <c r="C3" s="154"/>
      <c r="D3" s="154"/>
      <c r="E3" s="154"/>
      <c r="F3" s="154"/>
      <c r="G3" s="154"/>
      <c r="H3" s="154"/>
      <c r="I3" s="154"/>
      <c r="J3" s="154"/>
      <c r="K3" s="154"/>
      <c r="L3" s="154"/>
      <c r="M3" s="154"/>
      <c r="N3" s="154"/>
      <c r="O3" s="154"/>
      <c r="P3" s="154"/>
      <c r="Q3" s="154"/>
      <c r="R3" s="154"/>
      <c r="S3" s="154"/>
      <c r="T3" s="155" t="s">
        <v>27</v>
      </c>
      <c r="U3" s="155"/>
      <c r="V3" s="155"/>
      <c r="W3" s="155"/>
    </row>
    <row r="4" ht="18.75" customHeight="1" spans="1:23">
      <c r="A4" s="157" t="s">
        <v>144</v>
      </c>
      <c r="B4" s="157" t="s">
        <v>145</v>
      </c>
      <c r="C4" s="157" t="s">
        <v>146</v>
      </c>
      <c r="D4" s="157" t="s">
        <v>147</v>
      </c>
      <c r="E4" s="157" t="s">
        <v>148</v>
      </c>
      <c r="F4" s="157" t="s">
        <v>149</v>
      </c>
      <c r="G4" s="157" t="s">
        <v>150</v>
      </c>
      <c r="H4" s="157" t="s">
        <v>151</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152</v>
      </c>
      <c r="I5" s="157" t="s">
        <v>34</v>
      </c>
      <c r="J5" s="157" t="s">
        <v>153</v>
      </c>
      <c r="K5" s="157" t="s">
        <v>154</v>
      </c>
      <c r="L5" s="157" t="s">
        <v>155</v>
      </c>
      <c r="M5" s="157" t="s">
        <v>156</v>
      </c>
      <c r="N5" s="157" t="s">
        <v>157</v>
      </c>
      <c r="O5" s="157" t="s">
        <v>35</v>
      </c>
      <c r="P5" s="157" t="s">
        <v>36</v>
      </c>
      <c r="Q5" s="157" t="s">
        <v>37</v>
      </c>
      <c r="R5" s="157" t="s">
        <v>51</v>
      </c>
      <c r="S5" s="157"/>
      <c r="T5" s="157"/>
      <c r="U5" s="157"/>
      <c r="V5" s="157"/>
      <c r="W5" s="157"/>
    </row>
    <row r="6" ht="24" customHeight="1" spans="1:23">
      <c r="A6" s="157"/>
      <c r="B6" s="157"/>
      <c r="C6" s="157"/>
      <c r="D6" s="157"/>
      <c r="E6" s="157"/>
      <c r="F6" s="157"/>
      <c r="G6" s="157"/>
      <c r="H6" s="157"/>
      <c r="I6" s="157" t="s">
        <v>158</v>
      </c>
      <c r="J6" s="157" t="s">
        <v>153</v>
      </c>
      <c r="K6" s="157" t="s">
        <v>154</v>
      </c>
      <c r="L6" s="157" t="s">
        <v>155</v>
      </c>
      <c r="M6" s="157" t="s">
        <v>156</v>
      </c>
      <c r="N6" s="157" t="s">
        <v>34</v>
      </c>
      <c r="O6" s="157" t="s">
        <v>35</v>
      </c>
      <c r="P6" s="157" t="s">
        <v>36</v>
      </c>
      <c r="Q6" s="157"/>
      <c r="R6" s="157" t="s">
        <v>33</v>
      </c>
      <c r="S6" s="157" t="s">
        <v>40</v>
      </c>
      <c r="T6" s="157" t="s">
        <v>41</v>
      </c>
      <c r="U6" s="157" t="s">
        <v>42</v>
      </c>
      <c r="V6" s="157" t="s">
        <v>43</v>
      </c>
      <c r="W6" s="157" t="s">
        <v>44</v>
      </c>
    </row>
    <row r="7" ht="32.05" customHeight="1" spans="1:23">
      <c r="A7" s="157"/>
      <c r="B7" s="157"/>
      <c r="C7" s="157"/>
      <c r="D7" s="157"/>
      <c r="E7" s="157"/>
      <c r="F7" s="157"/>
      <c r="G7" s="157"/>
      <c r="H7" s="157"/>
      <c r="I7" s="157" t="s">
        <v>33</v>
      </c>
      <c r="J7" s="157"/>
      <c r="K7" s="157"/>
      <c r="L7" s="157"/>
      <c r="M7" s="157"/>
      <c r="N7" s="157"/>
      <c r="O7" s="157"/>
      <c r="P7" s="157"/>
      <c r="Q7" s="157"/>
      <c r="R7" s="157"/>
      <c r="S7" s="157"/>
      <c r="T7" s="157"/>
      <c r="U7" s="157"/>
      <c r="V7" s="157"/>
      <c r="W7" s="157"/>
    </row>
    <row r="8" ht="18.75" customHeight="1" spans="1:23">
      <c r="A8" s="157" t="s">
        <v>59</v>
      </c>
      <c r="B8" s="157" t="s">
        <v>60</v>
      </c>
      <c r="C8" s="157" t="s">
        <v>61</v>
      </c>
      <c r="D8" s="157" t="s">
        <v>62</v>
      </c>
      <c r="E8" s="157" t="s">
        <v>63</v>
      </c>
      <c r="F8" s="157" t="s">
        <v>64</v>
      </c>
      <c r="G8" s="157" t="s">
        <v>65</v>
      </c>
      <c r="H8" s="157" t="s">
        <v>66</v>
      </c>
      <c r="I8" s="157" t="s">
        <v>67</v>
      </c>
      <c r="J8" s="157" t="s">
        <v>68</v>
      </c>
      <c r="K8" s="157" t="s">
        <v>69</v>
      </c>
      <c r="L8" s="157" t="s">
        <v>70</v>
      </c>
      <c r="M8" s="157" t="s">
        <v>71</v>
      </c>
      <c r="N8" s="157" t="s">
        <v>72</v>
      </c>
      <c r="O8" s="157" t="s">
        <v>73</v>
      </c>
      <c r="P8" s="157" t="s">
        <v>159</v>
      </c>
      <c r="Q8" s="157" t="s">
        <v>160</v>
      </c>
      <c r="R8" s="157" t="s">
        <v>161</v>
      </c>
      <c r="S8" s="157" t="s">
        <v>162</v>
      </c>
      <c r="T8" s="157" t="s">
        <v>163</v>
      </c>
      <c r="U8" s="157" t="s">
        <v>164</v>
      </c>
      <c r="V8" s="157" t="s">
        <v>165</v>
      </c>
      <c r="W8" s="157" t="s">
        <v>166</v>
      </c>
    </row>
    <row r="9" ht="53.25" customHeight="1" spans="1:23">
      <c r="A9" s="151" t="s">
        <v>46</v>
      </c>
      <c r="B9" s="151"/>
      <c r="C9" s="151"/>
      <c r="D9" s="151"/>
      <c r="E9" s="151"/>
      <c r="F9" s="151"/>
      <c r="G9" s="151"/>
      <c r="H9" s="152">
        <v>1625991.39</v>
      </c>
      <c r="I9" s="152">
        <v>1625991.39</v>
      </c>
      <c r="J9" s="152"/>
      <c r="K9" s="152"/>
      <c r="L9" s="152">
        <v>1625991.39</v>
      </c>
      <c r="M9" s="152"/>
      <c r="N9" s="152"/>
      <c r="O9" s="152"/>
      <c r="P9" s="152"/>
      <c r="Q9" s="152"/>
      <c r="R9" s="152"/>
      <c r="S9" s="152"/>
      <c r="T9" s="152"/>
      <c r="U9" s="152"/>
      <c r="V9" s="152"/>
      <c r="W9" s="152"/>
    </row>
    <row r="10" ht="53.25" customHeight="1" outlineLevel="1" spans="1:23">
      <c r="A10" s="151" t="s">
        <v>46</v>
      </c>
      <c r="B10" s="151" t="s">
        <v>167</v>
      </c>
      <c r="C10" s="151" t="s">
        <v>168</v>
      </c>
      <c r="D10" s="151" t="s">
        <v>78</v>
      </c>
      <c r="E10" s="151" t="s">
        <v>79</v>
      </c>
      <c r="F10" s="151" t="s">
        <v>169</v>
      </c>
      <c r="G10" s="151" t="s">
        <v>170</v>
      </c>
      <c r="H10" s="152">
        <v>252000</v>
      </c>
      <c r="I10" s="152">
        <v>252000</v>
      </c>
      <c r="J10" s="152"/>
      <c r="K10" s="152"/>
      <c r="L10" s="152">
        <v>252000</v>
      </c>
      <c r="M10" s="152"/>
      <c r="N10" s="152"/>
      <c r="O10" s="152"/>
      <c r="P10" s="152"/>
      <c r="Q10" s="152"/>
      <c r="R10" s="152"/>
      <c r="S10" s="152"/>
      <c r="T10" s="152"/>
      <c r="U10" s="152"/>
      <c r="V10" s="152"/>
      <c r="W10" s="152"/>
    </row>
    <row r="11" ht="53.25" customHeight="1" outlineLevel="1" spans="1:23">
      <c r="A11" s="151" t="s">
        <v>46</v>
      </c>
      <c r="B11" s="151" t="s">
        <v>171</v>
      </c>
      <c r="C11" s="151" t="s">
        <v>172</v>
      </c>
      <c r="D11" s="151" t="s">
        <v>82</v>
      </c>
      <c r="E11" s="151" t="s">
        <v>83</v>
      </c>
      <c r="F11" s="151" t="s">
        <v>169</v>
      </c>
      <c r="G11" s="151" t="s">
        <v>170</v>
      </c>
      <c r="H11" s="152">
        <v>253488</v>
      </c>
      <c r="I11" s="152">
        <v>253488</v>
      </c>
      <c r="J11" s="152"/>
      <c r="K11" s="152"/>
      <c r="L11" s="152">
        <v>253488</v>
      </c>
      <c r="M11" s="151"/>
      <c r="N11" s="152"/>
      <c r="O11" s="152"/>
      <c r="P11" s="152"/>
      <c r="Q11" s="152"/>
      <c r="R11" s="152"/>
      <c r="S11" s="152"/>
      <c r="T11" s="152"/>
      <c r="U11" s="152"/>
      <c r="V11" s="152"/>
      <c r="W11" s="152"/>
    </row>
    <row r="12" ht="53.25" customHeight="1" outlineLevel="1" spans="1:23">
      <c r="A12" s="151" t="s">
        <v>46</v>
      </c>
      <c r="B12" s="151" t="s">
        <v>167</v>
      </c>
      <c r="C12" s="151" t="s">
        <v>168</v>
      </c>
      <c r="D12" s="151" t="s">
        <v>78</v>
      </c>
      <c r="E12" s="151" t="s">
        <v>79</v>
      </c>
      <c r="F12" s="151" t="s">
        <v>173</v>
      </c>
      <c r="G12" s="151" t="s">
        <v>174</v>
      </c>
      <c r="H12" s="152">
        <v>262728</v>
      </c>
      <c r="I12" s="152">
        <v>262728</v>
      </c>
      <c r="J12" s="152"/>
      <c r="K12" s="152"/>
      <c r="L12" s="152">
        <v>262728</v>
      </c>
      <c r="M12" s="151"/>
      <c r="N12" s="152"/>
      <c r="O12" s="152"/>
      <c r="P12" s="152"/>
      <c r="Q12" s="152"/>
      <c r="R12" s="152"/>
      <c r="S12" s="152"/>
      <c r="T12" s="152"/>
      <c r="U12" s="152"/>
      <c r="V12" s="152"/>
      <c r="W12" s="152"/>
    </row>
    <row r="13" ht="53.25" customHeight="1" outlineLevel="1" spans="1:23">
      <c r="A13" s="151" t="s">
        <v>46</v>
      </c>
      <c r="B13" s="151" t="s">
        <v>171</v>
      </c>
      <c r="C13" s="151" t="s">
        <v>172</v>
      </c>
      <c r="D13" s="151" t="s">
        <v>82</v>
      </c>
      <c r="E13" s="151" t="s">
        <v>83</v>
      </c>
      <c r="F13" s="151" t="s">
        <v>173</v>
      </c>
      <c r="G13" s="151" t="s">
        <v>174</v>
      </c>
      <c r="H13" s="152">
        <v>24060</v>
      </c>
      <c r="I13" s="152">
        <v>24060</v>
      </c>
      <c r="J13" s="152"/>
      <c r="K13" s="152"/>
      <c r="L13" s="152">
        <v>24060</v>
      </c>
      <c r="M13" s="151"/>
      <c r="N13" s="152"/>
      <c r="O13" s="152"/>
      <c r="P13" s="152"/>
      <c r="Q13" s="152"/>
      <c r="R13" s="152"/>
      <c r="S13" s="152"/>
      <c r="T13" s="152"/>
      <c r="U13" s="152"/>
      <c r="V13" s="152"/>
      <c r="W13" s="152"/>
    </row>
    <row r="14" ht="53.25" customHeight="1" outlineLevel="1" spans="1:23">
      <c r="A14" s="151" t="s">
        <v>46</v>
      </c>
      <c r="B14" s="151" t="s">
        <v>167</v>
      </c>
      <c r="C14" s="151" t="s">
        <v>168</v>
      </c>
      <c r="D14" s="151" t="s">
        <v>78</v>
      </c>
      <c r="E14" s="151" t="s">
        <v>79</v>
      </c>
      <c r="F14" s="151" t="s">
        <v>175</v>
      </c>
      <c r="G14" s="151" t="s">
        <v>176</v>
      </c>
      <c r="H14" s="152">
        <v>21000</v>
      </c>
      <c r="I14" s="152">
        <v>21000</v>
      </c>
      <c r="J14" s="152"/>
      <c r="K14" s="152"/>
      <c r="L14" s="152">
        <v>21000</v>
      </c>
      <c r="M14" s="151"/>
      <c r="N14" s="152"/>
      <c r="O14" s="152"/>
      <c r="P14" s="152"/>
      <c r="Q14" s="152"/>
      <c r="R14" s="152"/>
      <c r="S14" s="152"/>
      <c r="T14" s="152"/>
      <c r="U14" s="152"/>
      <c r="V14" s="152"/>
      <c r="W14" s="152"/>
    </row>
    <row r="15" ht="53.25" customHeight="1" outlineLevel="1" spans="1:23">
      <c r="A15" s="151" t="s">
        <v>46</v>
      </c>
      <c r="B15" s="151" t="s">
        <v>177</v>
      </c>
      <c r="C15" s="151" t="s">
        <v>178</v>
      </c>
      <c r="D15" s="151" t="s">
        <v>78</v>
      </c>
      <c r="E15" s="151" t="s">
        <v>79</v>
      </c>
      <c r="F15" s="151" t="s">
        <v>175</v>
      </c>
      <c r="G15" s="151" t="s">
        <v>176</v>
      </c>
      <c r="H15" s="152">
        <v>43800</v>
      </c>
      <c r="I15" s="152">
        <v>43800</v>
      </c>
      <c r="J15" s="152"/>
      <c r="K15" s="152"/>
      <c r="L15" s="152">
        <v>43800</v>
      </c>
      <c r="M15" s="151"/>
      <c r="N15" s="152"/>
      <c r="O15" s="152"/>
      <c r="P15" s="152"/>
      <c r="Q15" s="152"/>
      <c r="R15" s="152"/>
      <c r="S15" s="152"/>
      <c r="T15" s="152"/>
      <c r="U15" s="152"/>
      <c r="V15" s="152"/>
      <c r="W15" s="152"/>
    </row>
    <row r="16" ht="53.25" customHeight="1" outlineLevel="1" spans="1:23">
      <c r="A16" s="151" t="s">
        <v>46</v>
      </c>
      <c r="B16" s="151" t="s">
        <v>171</v>
      </c>
      <c r="C16" s="151" t="s">
        <v>172</v>
      </c>
      <c r="D16" s="151" t="s">
        <v>82</v>
      </c>
      <c r="E16" s="151" t="s">
        <v>83</v>
      </c>
      <c r="F16" s="151" t="s">
        <v>179</v>
      </c>
      <c r="G16" s="151" t="s">
        <v>180</v>
      </c>
      <c r="H16" s="152">
        <v>21124</v>
      </c>
      <c r="I16" s="152">
        <v>21124</v>
      </c>
      <c r="J16" s="152"/>
      <c r="K16" s="152"/>
      <c r="L16" s="152">
        <v>21124</v>
      </c>
      <c r="M16" s="151"/>
      <c r="N16" s="152"/>
      <c r="O16" s="152"/>
      <c r="P16" s="152"/>
      <c r="Q16" s="152"/>
      <c r="R16" s="152"/>
      <c r="S16" s="152"/>
      <c r="T16" s="152"/>
      <c r="U16" s="152"/>
      <c r="V16" s="152"/>
      <c r="W16" s="152"/>
    </row>
    <row r="17" ht="53.25" customHeight="1" outlineLevel="1" spans="1:23">
      <c r="A17" s="151" t="s">
        <v>46</v>
      </c>
      <c r="B17" s="151" t="s">
        <v>181</v>
      </c>
      <c r="C17" s="151" t="s">
        <v>182</v>
      </c>
      <c r="D17" s="151" t="s">
        <v>82</v>
      </c>
      <c r="E17" s="151" t="s">
        <v>83</v>
      </c>
      <c r="F17" s="151" t="s">
        <v>179</v>
      </c>
      <c r="G17" s="151" t="s">
        <v>180</v>
      </c>
      <c r="H17" s="152">
        <v>30000</v>
      </c>
      <c r="I17" s="152">
        <v>30000</v>
      </c>
      <c r="J17" s="152"/>
      <c r="K17" s="152"/>
      <c r="L17" s="152">
        <v>30000</v>
      </c>
      <c r="M17" s="151"/>
      <c r="N17" s="152"/>
      <c r="O17" s="152"/>
      <c r="P17" s="152"/>
      <c r="Q17" s="152"/>
      <c r="R17" s="152"/>
      <c r="S17" s="152"/>
      <c r="T17" s="152"/>
      <c r="U17" s="152"/>
      <c r="V17" s="152"/>
      <c r="W17" s="152"/>
    </row>
    <row r="18" ht="53.25" customHeight="1" outlineLevel="1" spans="1:23">
      <c r="A18" s="151" t="s">
        <v>46</v>
      </c>
      <c r="B18" s="151" t="s">
        <v>171</v>
      </c>
      <c r="C18" s="151" t="s">
        <v>172</v>
      </c>
      <c r="D18" s="151" t="s">
        <v>82</v>
      </c>
      <c r="E18" s="151" t="s">
        <v>83</v>
      </c>
      <c r="F18" s="151" t="s">
        <v>179</v>
      </c>
      <c r="G18" s="151" t="s">
        <v>180</v>
      </c>
      <c r="H18" s="152">
        <v>67464</v>
      </c>
      <c r="I18" s="152">
        <v>67464</v>
      </c>
      <c r="J18" s="152"/>
      <c r="K18" s="152"/>
      <c r="L18" s="152">
        <v>67464</v>
      </c>
      <c r="M18" s="151"/>
      <c r="N18" s="152"/>
      <c r="O18" s="152"/>
      <c r="P18" s="152"/>
      <c r="Q18" s="152"/>
      <c r="R18" s="152"/>
      <c r="S18" s="152"/>
      <c r="T18" s="152"/>
      <c r="U18" s="152"/>
      <c r="V18" s="152"/>
      <c r="W18" s="152"/>
    </row>
    <row r="19" ht="53.25" customHeight="1" outlineLevel="1" spans="1:23">
      <c r="A19" s="151" t="s">
        <v>46</v>
      </c>
      <c r="B19" s="151" t="s">
        <v>171</v>
      </c>
      <c r="C19" s="151" t="s">
        <v>172</v>
      </c>
      <c r="D19" s="151" t="s">
        <v>82</v>
      </c>
      <c r="E19" s="151" t="s">
        <v>83</v>
      </c>
      <c r="F19" s="151" t="s">
        <v>179</v>
      </c>
      <c r="G19" s="151" t="s">
        <v>180</v>
      </c>
      <c r="H19" s="152">
        <v>64800</v>
      </c>
      <c r="I19" s="152">
        <v>64800</v>
      </c>
      <c r="J19" s="152"/>
      <c r="K19" s="152"/>
      <c r="L19" s="152">
        <v>64800</v>
      </c>
      <c r="M19" s="151"/>
      <c r="N19" s="152"/>
      <c r="O19" s="152"/>
      <c r="P19" s="152"/>
      <c r="Q19" s="152"/>
      <c r="R19" s="152"/>
      <c r="S19" s="152"/>
      <c r="T19" s="152"/>
      <c r="U19" s="152"/>
      <c r="V19" s="152"/>
      <c r="W19" s="152"/>
    </row>
    <row r="20" ht="53.25" customHeight="1" outlineLevel="1" spans="1:23">
      <c r="A20" s="151" t="s">
        <v>46</v>
      </c>
      <c r="B20" s="151" t="s">
        <v>171</v>
      </c>
      <c r="C20" s="151" t="s">
        <v>172</v>
      </c>
      <c r="D20" s="151" t="s">
        <v>82</v>
      </c>
      <c r="E20" s="151" t="s">
        <v>83</v>
      </c>
      <c r="F20" s="151" t="s">
        <v>179</v>
      </c>
      <c r="G20" s="151" t="s">
        <v>180</v>
      </c>
      <c r="H20" s="152">
        <v>60000</v>
      </c>
      <c r="I20" s="152">
        <v>60000</v>
      </c>
      <c r="J20" s="152"/>
      <c r="K20" s="152"/>
      <c r="L20" s="152">
        <v>60000</v>
      </c>
      <c r="M20" s="151"/>
      <c r="N20" s="152"/>
      <c r="O20" s="152"/>
      <c r="P20" s="152"/>
      <c r="Q20" s="152"/>
      <c r="R20" s="152"/>
      <c r="S20" s="152"/>
      <c r="T20" s="152"/>
      <c r="U20" s="152"/>
      <c r="V20" s="152"/>
      <c r="W20" s="152"/>
    </row>
    <row r="21" ht="53.25" customHeight="1" outlineLevel="1" spans="1:23">
      <c r="A21" s="151" t="s">
        <v>46</v>
      </c>
      <c r="B21" s="151" t="s">
        <v>183</v>
      </c>
      <c r="C21" s="151" t="s">
        <v>184</v>
      </c>
      <c r="D21" s="151" t="s">
        <v>99</v>
      </c>
      <c r="E21" s="151" t="s">
        <v>100</v>
      </c>
      <c r="F21" s="151" t="s">
        <v>185</v>
      </c>
      <c r="G21" s="151" t="s">
        <v>184</v>
      </c>
      <c r="H21" s="152">
        <v>171734.4</v>
      </c>
      <c r="I21" s="152">
        <v>171734.4</v>
      </c>
      <c r="J21" s="152"/>
      <c r="K21" s="152"/>
      <c r="L21" s="152">
        <v>171734.4</v>
      </c>
      <c r="M21" s="151"/>
      <c r="N21" s="152"/>
      <c r="O21" s="152"/>
      <c r="P21" s="152"/>
      <c r="Q21" s="152"/>
      <c r="R21" s="152"/>
      <c r="S21" s="152"/>
      <c r="T21" s="152"/>
      <c r="U21" s="152"/>
      <c r="V21" s="152"/>
      <c r="W21" s="152"/>
    </row>
    <row r="22" ht="53.25" customHeight="1" outlineLevel="1" spans="1:23">
      <c r="A22" s="151" t="s">
        <v>46</v>
      </c>
      <c r="B22" s="151" t="s">
        <v>186</v>
      </c>
      <c r="C22" s="151" t="s">
        <v>187</v>
      </c>
      <c r="D22" s="151" t="s">
        <v>108</v>
      </c>
      <c r="E22" s="151" t="s">
        <v>109</v>
      </c>
      <c r="F22" s="151" t="s">
        <v>188</v>
      </c>
      <c r="G22" s="151" t="s">
        <v>187</v>
      </c>
      <c r="H22" s="152">
        <v>32611.68</v>
      </c>
      <c r="I22" s="152">
        <v>32611.68</v>
      </c>
      <c r="J22" s="152"/>
      <c r="K22" s="152"/>
      <c r="L22" s="152">
        <v>32611.68</v>
      </c>
      <c r="M22" s="151"/>
      <c r="N22" s="152"/>
      <c r="O22" s="152"/>
      <c r="P22" s="152"/>
      <c r="Q22" s="152"/>
      <c r="R22" s="152"/>
      <c r="S22" s="152"/>
      <c r="T22" s="152"/>
      <c r="U22" s="152"/>
      <c r="V22" s="152"/>
      <c r="W22" s="152"/>
    </row>
    <row r="23" ht="53.25" customHeight="1" outlineLevel="1" spans="1:23">
      <c r="A23" s="151" t="s">
        <v>46</v>
      </c>
      <c r="B23" s="151" t="s">
        <v>186</v>
      </c>
      <c r="C23" s="151" t="s">
        <v>187</v>
      </c>
      <c r="D23" s="151" t="s">
        <v>110</v>
      </c>
      <c r="E23" s="151" t="s">
        <v>111</v>
      </c>
      <c r="F23" s="151" t="s">
        <v>188</v>
      </c>
      <c r="G23" s="151" t="s">
        <v>187</v>
      </c>
      <c r="H23" s="152">
        <v>31788.72</v>
      </c>
      <c r="I23" s="152">
        <v>31788.72</v>
      </c>
      <c r="J23" s="152"/>
      <c r="K23" s="152"/>
      <c r="L23" s="152">
        <v>31788.72</v>
      </c>
      <c r="M23" s="151"/>
      <c r="N23" s="152"/>
      <c r="O23" s="152"/>
      <c r="P23" s="152"/>
      <c r="Q23" s="152"/>
      <c r="R23" s="152"/>
      <c r="S23" s="152"/>
      <c r="T23" s="152"/>
      <c r="U23" s="152"/>
      <c r="V23" s="152"/>
      <c r="W23" s="152"/>
    </row>
    <row r="24" ht="53.25" customHeight="1" outlineLevel="1" spans="1:23">
      <c r="A24" s="151" t="s">
        <v>46</v>
      </c>
      <c r="B24" s="151" t="s">
        <v>189</v>
      </c>
      <c r="C24" s="151" t="s">
        <v>190</v>
      </c>
      <c r="D24" s="151" t="s">
        <v>103</v>
      </c>
      <c r="E24" s="151" t="s">
        <v>102</v>
      </c>
      <c r="F24" s="151" t="s">
        <v>191</v>
      </c>
      <c r="G24" s="151" t="s">
        <v>192</v>
      </c>
      <c r="H24" s="152">
        <v>4004.4</v>
      </c>
      <c r="I24" s="152">
        <v>4004.4</v>
      </c>
      <c r="J24" s="152"/>
      <c r="K24" s="152"/>
      <c r="L24" s="152">
        <v>4004.4</v>
      </c>
      <c r="M24" s="151"/>
      <c r="N24" s="152"/>
      <c r="O24" s="152"/>
      <c r="P24" s="152"/>
      <c r="Q24" s="152"/>
      <c r="R24" s="152"/>
      <c r="S24" s="152"/>
      <c r="T24" s="152"/>
      <c r="U24" s="152"/>
      <c r="V24" s="152"/>
      <c r="W24" s="152"/>
    </row>
    <row r="25" ht="53.25" customHeight="1" outlineLevel="1" spans="1:23">
      <c r="A25" s="151" t="s">
        <v>46</v>
      </c>
      <c r="B25" s="151" t="s">
        <v>193</v>
      </c>
      <c r="C25" s="151" t="s">
        <v>194</v>
      </c>
      <c r="D25" s="151" t="s">
        <v>112</v>
      </c>
      <c r="E25" s="151" t="s">
        <v>113</v>
      </c>
      <c r="F25" s="151" t="s">
        <v>191</v>
      </c>
      <c r="G25" s="151" t="s">
        <v>192</v>
      </c>
      <c r="H25" s="152">
        <v>2146.68</v>
      </c>
      <c r="I25" s="152">
        <v>2146.68</v>
      </c>
      <c r="J25" s="152"/>
      <c r="K25" s="152"/>
      <c r="L25" s="152">
        <v>2146.68</v>
      </c>
      <c r="M25" s="151"/>
      <c r="N25" s="152"/>
      <c r="O25" s="152"/>
      <c r="P25" s="152"/>
      <c r="Q25" s="152"/>
      <c r="R25" s="152"/>
      <c r="S25" s="152"/>
      <c r="T25" s="152"/>
      <c r="U25" s="152"/>
      <c r="V25" s="152"/>
      <c r="W25" s="152"/>
    </row>
    <row r="26" ht="53.25" customHeight="1" outlineLevel="1" spans="1:23">
      <c r="A26" s="151" t="s">
        <v>46</v>
      </c>
      <c r="B26" s="151" t="s">
        <v>195</v>
      </c>
      <c r="C26" s="151" t="s">
        <v>196</v>
      </c>
      <c r="D26" s="151" t="s">
        <v>112</v>
      </c>
      <c r="E26" s="151" t="s">
        <v>113</v>
      </c>
      <c r="F26" s="151" t="s">
        <v>191</v>
      </c>
      <c r="G26" s="151" t="s">
        <v>192</v>
      </c>
      <c r="H26" s="152">
        <v>4750</v>
      </c>
      <c r="I26" s="152">
        <v>4750</v>
      </c>
      <c r="J26" s="152"/>
      <c r="K26" s="152"/>
      <c r="L26" s="152">
        <v>4750</v>
      </c>
      <c r="M26" s="151"/>
      <c r="N26" s="152"/>
      <c r="O26" s="152"/>
      <c r="P26" s="152"/>
      <c r="Q26" s="152"/>
      <c r="R26" s="152"/>
      <c r="S26" s="152"/>
      <c r="T26" s="152"/>
      <c r="U26" s="152"/>
      <c r="V26" s="152"/>
      <c r="W26" s="152"/>
    </row>
    <row r="27" ht="53.25" customHeight="1" outlineLevel="1" spans="1:23">
      <c r="A27" s="151" t="s">
        <v>46</v>
      </c>
      <c r="B27" s="151" t="s">
        <v>197</v>
      </c>
      <c r="C27" s="151" t="s">
        <v>198</v>
      </c>
      <c r="D27" s="151" t="s">
        <v>78</v>
      </c>
      <c r="E27" s="151" t="s">
        <v>79</v>
      </c>
      <c r="F27" s="151" t="s">
        <v>191</v>
      </c>
      <c r="G27" s="151" t="s">
        <v>192</v>
      </c>
      <c r="H27" s="152">
        <v>14694.23</v>
      </c>
      <c r="I27" s="152">
        <v>14694.23</v>
      </c>
      <c r="J27" s="152"/>
      <c r="K27" s="152"/>
      <c r="L27" s="152">
        <v>14694.23</v>
      </c>
      <c r="M27" s="151"/>
      <c r="N27" s="152"/>
      <c r="O27" s="152"/>
      <c r="P27" s="152"/>
      <c r="Q27" s="152"/>
      <c r="R27" s="152"/>
      <c r="S27" s="152"/>
      <c r="T27" s="152"/>
      <c r="U27" s="152"/>
      <c r="V27" s="152"/>
      <c r="W27" s="152"/>
    </row>
    <row r="28" ht="53.25" customHeight="1" outlineLevel="1" spans="1:23">
      <c r="A28" s="151" t="s">
        <v>46</v>
      </c>
      <c r="B28" s="151" t="s">
        <v>197</v>
      </c>
      <c r="C28" s="151" t="s">
        <v>198</v>
      </c>
      <c r="D28" s="151" t="s">
        <v>82</v>
      </c>
      <c r="E28" s="151" t="s">
        <v>83</v>
      </c>
      <c r="F28" s="151" t="s">
        <v>191</v>
      </c>
      <c r="G28" s="151" t="s">
        <v>192</v>
      </c>
      <c r="H28" s="152"/>
      <c r="I28" s="152"/>
      <c r="J28" s="152"/>
      <c r="K28" s="152"/>
      <c r="L28" s="152"/>
      <c r="M28" s="151"/>
      <c r="N28" s="152"/>
      <c r="O28" s="152"/>
      <c r="P28" s="152"/>
      <c r="Q28" s="152"/>
      <c r="R28" s="152"/>
      <c r="S28" s="152"/>
      <c r="T28" s="152"/>
      <c r="U28" s="152"/>
      <c r="V28" s="152"/>
      <c r="W28" s="152"/>
    </row>
    <row r="29" ht="53.25" customHeight="1" outlineLevel="1" spans="1:23">
      <c r="A29" s="151" t="s">
        <v>46</v>
      </c>
      <c r="B29" s="151" t="s">
        <v>199</v>
      </c>
      <c r="C29" s="151" t="s">
        <v>200</v>
      </c>
      <c r="D29" s="151" t="s">
        <v>112</v>
      </c>
      <c r="E29" s="151" t="s">
        <v>113</v>
      </c>
      <c r="F29" s="151" t="s">
        <v>191</v>
      </c>
      <c r="G29" s="151" t="s">
        <v>192</v>
      </c>
      <c r="H29" s="152">
        <v>2146.68</v>
      </c>
      <c r="I29" s="152">
        <v>2146.68</v>
      </c>
      <c r="J29" s="152"/>
      <c r="K29" s="152"/>
      <c r="L29" s="152">
        <v>2146.68</v>
      </c>
      <c r="M29" s="151"/>
      <c r="N29" s="152"/>
      <c r="O29" s="152"/>
      <c r="P29" s="152"/>
      <c r="Q29" s="152"/>
      <c r="R29" s="152"/>
      <c r="S29" s="152"/>
      <c r="T29" s="152"/>
      <c r="U29" s="152"/>
      <c r="V29" s="152"/>
      <c r="W29" s="152"/>
    </row>
    <row r="30" ht="53.25" customHeight="1" outlineLevel="1" spans="1:23">
      <c r="A30" s="151" t="s">
        <v>46</v>
      </c>
      <c r="B30" s="151" t="s">
        <v>201</v>
      </c>
      <c r="C30" s="151" t="s">
        <v>119</v>
      </c>
      <c r="D30" s="151" t="s">
        <v>118</v>
      </c>
      <c r="E30" s="151" t="s">
        <v>119</v>
      </c>
      <c r="F30" s="151" t="s">
        <v>202</v>
      </c>
      <c r="G30" s="151" t="s">
        <v>119</v>
      </c>
      <c r="H30" s="152">
        <v>128800.8</v>
      </c>
      <c r="I30" s="152">
        <v>128800.8</v>
      </c>
      <c r="J30" s="152"/>
      <c r="K30" s="152"/>
      <c r="L30" s="152">
        <v>128800.8</v>
      </c>
      <c r="M30" s="151"/>
      <c r="N30" s="152"/>
      <c r="O30" s="152"/>
      <c r="P30" s="152"/>
      <c r="Q30" s="152"/>
      <c r="R30" s="152"/>
      <c r="S30" s="152"/>
      <c r="T30" s="152"/>
      <c r="U30" s="152"/>
      <c r="V30" s="152"/>
      <c r="W30" s="152"/>
    </row>
    <row r="31" ht="53.25" customHeight="1" outlineLevel="1" spans="1:23">
      <c r="A31" s="151" t="s">
        <v>46</v>
      </c>
      <c r="B31" s="151" t="s">
        <v>203</v>
      </c>
      <c r="C31" s="151" t="s">
        <v>204</v>
      </c>
      <c r="D31" s="151" t="s">
        <v>78</v>
      </c>
      <c r="E31" s="151" t="s">
        <v>79</v>
      </c>
      <c r="F31" s="151" t="s">
        <v>205</v>
      </c>
      <c r="G31" s="151" t="s">
        <v>206</v>
      </c>
      <c r="H31" s="152">
        <v>6355</v>
      </c>
      <c r="I31" s="152">
        <v>6355</v>
      </c>
      <c r="J31" s="152"/>
      <c r="K31" s="152"/>
      <c r="L31" s="152">
        <v>6355</v>
      </c>
      <c r="M31" s="151"/>
      <c r="N31" s="152"/>
      <c r="O31" s="152"/>
      <c r="P31" s="152"/>
      <c r="Q31" s="152"/>
      <c r="R31" s="152"/>
      <c r="S31" s="152"/>
      <c r="T31" s="152"/>
      <c r="U31" s="152"/>
      <c r="V31" s="152"/>
      <c r="W31" s="152"/>
    </row>
    <row r="32" ht="53.25" customHeight="1" outlineLevel="1" spans="1:23">
      <c r="A32" s="151" t="s">
        <v>46</v>
      </c>
      <c r="B32" s="151" t="s">
        <v>203</v>
      </c>
      <c r="C32" s="151" t="s">
        <v>204</v>
      </c>
      <c r="D32" s="151" t="s">
        <v>82</v>
      </c>
      <c r="E32" s="151" t="s">
        <v>83</v>
      </c>
      <c r="F32" s="151" t="s">
        <v>205</v>
      </c>
      <c r="G32" s="151" t="s">
        <v>206</v>
      </c>
      <c r="H32" s="152"/>
      <c r="I32" s="152"/>
      <c r="J32" s="152"/>
      <c r="K32" s="152"/>
      <c r="L32" s="152"/>
      <c r="M32" s="151"/>
      <c r="N32" s="152"/>
      <c r="O32" s="152"/>
      <c r="P32" s="152"/>
      <c r="Q32" s="152"/>
      <c r="R32" s="152"/>
      <c r="S32" s="152"/>
      <c r="T32" s="152"/>
      <c r="U32" s="152"/>
      <c r="V32" s="152"/>
      <c r="W32" s="152"/>
    </row>
    <row r="33" ht="53.25" customHeight="1" outlineLevel="1" spans="1:23">
      <c r="A33" s="151" t="s">
        <v>46</v>
      </c>
      <c r="B33" s="151" t="s">
        <v>207</v>
      </c>
      <c r="C33" s="151" t="s">
        <v>208</v>
      </c>
      <c r="D33" s="151" t="s">
        <v>92</v>
      </c>
      <c r="E33" s="151" t="s">
        <v>91</v>
      </c>
      <c r="F33" s="151" t="s">
        <v>205</v>
      </c>
      <c r="G33" s="151" t="s">
        <v>206</v>
      </c>
      <c r="H33" s="152">
        <v>1650</v>
      </c>
      <c r="I33" s="152">
        <v>1650</v>
      </c>
      <c r="J33" s="152"/>
      <c r="K33" s="152"/>
      <c r="L33" s="152">
        <v>1650</v>
      </c>
      <c r="M33" s="151"/>
      <c r="N33" s="152"/>
      <c r="O33" s="152"/>
      <c r="P33" s="152"/>
      <c r="Q33" s="152"/>
      <c r="R33" s="152"/>
      <c r="S33" s="152"/>
      <c r="T33" s="152"/>
      <c r="U33" s="152"/>
      <c r="V33" s="152"/>
      <c r="W33" s="152"/>
    </row>
    <row r="34" ht="53.25" customHeight="1" outlineLevel="1" spans="1:23">
      <c r="A34" s="151" t="s">
        <v>46</v>
      </c>
      <c r="B34" s="151" t="s">
        <v>209</v>
      </c>
      <c r="C34" s="151" t="s">
        <v>210</v>
      </c>
      <c r="D34" s="151" t="s">
        <v>78</v>
      </c>
      <c r="E34" s="151" t="s">
        <v>79</v>
      </c>
      <c r="F34" s="151" t="s">
        <v>211</v>
      </c>
      <c r="G34" s="151" t="s">
        <v>212</v>
      </c>
      <c r="H34" s="152">
        <v>8850</v>
      </c>
      <c r="I34" s="152">
        <v>8850</v>
      </c>
      <c r="J34" s="152"/>
      <c r="K34" s="152"/>
      <c r="L34" s="152">
        <v>8850</v>
      </c>
      <c r="M34" s="151"/>
      <c r="N34" s="152"/>
      <c r="O34" s="152"/>
      <c r="P34" s="152"/>
      <c r="Q34" s="152"/>
      <c r="R34" s="152"/>
      <c r="S34" s="152"/>
      <c r="T34" s="152"/>
      <c r="U34" s="152"/>
      <c r="V34" s="152"/>
      <c r="W34" s="152"/>
    </row>
    <row r="35" ht="53.25" customHeight="1" outlineLevel="1" spans="1:23">
      <c r="A35" s="151" t="s">
        <v>46</v>
      </c>
      <c r="B35" s="151" t="s">
        <v>213</v>
      </c>
      <c r="C35" s="151" t="s">
        <v>214</v>
      </c>
      <c r="D35" s="151" t="s">
        <v>78</v>
      </c>
      <c r="E35" s="151" t="s">
        <v>79</v>
      </c>
      <c r="F35" s="151" t="s">
        <v>215</v>
      </c>
      <c r="G35" s="151" t="s">
        <v>216</v>
      </c>
      <c r="H35" s="152">
        <v>5400</v>
      </c>
      <c r="I35" s="152">
        <v>5400</v>
      </c>
      <c r="J35" s="152"/>
      <c r="K35" s="152"/>
      <c r="L35" s="152">
        <v>5400</v>
      </c>
      <c r="M35" s="151"/>
      <c r="N35" s="152"/>
      <c r="O35" s="152"/>
      <c r="P35" s="152"/>
      <c r="Q35" s="152"/>
      <c r="R35" s="152"/>
      <c r="S35" s="152"/>
      <c r="T35" s="152"/>
      <c r="U35" s="152"/>
      <c r="V35" s="152"/>
      <c r="W35" s="152"/>
    </row>
    <row r="36" ht="53.25" customHeight="1" outlineLevel="1" spans="1:23">
      <c r="A36" s="151" t="s">
        <v>46</v>
      </c>
      <c r="B36" s="151" t="s">
        <v>209</v>
      </c>
      <c r="C36" s="151" t="s">
        <v>210</v>
      </c>
      <c r="D36" s="151" t="s">
        <v>82</v>
      </c>
      <c r="E36" s="151" t="s">
        <v>83</v>
      </c>
      <c r="F36" s="151" t="s">
        <v>211</v>
      </c>
      <c r="G36" s="151" t="s">
        <v>212</v>
      </c>
      <c r="H36" s="152">
        <v>8450</v>
      </c>
      <c r="I36" s="152">
        <v>8450</v>
      </c>
      <c r="J36" s="152"/>
      <c r="K36" s="152"/>
      <c r="L36" s="152">
        <v>8450</v>
      </c>
      <c r="M36" s="151"/>
      <c r="N36" s="152"/>
      <c r="O36" s="152"/>
      <c r="P36" s="152"/>
      <c r="Q36" s="152"/>
      <c r="R36" s="152"/>
      <c r="S36" s="152"/>
      <c r="T36" s="152"/>
      <c r="U36" s="152"/>
      <c r="V36" s="152"/>
      <c r="W36" s="152"/>
    </row>
    <row r="37" ht="53.25" customHeight="1" outlineLevel="1" spans="1:23">
      <c r="A37" s="151" t="s">
        <v>46</v>
      </c>
      <c r="B37" s="151" t="s">
        <v>213</v>
      </c>
      <c r="C37" s="151" t="s">
        <v>214</v>
      </c>
      <c r="D37" s="151" t="s">
        <v>82</v>
      </c>
      <c r="E37" s="151" t="s">
        <v>83</v>
      </c>
      <c r="F37" s="151" t="s">
        <v>215</v>
      </c>
      <c r="G37" s="151" t="s">
        <v>216</v>
      </c>
      <c r="H37" s="152">
        <v>3100</v>
      </c>
      <c r="I37" s="152">
        <v>3100</v>
      </c>
      <c r="J37" s="152"/>
      <c r="K37" s="152"/>
      <c r="L37" s="152">
        <v>3100</v>
      </c>
      <c r="M37" s="151"/>
      <c r="N37" s="152"/>
      <c r="O37" s="152"/>
      <c r="P37" s="152"/>
      <c r="Q37" s="152"/>
      <c r="R37" s="152"/>
      <c r="S37" s="152"/>
      <c r="T37" s="152"/>
      <c r="U37" s="152"/>
      <c r="V37" s="152"/>
      <c r="W37" s="152"/>
    </row>
    <row r="38" ht="53.25" customHeight="1" outlineLevel="1" spans="1:23">
      <c r="A38" s="151" t="s">
        <v>46</v>
      </c>
      <c r="B38" s="151" t="s">
        <v>217</v>
      </c>
      <c r="C38" s="151" t="s">
        <v>218</v>
      </c>
      <c r="D38" s="151" t="s">
        <v>82</v>
      </c>
      <c r="E38" s="151" t="s">
        <v>83</v>
      </c>
      <c r="F38" s="151" t="s">
        <v>219</v>
      </c>
      <c r="G38" s="151" t="s">
        <v>140</v>
      </c>
      <c r="H38" s="152">
        <v>2700</v>
      </c>
      <c r="I38" s="152">
        <v>2700</v>
      </c>
      <c r="J38" s="152"/>
      <c r="K38" s="152"/>
      <c r="L38" s="152">
        <v>2700</v>
      </c>
      <c r="M38" s="151"/>
      <c r="N38" s="152"/>
      <c r="O38" s="152"/>
      <c r="P38" s="152"/>
      <c r="Q38" s="152"/>
      <c r="R38" s="152"/>
      <c r="S38" s="152"/>
      <c r="T38" s="152"/>
      <c r="U38" s="152"/>
      <c r="V38" s="152"/>
      <c r="W38" s="152"/>
    </row>
    <row r="39" ht="53.25" customHeight="1" outlineLevel="1" spans="1:23">
      <c r="A39" s="151" t="s">
        <v>46</v>
      </c>
      <c r="B39" s="151" t="s">
        <v>220</v>
      </c>
      <c r="C39" s="151" t="s">
        <v>221</v>
      </c>
      <c r="D39" s="151" t="s">
        <v>97</v>
      </c>
      <c r="E39" s="151" t="s">
        <v>98</v>
      </c>
      <c r="F39" s="151" t="s">
        <v>215</v>
      </c>
      <c r="G39" s="151" t="s">
        <v>216</v>
      </c>
      <c r="H39" s="152">
        <v>5400</v>
      </c>
      <c r="I39" s="152">
        <v>5400</v>
      </c>
      <c r="J39" s="152"/>
      <c r="K39" s="152"/>
      <c r="L39" s="152">
        <v>5400</v>
      </c>
      <c r="M39" s="151"/>
      <c r="N39" s="152"/>
      <c r="O39" s="152"/>
      <c r="P39" s="152"/>
      <c r="Q39" s="152"/>
      <c r="R39" s="152"/>
      <c r="S39" s="152"/>
      <c r="T39" s="152"/>
      <c r="U39" s="152"/>
      <c r="V39" s="152"/>
      <c r="W39" s="152"/>
    </row>
    <row r="40" ht="53.25" customHeight="1" outlineLevel="1" spans="1:23">
      <c r="A40" s="151" t="s">
        <v>46</v>
      </c>
      <c r="B40" s="151" t="s">
        <v>222</v>
      </c>
      <c r="C40" s="151" t="s">
        <v>223</v>
      </c>
      <c r="D40" s="151" t="s">
        <v>78</v>
      </c>
      <c r="E40" s="151" t="s">
        <v>79</v>
      </c>
      <c r="F40" s="151" t="s">
        <v>224</v>
      </c>
      <c r="G40" s="151" t="s">
        <v>223</v>
      </c>
      <c r="H40" s="152">
        <v>10870.56</v>
      </c>
      <c r="I40" s="152">
        <v>10870.56</v>
      </c>
      <c r="J40" s="152"/>
      <c r="K40" s="152"/>
      <c r="L40" s="152">
        <v>10870.56</v>
      </c>
      <c r="M40" s="151"/>
      <c r="N40" s="152"/>
      <c r="O40" s="152"/>
      <c r="P40" s="152"/>
      <c r="Q40" s="152"/>
      <c r="R40" s="152"/>
      <c r="S40" s="152"/>
      <c r="T40" s="152"/>
      <c r="U40" s="152"/>
      <c r="V40" s="152"/>
      <c r="W40" s="152"/>
    </row>
    <row r="41" ht="53.25" customHeight="1" outlineLevel="1" spans="1:23">
      <c r="A41" s="151" t="s">
        <v>46</v>
      </c>
      <c r="B41" s="151" t="s">
        <v>222</v>
      </c>
      <c r="C41" s="151" t="s">
        <v>223</v>
      </c>
      <c r="D41" s="151" t="s">
        <v>82</v>
      </c>
      <c r="E41" s="151" t="s">
        <v>83</v>
      </c>
      <c r="F41" s="151" t="s">
        <v>224</v>
      </c>
      <c r="G41" s="151" t="s">
        <v>223</v>
      </c>
      <c r="H41" s="152">
        <v>10596.24</v>
      </c>
      <c r="I41" s="152">
        <v>10596.24</v>
      </c>
      <c r="J41" s="152"/>
      <c r="K41" s="152"/>
      <c r="L41" s="152">
        <v>10596.24</v>
      </c>
      <c r="M41" s="151"/>
      <c r="N41" s="152"/>
      <c r="O41" s="152"/>
      <c r="P41" s="152"/>
      <c r="Q41" s="152"/>
      <c r="R41" s="152"/>
      <c r="S41" s="152"/>
      <c r="T41" s="152"/>
      <c r="U41" s="152"/>
      <c r="V41" s="152"/>
      <c r="W41" s="152"/>
    </row>
    <row r="42" ht="53.25" customHeight="1" outlineLevel="1" spans="1:23">
      <c r="A42" s="151" t="s">
        <v>46</v>
      </c>
      <c r="B42" s="151" t="s">
        <v>225</v>
      </c>
      <c r="C42" s="151" t="s">
        <v>226</v>
      </c>
      <c r="D42" s="151" t="s">
        <v>78</v>
      </c>
      <c r="E42" s="151" t="s">
        <v>79</v>
      </c>
      <c r="F42" s="151" t="s">
        <v>227</v>
      </c>
      <c r="G42" s="151" t="s">
        <v>228</v>
      </c>
      <c r="H42" s="152">
        <v>43800</v>
      </c>
      <c r="I42" s="152">
        <v>43800</v>
      </c>
      <c r="J42" s="152"/>
      <c r="K42" s="152"/>
      <c r="L42" s="152">
        <v>43800</v>
      </c>
      <c r="M42" s="151"/>
      <c r="N42" s="152"/>
      <c r="O42" s="152"/>
      <c r="P42" s="152"/>
      <c r="Q42" s="152"/>
      <c r="R42" s="152"/>
      <c r="S42" s="152"/>
      <c r="T42" s="152"/>
      <c r="U42" s="152"/>
      <c r="V42" s="152"/>
      <c r="W42" s="152"/>
    </row>
    <row r="43" ht="53.25" customHeight="1" outlineLevel="1" spans="1:23">
      <c r="A43" s="151" t="s">
        <v>46</v>
      </c>
      <c r="B43" s="151" t="s">
        <v>229</v>
      </c>
      <c r="C43" s="151" t="s">
        <v>230</v>
      </c>
      <c r="D43" s="151" t="s">
        <v>88</v>
      </c>
      <c r="E43" s="151" t="s">
        <v>89</v>
      </c>
      <c r="F43" s="151" t="s">
        <v>205</v>
      </c>
      <c r="G43" s="151" t="s">
        <v>206</v>
      </c>
      <c r="H43" s="152">
        <v>5000</v>
      </c>
      <c r="I43" s="152">
        <v>5000</v>
      </c>
      <c r="J43" s="152"/>
      <c r="K43" s="152"/>
      <c r="L43" s="152">
        <v>5000</v>
      </c>
      <c r="M43" s="151"/>
      <c r="N43" s="152"/>
      <c r="O43" s="152"/>
      <c r="P43" s="152"/>
      <c r="Q43" s="152"/>
      <c r="R43" s="152"/>
      <c r="S43" s="152"/>
      <c r="T43" s="152"/>
      <c r="U43" s="152"/>
      <c r="V43" s="152"/>
      <c r="W43" s="152"/>
    </row>
    <row r="44" ht="53.25" customHeight="1" outlineLevel="1" spans="1:23">
      <c r="A44" s="151" t="s">
        <v>46</v>
      </c>
      <c r="B44" s="151" t="s">
        <v>231</v>
      </c>
      <c r="C44" s="151" t="s">
        <v>232</v>
      </c>
      <c r="D44" s="151" t="s">
        <v>88</v>
      </c>
      <c r="E44" s="151" t="s">
        <v>89</v>
      </c>
      <c r="F44" s="151" t="s">
        <v>205</v>
      </c>
      <c r="G44" s="151" t="s">
        <v>206</v>
      </c>
      <c r="H44" s="152">
        <v>2200</v>
      </c>
      <c r="I44" s="152">
        <v>2200</v>
      </c>
      <c r="J44" s="152"/>
      <c r="K44" s="152"/>
      <c r="L44" s="152">
        <v>2200</v>
      </c>
      <c r="M44" s="151"/>
      <c r="N44" s="152"/>
      <c r="O44" s="152"/>
      <c r="P44" s="152"/>
      <c r="Q44" s="152"/>
      <c r="R44" s="152"/>
      <c r="S44" s="152"/>
      <c r="T44" s="152"/>
      <c r="U44" s="152"/>
      <c r="V44" s="152"/>
      <c r="W44" s="152"/>
    </row>
    <row r="45" ht="53.25" customHeight="1" outlineLevel="1" spans="1:23">
      <c r="A45" s="151" t="s">
        <v>46</v>
      </c>
      <c r="B45" s="151" t="s">
        <v>233</v>
      </c>
      <c r="C45" s="151" t="s">
        <v>234</v>
      </c>
      <c r="D45" s="151" t="s">
        <v>97</v>
      </c>
      <c r="E45" s="151" t="s">
        <v>98</v>
      </c>
      <c r="F45" s="151" t="s">
        <v>235</v>
      </c>
      <c r="G45" s="151" t="s">
        <v>236</v>
      </c>
      <c r="H45" s="152">
        <v>18478</v>
      </c>
      <c r="I45" s="152">
        <v>18478</v>
      </c>
      <c r="J45" s="152"/>
      <c r="K45" s="152"/>
      <c r="L45" s="152">
        <v>18478</v>
      </c>
      <c r="M45" s="151"/>
      <c r="N45" s="152"/>
      <c r="O45" s="152"/>
      <c r="P45" s="152"/>
      <c r="Q45" s="152"/>
      <c r="R45" s="152"/>
      <c r="S45" s="152"/>
      <c r="T45" s="152"/>
      <c r="U45" s="152"/>
      <c r="V45" s="152"/>
      <c r="W45" s="152"/>
    </row>
    <row r="46" ht="30.75" customHeight="1" spans="1:23">
      <c r="A46" s="158" t="s">
        <v>30</v>
      </c>
      <c r="B46" s="158"/>
      <c r="C46" s="158"/>
      <c r="D46" s="158"/>
      <c r="E46" s="158"/>
      <c r="F46" s="158"/>
      <c r="G46" s="158"/>
      <c r="H46" s="152">
        <v>1625991.39</v>
      </c>
      <c r="I46" s="152">
        <v>1625991.39</v>
      </c>
      <c r="J46" s="152"/>
      <c r="K46" s="152"/>
      <c r="L46" s="152">
        <v>1625991.39</v>
      </c>
      <c r="M46" s="152"/>
      <c r="N46" s="152"/>
      <c r="O46" s="152"/>
      <c r="P46" s="152"/>
      <c r="Q46" s="152"/>
      <c r="R46" s="152"/>
      <c r="S46" s="152"/>
      <c r="T46" s="152"/>
      <c r="U46" s="152"/>
      <c r="V46" s="152"/>
      <c r="W46" s="152"/>
    </row>
  </sheetData>
  <mergeCells count="32">
    <mergeCell ref="T1:W1"/>
    <mergeCell ref="A2:W2"/>
    <mergeCell ref="A3:G3"/>
    <mergeCell ref="T3:W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237</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4" t="str">
        <f>"2026"&amp;"年部门项目支出预算表"</f>
        <v>2026年部门项目支出预算表</v>
      </c>
      <c r="B2" s="144"/>
      <c r="C2" s="144" t="s">
        <v>59</v>
      </c>
      <c r="D2" s="144"/>
      <c r="E2" s="144"/>
      <c r="F2" s="144"/>
      <c r="G2" s="144"/>
      <c r="H2" s="144"/>
      <c r="I2" s="144"/>
      <c r="J2" s="144"/>
      <c r="K2" s="144"/>
      <c r="L2" s="144"/>
      <c r="M2" s="144"/>
      <c r="N2" s="144"/>
      <c r="O2" s="144"/>
      <c r="P2" s="144"/>
      <c r="Q2" s="144"/>
      <c r="R2" s="144"/>
      <c r="S2" s="144"/>
      <c r="T2" s="144"/>
      <c r="U2" s="144"/>
      <c r="V2" s="144"/>
      <c r="W2" s="144"/>
    </row>
    <row r="3" ht="18.75" customHeight="1" spans="1:23">
      <c r="A3" s="148" t="str">
        <f>"单位名称："&amp;"梁河县统计局"</f>
        <v>单位名称：梁河县统计局</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238</v>
      </c>
      <c r="B4" s="150" t="s">
        <v>145</v>
      </c>
      <c r="C4" s="150" t="s">
        <v>146</v>
      </c>
      <c r="D4" s="150" t="s">
        <v>239</v>
      </c>
      <c r="E4" s="150" t="s">
        <v>147</v>
      </c>
      <c r="F4" s="150" t="s">
        <v>148</v>
      </c>
      <c r="G4" s="150" t="s">
        <v>240</v>
      </c>
      <c r="H4" s="150" t="s">
        <v>241</v>
      </c>
      <c r="I4" s="150" t="s">
        <v>30</v>
      </c>
      <c r="J4" s="150" t="s">
        <v>242</v>
      </c>
      <c r="K4" s="150"/>
      <c r="L4" s="150"/>
      <c r="M4" s="150"/>
      <c r="N4" s="150" t="s">
        <v>157</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243</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159</v>
      </c>
      <c r="Q7" s="150" t="s">
        <v>160</v>
      </c>
      <c r="R7" s="150" t="s">
        <v>161</v>
      </c>
      <c r="S7" s="150" t="s">
        <v>162</v>
      </c>
      <c r="T7" s="150" t="s">
        <v>163</v>
      </c>
      <c r="U7" s="150" t="s">
        <v>164</v>
      </c>
      <c r="V7" s="150" t="s">
        <v>165</v>
      </c>
      <c r="W7" s="150" t="s">
        <v>166</v>
      </c>
    </row>
    <row r="8" ht="52.5" customHeight="1" spans="1:23">
      <c r="A8" s="151"/>
      <c r="B8" s="151"/>
      <c r="C8" s="151" t="s">
        <v>244</v>
      </c>
      <c r="D8" s="151"/>
      <c r="E8" s="151"/>
      <c r="F8" s="151"/>
      <c r="G8" s="151"/>
      <c r="H8" s="151"/>
      <c r="I8" s="152">
        <v>80400</v>
      </c>
      <c r="J8" s="152">
        <v>80400</v>
      </c>
      <c r="K8" s="152">
        <v>80400</v>
      </c>
      <c r="L8" s="152"/>
      <c r="M8" s="152"/>
      <c r="N8" s="152"/>
      <c r="O8" s="152"/>
      <c r="P8" s="152"/>
      <c r="Q8" s="152"/>
      <c r="R8" s="152"/>
      <c r="S8" s="152"/>
      <c r="T8" s="152"/>
      <c r="U8" s="152"/>
      <c r="V8" s="152"/>
      <c r="W8" s="152"/>
    </row>
    <row r="9" ht="52.5" customHeight="1" outlineLevel="1" spans="1:23">
      <c r="A9" s="151" t="s">
        <v>245</v>
      </c>
      <c r="B9" s="151" t="s">
        <v>246</v>
      </c>
      <c r="C9" s="151" t="s">
        <v>244</v>
      </c>
      <c r="D9" s="151" t="s">
        <v>46</v>
      </c>
      <c r="E9" s="151" t="s">
        <v>80</v>
      </c>
      <c r="F9" s="151" t="s">
        <v>81</v>
      </c>
      <c r="G9" s="151" t="s">
        <v>247</v>
      </c>
      <c r="H9" s="151" t="s">
        <v>248</v>
      </c>
      <c r="I9" s="152">
        <v>80400</v>
      </c>
      <c r="J9" s="152">
        <v>80400</v>
      </c>
      <c r="K9" s="152">
        <v>80400</v>
      </c>
      <c r="L9" s="152"/>
      <c r="M9" s="152"/>
      <c r="N9" s="152"/>
      <c r="O9" s="152"/>
      <c r="P9" s="152"/>
      <c r="Q9" s="152"/>
      <c r="R9" s="152"/>
      <c r="S9" s="152"/>
      <c r="T9" s="152"/>
      <c r="U9" s="152"/>
      <c r="V9" s="152"/>
      <c r="W9" s="152"/>
    </row>
    <row r="10" ht="52.5" customHeight="1" spans="1:23">
      <c r="A10" s="151"/>
      <c r="B10" s="151"/>
      <c r="C10" s="151" t="s">
        <v>249</v>
      </c>
      <c r="D10" s="151"/>
      <c r="E10" s="151"/>
      <c r="F10" s="151"/>
      <c r="G10" s="151"/>
      <c r="H10" s="151"/>
      <c r="I10" s="152">
        <v>500000</v>
      </c>
      <c r="J10" s="152">
        <v>500000</v>
      </c>
      <c r="K10" s="152">
        <v>500000</v>
      </c>
      <c r="L10" s="152"/>
      <c r="M10" s="152"/>
      <c r="N10" s="151"/>
      <c r="O10" s="151"/>
      <c r="P10" s="151"/>
      <c r="Q10" s="152"/>
      <c r="R10" s="152"/>
      <c r="S10" s="152"/>
      <c r="T10" s="152"/>
      <c r="U10" s="152"/>
      <c r="V10" s="152"/>
      <c r="W10" s="152"/>
    </row>
    <row r="11" ht="52.5" customHeight="1" outlineLevel="1" spans="1:23">
      <c r="A11" s="151" t="s">
        <v>250</v>
      </c>
      <c r="B11" s="151" t="s">
        <v>251</v>
      </c>
      <c r="C11" s="151" t="s">
        <v>249</v>
      </c>
      <c r="D11" s="151" t="s">
        <v>46</v>
      </c>
      <c r="E11" s="151" t="s">
        <v>84</v>
      </c>
      <c r="F11" s="151" t="s">
        <v>85</v>
      </c>
      <c r="G11" s="151" t="s">
        <v>205</v>
      </c>
      <c r="H11" s="151" t="s">
        <v>206</v>
      </c>
      <c r="I11" s="152">
        <v>140840</v>
      </c>
      <c r="J11" s="152">
        <v>140840</v>
      </c>
      <c r="K11" s="152">
        <v>140840</v>
      </c>
      <c r="L11" s="152"/>
      <c r="M11" s="152"/>
      <c r="N11" s="151"/>
      <c r="O11" s="151"/>
      <c r="P11" s="151"/>
      <c r="Q11" s="152"/>
      <c r="R11" s="152"/>
      <c r="S11" s="152"/>
      <c r="T11" s="152"/>
      <c r="U11" s="152"/>
      <c r="V11" s="152"/>
      <c r="W11" s="152"/>
    </row>
    <row r="12" ht="52.5" customHeight="1" outlineLevel="1" spans="1:23">
      <c r="A12" s="151" t="s">
        <v>250</v>
      </c>
      <c r="B12" s="151" t="s">
        <v>251</v>
      </c>
      <c r="C12" s="151" t="s">
        <v>249</v>
      </c>
      <c r="D12" s="151" t="s">
        <v>46</v>
      </c>
      <c r="E12" s="151" t="s">
        <v>84</v>
      </c>
      <c r="F12" s="151" t="s">
        <v>85</v>
      </c>
      <c r="G12" s="151" t="s">
        <v>252</v>
      </c>
      <c r="H12" s="151" t="s">
        <v>253</v>
      </c>
      <c r="I12" s="152">
        <v>38760</v>
      </c>
      <c r="J12" s="152">
        <v>38760</v>
      </c>
      <c r="K12" s="152">
        <v>38760</v>
      </c>
      <c r="L12" s="152"/>
      <c r="M12" s="152"/>
      <c r="N12" s="151"/>
      <c r="O12" s="151"/>
      <c r="P12" s="151"/>
      <c r="Q12" s="152"/>
      <c r="R12" s="152"/>
      <c r="S12" s="152"/>
      <c r="T12" s="152"/>
      <c r="U12" s="152"/>
      <c r="V12" s="152"/>
      <c r="W12" s="152"/>
    </row>
    <row r="13" ht="52.5" customHeight="1" outlineLevel="1" spans="1:23">
      <c r="A13" s="151" t="s">
        <v>250</v>
      </c>
      <c r="B13" s="151" t="s">
        <v>251</v>
      </c>
      <c r="C13" s="151" t="s">
        <v>249</v>
      </c>
      <c r="D13" s="151" t="s">
        <v>46</v>
      </c>
      <c r="E13" s="151" t="s">
        <v>84</v>
      </c>
      <c r="F13" s="151" t="s">
        <v>85</v>
      </c>
      <c r="G13" s="151" t="s">
        <v>254</v>
      </c>
      <c r="H13" s="151" t="s">
        <v>255</v>
      </c>
      <c r="I13" s="152">
        <v>40000</v>
      </c>
      <c r="J13" s="152">
        <v>40000</v>
      </c>
      <c r="K13" s="152">
        <v>40000</v>
      </c>
      <c r="L13" s="152"/>
      <c r="M13" s="152"/>
      <c r="N13" s="151"/>
      <c r="O13" s="151"/>
      <c r="P13" s="151"/>
      <c r="Q13" s="152"/>
      <c r="R13" s="152"/>
      <c r="S13" s="152"/>
      <c r="T13" s="152"/>
      <c r="U13" s="152"/>
      <c r="V13" s="152"/>
      <c r="W13" s="152"/>
    </row>
    <row r="14" ht="52.5" customHeight="1" outlineLevel="1" spans="1:23">
      <c r="A14" s="151" t="s">
        <v>250</v>
      </c>
      <c r="B14" s="151" t="s">
        <v>251</v>
      </c>
      <c r="C14" s="151" t="s">
        <v>249</v>
      </c>
      <c r="D14" s="151" t="s">
        <v>46</v>
      </c>
      <c r="E14" s="151" t="s">
        <v>84</v>
      </c>
      <c r="F14" s="151" t="s">
        <v>85</v>
      </c>
      <c r="G14" s="151" t="s">
        <v>256</v>
      </c>
      <c r="H14" s="151" t="s">
        <v>257</v>
      </c>
      <c r="I14" s="152">
        <v>60000</v>
      </c>
      <c r="J14" s="152">
        <v>60000</v>
      </c>
      <c r="K14" s="152">
        <v>60000</v>
      </c>
      <c r="L14" s="152"/>
      <c r="M14" s="152"/>
      <c r="N14" s="151"/>
      <c r="O14" s="151"/>
      <c r="P14" s="151"/>
      <c r="Q14" s="152"/>
      <c r="R14" s="152"/>
      <c r="S14" s="152"/>
      <c r="T14" s="152"/>
      <c r="U14" s="152"/>
      <c r="V14" s="152"/>
      <c r="W14" s="152"/>
    </row>
    <row r="15" ht="52.5" customHeight="1" outlineLevel="1" spans="1:23">
      <c r="A15" s="151" t="s">
        <v>250</v>
      </c>
      <c r="B15" s="151" t="s">
        <v>251</v>
      </c>
      <c r="C15" s="151" t="s">
        <v>249</v>
      </c>
      <c r="D15" s="151" t="s">
        <v>46</v>
      </c>
      <c r="E15" s="151" t="s">
        <v>84</v>
      </c>
      <c r="F15" s="151" t="s">
        <v>85</v>
      </c>
      <c r="G15" s="151" t="s">
        <v>258</v>
      </c>
      <c r="H15" s="151" t="s">
        <v>259</v>
      </c>
      <c r="I15" s="152">
        <v>134400</v>
      </c>
      <c r="J15" s="152">
        <v>134400</v>
      </c>
      <c r="K15" s="152">
        <v>134400</v>
      </c>
      <c r="L15" s="152"/>
      <c r="M15" s="152"/>
      <c r="N15" s="151"/>
      <c r="O15" s="151"/>
      <c r="P15" s="151"/>
      <c r="Q15" s="152"/>
      <c r="R15" s="152"/>
      <c r="S15" s="152"/>
      <c r="T15" s="152"/>
      <c r="U15" s="152"/>
      <c r="V15" s="152"/>
      <c r="W15" s="152"/>
    </row>
    <row r="16" ht="52.5" customHeight="1" outlineLevel="1" spans="1:23">
      <c r="A16" s="151" t="s">
        <v>250</v>
      </c>
      <c r="B16" s="151" t="s">
        <v>251</v>
      </c>
      <c r="C16" s="151" t="s">
        <v>249</v>
      </c>
      <c r="D16" s="151" t="s">
        <v>46</v>
      </c>
      <c r="E16" s="151" t="s">
        <v>84</v>
      </c>
      <c r="F16" s="151" t="s">
        <v>85</v>
      </c>
      <c r="G16" s="151" t="s">
        <v>227</v>
      </c>
      <c r="H16" s="151" t="s">
        <v>228</v>
      </c>
      <c r="I16" s="152">
        <v>46000</v>
      </c>
      <c r="J16" s="152">
        <v>46000</v>
      </c>
      <c r="K16" s="152">
        <v>46000</v>
      </c>
      <c r="L16" s="152"/>
      <c r="M16" s="152"/>
      <c r="N16" s="151"/>
      <c r="O16" s="151"/>
      <c r="P16" s="151"/>
      <c r="Q16" s="152"/>
      <c r="R16" s="152"/>
      <c r="S16" s="152"/>
      <c r="T16" s="152"/>
      <c r="U16" s="152"/>
      <c r="V16" s="152"/>
      <c r="W16" s="152"/>
    </row>
    <row r="17" ht="52.5" customHeight="1" outlineLevel="1" spans="1:23">
      <c r="A17" s="151" t="s">
        <v>250</v>
      </c>
      <c r="B17" s="151" t="s">
        <v>251</v>
      </c>
      <c r="C17" s="151" t="s">
        <v>249</v>
      </c>
      <c r="D17" s="151" t="s">
        <v>46</v>
      </c>
      <c r="E17" s="151" t="s">
        <v>84</v>
      </c>
      <c r="F17" s="151" t="s">
        <v>85</v>
      </c>
      <c r="G17" s="151" t="s">
        <v>260</v>
      </c>
      <c r="H17" s="151" t="s">
        <v>261</v>
      </c>
      <c r="I17" s="152">
        <v>40000</v>
      </c>
      <c r="J17" s="152">
        <v>40000</v>
      </c>
      <c r="K17" s="152">
        <v>40000</v>
      </c>
      <c r="L17" s="152"/>
      <c r="M17" s="152"/>
      <c r="N17" s="151"/>
      <c r="O17" s="151"/>
      <c r="P17" s="151"/>
      <c r="Q17" s="152"/>
      <c r="R17" s="152"/>
      <c r="S17" s="152"/>
      <c r="T17" s="152"/>
      <c r="U17" s="152"/>
      <c r="V17" s="152"/>
      <c r="W17" s="152"/>
    </row>
    <row r="18" ht="52.5" customHeight="1" spans="1:23">
      <c r="A18" s="151"/>
      <c r="B18" s="151"/>
      <c r="C18" s="151" t="s">
        <v>262</v>
      </c>
      <c r="D18" s="151"/>
      <c r="E18" s="151"/>
      <c r="F18" s="151"/>
      <c r="G18" s="151"/>
      <c r="H18" s="151"/>
      <c r="I18" s="152">
        <v>20000</v>
      </c>
      <c r="J18" s="152">
        <v>20000</v>
      </c>
      <c r="K18" s="152">
        <v>20000</v>
      </c>
      <c r="L18" s="152"/>
      <c r="M18" s="152"/>
      <c r="N18" s="151"/>
      <c r="O18" s="151"/>
      <c r="P18" s="151"/>
      <c r="Q18" s="152"/>
      <c r="R18" s="152"/>
      <c r="S18" s="152"/>
      <c r="T18" s="152"/>
      <c r="U18" s="152"/>
      <c r="V18" s="152"/>
      <c r="W18" s="152"/>
    </row>
    <row r="19" ht="52.5" customHeight="1" outlineLevel="1" spans="1:23">
      <c r="A19" s="151" t="s">
        <v>250</v>
      </c>
      <c r="B19" s="151" t="s">
        <v>263</v>
      </c>
      <c r="C19" s="151" t="s">
        <v>262</v>
      </c>
      <c r="D19" s="151" t="s">
        <v>46</v>
      </c>
      <c r="E19" s="151" t="s">
        <v>80</v>
      </c>
      <c r="F19" s="151" t="s">
        <v>81</v>
      </c>
      <c r="G19" s="151" t="s">
        <v>264</v>
      </c>
      <c r="H19" s="151" t="s">
        <v>265</v>
      </c>
      <c r="I19" s="152">
        <v>1240</v>
      </c>
      <c r="J19" s="152">
        <v>1240</v>
      </c>
      <c r="K19" s="152">
        <v>1240</v>
      </c>
      <c r="L19" s="152"/>
      <c r="M19" s="152"/>
      <c r="N19" s="151"/>
      <c r="O19" s="151"/>
      <c r="P19" s="151"/>
      <c r="Q19" s="152"/>
      <c r="R19" s="152"/>
      <c r="S19" s="152"/>
      <c r="T19" s="152"/>
      <c r="U19" s="152"/>
      <c r="V19" s="152"/>
      <c r="W19" s="152"/>
    </row>
    <row r="20" ht="52.5" customHeight="1" outlineLevel="1" spans="1:23">
      <c r="A20" s="151" t="s">
        <v>250</v>
      </c>
      <c r="B20" s="151" t="s">
        <v>263</v>
      </c>
      <c r="C20" s="151" t="s">
        <v>262</v>
      </c>
      <c r="D20" s="151" t="s">
        <v>46</v>
      </c>
      <c r="E20" s="151" t="s">
        <v>80</v>
      </c>
      <c r="F20" s="151" t="s">
        <v>81</v>
      </c>
      <c r="G20" s="151" t="s">
        <v>252</v>
      </c>
      <c r="H20" s="151" t="s">
        <v>253</v>
      </c>
      <c r="I20" s="152">
        <v>18760</v>
      </c>
      <c r="J20" s="152">
        <v>18760</v>
      </c>
      <c r="K20" s="152">
        <v>18760</v>
      </c>
      <c r="L20" s="152"/>
      <c r="M20" s="152"/>
      <c r="N20" s="151"/>
      <c r="O20" s="151"/>
      <c r="P20" s="151"/>
      <c r="Q20" s="152"/>
      <c r="R20" s="152"/>
      <c r="S20" s="152"/>
      <c r="T20" s="152"/>
      <c r="U20" s="152"/>
      <c r="V20" s="152"/>
      <c r="W20" s="152"/>
    </row>
    <row r="21" ht="52.5" customHeight="1" spans="1:23">
      <c r="A21" s="151"/>
      <c r="B21" s="151"/>
      <c r="C21" s="151" t="s">
        <v>266</v>
      </c>
      <c r="D21" s="151"/>
      <c r="E21" s="151"/>
      <c r="F21" s="151"/>
      <c r="G21" s="151"/>
      <c r="H21" s="151"/>
      <c r="I21" s="152">
        <v>20000</v>
      </c>
      <c r="J21" s="152">
        <v>20000</v>
      </c>
      <c r="K21" s="152">
        <v>20000</v>
      </c>
      <c r="L21" s="152"/>
      <c r="M21" s="152"/>
      <c r="N21" s="151"/>
      <c r="O21" s="151"/>
      <c r="P21" s="151"/>
      <c r="Q21" s="152"/>
      <c r="R21" s="152"/>
      <c r="S21" s="152"/>
      <c r="T21" s="152"/>
      <c r="U21" s="152"/>
      <c r="V21" s="152"/>
      <c r="W21" s="152"/>
    </row>
    <row r="22" ht="52.5" customHeight="1" outlineLevel="1" spans="1:23">
      <c r="A22" s="151" t="s">
        <v>250</v>
      </c>
      <c r="B22" s="151" t="s">
        <v>267</v>
      </c>
      <c r="C22" s="151" t="s">
        <v>266</v>
      </c>
      <c r="D22" s="151" t="s">
        <v>46</v>
      </c>
      <c r="E22" s="151" t="s">
        <v>80</v>
      </c>
      <c r="F22" s="151" t="s">
        <v>81</v>
      </c>
      <c r="G22" s="151" t="s">
        <v>205</v>
      </c>
      <c r="H22" s="151" t="s">
        <v>206</v>
      </c>
      <c r="I22" s="152">
        <v>10000</v>
      </c>
      <c r="J22" s="152">
        <v>10000</v>
      </c>
      <c r="K22" s="152">
        <v>10000</v>
      </c>
      <c r="L22" s="152"/>
      <c r="M22" s="152"/>
      <c r="N22" s="151"/>
      <c r="O22" s="151"/>
      <c r="P22" s="151"/>
      <c r="Q22" s="152"/>
      <c r="R22" s="152"/>
      <c r="S22" s="152"/>
      <c r="T22" s="152"/>
      <c r="U22" s="152"/>
      <c r="V22" s="152"/>
      <c r="W22" s="152"/>
    </row>
    <row r="23" ht="52.5" customHeight="1" outlineLevel="1" spans="1:23">
      <c r="A23" s="151" t="s">
        <v>250</v>
      </c>
      <c r="B23" s="151" t="s">
        <v>267</v>
      </c>
      <c r="C23" s="151" t="s">
        <v>266</v>
      </c>
      <c r="D23" s="151" t="s">
        <v>46</v>
      </c>
      <c r="E23" s="151" t="s">
        <v>80</v>
      </c>
      <c r="F23" s="151" t="s">
        <v>81</v>
      </c>
      <c r="G23" s="151" t="s">
        <v>264</v>
      </c>
      <c r="H23" s="151" t="s">
        <v>265</v>
      </c>
      <c r="I23" s="152">
        <v>4000</v>
      </c>
      <c r="J23" s="152">
        <v>4000</v>
      </c>
      <c r="K23" s="152">
        <v>4000</v>
      </c>
      <c r="L23" s="152"/>
      <c r="M23" s="152"/>
      <c r="N23" s="151"/>
      <c r="O23" s="151"/>
      <c r="P23" s="151"/>
      <c r="Q23" s="152"/>
      <c r="R23" s="152"/>
      <c r="S23" s="152"/>
      <c r="T23" s="152"/>
      <c r="U23" s="152"/>
      <c r="V23" s="152"/>
      <c r="W23" s="152"/>
    </row>
    <row r="24" ht="52.5" customHeight="1" outlineLevel="1" spans="1:23">
      <c r="A24" s="151" t="s">
        <v>250</v>
      </c>
      <c r="B24" s="151" t="s">
        <v>267</v>
      </c>
      <c r="C24" s="151" t="s">
        <v>266</v>
      </c>
      <c r="D24" s="151" t="s">
        <v>46</v>
      </c>
      <c r="E24" s="151" t="s">
        <v>80</v>
      </c>
      <c r="F24" s="151" t="s">
        <v>81</v>
      </c>
      <c r="G24" s="151" t="s">
        <v>254</v>
      </c>
      <c r="H24" s="151" t="s">
        <v>255</v>
      </c>
      <c r="I24" s="152">
        <v>6000</v>
      </c>
      <c r="J24" s="152">
        <v>6000</v>
      </c>
      <c r="K24" s="152">
        <v>6000</v>
      </c>
      <c r="L24" s="152"/>
      <c r="M24" s="152"/>
      <c r="N24" s="151"/>
      <c r="O24" s="151"/>
      <c r="P24" s="151"/>
      <c r="Q24" s="152"/>
      <c r="R24" s="152"/>
      <c r="S24" s="152"/>
      <c r="T24" s="152"/>
      <c r="U24" s="152"/>
      <c r="V24" s="152"/>
      <c r="W24" s="152"/>
    </row>
    <row r="25" ht="52.5" customHeight="1" spans="1:23">
      <c r="A25" s="151"/>
      <c r="B25" s="151"/>
      <c r="C25" s="151" t="s">
        <v>268</v>
      </c>
      <c r="D25" s="151"/>
      <c r="E25" s="151"/>
      <c r="F25" s="151"/>
      <c r="G25" s="151"/>
      <c r="H25" s="151"/>
      <c r="I25" s="152">
        <v>10000</v>
      </c>
      <c r="J25" s="152">
        <v>10000</v>
      </c>
      <c r="K25" s="152">
        <v>10000</v>
      </c>
      <c r="L25" s="152"/>
      <c r="M25" s="152"/>
      <c r="N25" s="151"/>
      <c r="O25" s="151"/>
      <c r="P25" s="151"/>
      <c r="Q25" s="152"/>
      <c r="R25" s="152"/>
      <c r="S25" s="152"/>
      <c r="T25" s="152"/>
      <c r="U25" s="152"/>
      <c r="V25" s="152"/>
      <c r="W25" s="152"/>
    </row>
    <row r="26" ht="52.5" customHeight="1" outlineLevel="1" spans="1:23">
      <c r="A26" s="151" t="s">
        <v>250</v>
      </c>
      <c r="B26" s="151" t="s">
        <v>269</v>
      </c>
      <c r="C26" s="151" t="s">
        <v>268</v>
      </c>
      <c r="D26" s="151" t="s">
        <v>46</v>
      </c>
      <c r="E26" s="151" t="s">
        <v>78</v>
      </c>
      <c r="F26" s="151" t="s">
        <v>79</v>
      </c>
      <c r="G26" s="151" t="s">
        <v>270</v>
      </c>
      <c r="H26" s="151" t="s">
        <v>271</v>
      </c>
      <c r="I26" s="152">
        <v>4000</v>
      </c>
      <c r="J26" s="152">
        <v>4000</v>
      </c>
      <c r="K26" s="152">
        <v>4000</v>
      </c>
      <c r="L26" s="152"/>
      <c r="M26" s="152"/>
      <c r="N26" s="151"/>
      <c r="O26" s="151"/>
      <c r="P26" s="151"/>
      <c r="Q26" s="152"/>
      <c r="R26" s="152"/>
      <c r="S26" s="152"/>
      <c r="T26" s="152"/>
      <c r="U26" s="152"/>
      <c r="V26" s="152"/>
      <c r="W26" s="152"/>
    </row>
    <row r="27" ht="52.5" customHeight="1" outlineLevel="1" spans="1:23">
      <c r="A27" s="151" t="s">
        <v>250</v>
      </c>
      <c r="B27" s="151" t="s">
        <v>269</v>
      </c>
      <c r="C27" s="151" t="s">
        <v>268</v>
      </c>
      <c r="D27" s="151" t="s">
        <v>46</v>
      </c>
      <c r="E27" s="151" t="s">
        <v>80</v>
      </c>
      <c r="F27" s="151" t="s">
        <v>81</v>
      </c>
      <c r="G27" s="151" t="s">
        <v>256</v>
      </c>
      <c r="H27" s="151" t="s">
        <v>257</v>
      </c>
      <c r="I27" s="152">
        <v>6000</v>
      </c>
      <c r="J27" s="152">
        <v>6000</v>
      </c>
      <c r="K27" s="152">
        <v>6000</v>
      </c>
      <c r="L27" s="152"/>
      <c r="M27" s="152"/>
      <c r="N27" s="151"/>
      <c r="O27" s="151"/>
      <c r="P27" s="151"/>
      <c r="Q27" s="152"/>
      <c r="R27" s="152"/>
      <c r="S27" s="152"/>
      <c r="T27" s="152"/>
      <c r="U27" s="152"/>
      <c r="V27" s="152"/>
      <c r="W27" s="152"/>
    </row>
    <row r="28" ht="52.5" customHeight="1" spans="1:23">
      <c r="A28" s="151"/>
      <c r="B28" s="151"/>
      <c r="C28" s="151" t="s">
        <v>272</v>
      </c>
      <c r="D28" s="151"/>
      <c r="E28" s="151"/>
      <c r="F28" s="151"/>
      <c r="G28" s="151"/>
      <c r="H28" s="151"/>
      <c r="I28" s="152">
        <v>20000</v>
      </c>
      <c r="J28" s="152">
        <v>20000</v>
      </c>
      <c r="K28" s="152">
        <v>20000</v>
      </c>
      <c r="L28" s="152"/>
      <c r="M28" s="152"/>
      <c r="N28" s="151"/>
      <c r="O28" s="151"/>
      <c r="P28" s="151"/>
      <c r="Q28" s="152"/>
      <c r="R28" s="152"/>
      <c r="S28" s="152"/>
      <c r="T28" s="152"/>
      <c r="U28" s="152"/>
      <c r="V28" s="152"/>
      <c r="W28" s="152"/>
    </row>
    <row r="29" ht="52.5" customHeight="1" outlineLevel="1" spans="1:23">
      <c r="A29" s="151" t="s">
        <v>250</v>
      </c>
      <c r="B29" s="151" t="s">
        <v>273</v>
      </c>
      <c r="C29" s="151" t="s">
        <v>272</v>
      </c>
      <c r="D29" s="151" t="s">
        <v>46</v>
      </c>
      <c r="E29" s="151" t="s">
        <v>80</v>
      </c>
      <c r="F29" s="151" t="s">
        <v>81</v>
      </c>
      <c r="G29" s="151" t="s">
        <v>252</v>
      </c>
      <c r="H29" s="151" t="s">
        <v>253</v>
      </c>
      <c r="I29" s="152">
        <v>20000</v>
      </c>
      <c r="J29" s="152">
        <v>20000</v>
      </c>
      <c r="K29" s="152">
        <v>20000</v>
      </c>
      <c r="L29" s="152"/>
      <c r="M29" s="152"/>
      <c r="N29" s="151"/>
      <c r="O29" s="151"/>
      <c r="P29" s="151"/>
      <c r="Q29" s="152"/>
      <c r="R29" s="152"/>
      <c r="S29" s="152"/>
      <c r="T29" s="152"/>
      <c r="U29" s="152"/>
      <c r="V29" s="152"/>
      <c r="W29" s="152"/>
    </row>
    <row r="30" ht="52.5" customHeight="1" spans="1:23">
      <c r="A30" s="151"/>
      <c r="B30" s="151"/>
      <c r="C30" s="151" t="s">
        <v>274</v>
      </c>
      <c r="D30" s="151"/>
      <c r="E30" s="151"/>
      <c r="F30" s="151"/>
      <c r="G30" s="151"/>
      <c r="H30" s="151"/>
      <c r="I30" s="152">
        <v>20000</v>
      </c>
      <c r="J30" s="152">
        <v>20000</v>
      </c>
      <c r="K30" s="152">
        <v>20000</v>
      </c>
      <c r="L30" s="152"/>
      <c r="M30" s="152"/>
      <c r="N30" s="151"/>
      <c r="O30" s="151"/>
      <c r="P30" s="151"/>
      <c r="Q30" s="152"/>
      <c r="R30" s="152"/>
      <c r="S30" s="152"/>
      <c r="T30" s="152"/>
      <c r="U30" s="152"/>
      <c r="V30" s="152"/>
      <c r="W30" s="152"/>
    </row>
    <row r="31" ht="52.5" customHeight="1" outlineLevel="1" spans="1:23">
      <c r="A31" s="151" t="s">
        <v>250</v>
      </c>
      <c r="B31" s="151" t="s">
        <v>275</v>
      </c>
      <c r="C31" s="151" t="s">
        <v>274</v>
      </c>
      <c r="D31" s="151" t="s">
        <v>46</v>
      </c>
      <c r="E31" s="151" t="s">
        <v>80</v>
      </c>
      <c r="F31" s="151" t="s">
        <v>81</v>
      </c>
      <c r="G31" s="151" t="s">
        <v>270</v>
      </c>
      <c r="H31" s="151" t="s">
        <v>271</v>
      </c>
      <c r="I31" s="152">
        <v>20000</v>
      </c>
      <c r="J31" s="152">
        <v>20000</v>
      </c>
      <c r="K31" s="152">
        <v>20000</v>
      </c>
      <c r="L31" s="152"/>
      <c r="M31" s="152"/>
      <c r="N31" s="151"/>
      <c r="O31" s="151"/>
      <c r="P31" s="151"/>
      <c r="Q31" s="152"/>
      <c r="R31" s="152"/>
      <c r="S31" s="152"/>
      <c r="T31" s="152"/>
      <c r="U31" s="152"/>
      <c r="V31" s="152"/>
      <c r="W31" s="152"/>
    </row>
    <row r="32" ht="52.5" customHeight="1" spans="1:23">
      <c r="A32" s="151"/>
      <c r="B32" s="151"/>
      <c r="C32" s="151" t="s">
        <v>276</v>
      </c>
      <c r="D32" s="151"/>
      <c r="E32" s="151"/>
      <c r="F32" s="151"/>
      <c r="G32" s="151"/>
      <c r="H32" s="151"/>
      <c r="I32" s="152">
        <v>20000</v>
      </c>
      <c r="J32" s="152">
        <v>20000</v>
      </c>
      <c r="K32" s="152">
        <v>20000</v>
      </c>
      <c r="L32" s="152"/>
      <c r="M32" s="152"/>
      <c r="N32" s="151"/>
      <c r="O32" s="151"/>
      <c r="P32" s="151"/>
      <c r="Q32" s="152"/>
      <c r="R32" s="152"/>
      <c r="S32" s="152"/>
      <c r="T32" s="152"/>
      <c r="U32" s="152"/>
      <c r="V32" s="152"/>
      <c r="W32" s="152"/>
    </row>
    <row r="33" ht="52.5" customHeight="1" outlineLevel="1" spans="1:23">
      <c r="A33" s="151" t="s">
        <v>250</v>
      </c>
      <c r="B33" s="151" t="s">
        <v>277</v>
      </c>
      <c r="C33" s="151" t="s">
        <v>276</v>
      </c>
      <c r="D33" s="151" t="s">
        <v>46</v>
      </c>
      <c r="E33" s="151" t="s">
        <v>80</v>
      </c>
      <c r="F33" s="151" t="s">
        <v>81</v>
      </c>
      <c r="G33" s="151" t="s">
        <v>278</v>
      </c>
      <c r="H33" s="151" t="s">
        <v>279</v>
      </c>
      <c r="I33" s="152">
        <v>20000</v>
      </c>
      <c r="J33" s="152">
        <v>20000</v>
      </c>
      <c r="K33" s="152">
        <v>20000</v>
      </c>
      <c r="L33" s="152"/>
      <c r="M33" s="152"/>
      <c r="N33" s="151"/>
      <c r="O33" s="151"/>
      <c r="P33" s="151"/>
      <c r="Q33" s="152"/>
      <c r="R33" s="152"/>
      <c r="S33" s="152"/>
      <c r="T33" s="152"/>
      <c r="U33" s="152"/>
      <c r="V33" s="152"/>
      <c r="W33" s="152"/>
    </row>
    <row r="34" ht="52.5" customHeight="1" spans="1:23">
      <c r="A34" s="151"/>
      <c r="B34" s="151"/>
      <c r="C34" s="151" t="s">
        <v>280</v>
      </c>
      <c r="D34" s="151"/>
      <c r="E34" s="151"/>
      <c r="F34" s="151"/>
      <c r="G34" s="151"/>
      <c r="H34" s="151"/>
      <c r="I34" s="152">
        <v>20000</v>
      </c>
      <c r="J34" s="152">
        <v>20000</v>
      </c>
      <c r="K34" s="152">
        <v>20000</v>
      </c>
      <c r="L34" s="152"/>
      <c r="M34" s="152"/>
      <c r="N34" s="151"/>
      <c r="O34" s="151"/>
      <c r="P34" s="151"/>
      <c r="Q34" s="152"/>
      <c r="R34" s="152"/>
      <c r="S34" s="152"/>
      <c r="T34" s="152"/>
      <c r="U34" s="152"/>
      <c r="V34" s="152"/>
      <c r="W34" s="152"/>
    </row>
    <row r="35" ht="52.5" customHeight="1" outlineLevel="1" spans="1:23">
      <c r="A35" s="151" t="s">
        <v>281</v>
      </c>
      <c r="B35" s="151" t="s">
        <v>282</v>
      </c>
      <c r="C35" s="151" t="s">
        <v>280</v>
      </c>
      <c r="D35" s="151" t="s">
        <v>46</v>
      </c>
      <c r="E35" s="151" t="s">
        <v>78</v>
      </c>
      <c r="F35" s="151" t="s">
        <v>79</v>
      </c>
      <c r="G35" s="151" t="s">
        <v>205</v>
      </c>
      <c r="H35" s="151" t="s">
        <v>206</v>
      </c>
      <c r="I35" s="152">
        <v>20000</v>
      </c>
      <c r="J35" s="152">
        <v>20000</v>
      </c>
      <c r="K35" s="152">
        <v>20000</v>
      </c>
      <c r="L35" s="152"/>
      <c r="M35" s="152"/>
      <c r="N35" s="151"/>
      <c r="O35" s="151"/>
      <c r="P35" s="151"/>
      <c r="Q35" s="152"/>
      <c r="R35" s="152"/>
      <c r="S35" s="152"/>
      <c r="T35" s="152"/>
      <c r="U35" s="152"/>
      <c r="V35" s="152"/>
      <c r="W35" s="152"/>
    </row>
    <row r="36" ht="30" customHeight="1" spans="1:23">
      <c r="A36" s="153" t="s">
        <v>30</v>
      </c>
      <c r="B36" s="153"/>
      <c r="C36" s="153"/>
      <c r="D36" s="153"/>
      <c r="E36" s="153"/>
      <c r="F36" s="153"/>
      <c r="G36" s="153"/>
      <c r="H36" s="153"/>
      <c r="I36" s="152">
        <v>710400</v>
      </c>
      <c r="J36" s="152">
        <v>710400</v>
      </c>
      <c r="K36" s="152">
        <v>710400</v>
      </c>
      <c r="L36" s="152"/>
      <c r="M36" s="152"/>
      <c r="N36" s="152"/>
      <c r="O36" s="152"/>
      <c r="P36" s="152"/>
      <c r="Q36" s="152"/>
      <c r="R36" s="152"/>
      <c r="S36" s="152"/>
      <c r="T36" s="152"/>
      <c r="U36" s="152"/>
      <c r="V36" s="152"/>
      <c r="W36" s="152"/>
    </row>
  </sheetData>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2"/>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3" t="s">
        <v>283</v>
      </c>
    </row>
    <row r="2" ht="34.5" customHeight="1" spans="1:10">
      <c r="A2" s="144" t="str">
        <f>"2026"&amp;"年部门项目支出绩效目标表"</f>
        <v>2026年部门项目支出绩效目标表</v>
      </c>
      <c r="B2" s="144"/>
      <c r="C2" s="144"/>
      <c r="D2" s="144"/>
      <c r="E2" s="144"/>
      <c r="F2" s="144"/>
      <c r="G2" s="144"/>
      <c r="H2" s="144"/>
      <c r="I2" s="144"/>
      <c r="J2" s="144"/>
    </row>
    <row r="3" ht="18.75" customHeight="1" spans="1:10">
      <c r="A3" s="142" t="str">
        <f>"单位名称："&amp;"梁河县统计局"</f>
        <v>单位名称：梁河县统计局</v>
      </c>
      <c r="B3" s="142"/>
      <c r="C3" s="142"/>
      <c r="D3" s="142"/>
      <c r="E3" s="142"/>
      <c r="F3" s="142"/>
      <c r="G3" s="142"/>
      <c r="H3" s="142"/>
      <c r="I3" s="142"/>
      <c r="J3" s="142"/>
    </row>
    <row r="4" ht="22.5" customHeight="1" spans="1:10">
      <c r="A4" s="145" t="s">
        <v>284</v>
      </c>
      <c r="B4" s="145" t="s">
        <v>285</v>
      </c>
      <c r="C4" s="145" t="s">
        <v>286</v>
      </c>
      <c r="D4" s="145" t="s">
        <v>287</v>
      </c>
      <c r="E4" s="145" t="s">
        <v>288</v>
      </c>
      <c r="F4" s="145" t="s">
        <v>289</v>
      </c>
      <c r="G4" s="145" t="s">
        <v>290</v>
      </c>
      <c r="H4" s="145" t="s">
        <v>291</v>
      </c>
      <c r="I4" s="145" t="s">
        <v>292</v>
      </c>
      <c r="J4" s="145" t="s">
        <v>293</v>
      </c>
    </row>
    <row r="5" ht="22.5" customHeight="1" spans="1:10">
      <c r="A5" s="145" t="s">
        <v>59</v>
      </c>
      <c r="B5" s="145" t="s">
        <v>60</v>
      </c>
      <c r="C5" s="145" t="s">
        <v>61</v>
      </c>
      <c r="D5" s="145" t="s">
        <v>62</v>
      </c>
      <c r="E5" s="145" t="s">
        <v>63</v>
      </c>
      <c r="F5" s="145" t="s">
        <v>64</v>
      </c>
      <c r="G5" s="145" t="s">
        <v>65</v>
      </c>
      <c r="H5" s="145" t="s">
        <v>66</v>
      </c>
      <c r="I5" s="145" t="s">
        <v>67</v>
      </c>
      <c r="J5" s="145" t="s">
        <v>68</v>
      </c>
    </row>
    <row r="6" ht="52.5" customHeight="1" spans="1:10">
      <c r="A6" s="145" t="s">
        <v>46</v>
      </c>
      <c r="B6" s="145"/>
      <c r="C6" s="145"/>
      <c r="D6" s="145"/>
      <c r="E6" s="145"/>
      <c r="F6" s="145"/>
      <c r="G6" s="145"/>
      <c r="H6" s="145"/>
      <c r="I6" s="145"/>
      <c r="J6" s="145"/>
    </row>
    <row r="7" ht="52.5" customHeight="1" outlineLevel="1" spans="1:10">
      <c r="A7" s="146" t="s">
        <v>268</v>
      </c>
      <c r="B7" s="146" t="s">
        <v>294</v>
      </c>
      <c r="C7" s="146" t="s">
        <v>295</v>
      </c>
      <c r="D7" s="146" t="s">
        <v>296</v>
      </c>
      <c r="E7" s="146" t="s">
        <v>297</v>
      </c>
      <c r="F7" s="146" t="s">
        <v>298</v>
      </c>
      <c r="G7" s="145" t="s">
        <v>299</v>
      </c>
      <c r="H7" s="145" t="s">
        <v>300</v>
      </c>
      <c r="I7" s="146" t="s">
        <v>301</v>
      </c>
      <c r="J7" s="146" t="s">
        <v>302</v>
      </c>
    </row>
    <row r="8" ht="52.5" customHeight="1" outlineLevel="1" spans="1:10">
      <c r="A8" s="146" t="s">
        <v>268</v>
      </c>
      <c r="B8" s="146" t="s">
        <v>294</v>
      </c>
      <c r="C8" s="146" t="s">
        <v>295</v>
      </c>
      <c r="D8" s="146" t="s">
        <v>303</v>
      </c>
      <c r="E8" s="146" t="s">
        <v>304</v>
      </c>
      <c r="F8" s="146" t="s">
        <v>298</v>
      </c>
      <c r="G8" s="145" t="s">
        <v>299</v>
      </c>
      <c r="H8" s="145" t="s">
        <v>300</v>
      </c>
      <c r="I8" s="146" t="s">
        <v>301</v>
      </c>
      <c r="J8" s="146" t="s">
        <v>302</v>
      </c>
    </row>
    <row r="9" ht="52.5" customHeight="1" outlineLevel="1" spans="1:10">
      <c r="A9" s="146" t="s">
        <v>268</v>
      </c>
      <c r="B9" s="146" t="s">
        <v>294</v>
      </c>
      <c r="C9" s="146" t="s">
        <v>295</v>
      </c>
      <c r="D9" s="146" t="s">
        <v>305</v>
      </c>
      <c r="E9" s="146" t="s">
        <v>306</v>
      </c>
      <c r="F9" s="146" t="s">
        <v>298</v>
      </c>
      <c r="G9" s="145" t="s">
        <v>307</v>
      </c>
      <c r="H9" s="145"/>
      <c r="I9" s="146" t="s">
        <v>308</v>
      </c>
      <c r="J9" s="146" t="s">
        <v>309</v>
      </c>
    </row>
    <row r="10" ht="52.5" customHeight="1" outlineLevel="1" spans="1:10">
      <c r="A10" s="146" t="s">
        <v>268</v>
      </c>
      <c r="B10" s="146" t="s">
        <v>294</v>
      </c>
      <c r="C10" s="146" t="s">
        <v>310</v>
      </c>
      <c r="D10" s="146" t="s">
        <v>311</v>
      </c>
      <c r="E10" s="146" t="s">
        <v>312</v>
      </c>
      <c r="F10" s="146" t="s">
        <v>313</v>
      </c>
      <c r="G10" s="145" t="s">
        <v>314</v>
      </c>
      <c r="H10" s="145" t="s">
        <v>315</v>
      </c>
      <c r="I10" s="146" t="s">
        <v>301</v>
      </c>
      <c r="J10" s="146" t="s">
        <v>316</v>
      </c>
    </row>
    <row r="11" ht="52.5" customHeight="1" outlineLevel="1" spans="1:10">
      <c r="A11" s="146" t="s">
        <v>268</v>
      </c>
      <c r="B11" s="146" t="s">
        <v>294</v>
      </c>
      <c r="C11" s="146" t="s">
        <v>310</v>
      </c>
      <c r="D11" s="146" t="s">
        <v>317</v>
      </c>
      <c r="E11" s="146" t="s">
        <v>318</v>
      </c>
      <c r="F11" s="146" t="s">
        <v>313</v>
      </c>
      <c r="G11" s="145" t="s">
        <v>314</v>
      </c>
      <c r="H11" s="145" t="s">
        <v>315</v>
      </c>
      <c r="I11" s="146" t="s">
        <v>301</v>
      </c>
      <c r="J11" s="146" t="s">
        <v>319</v>
      </c>
    </row>
    <row r="12" ht="52.5" customHeight="1" outlineLevel="1" spans="1:10">
      <c r="A12" s="146" t="s">
        <v>268</v>
      </c>
      <c r="B12" s="146" t="s">
        <v>294</v>
      </c>
      <c r="C12" s="146" t="s">
        <v>320</v>
      </c>
      <c r="D12" s="146" t="s">
        <v>321</v>
      </c>
      <c r="E12" s="146" t="s">
        <v>322</v>
      </c>
      <c r="F12" s="146" t="s">
        <v>313</v>
      </c>
      <c r="G12" s="145" t="s">
        <v>323</v>
      </c>
      <c r="H12" s="145" t="s">
        <v>300</v>
      </c>
      <c r="I12" s="146" t="s">
        <v>301</v>
      </c>
      <c r="J12" s="146" t="s">
        <v>324</v>
      </c>
    </row>
    <row r="13" ht="52.5" customHeight="1" outlineLevel="1" spans="1:10">
      <c r="A13" s="146" t="s">
        <v>249</v>
      </c>
      <c r="B13" s="146" t="s">
        <v>325</v>
      </c>
      <c r="C13" s="146" t="s">
        <v>295</v>
      </c>
      <c r="D13" s="146" t="s">
        <v>296</v>
      </c>
      <c r="E13" s="146" t="s">
        <v>326</v>
      </c>
      <c r="F13" s="146" t="s">
        <v>298</v>
      </c>
      <c r="G13" s="145" t="s">
        <v>299</v>
      </c>
      <c r="H13" s="145" t="s">
        <v>300</v>
      </c>
      <c r="I13" s="146" t="s">
        <v>301</v>
      </c>
      <c r="J13" s="146" t="s">
        <v>327</v>
      </c>
    </row>
    <row r="14" ht="52.5" customHeight="1" outlineLevel="1" spans="1:10">
      <c r="A14" s="146" t="s">
        <v>249</v>
      </c>
      <c r="B14" s="146" t="s">
        <v>325</v>
      </c>
      <c r="C14" s="146" t="s">
        <v>295</v>
      </c>
      <c r="D14" s="146" t="s">
        <v>296</v>
      </c>
      <c r="E14" s="146" t="s">
        <v>328</v>
      </c>
      <c r="F14" s="146" t="s">
        <v>313</v>
      </c>
      <c r="G14" s="145" t="s">
        <v>64</v>
      </c>
      <c r="H14" s="145" t="s">
        <v>329</v>
      </c>
      <c r="I14" s="146" t="s">
        <v>301</v>
      </c>
      <c r="J14" s="146" t="s">
        <v>330</v>
      </c>
    </row>
    <row r="15" ht="52.5" customHeight="1" outlineLevel="1" spans="1:10">
      <c r="A15" s="146" t="s">
        <v>249</v>
      </c>
      <c r="B15" s="146" t="s">
        <v>325</v>
      </c>
      <c r="C15" s="146" t="s">
        <v>295</v>
      </c>
      <c r="D15" s="146" t="s">
        <v>296</v>
      </c>
      <c r="E15" s="146" t="s">
        <v>331</v>
      </c>
      <c r="F15" s="146" t="s">
        <v>313</v>
      </c>
      <c r="G15" s="145" t="s">
        <v>332</v>
      </c>
      <c r="H15" s="145" t="s">
        <v>333</v>
      </c>
      <c r="I15" s="146" t="s">
        <v>301</v>
      </c>
      <c r="J15" s="146" t="s">
        <v>334</v>
      </c>
    </row>
    <row r="16" ht="52.5" customHeight="1" outlineLevel="1" spans="1:10">
      <c r="A16" s="146" t="s">
        <v>249</v>
      </c>
      <c r="B16" s="146" t="s">
        <v>325</v>
      </c>
      <c r="C16" s="146" t="s">
        <v>295</v>
      </c>
      <c r="D16" s="146" t="s">
        <v>303</v>
      </c>
      <c r="E16" s="146" t="s">
        <v>335</v>
      </c>
      <c r="F16" s="146" t="s">
        <v>298</v>
      </c>
      <c r="G16" s="145" t="s">
        <v>299</v>
      </c>
      <c r="H16" s="145" t="s">
        <v>300</v>
      </c>
      <c r="I16" s="146" t="s">
        <v>301</v>
      </c>
      <c r="J16" s="146" t="s">
        <v>336</v>
      </c>
    </row>
    <row r="17" ht="52.5" customHeight="1" outlineLevel="1" spans="1:10">
      <c r="A17" s="146" t="s">
        <v>249</v>
      </c>
      <c r="B17" s="146" t="s">
        <v>325</v>
      </c>
      <c r="C17" s="146" t="s">
        <v>295</v>
      </c>
      <c r="D17" s="146" t="s">
        <v>303</v>
      </c>
      <c r="E17" s="146" t="s">
        <v>337</v>
      </c>
      <c r="F17" s="146" t="s">
        <v>298</v>
      </c>
      <c r="G17" s="145" t="s">
        <v>299</v>
      </c>
      <c r="H17" s="145" t="s">
        <v>300</v>
      </c>
      <c r="I17" s="146" t="s">
        <v>301</v>
      </c>
      <c r="J17" s="146" t="s">
        <v>338</v>
      </c>
    </row>
    <row r="18" ht="52.5" customHeight="1" outlineLevel="1" spans="1:10">
      <c r="A18" s="146" t="s">
        <v>249</v>
      </c>
      <c r="B18" s="146" t="s">
        <v>325</v>
      </c>
      <c r="C18" s="146" t="s">
        <v>295</v>
      </c>
      <c r="D18" s="146" t="s">
        <v>303</v>
      </c>
      <c r="E18" s="146" t="s">
        <v>339</v>
      </c>
      <c r="F18" s="146" t="s">
        <v>298</v>
      </c>
      <c r="G18" s="145" t="s">
        <v>299</v>
      </c>
      <c r="H18" s="145" t="s">
        <v>300</v>
      </c>
      <c r="I18" s="146" t="s">
        <v>301</v>
      </c>
      <c r="J18" s="146" t="s">
        <v>340</v>
      </c>
    </row>
    <row r="19" ht="52.5" customHeight="1" outlineLevel="1" spans="1:10">
      <c r="A19" s="146" t="s">
        <v>249</v>
      </c>
      <c r="B19" s="146" t="s">
        <v>325</v>
      </c>
      <c r="C19" s="146" t="s">
        <v>310</v>
      </c>
      <c r="D19" s="146" t="s">
        <v>317</v>
      </c>
      <c r="E19" s="146" t="s">
        <v>341</v>
      </c>
      <c r="F19" s="146" t="s">
        <v>313</v>
      </c>
      <c r="G19" s="145" t="s">
        <v>63</v>
      </c>
      <c r="H19" s="145" t="s">
        <v>315</v>
      </c>
      <c r="I19" s="146" t="s">
        <v>301</v>
      </c>
      <c r="J19" s="146" t="s">
        <v>342</v>
      </c>
    </row>
    <row r="20" ht="52.5" customHeight="1" outlineLevel="1" spans="1:10">
      <c r="A20" s="146" t="s">
        <v>249</v>
      </c>
      <c r="B20" s="146" t="s">
        <v>325</v>
      </c>
      <c r="C20" s="146" t="s">
        <v>320</v>
      </c>
      <c r="D20" s="146" t="s">
        <v>321</v>
      </c>
      <c r="E20" s="146" t="s">
        <v>343</v>
      </c>
      <c r="F20" s="146" t="s">
        <v>313</v>
      </c>
      <c r="G20" s="145" t="s">
        <v>323</v>
      </c>
      <c r="H20" s="145" t="s">
        <v>300</v>
      </c>
      <c r="I20" s="146" t="s">
        <v>301</v>
      </c>
      <c r="J20" s="146" t="s">
        <v>344</v>
      </c>
    </row>
    <row r="21" ht="52.5" customHeight="1" outlineLevel="1" spans="1:10">
      <c r="A21" s="146" t="s">
        <v>249</v>
      </c>
      <c r="B21" s="146" t="s">
        <v>325</v>
      </c>
      <c r="C21" s="146" t="s">
        <v>320</v>
      </c>
      <c r="D21" s="146" t="s">
        <v>321</v>
      </c>
      <c r="E21" s="146" t="s">
        <v>345</v>
      </c>
      <c r="F21" s="146" t="s">
        <v>313</v>
      </c>
      <c r="G21" s="145" t="s">
        <v>323</v>
      </c>
      <c r="H21" s="145" t="s">
        <v>300</v>
      </c>
      <c r="I21" s="146" t="s">
        <v>301</v>
      </c>
      <c r="J21" s="146" t="s">
        <v>346</v>
      </c>
    </row>
    <row r="22" ht="52.5" customHeight="1" outlineLevel="1" spans="1:10">
      <c r="A22" s="146" t="s">
        <v>262</v>
      </c>
      <c r="B22" s="146" t="s">
        <v>347</v>
      </c>
      <c r="C22" s="146" t="s">
        <v>295</v>
      </c>
      <c r="D22" s="146" t="s">
        <v>296</v>
      </c>
      <c r="E22" s="146" t="s">
        <v>348</v>
      </c>
      <c r="F22" s="146" t="s">
        <v>298</v>
      </c>
      <c r="G22" s="145" t="s">
        <v>299</v>
      </c>
      <c r="H22" s="145" t="s">
        <v>300</v>
      </c>
      <c r="I22" s="146" t="s">
        <v>301</v>
      </c>
      <c r="J22" s="146" t="s">
        <v>349</v>
      </c>
    </row>
    <row r="23" ht="52.5" customHeight="1" outlineLevel="1" spans="1:10">
      <c r="A23" s="146" t="s">
        <v>262</v>
      </c>
      <c r="B23" s="146" t="s">
        <v>347</v>
      </c>
      <c r="C23" s="146" t="s">
        <v>295</v>
      </c>
      <c r="D23" s="146" t="s">
        <v>303</v>
      </c>
      <c r="E23" s="146" t="s">
        <v>350</v>
      </c>
      <c r="F23" s="146" t="s">
        <v>298</v>
      </c>
      <c r="G23" s="145" t="s">
        <v>299</v>
      </c>
      <c r="H23" s="145" t="s">
        <v>300</v>
      </c>
      <c r="I23" s="146" t="s">
        <v>301</v>
      </c>
      <c r="J23" s="146" t="s">
        <v>351</v>
      </c>
    </row>
    <row r="24" ht="52.5" customHeight="1" outlineLevel="1" spans="1:10">
      <c r="A24" s="146" t="s">
        <v>262</v>
      </c>
      <c r="B24" s="146" t="s">
        <v>347</v>
      </c>
      <c r="C24" s="146" t="s">
        <v>295</v>
      </c>
      <c r="D24" s="146" t="s">
        <v>305</v>
      </c>
      <c r="E24" s="146" t="s">
        <v>352</v>
      </c>
      <c r="F24" s="146" t="s">
        <v>298</v>
      </c>
      <c r="G24" s="145" t="s">
        <v>353</v>
      </c>
      <c r="H24" s="145"/>
      <c r="I24" s="146" t="s">
        <v>308</v>
      </c>
      <c r="J24" s="146" t="s">
        <v>354</v>
      </c>
    </row>
    <row r="25" ht="52.5" customHeight="1" outlineLevel="1" spans="1:10">
      <c r="A25" s="146" t="s">
        <v>262</v>
      </c>
      <c r="B25" s="146" t="s">
        <v>347</v>
      </c>
      <c r="C25" s="146" t="s">
        <v>310</v>
      </c>
      <c r="D25" s="146" t="s">
        <v>311</v>
      </c>
      <c r="E25" s="146" t="s">
        <v>355</v>
      </c>
      <c r="F25" s="146" t="s">
        <v>313</v>
      </c>
      <c r="G25" s="145" t="s">
        <v>314</v>
      </c>
      <c r="H25" s="145" t="s">
        <v>315</v>
      </c>
      <c r="I25" s="146" t="s">
        <v>301</v>
      </c>
      <c r="J25" s="146" t="s">
        <v>356</v>
      </c>
    </row>
    <row r="26" ht="52.5" customHeight="1" outlineLevel="1" spans="1:10">
      <c r="A26" s="146" t="s">
        <v>262</v>
      </c>
      <c r="B26" s="146" t="s">
        <v>347</v>
      </c>
      <c r="C26" s="146" t="s">
        <v>310</v>
      </c>
      <c r="D26" s="146" t="s">
        <v>317</v>
      </c>
      <c r="E26" s="146" t="s">
        <v>318</v>
      </c>
      <c r="F26" s="146" t="s">
        <v>313</v>
      </c>
      <c r="G26" s="145" t="s">
        <v>314</v>
      </c>
      <c r="H26" s="145" t="s">
        <v>315</v>
      </c>
      <c r="I26" s="146" t="s">
        <v>301</v>
      </c>
      <c r="J26" s="146" t="s">
        <v>357</v>
      </c>
    </row>
    <row r="27" ht="52.5" customHeight="1" outlineLevel="1" spans="1:10">
      <c r="A27" s="146" t="s">
        <v>262</v>
      </c>
      <c r="B27" s="146" t="s">
        <v>347</v>
      </c>
      <c r="C27" s="146" t="s">
        <v>320</v>
      </c>
      <c r="D27" s="146" t="s">
        <v>321</v>
      </c>
      <c r="E27" s="146" t="s">
        <v>358</v>
      </c>
      <c r="F27" s="146" t="s">
        <v>313</v>
      </c>
      <c r="G27" s="145" t="s">
        <v>323</v>
      </c>
      <c r="H27" s="145" t="s">
        <v>300</v>
      </c>
      <c r="I27" s="146" t="s">
        <v>301</v>
      </c>
      <c r="J27" s="146" t="s">
        <v>359</v>
      </c>
    </row>
    <row r="28" ht="52.5" customHeight="1" outlineLevel="1" spans="1:10">
      <c r="A28" s="146" t="s">
        <v>266</v>
      </c>
      <c r="B28" s="146" t="s">
        <v>360</v>
      </c>
      <c r="C28" s="146" t="s">
        <v>295</v>
      </c>
      <c r="D28" s="146" t="s">
        <v>296</v>
      </c>
      <c r="E28" s="146" t="s">
        <v>361</v>
      </c>
      <c r="F28" s="146" t="s">
        <v>298</v>
      </c>
      <c r="G28" s="145" t="s">
        <v>299</v>
      </c>
      <c r="H28" s="145" t="s">
        <v>300</v>
      </c>
      <c r="I28" s="146" t="s">
        <v>301</v>
      </c>
      <c r="J28" s="146" t="s">
        <v>362</v>
      </c>
    </row>
    <row r="29" ht="52.5" customHeight="1" outlineLevel="1" spans="1:10">
      <c r="A29" s="146" t="s">
        <v>266</v>
      </c>
      <c r="B29" s="146" t="s">
        <v>360</v>
      </c>
      <c r="C29" s="146" t="s">
        <v>295</v>
      </c>
      <c r="D29" s="146" t="s">
        <v>303</v>
      </c>
      <c r="E29" s="146" t="s">
        <v>363</v>
      </c>
      <c r="F29" s="146" t="s">
        <v>298</v>
      </c>
      <c r="G29" s="145" t="s">
        <v>299</v>
      </c>
      <c r="H29" s="145" t="s">
        <v>300</v>
      </c>
      <c r="I29" s="146" t="s">
        <v>301</v>
      </c>
      <c r="J29" s="146" t="s">
        <v>364</v>
      </c>
    </row>
    <row r="30" ht="52.5" customHeight="1" outlineLevel="1" spans="1:10">
      <c r="A30" s="146" t="s">
        <v>266</v>
      </c>
      <c r="B30" s="146" t="s">
        <v>360</v>
      </c>
      <c r="C30" s="146" t="s">
        <v>295</v>
      </c>
      <c r="D30" s="146" t="s">
        <v>305</v>
      </c>
      <c r="E30" s="146" t="s">
        <v>365</v>
      </c>
      <c r="F30" s="146" t="s">
        <v>298</v>
      </c>
      <c r="G30" s="145" t="s">
        <v>353</v>
      </c>
      <c r="H30" s="145"/>
      <c r="I30" s="146" t="s">
        <v>308</v>
      </c>
      <c r="J30" s="146" t="s">
        <v>366</v>
      </c>
    </row>
    <row r="31" ht="52.5" customHeight="1" outlineLevel="1" spans="1:10">
      <c r="A31" s="146" t="s">
        <v>266</v>
      </c>
      <c r="B31" s="146" t="s">
        <v>360</v>
      </c>
      <c r="C31" s="146" t="s">
        <v>310</v>
      </c>
      <c r="D31" s="146" t="s">
        <v>311</v>
      </c>
      <c r="E31" s="146" t="s">
        <v>318</v>
      </c>
      <c r="F31" s="146" t="s">
        <v>313</v>
      </c>
      <c r="G31" s="145" t="s">
        <v>314</v>
      </c>
      <c r="H31" s="145" t="s">
        <v>315</v>
      </c>
      <c r="I31" s="146" t="s">
        <v>301</v>
      </c>
      <c r="J31" s="146" t="s">
        <v>319</v>
      </c>
    </row>
    <row r="32" ht="52.5" customHeight="1" outlineLevel="1" spans="1:10">
      <c r="A32" s="146" t="s">
        <v>266</v>
      </c>
      <c r="B32" s="146" t="s">
        <v>360</v>
      </c>
      <c r="C32" s="146" t="s">
        <v>310</v>
      </c>
      <c r="D32" s="146" t="s">
        <v>317</v>
      </c>
      <c r="E32" s="146" t="s">
        <v>355</v>
      </c>
      <c r="F32" s="146" t="s">
        <v>313</v>
      </c>
      <c r="G32" s="145" t="s">
        <v>314</v>
      </c>
      <c r="H32" s="145" t="s">
        <v>315</v>
      </c>
      <c r="I32" s="146" t="s">
        <v>301</v>
      </c>
      <c r="J32" s="146" t="s">
        <v>367</v>
      </c>
    </row>
    <row r="33" ht="52.5" customHeight="1" outlineLevel="1" spans="1:10">
      <c r="A33" s="146" t="s">
        <v>266</v>
      </c>
      <c r="B33" s="146" t="s">
        <v>360</v>
      </c>
      <c r="C33" s="146" t="s">
        <v>320</v>
      </c>
      <c r="D33" s="146" t="s">
        <v>321</v>
      </c>
      <c r="E33" s="146" t="s">
        <v>368</v>
      </c>
      <c r="F33" s="146" t="s">
        <v>313</v>
      </c>
      <c r="G33" s="145" t="s">
        <v>323</v>
      </c>
      <c r="H33" s="145" t="s">
        <v>300</v>
      </c>
      <c r="I33" s="146" t="s">
        <v>301</v>
      </c>
      <c r="J33" s="146" t="s">
        <v>369</v>
      </c>
    </row>
    <row r="34" ht="52.5" customHeight="1" outlineLevel="1" spans="1:10">
      <c r="A34" s="146" t="s">
        <v>272</v>
      </c>
      <c r="B34" s="146" t="s">
        <v>370</v>
      </c>
      <c r="C34" s="146" t="s">
        <v>295</v>
      </c>
      <c r="D34" s="146" t="s">
        <v>296</v>
      </c>
      <c r="E34" s="146" t="s">
        <v>371</v>
      </c>
      <c r="F34" s="146" t="s">
        <v>298</v>
      </c>
      <c r="G34" s="145" t="s">
        <v>299</v>
      </c>
      <c r="H34" s="145" t="s">
        <v>300</v>
      </c>
      <c r="I34" s="146" t="s">
        <v>301</v>
      </c>
      <c r="J34" s="146" t="s">
        <v>372</v>
      </c>
    </row>
    <row r="35" ht="52.5" customHeight="1" outlineLevel="1" spans="1:10">
      <c r="A35" s="146" t="s">
        <v>272</v>
      </c>
      <c r="B35" s="146" t="s">
        <v>370</v>
      </c>
      <c r="C35" s="146" t="s">
        <v>295</v>
      </c>
      <c r="D35" s="146" t="s">
        <v>303</v>
      </c>
      <c r="E35" s="146" t="s">
        <v>373</v>
      </c>
      <c r="F35" s="146" t="s">
        <v>298</v>
      </c>
      <c r="G35" s="145" t="s">
        <v>299</v>
      </c>
      <c r="H35" s="145" t="s">
        <v>300</v>
      </c>
      <c r="I35" s="146" t="s">
        <v>301</v>
      </c>
      <c r="J35" s="146" t="s">
        <v>374</v>
      </c>
    </row>
    <row r="36" ht="52.5" customHeight="1" outlineLevel="1" spans="1:10">
      <c r="A36" s="146" t="s">
        <v>272</v>
      </c>
      <c r="B36" s="146" t="s">
        <v>370</v>
      </c>
      <c r="C36" s="146" t="s">
        <v>295</v>
      </c>
      <c r="D36" s="146" t="s">
        <v>305</v>
      </c>
      <c r="E36" s="146" t="s">
        <v>375</v>
      </c>
      <c r="F36" s="146" t="s">
        <v>298</v>
      </c>
      <c r="G36" s="145" t="s">
        <v>307</v>
      </c>
      <c r="H36" s="145"/>
      <c r="I36" s="146" t="s">
        <v>308</v>
      </c>
      <c r="J36" s="146" t="s">
        <v>376</v>
      </c>
    </row>
    <row r="37" ht="52.5" customHeight="1" outlineLevel="1" spans="1:10">
      <c r="A37" s="146" t="s">
        <v>272</v>
      </c>
      <c r="B37" s="146" t="s">
        <v>370</v>
      </c>
      <c r="C37" s="146" t="s">
        <v>310</v>
      </c>
      <c r="D37" s="146" t="s">
        <v>311</v>
      </c>
      <c r="E37" s="146" t="s">
        <v>377</v>
      </c>
      <c r="F37" s="146" t="s">
        <v>313</v>
      </c>
      <c r="G37" s="145" t="s">
        <v>314</v>
      </c>
      <c r="H37" s="145" t="s">
        <v>315</v>
      </c>
      <c r="I37" s="146" t="s">
        <v>301</v>
      </c>
      <c r="J37" s="146" t="s">
        <v>357</v>
      </c>
    </row>
    <row r="38" ht="52.5" customHeight="1" outlineLevel="1" spans="1:10">
      <c r="A38" s="146" t="s">
        <v>272</v>
      </c>
      <c r="B38" s="146" t="s">
        <v>370</v>
      </c>
      <c r="C38" s="146" t="s">
        <v>310</v>
      </c>
      <c r="D38" s="146" t="s">
        <v>317</v>
      </c>
      <c r="E38" s="146" t="s">
        <v>378</v>
      </c>
      <c r="F38" s="146" t="s">
        <v>313</v>
      </c>
      <c r="G38" s="145" t="s">
        <v>314</v>
      </c>
      <c r="H38" s="145" t="s">
        <v>315</v>
      </c>
      <c r="I38" s="146" t="s">
        <v>301</v>
      </c>
      <c r="J38" s="146" t="s">
        <v>379</v>
      </c>
    </row>
    <row r="39" ht="52.5" customHeight="1" outlineLevel="1" spans="1:10">
      <c r="A39" s="146" t="s">
        <v>272</v>
      </c>
      <c r="B39" s="146" t="s">
        <v>370</v>
      </c>
      <c r="C39" s="146" t="s">
        <v>320</v>
      </c>
      <c r="D39" s="146" t="s">
        <v>321</v>
      </c>
      <c r="E39" s="146" t="s">
        <v>380</v>
      </c>
      <c r="F39" s="146" t="s">
        <v>313</v>
      </c>
      <c r="G39" s="145" t="s">
        <v>323</v>
      </c>
      <c r="H39" s="145" t="s">
        <v>300</v>
      </c>
      <c r="I39" s="146" t="s">
        <v>301</v>
      </c>
      <c r="J39" s="146" t="s">
        <v>381</v>
      </c>
    </row>
    <row r="40" ht="52.5" customHeight="1" outlineLevel="1" spans="1:10">
      <c r="A40" s="146" t="s">
        <v>244</v>
      </c>
      <c r="B40" s="146" t="s">
        <v>382</v>
      </c>
      <c r="C40" s="146" t="s">
        <v>295</v>
      </c>
      <c r="D40" s="146" t="s">
        <v>296</v>
      </c>
      <c r="E40" s="146" t="s">
        <v>383</v>
      </c>
      <c r="F40" s="146" t="s">
        <v>298</v>
      </c>
      <c r="G40" s="145" t="s">
        <v>384</v>
      </c>
      <c r="H40" s="145" t="s">
        <v>385</v>
      </c>
      <c r="I40" s="146" t="s">
        <v>301</v>
      </c>
      <c r="J40" s="146" t="s">
        <v>386</v>
      </c>
    </row>
    <row r="41" ht="52.5" customHeight="1" outlineLevel="1" spans="1:10">
      <c r="A41" s="146" t="s">
        <v>244</v>
      </c>
      <c r="B41" s="146" t="s">
        <v>382</v>
      </c>
      <c r="C41" s="146" t="s">
        <v>295</v>
      </c>
      <c r="D41" s="146" t="s">
        <v>303</v>
      </c>
      <c r="E41" s="146" t="s">
        <v>387</v>
      </c>
      <c r="F41" s="146" t="s">
        <v>298</v>
      </c>
      <c r="G41" s="145" t="s">
        <v>299</v>
      </c>
      <c r="H41" s="145" t="s">
        <v>300</v>
      </c>
      <c r="I41" s="146" t="s">
        <v>301</v>
      </c>
      <c r="J41" s="146" t="s">
        <v>387</v>
      </c>
    </row>
    <row r="42" ht="52.5" customHeight="1" outlineLevel="1" spans="1:10">
      <c r="A42" s="146" t="s">
        <v>244</v>
      </c>
      <c r="B42" s="146" t="s">
        <v>382</v>
      </c>
      <c r="C42" s="146" t="s">
        <v>295</v>
      </c>
      <c r="D42" s="146" t="s">
        <v>303</v>
      </c>
      <c r="E42" s="146" t="s">
        <v>388</v>
      </c>
      <c r="F42" s="146" t="s">
        <v>298</v>
      </c>
      <c r="G42" s="145" t="s">
        <v>70</v>
      </c>
      <c r="H42" s="145" t="s">
        <v>389</v>
      </c>
      <c r="I42" s="146" t="s">
        <v>301</v>
      </c>
      <c r="J42" s="146" t="s">
        <v>390</v>
      </c>
    </row>
    <row r="43" ht="52.5" customHeight="1" outlineLevel="1" spans="1:10">
      <c r="A43" s="146" t="s">
        <v>244</v>
      </c>
      <c r="B43" s="146" t="s">
        <v>382</v>
      </c>
      <c r="C43" s="146" t="s">
        <v>295</v>
      </c>
      <c r="D43" s="146" t="s">
        <v>303</v>
      </c>
      <c r="E43" s="146" t="s">
        <v>391</v>
      </c>
      <c r="F43" s="146" t="s">
        <v>298</v>
      </c>
      <c r="G43" s="145" t="s">
        <v>63</v>
      </c>
      <c r="H43" s="145" t="s">
        <v>315</v>
      </c>
      <c r="I43" s="146" t="s">
        <v>301</v>
      </c>
      <c r="J43" s="146" t="s">
        <v>392</v>
      </c>
    </row>
    <row r="44" ht="52.5" customHeight="1" outlineLevel="1" spans="1:10">
      <c r="A44" s="146" t="s">
        <v>244</v>
      </c>
      <c r="B44" s="146" t="s">
        <v>382</v>
      </c>
      <c r="C44" s="146" t="s">
        <v>310</v>
      </c>
      <c r="D44" s="146" t="s">
        <v>317</v>
      </c>
      <c r="E44" s="146" t="s">
        <v>393</v>
      </c>
      <c r="F44" s="146" t="s">
        <v>313</v>
      </c>
      <c r="G44" s="145" t="s">
        <v>314</v>
      </c>
      <c r="H44" s="145" t="s">
        <v>315</v>
      </c>
      <c r="I44" s="146" t="s">
        <v>301</v>
      </c>
      <c r="J44" s="146" t="s">
        <v>394</v>
      </c>
    </row>
    <row r="45" ht="52.5" customHeight="1" outlineLevel="1" spans="1:10">
      <c r="A45" s="146" t="s">
        <v>244</v>
      </c>
      <c r="B45" s="146" t="s">
        <v>382</v>
      </c>
      <c r="C45" s="146" t="s">
        <v>320</v>
      </c>
      <c r="D45" s="146" t="s">
        <v>321</v>
      </c>
      <c r="E45" s="146" t="s">
        <v>395</v>
      </c>
      <c r="F45" s="146" t="s">
        <v>313</v>
      </c>
      <c r="G45" s="145" t="s">
        <v>323</v>
      </c>
      <c r="H45" s="145" t="s">
        <v>300</v>
      </c>
      <c r="I45" s="146" t="s">
        <v>301</v>
      </c>
      <c r="J45" s="146" t="s">
        <v>396</v>
      </c>
    </row>
    <row r="46" ht="52.5" customHeight="1" outlineLevel="1" spans="1:10">
      <c r="A46" s="146" t="s">
        <v>280</v>
      </c>
      <c r="B46" s="146" t="s">
        <v>397</v>
      </c>
      <c r="C46" s="146" t="s">
        <v>295</v>
      </c>
      <c r="D46" s="146" t="s">
        <v>296</v>
      </c>
      <c r="E46" s="146" t="s">
        <v>398</v>
      </c>
      <c r="F46" s="146" t="s">
        <v>313</v>
      </c>
      <c r="G46" s="145" t="s">
        <v>60</v>
      </c>
      <c r="H46" s="145" t="s">
        <v>399</v>
      </c>
      <c r="I46" s="146" t="s">
        <v>301</v>
      </c>
      <c r="J46" s="146" t="s">
        <v>400</v>
      </c>
    </row>
    <row r="47" ht="52.5" customHeight="1" outlineLevel="1" spans="1:10">
      <c r="A47" s="146" t="s">
        <v>280</v>
      </c>
      <c r="B47" s="146" t="s">
        <v>397</v>
      </c>
      <c r="C47" s="146" t="s">
        <v>310</v>
      </c>
      <c r="D47" s="146" t="s">
        <v>311</v>
      </c>
      <c r="E47" s="146" t="s">
        <v>401</v>
      </c>
      <c r="F47" s="146" t="s">
        <v>313</v>
      </c>
      <c r="G47" s="145" t="s">
        <v>60</v>
      </c>
      <c r="H47" s="145" t="s">
        <v>399</v>
      </c>
      <c r="I47" s="146" t="s">
        <v>301</v>
      </c>
      <c r="J47" s="146" t="s">
        <v>400</v>
      </c>
    </row>
    <row r="48" ht="52.5" customHeight="1" outlineLevel="1" spans="1:10">
      <c r="A48" s="146" t="s">
        <v>280</v>
      </c>
      <c r="B48" s="146" t="s">
        <v>397</v>
      </c>
      <c r="C48" s="146" t="s">
        <v>320</v>
      </c>
      <c r="D48" s="146" t="s">
        <v>321</v>
      </c>
      <c r="E48" s="146" t="s">
        <v>402</v>
      </c>
      <c r="F48" s="146" t="s">
        <v>313</v>
      </c>
      <c r="G48" s="145" t="s">
        <v>403</v>
      </c>
      <c r="H48" s="145" t="s">
        <v>300</v>
      </c>
      <c r="I48" s="146" t="s">
        <v>301</v>
      </c>
      <c r="J48" s="146" t="s">
        <v>404</v>
      </c>
    </row>
    <row r="49" ht="52.5" customHeight="1" outlineLevel="1" spans="1:10">
      <c r="A49" s="146" t="s">
        <v>274</v>
      </c>
      <c r="B49" s="146" t="s">
        <v>405</v>
      </c>
      <c r="C49" s="146" t="s">
        <v>295</v>
      </c>
      <c r="D49" s="146" t="s">
        <v>296</v>
      </c>
      <c r="E49" s="146" t="s">
        <v>406</v>
      </c>
      <c r="F49" s="146" t="s">
        <v>298</v>
      </c>
      <c r="G49" s="145" t="s">
        <v>299</v>
      </c>
      <c r="H49" s="145" t="s">
        <v>300</v>
      </c>
      <c r="I49" s="146" t="s">
        <v>301</v>
      </c>
      <c r="J49" s="146" t="s">
        <v>407</v>
      </c>
    </row>
    <row r="50" ht="52.5" customHeight="1" outlineLevel="1" spans="1:10">
      <c r="A50" s="146" t="s">
        <v>274</v>
      </c>
      <c r="B50" s="146" t="s">
        <v>405</v>
      </c>
      <c r="C50" s="146" t="s">
        <v>295</v>
      </c>
      <c r="D50" s="146" t="s">
        <v>303</v>
      </c>
      <c r="E50" s="146" t="s">
        <v>408</v>
      </c>
      <c r="F50" s="146" t="s">
        <v>298</v>
      </c>
      <c r="G50" s="145" t="s">
        <v>299</v>
      </c>
      <c r="H50" s="145" t="s">
        <v>300</v>
      </c>
      <c r="I50" s="146" t="s">
        <v>301</v>
      </c>
      <c r="J50" s="146" t="s">
        <v>407</v>
      </c>
    </row>
    <row r="51" ht="52.5" customHeight="1" outlineLevel="1" spans="1:10">
      <c r="A51" s="146" t="s">
        <v>274</v>
      </c>
      <c r="B51" s="146" t="s">
        <v>405</v>
      </c>
      <c r="C51" s="146" t="s">
        <v>295</v>
      </c>
      <c r="D51" s="146" t="s">
        <v>305</v>
      </c>
      <c r="E51" s="146" t="s">
        <v>409</v>
      </c>
      <c r="F51" s="146" t="s">
        <v>298</v>
      </c>
      <c r="G51" s="145" t="s">
        <v>353</v>
      </c>
      <c r="H51" s="145"/>
      <c r="I51" s="146" t="s">
        <v>308</v>
      </c>
      <c r="J51" s="146" t="s">
        <v>410</v>
      </c>
    </row>
    <row r="52" ht="52.5" customHeight="1" outlineLevel="1" spans="1:10">
      <c r="A52" s="146" t="s">
        <v>274</v>
      </c>
      <c r="B52" s="146" t="s">
        <v>405</v>
      </c>
      <c r="C52" s="146" t="s">
        <v>310</v>
      </c>
      <c r="D52" s="146" t="s">
        <v>311</v>
      </c>
      <c r="E52" s="146" t="s">
        <v>411</v>
      </c>
      <c r="F52" s="146" t="s">
        <v>313</v>
      </c>
      <c r="G52" s="145" t="s">
        <v>314</v>
      </c>
      <c r="H52" s="145" t="s">
        <v>315</v>
      </c>
      <c r="I52" s="146" t="s">
        <v>301</v>
      </c>
      <c r="J52" s="146" t="s">
        <v>412</v>
      </c>
    </row>
    <row r="53" ht="52.5" customHeight="1" outlineLevel="1" spans="1:10">
      <c r="A53" s="146" t="s">
        <v>274</v>
      </c>
      <c r="B53" s="146" t="s">
        <v>405</v>
      </c>
      <c r="C53" s="146" t="s">
        <v>310</v>
      </c>
      <c r="D53" s="146" t="s">
        <v>317</v>
      </c>
      <c r="E53" s="146" t="s">
        <v>318</v>
      </c>
      <c r="F53" s="146" t="s">
        <v>313</v>
      </c>
      <c r="G53" s="145" t="s">
        <v>314</v>
      </c>
      <c r="H53" s="145" t="s">
        <v>315</v>
      </c>
      <c r="I53" s="146" t="s">
        <v>301</v>
      </c>
      <c r="J53" s="146" t="s">
        <v>357</v>
      </c>
    </row>
    <row r="54" ht="52.5" customHeight="1" outlineLevel="1" spans="1:10">
      <c r="A54" s="146" t="s">
        <v>274</v>
      </c>
      <c r="B54" s="146" t="s">
        <v>405</v>
      </c>
      <c r="C54" s="146" t="s">
        <v>320</v>
      </c>
      <c r="D54" s="146" t="s">
        <v>321</v>
      </c>
      <c r="E54" s="146" t="s">
        <v>413</v>
      </c>
      <c r="F54" s="146" t="s">
        <v>313</v>
      </c>
      <c r="G54" s="145" t="s">
        <v>323</v>
      </c>
      <c r="H54" s="145" t="s">
        <v>300</v>
      </c>
      <c r="I54" s="146" t="s">
        <v>301</v>
      </c>
      <c r="J54" s="146" t="s">
        <v>414</v>
      </c>
    </row>
    <row r="55" ht="52.5" customHeight="1" outlineLevel="1" spans="1:10">
      <c r="A55" s="146" t="s">
        <v>276</v>
      </c>
      <c r="B55" s="146" t="s">
        <v>415</v>
      </c>
      <c r="C55" s="146" t="s">
        <v>295</v>
      </c>
      <c r="D55" s="146" t="s">
        <v>296</v>
      </c>
      <c r="E55" s="146" t="s">
        <v>416</v>
      </c>
      <c r="F55" s="146" t="s">
        <v>298</v>
      </c>
      <c r="G55" s="145" t="s">
        <v>417</v>
      </c>
      <c r="H55" s="145" t="s">
        <v>418</v>
      </c>
      <c r="I55" s="146" t="s">
        <v>301</v>
      </c>
      <c r="J55" s="146" t="s">
        <v>419</v>
      </c>
    </row>
    <row r="56" ht="52.5" customHeight="1" outlineLevel="1" spans="1:10">
      <c r="A56" s="146" t="s">
        <v>276</v>
      </c>
      <c r="B56" s="146" t="s">
        <v>415</v>
      </c>
      <c r="C56" s="146" t="s">
        <v>295</v>
      </c>
      <c r="D56" s="146" t="s">
        <v>296</v>
      </c>
      <c r="E56" s="146" t="s">
        <v>420</v>
      </c>
      <c r="F56" s="146" t="s">
        <v>298</v>
      </c>
      <c r="G56" s="145" t="s">
        <v>417</v>
      </c>
      <c r="H56" s="145" t="s">
        <v>418</v>
      </c>
      <c r="I56" s="146" t="s">
        <v>301</v>
      </c>
      <c r="J56" s="146" t="s">
        <v>419</v>
      </c>
    </row>
    <row r="57" ht="52.5" customHeight="1" outlineLevel="1" spans="1:10">
      <c r="A57" s="146" t="s">
        <v>276</v>
      </c>
      <c r="B57" s="146" t="s">
        <v>415</v>
      </c>
      <c r="C57" s="146" t="s">
        <v>295</v>
      </c>
      <c r="D57" s="146" t="s">
        <v>296</v>
      </c>
      <c r="E57" s="146" t="s">
        <v>421</v>
      </c>
      <c r="F57" s="146" t="s">
        <v>298</v>
      </c>
      <c r="G57" s="145" t="s">
        <v>422</v>
      </c>
      <c r="H57" s="145" t="s">
        <v>418</v>
      </c>
      <c r="I57" s="146" t="s">
        <v>301</v>
      </c>
      <c r="J57" s="146" t="s">
        <v>419</v>
      </c>
    </row>
    <row r="58" ht="52.5" customHeight="1" outlineLevel="1" spans="1:10">
      <c r="A58" s="146" t="s">
        <v>276</v>
      </c>
      <c r="B58" s="146" t="s">
        <v>415</v>
      </c>
      <c r="C58" s="146" t="s">
        <v>295</v>
      </c>
      <c r="D58" s="146" t="s">
        <v>303</v>
      </c>
      <c r="E58" s="146" t="s">
        <v>423</v>
      </c>
      <c r="F58" s="146" t="s">
        <v>298</v>
      </c>
      <c r="G58" s="145" t="s">
        <v>424</v>
      </c>
      <c r="H58" s="145"/>
      <c r="I58" s="146" t="s">
        <v>308</v>
      </c>
      <c r="J58" s="146" t="s">
        <v>319</v>
      </c>
    </row>
    <row r="59" ht="52.5" customHeight="1" outlineLevel="1" spans="1:10">
      <c r="A59" s="146" t="s">
        <v>276</v>
      </c>
      <c r="B59" s="146" t="s">
        <v>415</v>
      </c>
      <c r="C59" s="146" t="s">
        <v>295</v>
      </c>
      <c r="D59" s="146" t="s">
        <v>305</v>
      </c>
      <c r="E59" s="146" t="s">
        <v>425</v>
      </c>
      <c r="F59" s="146" t="s">
        <v>298</v>
      </c>
      <c r="G59" s="145" t="s">
        <v>353</v>
      </c>
      <c r="H59" s="145"/>
      <c r="I59" s="146" t="s">
        <v>308</v>
      </c>
      <c r="J59" s="146" t="s">
        <v>426</v>
      </c>
    </row>
    <row r="60" ht="52.5" customHeight="1" outlineLevel="1" spans="1:10">
      <c r="A60" s="146" t="s">
        <v>276</v>
      </c>
      <c r="B60" s="146" t="s">
        <v>415</v>
      </c>
      <c r="C60" s="146" t="s">
        <v>310</v>
      </c>
      <c r="D60" s="146" t="s">
        <v>311</v>
      </c>
      <c r="E60" s="146" t="s">
        <v>427</v>
      </c>
      <c r="F60" s="146" t="s">
        <v>313</v>
      </c>
      <c r="G60" s="145" t="s">
        <v>314</v>
      </c>
      <c r="H60" s="145" t="s">
        <v>315</v>
      </c>
      <c r="I60" s="146" t="s">
        <v>301</v>
      </c>
      <c r="J60" s="146" t="s">
        <v>428</v>
      </c>
    </row>
    <row r="61" ht="52.5" customHeight="1" outlineLevel="1" spans="1:10">
      <c r="A61" s="146" t="s">
        <v>276</v>
      </c>
      <c r="B61" s="146" t="s">
        <v>415</v>
      </c>
      <c r="C61" s="146" t="s">
        <v>310</v>
      </c>
      <c r="D61" s="146" t="s">
        <v>317</v>
      </c>
      <c r="E61" s="146" t="s">
        <v>318</v>
      </c>
      <c r="F61" s="146" t="s">
        <v>313</v>
      </c>
      <c r="G61" s="145" t="s">
        <v>314</v>
      </c>
      <c r="H61" s="145" t="s">
        <v>315</v>
      </c>
      <c r="I61" s="146" t="s">
        <v>301</v>
      </c>
      <c r="J61" s="146" t="s">
        <v>357</v>
      </c>
    </row>
    <row r="62" ht="52.5" customHeight="1" outlineLevel="1" spans="1:10">
      <c r="A62" s="146" t="s">
        <v>276</v>
      </c>
      <c r="B62" s="146" t="s">
        <v>415</v>
      </c>
      <c r="C62" s="146" t="s">
        <v>320</v>
      </c>
      <c r="D62" s="146" t="s">
        <v>321</v>
      </c>
      <c r="E62" s="146" t="s">
        <v>429</v>
      </c>
      <c r="F62" s="146" t="s">
        <v>313</v>
      </c>
      <c r="G62" s="145" t="s">
        <v>323</v>
      </c>
      <c r="H62" s="145" t="s">
        <v>300</v>
      </c>
      <c r="I62" s="146" t="s">
        <v>301</v>
      </c>
      <c r="J62" s="146" t="s">
        <v>430</v>
      </c>
    </row>
  </sheetData>
  <mergeCells count="20">
    <mergeCell ref="A2:J2"/>
    <mergeCell ref="A3:E3"/>
    <mergeCell ref="A7:A12"/>
    <mergeCell ref="A13:A21"/>
    <mergeCell ref="A22:A27"/>
    <mergeCell ref="A28:A33"/>
    <mergeCell ref="A34:A39"/>
    <mergeCell ref="A40:A45"/>
    <mergeCell ref="A46:A48"/>
    <mergeCell ref="A49:A54"/>
    <mergeCell ref="A55:A62"/>
    <mergeCell ref="B7:B12"/>
    <mergeCell ref="B13:B21"/>
    <mergeCell ref="B22:B27"/>
    <mergeCell ref="B28:B33"/>
    <mergeCell ref="B34:B39"/>
    <mergeCell ref="B40:B45"/>
    <mergeCell ref="B46:B48"/>
    <mergeCell ref="B49:B54"/>
    <mergeCell ref="B55:B6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rjm</cp:lastModifiedBy>
  <dcterms:created xsi:type="dcterms:W3CDTF">2026-02-12T03:26:00Z</dcterms:created>
  <dcterms:modified xsi:type="dcterms:W3CDTF">2026-03-20T07:25:13Z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63495A1DEA7541B2AA89DF1FE8962B3B_13</vt:lpwstr>
  </property>
  <property fmtid="{D5CDD505-2E9C-101B-9397-08002B2CF9AE}" pid="3" name="KSOProductBuildVer">
    <vt:lpwstr>2052-12.1.0.25225</vt:lpwstr>
  </property>
  <property fmtid="{D5CDD505-2E9C-101B-9397-08002B2CF9AE}" pid="4" name="CalculationRule">
    <vt:i4>0</vt:i4>
  </property>
</Properties>
</file>