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部门基本支出预算表04!$A$6:$W$44</definedName>
    <definedName name="_xlnm._FilterDatabase" localSheetId="7" hidden="1">'部门项目支出预算表05-1'!$A$5:$W$69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<sst xmlns="http://schemas.openxmlformats.org/spreadsheetml/2006/main" count="2183" uniqueCount="627">
  <si>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</si>
  <si>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</si>
  <si>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</si>
  <si>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</si>
  <si>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</si>
  <si>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</si>
  <si>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</si>
  <si>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</si>
  <si>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</si>
  <si>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</si>
  <si>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</si>
  <si>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</si>
  <si>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</si>
  <si>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</si>
  <si>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</si>
  <si>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</si>
  <si>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</si>
  <si>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</si>
  <si>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</si>
  <si>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</si>
  <si>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</si>
  <si>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</si>
  <si>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</si>
  <si>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</si>
  <si>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</si>
  <si>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</si>
  <si>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</si>
  <si>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</si>
  <si>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</si>
  <si>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</si>
  <si>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</si>
  <si>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</si>
  <si>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</si>
  <si>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</si>
  <si>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</si>
  <si>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</si>
  <si>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</si>
  <si>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</si>
  <si>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</si>
  <si>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</si>
  <si>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</si>
  <si>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</si>
  <si>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</si>
  <si>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</si>
  <si>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</si>
  <si>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351001</t>
  </si>
  <si>
    <t>梁河县退役军人事务局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</si>
  <si>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</si>
  <si>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</si>
  <si>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</si>
  <si>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</si>
  <si>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</si>
  <si>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</si>
  <si>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</si>
  <si>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</si>
  <si>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</si>
  <si>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</si>
  <si>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</si>
  <si>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</si>
  <si>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</si>
  <si>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</si>
  <si>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</si>
  <si>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</si>
  <si>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</si>
  <si>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</si>
  <si>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</si>
  <si>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</si>
  <si>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</si>
  <si>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</si>
  <si>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</si>
  <si>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</si>
  <si>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</si>
  <si>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</si>
  <si>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</si>
  <si>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</si>
  <si>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</si>
  <si>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</si>
  <si>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</si>
  <si>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</si>
  <si>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</si>
  <si>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</si>
  <si>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</si>
  <si>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</si>
  <si>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</si>
  <si>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</si>
  <si>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</si>
  <si>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</si>
  <si>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</si>
  <si>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</si>
  <si>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</si>
  <si>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</si>
  <si>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</si>
  <si>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</si>
  <si>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</si>
  <si>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</si>
  <si>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</si>
  <si>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</si>
  <si>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</si>
  <si>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</si>
  <si>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</si>
  <si>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</si>
  <si>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</si>
  <si>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</si>
  <si>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</si>
  <si>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</si>
  <si>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</si>
  <si>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</si>
  <si>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</si>
  <si>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</si>
  <si>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</si>
  <si>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</si>
  <si>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</si>
  <si>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</si>
  <si>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</si>
  <si>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</si>
  <si>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</si>
  <si>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</si>
  <si>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</si>
  <si>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</si>
  <si>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20828</t>
  </si>
  <si>
    <t>退役军人管理事务</t>
  </si>
  <si>
    <t>2082801</t>
  </si>
  <si>
    <t>行政运行</t>
  </si>
  <si>
    <t>2082804</t>
  </si>
  <si>
    <t>拥军优属</t>
  </si>
  <si>
    <t>2082899</t>
  </si>
  <si>
    <t>其他退役军人事务管理支出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</si>
  <si>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</si>
  <si>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</si>
  <si>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</si>
  <si>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</si>
  <si>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</si>
  <si>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</si>
  <si>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</si>
  <si>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</si>
  <si>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</si>
  <si>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</si>
  <si>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</si>
  <si>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</si>
  <si>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</si>
  <si>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</si>
  <si>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</si>
  <si>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</si>
  <si>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</si>
  <si>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</si>
  <si>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</si>
  <si>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</si>
  <si>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</si>
  <si>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</si>
  <si>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</si>
  <si>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</si>
  <si>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</si>
  <si>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</si>
  <si>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</si>
  <si>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</si>
  <si>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</si>
  <si>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</si>
  <si>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</si>
  <si>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</si>
  <si>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</si>
  <si>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</si>
  <si>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</si>
  <si>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</si>
  <si>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</si>
  <si>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</si>
  <si>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</si>
  <si>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</si>
  <si>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</si>
  <si>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</si>
  <si>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</si>
  <si>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</si>
  <si>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</si>
  <si>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</si>
  <si>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</si>
  <si>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</si>
  <si>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</si>
  <si>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</si>
  <si>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</si>
  <si>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</si>
  <si>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</si>
  <si>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</si>
  <si>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</si>
  <si>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</si>
  <si>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</si>
  <si>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</si>
  <si>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</si>
  <si>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</si>
  <si>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</si>
  <si>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</si>
  <si>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</si>
  <si>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</si>
  <si>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</si>
  <si>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</si>
  <si>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</si>
  <si>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</si>
  <si>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</si>
  <si>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</si>
  <si>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533122210000000011497</t>
  </si>
  <si>
    <t>行政人员支出工资</t>
  </si>
  <si>
    <t>30101</t>
  </si>
  <si>
    <t>基本工资</t>
  </si>
  <si>
    <t>533122210000000011498</t>
  </si>
  <si>
    <t>事业人员支出工资</t>
  </si>
  <si>
    <t>30102</t>
  </si>
  <si>
    <t>津贴补贴</t>
  </si>
  <si>
    <t>30103</t>
  </si>
  <si>
    <t>奖金</t>
  </si>
  <si>
    <t>533122231100001446717</t>
  </si>
  <si>
    <t>行政绩效奖励</t>
  </si>
  <si>
    <t>30107</t>
  </si>
  <si>
    <t>绩效工资</t>
  </si>
  <si>
    <t>533122231100001446719</t>
  </si>
  <si>
    <t>事业绩效奖励</t>
  </si>
  <si>
    <t>533122251100003752732</t>
  </si>
  <si>
    <t>机关事业单位基本养老保险缴费</t>
  </si>
  <si>
    <t>30108</t>
  </si>
  <si>
    <t>533122210000000011503</t>
  </si>
  <si>
    <t>职工基本医疗保险缴费</t>
  </si>
  <si>
    <t>30110</t>
  </si>
  <si>
    <t>533122210000000011502</t>
  </si>
  <si>
    <t>失业保险</t>
  </si>
  <si>
    <t>30112</t>
  </si>
  <si>
    <t>其他社会保障缴费</t>
  </si>
  <si>
    <t>533122210000000011501</t>
  </si>
  <si>
    <t>生育保险</t>
  </si>
  <si>
    <t>533122241100002270450</t>
  </si>
  <si>
    <t>大病保险费</t>
  </si>
  <si>
    <t>533122210000000012331</t>
  </si>
  <si>
    <t>残疾人就业保障金财政分担部分</t>
  </si>
  <si>
    <t>533122251100003752711</t>
  </si>
  <si>
    <t>工伤保险</t>
  </si>
  <si>
    <t>533122210000000011505</t>
  </si>
  <si>
    <t>30113</t>
  </si>
  <si>
    <t>533122241100002270451</t>
  </si>
  <si>
    <t>单位编制外人员经费</t>
  </si>
  <si>
    <t>30199</t>
  </si>
  <si>
    <t>其他工资福利支出</t>
  </si>
  <si>
    <t>533122210000000014507</t>
  </si>
  <si>
    <t>党报党刊</t>
  </si>
  <si>
    <t>30201</t>
  </si>
  <si>
    <t>办公费</t>
  </si>
  <si>
    <t>533122241100002270473</t>
  </si>
  <si>
    <t>基层党组织开展活动经费</t>
  </si>
  <si>
    <t>533122261100005066832</t>
  </si>
  <si>
    <t>公用经费安排的其他工资福利支出</t>
  </si>
  <si>
    <t>30114</t>
  </si>
  <si>
    <t>医疗费</t>
  </si>
  <si>
    <t>533122221100000295017</t>
  </si>
  <si>
    <t>公用经费安排的公务接待费</t>
  </si>
  <si>
    <t>30217</t>
  </si>
  <si>
    <t>533122210000000011514</t>
  </si>
  <si>
    <t>一般公用经费</t>
  </si>
  <si>
    <t>30240</t>
  </si>
  <si>
    <t>税金及附加费用</t>
  </si>
  <si>
    <t>533122251100003752740</t>
  </si>
  <si>
    <t>退休公用经费</t>
  </si>
  <si>
    <t>30299</t>
  </si>
  <si>
    <t>其他商品和服务支出</t>
  </si>
  <si>
    <t>533122210000000011512</t>
  </si>
  <si>
    <t>工会经费</t>
  </si>
  <si>
    <t>30228</t>
  </si>
  <si>
    <t>533122210000000011511</t>
  </si>
  <si>
    <t>公务交通补贴</t>
  </si>
  <si>
    <t>30239</t>
  </si>
  <si>
    <t>其他交通费用</t>
  </si>
  <si>
    <t>533122251100003752742</t>
  </si>
  <si>
    <t>驻村工作队员工作经费</t>
  </si>
  <si>
    <t>533122241100002270463</t>
  </si>
  <si>
    <t>县直单位机关党组织工作经费</t>
  </si>
  <si>
    <t>533122251100003752736</t>
  </si>
  <si>
    <t>退休人员建房费</t>
  </si>
  <si>
    <t>30302</t>
  </si>
  <si>
    <t>退休费</t>
  </si>
  <si>
    <t>533122261100005250741</t>
  </si>
  <si>
    <t>2026年退役安置中央经费</t>
  </si>
  <si>
    <t>预算05-1表</t>
  </si>
  <si>
    <t>项目分类</t>
  </si>
  <si>
    <t>项目单位</t>
  </si>
  <si>
    <t>经济科目编码</t>
  </si>
  <si>
    <t>经济科目名称</t>
  </si>
  <si>
    <t>本年拨款</t>
  </si>
  <si>
    <t>其中：本次下达</t>
  </si>
  <si>
    <t>褒扬纪念管理经费</t>
  </si>
  <si>
    <t>专项业务类</t>
  </si>
  <si>
    <t>533122261100005017987</t>
  </si>
  <si>
    <t>30213</t>
  </si>
  <si>
    <t>维修（护）费</t>
  </si>
  <si>
    <t>30226</t>
  </si>
  <si>
    <t>劳务费</t>
  </si>
  <si>
    <t>城乡部分优抚对象生活困难补助资金</t>
  </si>
  <si>
    <t>民生类</t>
  </si>
  <si>
    <t>533122261100005054372</t>
  </si>
  <si>
    <t>30305</t>
  </si>
  <si>
    <t>生活补助</t>
  </si>
  <si>
    <t>服务中心工作经费</t>
  </si>
  <si>
    <t>533122231100001169787</t>
  </si>
  <si>
    <t>抚恤补助经费</t>
  </si>
  <si>
    <t>533122241100002243972</t>
  </si>
  <si>
    <t>30304</t>
  </si>
  <si>
    <t>抚恤金</t>
  </si>
  <si>
    <t>30309</t>
  </si>
  <si>
    <t>奖励金</t>
  </si>
  <si>
    <t>节日慰问及活动经费</t>
  </si>
  <si>
    <t>533122231100001178174</t>
  </si>
  <si>
    <t>30211</t>
  </si>
  <si>
    <t>差旅费</t>
  </si>
  <si>
    <t>30215</t>
  </si>
  <si>
    <t>会议费</t>
  </si>
  <si>
    <t>30231</t>
  </si>
  <si>
    <t>公务用车运行维护费</t>
  </si>
  <si>
    <t>烈士陵园陈列室建设、私人墓穴迁移经费</t>
  </si>
  <si>
    <t>事业发展类</t>
  </si>
  <si>
    <t>533122221100000270561</t>
  </si>
  <si>
    <t>31012</t>
  </si>
  <si>
    <t>拆迁补偿</t>
  </si>
  <si>
    <t>双拥模范县创建维护经费</t>
  </si>
  <si>
    <t>533122210000000010750</t>
  </si>
  <si>
    <t>30216</t>
  </si>
  <si>
    <t>培训费</t>
  </si>
  <si>
    <t>30227</t>
  </si>
  <si>
    <t>委托业务费</t>
  </si>
  <si>
    <t>退役安置经费</t>
  </si>
  <si>
    <t>533122210000000010741</t>
  </si>
  <si>
    <t>30311</t>
  </si>
  <si>
    <t>代缴社会保险费</t>
  </si>
  <si>
    <t>退役军人困难帮扶救助资金</t>
  </si>
  <si>
    <t>533122261100005048175</t>
  </si>
  <si>
    <t>退役军人事务工作经费</t>
  </si>
  <si>
    <t>533122210000000010752</t>
  </si>
  <si>
    <t>30205</t>
  </si>
  <si>
    <t>水费</t>
  </si>
  <si>
    <t>30206</t>
  </si>
  <si>
    <t>电费</t>
  </si>
  <si>
    <t>30207</t>
  </si>
  <si>
    <t>邮电费</t>
  </si>
  <si>
    <t>31002</t>
  </si>
  <si>
    <t>办公设备购置</t>
  </si>
  <si>
    <t>退役士兵一次性经济补助资金</t>
  </si>
  <si>
    <t>533122261100005048101</t>
  </si>
  <si>
    <t>优抚对象医疗补助经费</t>
  </si>
  <si>
    <t>533122261100005048073</t>
  </si>
  <si>
    <t>30307</t>
  </si>
  <si>
    <t>医疗费补助</t>
  </si>
  <si>
    <t>重点优抚对象节日慰问经费</t>
  </si>
  <si>
    <t>533122261100005059058</t>
  </si>
  <si>
    <t>预算05-2表</t>
  </si>
  <si>
    <t>单位名称、项目名称</t>
  </si>
  <si>
    <t>项目年度绩效目标</t>
  </si>
  <si>
    <t>一级指标</t>
  </si>
  <si>
    <t>二级指标</t>
  </si>
  <si>
    <t>三级指标</t>
  </si>
  <si>
    <t>指标性质</t>
  </si>
  <si>
    <t>指标值</t>
  </si>
  <si>
    <t>度量单位</t>
  </si>
  <si>
    <t>指标属性</t>
  </si>
  <si>
    <t>指标内容</t>
  </si>
  <si>
    <t>组织开展各类双拥活动，完成国家、省、州、县部署的工作任务，组织、指导、协调全县开展双拥工作和军民共建活动，推广先进典型，走访慰问重点优抚对象及全县退役军人，及双拥日常办公开支。</t>
  </si>
  <si>
    <t>产出指标</t>
  </si>
  <si>
    <t>数量指标</t>
  </si>
  <si>
    <t>驻梁部队设施维修</t>
  </si>
  <si>
    <t>&gt;=</t>
  </si>
  <si>
    <t>90</t>
  </si>
  <si>
    <t>%</t>
  </si>
  <si>
    <t>定量指标</t>
  </si>
  <si>
    <t>优化驻梁部队办公环境，维护区域内的安全和稳定。</t>
  </si>
  <si>
    <t>军民共建活动</t>
  </si>
  <si>
    <t>95</t>
  </si>
  <si>
    <t>军民一家亲有效推进</t>
  </si>
  <si>
    <t>召开双拥工作会议</t>
  </si>
  <si>
    <t>91</t>
  </si>
  <si>
    <t>提高双拥工作服务水平，确保各项双拥工作顺利开展</t>
  </si>
  <si>
    <t>培训学习</t>
  </si>
  <si>
    <t>92</t>
  </si>
  <si>
    <t>质量指标</t>
  </si>
  <si>
    <t>宣传覆盖范围</t>
  </si>
  <si>
    <t>=</t>
  </si>
  <si>
    <t>99</t>
  </si>
  <si>
    <t>力争创建国家级双拥模范示范县</t>
  </si>
  <si>
    <t>效益指标</t>
  </si>
  <si>
    <t>社会效益</t>
  </si>
  <si>
    <t>完成双拥模范县创建任务</t>
  </si>
  <si>
    <t>100</t>
  </si>
  <si>
    <t>营造拥军优属、拥政爱民的社会氛围</t>
  </si>
  <si>
    <t>可持续影响</t>
  </si>
  <si>
    <t>军政军民关系融洽提高</t>
  </si>
  <si>
    <t>97</t>
  </si>
  <si>
    <t>双拥工作扎实有效推进</t>
  </si>
  <si>
    <t>满意度指标</t>
  </si>
  <si>
    <t>服务对象满意度</t>
  </si>
  <si>
    <t>群众满意度</t>
  </si>
  <si>
    <t>增强公民国防观念</t>
  </si>
  <si>
    <t>用于发放自主就业退役士兵地方一次性经济补助。</t>
  </si>
  <si>
    <t>自主就业发放率</t>
  </si>
  <si>
    <t>发放自主就业退役士兵地方一次性经济补助。</t>
  </si>
  <si>
    <t>经费及时拨付</t>
  </si>
  <si>
    <t>退役士兵无信访比例</t>
  </si>
  <si>
    <t>退役士兵满意度</t>
  </si>
  <si>
    <t>对自主就业退役士兵发放地方一次性经济补助是为推动全县安置工作顺利圆满完成，维护退役士兵合法权益，促进社会和谐稳定。</t>
  </si>
  <si>
    <t>用于伤残军人精神护理费发放，重点优抚对象医疗救助及医疗补助。</t>
  </si>
  <si>
    <t>符合资助参保条件及护理费发放人员</t>
  </si>
  <si>
    <t>98</t>
  </si>
  <si>
    <t>用于伤残军人精神护理费，优抚对象医疗缴费。</t>
  </si>
  <si>
    <t>用于伤残军人精神护理费发放，重点优抚对象医疗助缴及医疗补助。</t>
  </si>
  <si>
    <t>经费足额拨付率</t>
  </si>
  <si>
    <t>发放对象生活改善情况</t>
  </si>
  <si>
    <t>用于伤残军人精神护理费，优抚对象医疗助缴及医疗补助。</t>
  </si>
  <si>
    <t>优抚对象满意度</t>
  </si>
  <si>
    <t>烈士陵园陈列室建设、私人墓穴迁移等经费</t>
  </si>
  <si>
    <t>1、烈士陵园建设私人墓穴并征收迁葬费，2026年计划迁葬6座。2、烈士陵园陈列室建设前期费用。</t>
  </si>
  <si>
    <t>修缮烈士陵园</t>
  </si>
  <si>
    <t>传承红色基因，弘扬爱国情怀。</t>
  </si>
  <si>
    <t>1、烈士陵园建设私人墓穴迁葬费，2026年计划迁6塚。2、烈士陵园陈列室建设前期费用。</t>
  </si>
  <si>
    <t>按质按量修缮烈士陵园</t>
  </si>
  <si>
    <t>实施爱国主义教育，赓续红色血脉，传承烈士革命精神</t>
  </si>
  <si>
    <t>红色教育功能发挥情况</t>
  </si>
  <si>
    <t>传承红色基因崇尚英雄烈士的社会氛围得到持续提升</t>
  </si>
  <si>
    <t>崇尚英雄烈士的社会氛围</t>
  </si>
  <si>
    <t>96</t>
  </si>
  <si>
    <t>增强爱国情怀</t>
  </si>
  <si>
    <t>人民群众满意度</t>
  </si>
  <si>
    <t>成本指标</t>
  </si>
  <si>
    <t>经济成本指标</t>
  </si>
  <si>
    <t>私人墓穴迁葬资金</t>
  </si>
  <si>
    <t>&lt;=</t>
  </si>
  <si>
    <t>50000</t>
  </si>
  <si>
    <t>元</t>
  </si>
  <si>
    <t>完成烈士陵园周边私人墓穴迁葬任务。</t>
  </si>
  <si>
    <t>烈士陵园陈列室建设前期费用</t>
  </si>
  <si>
    <t>200000</t>
  </si>
  <si>
    <t>进行烈士陵园陈列室建设前期设计。</t>
  </si>
  <si>
    <t>用于发放重点优抚对象节日慰问。</t>
  </si>
  <si>
    <t>重点优抚对象</t>
  </si>
  <si>
    <t>对重点优抚对象进行节日慰问。</t>
  </si>
  <si>
    <t>经费足额拨付</t>
  </si>
  <si>
    <t>对重点优抚对象进行节日慰问</t>
  </si>
  <si>
    <t>提升军人荣誉感</t>
  </si>
  <si>
    <t>进一步巩固军政军民团结，促进社会和谐。</t>
  </si>
  <si>
    <t>维护社会稳定发展</t>
  </si>
  <si>
    <t>春节、清明节、“八一”、烈士纪念日等重要节日开展走访慰问及纪念活动。</t>
  </si>
  <si>
    <t>重点优抚对象满意度</t>
  </si>
  <si>
    <t>94</t>
  </si>
  <si>
    <t>梁河县共有烈士墓25座，按照文件规定每座烈士墓每年2000元保护管理维修费用，用于烈士纪念设施维修维护、烈士遗骸搜寻发掘鉴定、英雄事迹宣传等烈士褒扬工作支出。</t>
  </si>
  <si>
    <t>褒扬纪念设施维护</t>
  </si>
  <si>
    <t>褒扬纪念维护管理</t>
  </si>
  <si>
    <t>梁河县共有烈士墓25塚，按照文件规定每塚烈士墓每年2000元保护管理维修费用，用于烈士纪念设施维修维护、烈士遗骸搜寻发掘鉴定、英雄实际宣传等烈士褒扬工作支出。</t>
  </si>
  <si>
    <t>纪念设施完好</t>
  </si>
  <si>
    <t>按时检查纪念设施，发现损坏及时修复</t>
  </si>
  <si>
    <t>时效指标</t>
  </si>
  <si>
    <t>弘扬爱国主义精神</t>
  </si>
  <si>
    <t>维护烈士纪念设施，弘扬爱国主义教育</t>
  </si>
  <si>
    <t>经济效益</t>
  </si>
  <si>
    <t>传承革命烈士精神</t>
  </si>
  <si>
    <t>对烈士纪念设施进行日常保护管理和维修改造，传承烈士革命精神</t>
  </si>
  <si>
    <t>生态效益</t>
  </si>
  <si>
    <t>对烈士纪念设施进行日常保护管理和维修改造，传承烈士革命精神。</t>
  </si>
  <si>
    <t>工作服务对象满意度</t>
  </si>
  <si>
    <t>弘扬爱国主义教育,体现社会对烈士精神的尊崇。</t>
  </si>
  <si>
    <t>纪念设施保护管理</t>
  </si>
  <si>
    <t>以每座烈士墓每年2000元为标准，安排烈士纪念设施日常保护管理和维修改造等经费</t>
  </si>
  <si>
    <t>社会成本指标</t>
  </si>
  <si>
    <t>褒扬纪念管理</t>
  </si>
  <si>
    <t>赓续红色血脉，传承烈士革命精神。</t>
  </si>
  <si>
    <t>做好退役士兵安置、军休干部、遗属、自主择业军转干部等保障服务相关工作。进行军休机构管理用房维修。</t>
  </si>
  <si>
    <t>军休干部遗属保障服务</t>
  </si>
  <si>
    <t>做好军休机构管理、用房维修、军休干部遗属保障服务</t>
  </si>
  <si>
    <t>做好退役士兵安置、军休干部、遗属、自主择业军转干部保障服务相关工作。进行军休机构管理用房维修。</t>
  </si>
  <si>
    <t>退休军士</t>
  </si>
  <si>
    <t>做好退休军士服务保障工作</t>
  </si>
  <si>
    <t>退伍士官、士兵</t>
  </si>
  <si>
    <t>增强退役士兵就业技能，提升就业水平</t>
  </si>
  <si>
    <t>军休工作人员</t>
  </si>
  <si>
    <t>按时发放军休工作人员工资</t>
  </si>
  <si>
    <t>按时按质及时兑付</t>
  </si>
  <si>
    <t>加强退役士官管理教育</t>
  </si>
  <si>
    <t>帮助退役士兵就业创业，提高安排工作、退役士兵教育管理水平</t>
  </si>
  <si>
    <t>退役军人生活得到有效保障</t>
  </si>
  <si>
    <t>促进了国防建设，维护了社会稳定</t>
  </si>
  <si>
    <t>退役士兵、士官和军休干部遗属满意度</t>
  </si>
  <si>
    <t>2026年向符合解困帮扶条件的城乡生活困难的优抚对象及时足额发放生活困难补助。</t>
  </si>
  <si>
    <t>城乡生活困难的优抚对象</t>
  </si>
  <si>
    <t>发放城乡生活困难的优抚对象生活困难补助。</t>
  </si>
  <si>
    <t>足额发放城乡部分优抚对象生活困难补助</t>
  </si>
  <si>
    <t>城乡部分优抚对象生活得到有效改善</t>
  </si>
  <si>
    <t>城乡部分优抚对象满意度</t>
  </si>
  <si>
    <t>向符合条件的城乡生活困难的优抚对象及时足额发放补助。</t>
  </si>
  <si>
    <t>对全县范围内符合条件的困难退役军人进行帮扶援助。</t>
  </si>
  <si>
    <t>帮扶人数</t>
  </si>
  <si>
    <t>200</t>
  </si>
  <si>
    <t>人</t>
  </si>
  <si>
    <t>对全县符合条件的困难退役军人进行帮扶援助。</t>
  </si>
  <si>
    <t>用于对全县符合条件的困难退役军人进行帮扶援助，让困难退役军人的生活条件得到有效改善。</t>
  </si>
  <si>
    <t>退役军人生活水平得到有效改善</t>
  </si>
  <si>
    <t>主要用于对全县符合条件的困难退役军人进行帮扶援助。</t>
  </si>
  <si>
    <t>退役军人满意度</t>
  </si>
  <si>
    <t>用于春节、八一建军节、清明节、9.30烈士纪念日、中秋、国庆等各种节日走访慰问、开展活动等工作经费。</t>
  </si>
  <si>
    <t>节日个数</t>
  </si>
  <si>
    <t>次</t>
  </si>
  <si>
    <t>完成各种节日活动及慰问任务</t>
  </si>
  <si>
    <t>用于春节、八一建军节、清明节、9.30烈士纪念、中秋、国庆等等各种节日走访慰问、开展活动等工作经费。</t>
  </si>
  <si>
    <t>异地烈士祭扫</t>
  </si>
  <si>
    <t>增进民众对烈士的尊重和缅怀，弘扬社会正能量</t>
  </si>
  <si>
    <t>会议完成率</t>
  </si>
  <si>
    <t>弘扬双拥优良传统，拥军优属暖人心。</t>
  </si>
  <si>
    <t>慰问部队</t>
  </si>
  <si>
    <t>弘扬双拥优良传统，弘扬社会正能量。</t>
  </si>
  <si>
    <t>慰问优抚对象</t>
  </si>
  <si>
    <t>经费拨付率</t>
  </si>
  <si>
    <t>按时完成节日慰问任务</t>
  </si>
  <si>
    <t>提升军人社会获得感</t>
  </si>
  <si>
    <t>提升拥政拥军效果</t>
  </si>
  <si>
    <t>继承先烈遗志、发扬革命先烈的优秀传统</t>
  </si>
  <si>
    <t>进一步巩固军政军民团结，促进军民深度发展，促进社会和谐。</t>
  </si>
  <si>
    <t>做好退役军人关系转接、联络接待、困难帮扶、权益维护、悬挂光荣牌、就业创业和走访慰问等具体事务，搭建政策咨询、帮扶援助、沟通联系、学习交流等活动场所，把党和政府的关怀温暖送到每一个退役军人身边。</t>
  </si>
  <si>
    <t>做好复退军人服务保障工作</t>
  </si>
  <si>
    <t>退役军人服务中心保障服务有效运行</t>
  </si>
  <si>
    <t>退役军人事务工作业务培训</t>
  </si>
  <si>
    <t>加大退役军人事务员业务培训，增强事务员业务水平</t>
  </si>
  <si>
    <t>退役士兵技能培训</t>
  </si>
  <si>
    <t>增强退役士兵就业技能</t>
  </si>
  <si>
    <t>服务退役军人 及军转干部</t>
  </si>
  <si>
    <t>确保退役军人服务中心有效运行，服务好全县所有退役军人</t>
  </si>
  <si>
    <t>增强服务保障能力</t>
  </si>
  <si>
    <t>深入基层走访，帮助解决生产生活困难，提高服务水平。</t>
  </si>
  <si>
    <t>提高困难退役军人生产生活水平</t>
  </si>
  <si>
    <t>通过开展退役军人服务工作，退役军人权益得到保障，生活得到改善</t>
  </si>
  <si>
    <t>保障社会经济发展</t>
  </si>
  <si>
    <t>困难退役军人得到帮扶服务，社会经济得到发展</t>
  </si>
  <si>
    <t>退役军人、烈士遗属满意度</t>
  </si>
  <si>
    <t>退役军人对服务工作满意度得到提高。</t>
  </si>
  <si>
    <t>1、向全县符合享受补助经费条件的重点优抚对象发放自然增长机制补助，通过发放优抚对象补助经费，使优抚对象等人员的基本生活得到有效保障。2、完成各项优抚补助发放工作。3、发放参战民兵民工生活补助，保障参战民兵民工基本生活。4、在乡老复员军人、“三属”人员定期生活补助县级配套部分。</t>
  </si>
  <si>
    <t>重点优抚对象享受自然增长补助</t>
  </si>
  <si>
    <t>使优抚对象等人员的基本生活得到有效保障。</t>
  </si>
  <si>
    <t>1、向全县符合享受补助经费条件的重点优抚对象发放自然增长机制补助，通过发放优抚对象补助经费，使优抚对象等人员的基本生活得到有效保障。2、完成各项优抚补助发放工作。3、发放参战民兵民工生活补助，保障出国参战民兵民工基本生活。4、在乡老复员军人、“三属”人员定期生活补助县级配套部分。</t>
  </si>
  <si>
    <t>参战民兵和民工生活补助</t>
  </si>
  <si>
    <t>提高出国参战民兵民工抚恤生活补助标准，保障出国参战民兵民工基本生活。</t>
  </si>
  <si>
    <t>在乡老复员军人补助</t>
  </si>
  <si>
    <t>让在乡老复员军人基本生活得到有效保障。</t>
  </si>
  <si>
    <t>“三属”人员补助</t>
  </si>
  <si>
    <t>让“三属”人员基本生活得到有效保障</t>
  </si>
  <si>
    <t>按标准保障金额发放生活补助。</t>
  </si>
  <si>
    <t>退役军人各项补助待遇的落实，让他们安稳地融入社会，为我县的稳定起到推进作用。</t>
  </si>
  <si>
    <t>确保优抚对象稳定，对维护社会安定团结起到推动作用。</t>
  </si>
  <si>
    <t>做好退役军人关系转接、困难帮扶、权益维护、悬挂光荣牌、就业创业、帮扶援助、军休（军转）服务管理；2026年退役军人档案完成数字化；按时发放各项补助；宣传好党的方针政策，组织退役军人做好各项培训。</t>
  </si>
  <si>
    <t>优抚对象走访核查</t>
  </si>
  <si>
    <t>建立优抚对象数据核查规范化、常态化工作机制，不断提高优抚对象数据核查精细化管理水平。</t>
  </si>
  <si>
    <t>军人档案完成数字化</t>
  </si>
  <si>
    <t>2026年退役军人档案完成数字化工作。</t>
  </si>
  <si>
    <t>工作完成率</t>
  </si>
  <si>
    <t>按要求开展好本年度的爱国主义教育活动。</t>
  </si>
  <si>
    <t>传承革命精神</t>
  </si>
  <si>
    <t>增强群众爱国情怀</t>
  </si>
  <si>
    <t>提升群众爱国主义精神，增强爱国情怀</t>
  </si>
  <si>
    <t>社会群众满意度</t>
  </si>
  <si>
    <t>通过开展褒扬先烈活动，提升群众爱国主义精神，增强爱国情怀</t>
  </si>
  <si>
    <t>退役军人事务工作成本</t>
  </si>
  <si>
    <t>按时完成退役军人事务所有工作。</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</si>
  <si>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</si>
  <si>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</si>
  <si>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</si>
  <si>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</si>
  <si>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</si>
  <si>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</si>
  <si>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</si>
  <si>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</si>
  <si>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</si>
  <si>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</si>
  <si>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</si>
  <si>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</si>
  <si>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</si>
  <si>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</si>
  <si>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</si>
  <si>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</si>
  <si>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</si>
  <si>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</si>
  <si>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设备</t>
  </si>
  <si>
    <t>年</t>
  </si>
  <si>
    <t>办公用品采购</t>
  </si>
  <si>
    <t>办公用品</t>
  </si>
  <si>
    <t>家具和用具</t>
  </si>
  <si>
    <t>公务用车加油</t>
  </si>
  <si>
    <t>车辆加油、添加燃料服务</t>
  </si>
  <si>
    <t>公务用车维修和保养</t>
  </si>
  <si>
    <t>车辆维修和保养服务</t>
  </si>
  <si>
    <t>公务用车保险</t>
  </si>
  <si>
    <t>机动车保险服务</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</si>
  <si>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</si>
  <si>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</si>
  <si>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</si>
  <si>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</si>
  <si>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</si>
  <si>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</si>
  <si>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</si>
  <si>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</si>
  <si>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</si>
  <si>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</si>
  <si>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</si>
  <si>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</si>
  <si>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</si>
  <si>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</si>
  <si>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</si>
  <si>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</si>
  <si>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</si>
  <si>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</si>
  <si>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</si>
  <si>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</si>
  <si>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</si>
  <si>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</si>
  <si>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</si>
  <si>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</si>
  <si>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</si>
  <si>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</si>
  <si>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</si>
  <si>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</si>
  <si>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</si>
  <si>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</si>
  <si>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</si>
  <si>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2026年军队转业干部补助中央经费</t>
  </si>
  <si>
    <t>2026年退役安置（军休人员）中央经费</t>
  </si>
  <si>
    <t>2026年优抚对象补助（义务兵家庭优待金）中央经费</t>
  </si>
  <si>
    <t>2026年优抚对象补助中央经费</t>
  </si>
  <si>
    <t>2026年优抚对象医疗保障中央经费</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</si>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</sst>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name val="Calibri"/>
      <charset val="134"/>
    </font>
    <font>
      <sz val="9"/>
      <name val="SimSun"/>
      <charset val="134"/>
    </font>
    <font>
      <b/>
      <sz val="20"/>
      <name val="SimSun"/>
      <charset val="134"/>
    </font>
    <font>
      <sz val="11"/>
      <name val="SimSun"/>
      <charset val="134"/>
    </font>
    <font>
      <b/>
      <sz val="18"/>
      <name val="Microsoft Sans Serif"/>
      <charset val="134"/>
    </font>
    <font>
      <sz val="12"/>
      <color rgb="FF000000"/>
      <name val="宋体"/>
      <charset val="134"/>
    </font>
    <font>
      <sz val="1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3" borderId="17" applyNumberFormat="0" applyAlignment="0" applyProtection="0">
      <alignment vertical="center"/>
    </xf>
    <xf numFmtId="0" fontId="33" fillId="4" borderId="18" applyNumberFormat="0" applyAlignment="0" applyProtection="0">
      <alignment vertical="center"/>
    </xf>
    <xf numFmtId="0" fontId="34" fillId="4" borderId="17" applyNumberFormat="0" applyAlignment="0" applyProtection="0">
      <alignment vertical="center"/>
    </xf>
    <xf numFmtId="0" fontId="35" fillId="5"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4" fillId="0" borderId="0" xfId="0" applyFont="1" applyBorder="1" applyAlignment="1" applyProtection="1">
      <alignment horizontal="right" vertical="center"/>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0"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0" fontId="13" fillId="0" borderId="0" xfId="0" applyFont="1" applyBorder="1">
      <alignment vertical="top"/>
    </xf>
    <xf numFmtId="49" fontId="14" fillId="0" borderId="0" xfId="0" applyNumberFormat="1" applyFont="1" applyBorder="1" applyAlignment="1">
      <alignment horizontal="right" vertical="center" wrapText="1"/>
    </xf>
    <xf numFmtId="49" fontId="15" fillId="0" borderId="0" xfId="53" applyFont="1" applyBorder="1" applyAlignment="1">
      <alignment horizontal="center" vertical="center" wrapText="1"/>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 fillId="0" borderId="7" xfId="53" applyFont="1">
      <alignment horizontal="left" vertical="center" wrapText="1"/>
    </xf>
    <xf numFmtId="178" fontId="1" fillId="0" borderId="7" xfId="54" applyFont="1">
      <alignment horizontal="right" vertical="center"/>
    </xf>
    <xf numFmtId="49" fontId="1" fillId="0" borderId="7" xfId="53" applyFont="1" applyAlignment="1">
      <alignment horizontal="center" vertical="center" wrapText="1"/>
    </xf>
    <xf numFmtId="0" fontId="16" fillId="0" borderId="0" xfId="0" applyFont="1" applyBorder="1">
      <alignment vertical="top"/>
    </xf>
    <xf numFmtId="0" fontId="16" fillId="0" borderId="0" xfId="0" applyFont="1" applyBorder="1" applyAlignment="1">
      <alignment horizontal="right" vertical="center"/>
    </xf>
    <xf numFmtId="0" fontId="15" fillId="0" borderId="0" xfId="0" applyFont="1" applyBorder="1" applyAlignment="1">
      <alignment horizontal="center" vertical="center"/>
    </xf>
    <xf numFmtId="0" fontId="16" fillId="0" borderId="7" xfId="0" applyFont="1" applyBorder="1" applyAlignment="1">
      <alignment horizontal="center" vertical="center" wrapText="1"/>
    </xf>
    <xf numFmtId="0" fontId="16" fillId="0" borderId="7" xfId="0" applyFont="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49" fontId="14" fillId="0" borderId="0" xfId="53" applyFont="1" applyBorder="1">
      <alignment horizontal="left" vertical="center" wrapText="1"/>
    </xf>
    <xf numFmtId="49" fontId="14" fillId="0" borderId="0" xfId="53" applyFont="1" applyBorder="1" applyAlignment="1">
      <alignment horizontal="right" vertical="center" wrapText="1"/>
    </xf>
    <xf numFmtId="49" fontId="15" fillId="0" borderId="0" xfId="0" applyNumberFormat="1" applyFont="1" applyBorder="1" applyAlignment="1">
      <alignment horizontal="center" vertical="center" wrapText="1"/>
    </xf>
    <xf numFmtId="49" fontId="16" fillId="0" borderId="0" xfId="0" applyNumberFormat="1" applyFont="1" applyBorder="1" applyAlignment="1">
      <alignment horizontal="left" vertical="center" wrapText="1"/>
    </xf>
    <xf numFmtId="49" fontId="19" fillId="0" borderId="7" xfId="53" applyFont="1" applyAlignment="1">
      <alignment horizontal="center" vertical="center" wrapText="1"/>
    </xf>
    <xf numFmtId="49" fontId="19" fillId="0" borderId="7" xfId="53" applyFont="1" applyAlignment="1">
      <alignment vertical="center" wrapText="1"/>
    </xf>
    <xf numFmtId="49" fontId="19" fillId="0" borderId="7" xfId="53" applyFont="1" applyAlignment="1">
      <alignment horizontal="center" vertical="center" wrapText="1"/>
    </xf>
    <xf numFmtId="178" fontId="19" fillId="0" borderId="7" xfId="54" applyFont="1">
      <alignment horizontal="right" vertical="center"/>
    </xf>
    <xf numFmtId="49" fontId="19" fillId="0" borderId="7" xfId="53" applyFont="1" applyAlignment="1">
      <alignment vertical="center" wrapText="1"/>
    </xf>
    <xf numFmtId="0" fontId="2" fillId="0" borderId="0" xfId="0" applyFont="1" applyBorder="1" applyAlignment="1">
      <alignment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178" fontId="4" fillId="0" borderId="7" xfId="54" applyFont="1">
      <alignment horizontal="right"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4" fillId="0" borderId="7" xfId="53" applyNumberFormat="1" applyFont="1" applyAlignment="1">
      <alignment horizontal="center" vertical="center" wrapText="1"/>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7" xfId="53" applyFont="1" applyAlignment="1">
      <alignment horizontal="center" vertical="center" wrapText="1"/>
    </xf>
    <xf numFmtId="49" fontId="4" fillId="0" borderId="7" xfId="53" applyFo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4" workbookViewId="0">
      <selection activeCell="A1" sqref="A1"/>
    </sheetView>
  </sheetViews>
  <sheetFormatPr defaultColWidth="10.2857142857143" defaultRowHeight="15" customHeight="1" outlineLevelCol="3"/>
  <cols>
    <col min="1" max="4" width="33.2857142857143" customWidth="1"/>
  </cols>
  <sheetData>
    <row r="1" ht="18.75" customHeight="1" spans="1:4">
      <c r="A1" s="200"/>
      <c r="B1" s="200"/>
      <c r="C1" s="200"/>
      <c r="D1" s="201" t="s">
        <v>0</v>
      </c>
    </row>
    <row r="2" ht="42" customHeight="1" spans="1:4">
      <c r="A2" s="202" t="str">
        <f>"2026"&amp;"年部门财务收支预算总表"</f>
        <v>2026年部门财务收支预算总表</v>
      </c>
      <c r="B2" s="202"/>
      <c r="C2" s="202"/>
      <c r="D2" s="202"/>
    </row>
    <row r="3" ht="18.75" customHeight="1" spans="1:4">
      <c r="A3" s="200" t="str">
        <f>"单位名称："&amp;"梁河县退役军人事务局"</f>
        <v>单位名称：梁河县退役军人事务局</v>
      </c>
      <c r="B3" s="200"/>
      <c r="C3" s="203"/>
      <c r="D3" s="201" t="s">
        <v>1</v>
      </c>
    </row>
    <row r="4" ht="18.75" customHeight="1" spans="1:4">
      <c r="A4" s="204" t="s">
        <v>2</v>
      </c>
      <c r="B4" s="204"/>
      <c r="C4" s="204" t="s">
        <v>3</v>
      </c>
      <c r="D4" s="204"/>
    </row>
    <row r="5" ht="18.75" customHeight="1" spans="1:4">
      <c r="A5" s="204" t="s">
        <v>4</v>
      </c>
      <c r="B5" s="204" t="s">
        <v>5</v>
      </c>
      <c r="C5" s="204" t="s">
        <v>6</v>
      </c>
      <c r="D5" s="204" t="s">
        <v>5</v>
      </c>
    </row>
    <row r="6" ht="18.75" customHeight="1" spans="1:4">
      <c r="A6" s="205" t="s">
        <v>7</v>
      </c>
      <c r="B6" s="192">
        <v>4873238.82</v>
      </c>
      <c r="C6" s="205" t="str">
        <f>"一"&amp;"、"&amp;"一般公共服务支出"</f>
        <v>一、一般公共服务支出</v>
      </c>
      <c r="D6" s="192">
        <v>8500</v>
      </c>
    </row>
    <row r="7" ht="18.75" customHeight="1" spans="1:4">
      <c r="A7" s="205" t="s">
        <v>8</v>
      </c>
      <c r="B7" s="192"/>
      <c r="C7" s="205" t="str">
        <f>"二"&amp;"、"&amp;"社会保障和就业支出"</f>
        <v>二、社会保障和就业支出</v>
      </c>
      <c r="D7" s="192">
        <v>4534639.18</v>
      </c>
    </row>
    <row r="8" ht="18.75" customHeight="1" spans="1:4">
      <c r="A8" s="205" t="s">
        <v>9</v>
      </c>
      <c r="B8" s="192"/>
      <c r="C8" s="205" t="str">
        <f>"三"&amp;"、"&amp;"卫生健康支出"</f>
        <v>三、卫生健康支出</v>
      </c>
      <c r="D8" s="192">
        <v>181339</v>
      </c>
    </row>
    <row r="9" ht="18.75" customHeight="1" spans="1:4">
      <c r="A9" s="205" t="s">
        <v>10</v>
      </c>
      <c r="B9" s="192"/>
      <c r="C9" s="205" t="str">
        <f>"四"&amp;"、"&amp;"住房保障支出"</f>
        <v>四、住房保障支出</v>
      </c>
      <c r="D9" s="192">
        <v>148760.64</v>
      </c>
    </row>
    <row r="10" ht="18.75" customHeight="1" spans="1:4">
      <c r="A10" s="205" t="s">
        <v>11</v>
      </c>
      <c r="B10" s="192"/>
      <c r="C10" s="205"/>
      <c r="D10" s="192"/>
    </row>
    <row r="11" ht="18.75" customHeight="1" spans="1:4">
      <c r="A11" s="205" t="s">
        <v>12</v>
      </c>
      <c r="B11" s="192"/>
      <c r="C11" s="205"/>
      <c r="D11" s="192"/>
    </row>
    <row r="12" ht="18.75" customHeight="1" spans="1:4">
      <c r="A12" s="205" t="s">
        <v>13</v>
      </c>
      <c r="B12" s="192"/>
      <c r="C12" s="205"/>
      <c r="D12" s="192"/>
    </row>
    <row r="13" ht="18.75" customHeight="1" spans="1:4">
      <c r="A13" s="205" t="s">
        <v>14</v>
      </c>
      <c r="B13" s="192"/>
      <c r="C13" s="205"/>
      <c r="D13" s="192"/>
    </row>
    <row r="14" ht="18.75" customHeight="1" spans="1:4">
      <c r="A14" s="205" t="s">
        <v>15</v>
      </c>
      <c r="B14" s="192"/>
      <c r="C14" s="205"/>
      <c r="D14" s="192"/>
    </row>
    <row r="15" ht="18.75" customHeight="1" spans="1:4">
      <c r="A15" s="205" t="s">
        <v>16</v>
      </c>
      <c r="B15" s="192"/>
      <c r="C15" s="205"/>
      <c r="D15" s="192"/>
    </row>
    <row r="16" ht="18.75" customHeight="1" spans="1:4">
      <c r="A16" s="205"/>
      <c r="B16" s="192"/>
      <c r="C16" s="205"/>
      <c r="D16" s="192"/>
    </row>
    <row r="17" ht="18.75" customHeight="1" spans="1:4">
      <c r="A17" s="205"/>
      <c r="B17" s="192"/>
      <c r="C17" s="205"/>
      <c r="D17" s="192"/>
    </row>
    <row r="18" ht="18.75" customHeight="1" spans="1:4">
      <c r="A18" s="205"/>
      <c r="B18" s="192"/>
      <c r="C18" s="205"/>
      <c r="D18" s="192"/>
    </row>
    <row r="19" ht="18.75" customHeight="1" spans="1:4">
      <c r="A19" s="205"/>
      <c r="B19" s="192"/>
      <c r="C19" s="205"/>
      <c r="D19" s="192"/>
    </row>
    <row r="20" ht="18.75" customHeight="1" spans="1:4">
      <c r="A20" s="205"/>
      <c r="B20" s="192"/>
      <c r="C20" s="205"/>
      <c r="D20" s="192"/>
    </row>
    <row r="21" ht="18.75" customHeight="1" spans="1:4">
      <c r="A21" s="205"/>
      <c r="B21" s="192"/>
      <c r="C21" s="205"/>
      <c r="D21" s="192"/>
    </row>
    <row r="22" ht="18.75" customHeight="1" spans="1:4">
      <c r="A22" s="205"/>
      <c r="B22" s="192"/>
      <c r="C22" s="205"/>
      <c r="D22" s="192"/>
    </row>
    <row r="23" ht="18.75" customHeight="1" spans="1:4">
      <c r="A23" s="205"/>
      <c r="B23" s="192"/>
      <c r="C23" s="205"/>
      <c r="D23" s="192"/>
    </row>
    <row r="24" ht="18.75" customHeight="1" spans="1:4">
      <c r="A24" s="205"/>
      <c r="B24" s="192"/>
      <c r="C24" s="205"/>
      <c r="D24" s="192"/>
    </row>
    <row r="25" ht="18.75" customHeight="1" spans="1:4">
      <c r="A25" s="205"/>
      <c r="B25" s="192"/>
      <c r="C25" s="205"/>
      <c r="D25" s="192"/>
    </row>
    <row r="26" ht="18.75" customHeight="1" spans="1:4">
      <c r="A26" s="205"/>
      <c r="B26" s="192"/>
      <c r="C26" s="205"/>
      <c r="D26" s="192"/>
    </row>
    <row r="27" ht="18.75" customHeight="1" spans="1:4">
      <c r="A27" s="205"/>
      <c r="B27" s="192"/>
      <c r="C27" s="205"/>
      <c r="D27" s="192"/>
    </row>
    <row r="28" ht="18.75" customHeight="1" spans="1:4">
      <c r="A28" s="205"/>
      <c r="B28" s="192"/>
      <c r="C28" s="205"/>
      <c r="D28" s="192"/>
    </row>
    <row r="29" ht="18.75" customHeight="1" spans="1:4">
      <c r="A29" s="205"/>
      <c r="B29" s="192"/>
      <c r="C29" s="205"/>
      <c r="D29" s="192"/>
    </row>
    <row r="30" ht="18.75" customHeight="1" spans="1:4">
      <c r="A30" s="205"/>
      <c r="B30" s="192"/>
      <c r="C30" s="205"/>
      <c r="D30" s="192"/>
    </row>
    <row r="31" ht="18.75" customHeight="1" spans="1:4">
      <c r="A31" s="205"/>
      <c r="B31" s="192"/>
      <c r="C31" s="205"/>
      <c r="D31" s="192"/>
    </row>
    <row r="32" ht="18.75" customHeight="1" spans="1:4">
      <c r="A32" s="205" t="s">
        <v>17</v>
      </c>
      <c r="B32" s="192">
        <v>4873238.82</v>
      </c>
      <c r="C32" s="205" t="s">
        <v>18</v>
      </c>
      <c r="D32" s="192">
        <v>4873238.82</v>
      </c>
    </row>
    <row r="33" ht="18.75" customHeight="1" spans="1:4">
      <c r="A33" s="205" t="s">
        <v>19</v>
      </c>
      <c r="B33" s="192"/>
      <c r="C33" s="205" t="s">
        <v>20</v>
      </c>
      <c r="D33" s="192"/>
    </row>
    <row r="34" ht="18.75" customHeight="1" spans="1:4">
      <c r="A34" s="205" t="s">
        <v>21</v>
      </c>
      <c r="B34" s="192"/>
      <c r="C34" s="205" t="s">
        <v>21</v>
      </c>
      <c r="D34" s="192"/>
    </row>
    <row r="35" ht="18.75" customHeight="1" spans="1:4">
      <c r="A35" s="205" t="s">
        <v>22</v>
      </c>
      <c r="B35" s="192"/>
      <c r="C35" s="205" t="s">
        <v>23</v>
      </c>
      <c r="D35" s="192"/>
    </row>
    <row r="36" ht="18.75" customHeight="1" spans="1:4">
      <c r="A36" s="205" t="s">
        <v>24</v>
      </c>
      <c r="B36" s="192">
        <v>4873238.82</v>
      </c>
      <c r="C36" s="205" t="s">
        <v>25</v>
      </c>
      <c r="D36" s="192">
        <v>4873238.82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68"/>
      <c r="E1" s="68"/>
      <c r="F1" s="123" t="s">
        <v>556</v>
      </c>
    </row>
    <row r="2" ht="26.25" customHeight="1" spans="1:6">
      <c r="A2" s="124" t="str">
        <f>"2026"&amp;"年部门政府性基金预算支出预算表"</f>
        <v>2026年部门政府性基金预算支出预算表</v>
      </c>
      <c r="B2" s="124" t="s">
        <v>557</v>
      </c>
      <c r="C2" s="125"/>
      <c r="D2" s="126"/>
      <c r="E2" s="126"/>
      <c r="F2" s="126"/>
    </row>
    <row r="3" ht="13.5" customHeight="1" spans="1:6">
      <c r="A3" s="127" t="str">
        <f>"单位名称："&amp;"梁河县退役军人事务局"</f>
        <v>单位名称：梁河县退役军人事务局</v>
      </c>
      <c r="B3" s="127" t="s">
        <v>558</v>
      </c>
      <c r="C3" s="128"/>
      <c r="D3" s="68"/>
      <c r="E3" s="68"/>
      <c r="F3" s="123" t="s">
        <v>1</v>
      </c>
    </row>
    <row r="4" ht="19.5" customHeight="1" spans="1:6">
      <c r="A4" s="129" t="s">
        <v>174</v>
      </c>
      <c r="B4" s="130" t="s">
        <v>48</v>
      </c>
      <c r="C4" s="129" t="s">
        <v>49</v>
      </c>
      <c r="D4" s="12" t="s">
        <v>559</v>
      </c>
      <c r="E4" s="13"/>
      <c r="F4" s="14"/>
    </row>
    <row r="5" ht="18.75" customHeight="1" spans="1:6">
      <c r="A5" s="131"/>
      <c r="B5" s="132"/>
      <c r="C5" s="131"/>
      <c r="D5" s="72" t="s">
        <v>30</v>
      </c>
      <c r="E5" s="12" t="s">
        <v>52</v>
      </c>
      <c r="F5" s="72" t="s">
        <v>53</v>
      </c>
    </row>
    <row r="6" ht="18.75" customHeight="1" spans="1:6">
      <c r="A6" s="59"/>
      <c r="B6" s="133"/>
      <c r="C6" s="59"/>
      <c r="D6" s="36"/>
      <c r="E6" s="36"/>
      <c r="F6" s="36"/>
    </row>
    <row r="7" ht="21" customHeight="1" spans="1:6">
      <c r="A7" s="22"/>
      <c r="B7" s="22"/>
      <c r="C7" s="22"/>
      <c r="D7" s="86"/>
      <c r="E7" s="134"/>
      <c r="F7" s="134"/>
    </row>
    <row r="8" ht="21" customHeight="1" spans="1:6">
      <c r="A8" s="22"/>
      <c r="B8" s="22"/>
      <c r="C8" s="22"/>
      <c r="D8" s="135"/>
      <c r="E8" s="136"/>
      <c r="F8" s="136"/>
    </row>
    <row r="9" ht="18.75" customHeight="1" spans="1:6">
      <c r="A9" s="137" t="s">
        <v>560</v>
      </c>
      <c r="B9" s="137" t="s">
        <v>560</v>
      </c>
      <c r="C9" s="138" t="s">
        <v>560</v>
      </c>
      <c r="D9" s="86"/>
      <c r="E9" s="134"/>
      <c r="F9" s="134"/>
    </row>
    <row r="10" ht="18.75" customHeight="1" spans="1:6">
      <c r="A10" s="139" t="s">
        <v>561</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topLeftCell="A6" workbookViewId="0">
      <selection activeCell="C12" sqref="C1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9"/>
      <c r="P1" s="99"/>
      <c r="Q1" s="94" t="s">
        <v>562</v>
      </c>
    </row>
    <row r="2" ht="27.75" customHeight="1" spans="1:17">
      <c r="A2" s="100" t="str">
        <f>"2026"&amp;"年部门政府采购预算表"</f>
        <v>2026年部门政府采购预算表</v>
      </c>
      <c r="B2" s="29"/>
      <c r="C2" s="29"/>
      <c r="D2" s="29"/>
      <c r="E2" s="29"/>
      <c r="F2" s="29"/>
      <c r="G2" s="29"/>
      <c r="H2" s="29"/>
      <c r="I2" s="29"/>
      <c r="J2" s="29"/>
      <c r="K2" s="101"/>
      <c r="L2" s="29"/>
      <c r="M2" s="29"/>
      <c r="N2" s="29"/>
      <c r="O2" s="101"/>
      <c r="P2" s="101"/>
      <c r="Q2" s="29"/>
    </row>
    <row r="3" ht="18.75" customHeight="1" spans="1:17">
      <c r="A3" s="102" t="str">
        <f>"单位名称："&amp;"梁河县退役军人事务局"</f>
        <v>单位名称：梁河县退役军人事务局</v>
      </c>
      <c r="B3" s="32"/>
      <c r="C3" s="32"/>
      <c r="D3" s="32"/>
      <c r="E3" s="32"/>
      <c r="F3" s="32"/>
      <c r="G3" s="32"/>
      <c r="H3" s="32"/>
      <c r="I3" s="32"/>
      <c r="J3" s="32"/>
      <c r="K3" s="1"/>
      <c r="L3" s="1"/>
      <c r="M3" s="1"/>
      <c r="N3" s="1"/>
      <c r="O3" s="103"/>
      <c r="P3" s="103"/>
      <c r="Q3" s="104" t="s">
        <v>27</v>
      </c>
    </row>
    <row r="4" ht="15.75" customHeight="1" spans="1:17">
      <c r="A4" s="11" t="s">
        <v>563</v>
      </c>
      <c r="B4" s="105" t="s">
        <v>564</v>
      </c>
      <c r="C4" s="105" t="s">
        <v>565</v>
      </c>
      <c r="D4" s="105" t="s">
        <v>566</v>
      </c>
      <c r="E4" s="105" t="s">
        <v>567</v>
      </c>
      <c r="F4" s="105" t="s">
        <v>568</v>
      </c>
      <c r="G4" s="47" t="s">
        <v>181</v>
      </c>
      <c r="H4" s="47"/>
      <c r="I4" s="47"/>
      <c r="J4" s="47"/>
      <c r="K4" s="106"/>
      <c r="L4" s="47"/>
      <c r="M4" s="47"/>
      <c r="N4" s="47"/>
      <c r="O4" s="75"/>
      <c r="P4" s="106"/>
      <c r="Q4" s="48"/>
    </row>
    <row r="5" ht="17.25" customHeight="1" spans="1:17">
      <c r="A5" s="16"/>
      <c r="B5" s="107"/>
      <c r="C5" s="107"/>
      <c r="D5" s="107"/>
      <c r="E5" s="107"/>
      <c r="F5" s="107"/>
      <c r="G5" s="107" t="s">
        <v>30</v>
      </c>
      <c r="H5" s="107" t="s">
        <v>34</v>
      </c>
      <c r="I5" s="107" t="s">
        <v>569</v>
      </c>
      <c r="J5" s="107" t="s">
        <v>570</v>
      </c>
      <c r="K5" s="108" t="s">
        <v>571</v>
      </c>
      <c r="L5" s="109" t="s">
        <v>572</v>
      </c>
      <c r="M5" s="109"/>
      <c r="N5" s="109"/>
      <c r="O5" s="110"/>
      <c r="P5" s="111"/>
      <c r="Q5" s="112"/>
    </row>
    <row r="6" ht="54" customHeight="1" spans="1:17">
      <c r="A6" s="18"/>
      <c r="B6" s="112"/>
      <c r="C6" s="112"/>
      <c r="D6" s="112"/>
      <c r="E6" s="112"/>
      <c r="F6" s="112"/>
      <c r="G6" s="112"/>
      <c r="H6" s="112" t="s">
        <v>33</v>
      </c>
      <c r="I6" s="112"/>
      <c r="J6" s="112"/>
      <c r="K6" s="113"/>
      <c r="L6" s="112" t="s">
        <v>33</v>
      </c>
      <c r="M6" s="112" t="s">
        <v>40</v>
      </c>
      <c r="N6" s="112" t="s">
        <v>573</v>
      </c>
      <c r="O6" s="34" t="s">
        <v>42</v>
      </c>
      <c r="P6" s="113" t="s">
        <v>43</v>
      </c>
      <c r="Q6" s="112" t="s">
        <v>44</v>
      </c>
    </row>
    <row r="7" ht="15" customHeight="1" spans="1:17">
      <c r="A7" s="76">
        <v>1</v>
      </c>
      <c r="B7" s="114">
        <v>2</v>
      </c>
      <c r="C7" s="114">
        <v>3</v>
      </c>
      <c r="D7" s="114">
        <v>4</v>
      </c>
      <c r="E7" s="114">
        <v>5</v>
      </c>
      <c r="F7" s="114">
        <v>6</v>
      </c>
      <c r="G7" s="80">
        <v>7</v>
      </c>
      <c r="H7" s="80">
        <v>8</v>
      </c>
      <c r="I7" s="80">
        <v>9</v>
      </c>
      <c r="J7" s="80">
        <v>10</v>
      </c>
      <c r="K7" s="80">
        <v>11</v>
      </c>
      <c r="L7" s="80">
        <v>12</v>
      </c>
      <c r="M7" s="80">
        <v>13</v>
      </c>
      <c r="N7" s="80">
        <v>14</v>
      </c>
      <c r="O7" s="80">
        <v>15</v>
      </c>
      <c r="P7" s="80">
        <v>16</v>
      </c>
      <c r="Q7" s="80">
        <v>17</v>
      </c>
    </row>
    <row r="8" ht="52.5" customHeight="1" spans="1:17">
      <c r="A8" s="115" t="s">
        <v>46</v>
      </c>
      <c r="B8" s="116"/>
      <c r="C8" s="116"/>
      <c r="D8" s="117"/>
      <c r="E8" s="118"/>
      <c r="F8" s="23"/>
      <c r="G8" s="23">
        <v>31654</v>
      </c>
      <c r="H8" s="23">
        <v>31654</v>
      </c>
      <c r="I8" s="23"/>
      <c r="J8" s="23"/>
      <c r="K8" s="23"/>
      <c r="L8" s="23"/>
      <c r="M8" s="23"/>
      <c r="N8" s="23"/>
      <c r="O8" s="23"/>
      <c r="P8" s="23"/>
      <c r="Q8" s="23"/>
    </row>
    <row r="9" ht="52.5" customHeight="1" spans="1:17">
      <c r="A9" s="115" t="s">
        <v>46</v>
      </c>
      <c r="B9" s="116"/>
      <c r="C9" s="116"/>
      <c r="D9" s="117"/>
      <c r="E9" s="118"/>
      <c r="F9" s="23"/>
      <c r="G9" s="23">
        <v>31654</v>
      </c>
      <c r="H9" s="23">
        <v>31654</v>
      </c>
      <c r="I9" s="23"/>
      <c r="J9" s="23"/>
      <c r="K9" s="23"/>
      <c r="L9" s="23"/>
      <c r="M9" s="23"/>
      <c r="N9" s="23"/>
      <c r="O9" s="23"/>
      <c r="P9" s="23"/>
      <c r="Q9" s="23"/>
    </row>
    <row r="10" ht="52.5" customHeight="1" spans="1:17">
      <c r="A10" s="115" t="s">
        <v>327</v>
      </c>
      <c r="B10" s="116" t="s">
        <v>336</v>
      </c>
      <c r="C10" s="116" t="s">
        <v>574</v>
      </c>
      <c r="D10" s="117" t="s">
        <v>575</v>
      </c>
      <c r="E10" s="118">
        <v>1</v>
      </c>
      <c r="F10" s="23"/>
      <c r="G10" s="23">
        <v>10000</v>
      </c>
      <c r="H10" s="23">
        <v>10000</v>
      </c>
      <c r="I10" s="23"/>
      <c r="J10" s="23"/>
      <c r="K10" s="23"/>
      <c r="L10" s="23"/>
      <c r="M10" s="23"/>
      <c r="N10" s="23"/>
      <c r="O10" s="23"/>
      <c r="P10" s="23"/>
      <c r="Q10" s="23"/>
    </row>
    <row r="11" ht="52.5" customHeight="1" spans="1:17">
      <c r="A11" s="115" t="s">
        <v>294</v>
      </c>
      <c r="B11" s="116" t="s">
        <v>576</v>
      </c>
      <c r="C11" s="116" t="s">
        <v>577</v>
      </c>
      <c r="D11" s="117" t="s">
        <v>575</v>
      </c>
      <c r="E11" s="118">
        <v>1</v>
      </c>
      <c r="F11" s="23"/>
      <c r="G11" s="23">
        <v>5000</v>
      </c>
      <c r="H11" s="23">
        <v>5000</v>
      </c>
      <c r="I11" s="23"/>
      <c r="J11" s="23"/>
      <c r="K11" s="23"/>
      <c r="L11" s="23"/>
      <c r="M11" s="23"/>
      <c r="N11" s="23"/>
      <c r="O11" s="23"/>
      <c r="P11" s="23"/>
      <c r="Q11" s="23"/>
    </row>
    <row r="12" ht="52.5" customHeight="1" spans="1:17">
      <c r="A12" s="115" t="s">
        <v>294</v>
      </c>
      <c r="B12" s="116" t="s">
        <v>576</v>
      </c>
      <c r="C12" s="116" t="s">
        <v>578</v>
      </c>
      <c r="D12" s="117" t="s">
        <v>575</v>
      </c>
      <c r="E12" s="118">
        <v>1</v>
      </c>
      <c r="F12" s="23"/>
      <c r="G12" s="23">
        <v>5000</v>
      </c>
      <c r="H12" s="23">
        <v>5000</v>
      </c>
      <c r="I12" s="23"/>
      <c r="J12" s="23"/>
      <c r="K12" s="23"/>
      <c r="L12" s="23"/>
      <c r="M12" s="23"/>
      <c r="N12" s="23"/>
      <c r="O12" s="23"/>
      <c r="P12" s="23"/>
      <c r="Q12" s="23"/>
    </row>
    <row r="13" ht="52.5" customHeight="1" spans="1:17">
      <c r="A13" s="115" t="s">
        <v>302</v>
      </c>
      <c r="B13" s="116" t="s">
        <v>579</v>
      </c>
      <c r="C13" s="116" t="s">
        <v>580</v>
      </c>
      <c r="D13" s="117" t="s">
        <v>575</v>
      </c>
      <c r="E13" s="118">
        <v>1</v>
      </c>
      <c r="F13" s="23"/>
      <c r="G13" s="23">
        <v>6254</v>
      </c>
      <c r="H13" s="23">
        <v>6254</v>
      </c>
      <c r="I13" s="23"/>
      <c r="J13" s="23"/>
      <c r="K13" s="23"/>
      <c r="L13" s="23"/>
      <c r="M13" s="23"/>
      <c r="N13" s="23"/>
      <c r="O13" s="23"/>
      <c r="P13" s="23"/>
      <c r="Q13" s="23"/>
    </row>
    <row r="14" ht="52.5" customHeight="1" spans="1:17">
      <c r="A14" s="115" t="s">
        <v>302</v>
      </c>
      <c r="B14" s="116" t="s">
        <v>581</v>
      </c>
      <c r="C14" s="116" t="s">
        <v>582</v>
      </c>
      <c r="D14" s="117" t="s">
        <v>575</v>
      </c>
      <c r="E14" s="118">
        <v>1</v>
      </c>
      <c r="F14" s="23"/>
      <c r="G14" s="23">
        <v>3900</v>
      </c>
      <c r="H14" s="23">
        <v>3900</v>
      </c>
      <c r="I14" s="23"/>
      <c r="J14" s="23"/>
      <c r="K14" s="23"/>
      <c r="L14" s="23"/>
      <c r="M14" s="23"/>
      <c r="N14" s="23"/>
      <c r="O14" s="23"/>
      <c r="P14" s="23"/>
      <c r="Q14" s="23"/>
    </row>
    <row r="15" ht="52.5" customHeight="1" spans="1:17">
      <c r="A15" s="115" t="s">
        <v>302</v>
      </c>
      <c r="B15" s="116" t="s">
        <v>583</v>
      </c>
      <c r="C15" s="116" t="s">
        <v>584</v>
      </c>
      <c r="D15" s="117" t="s">
        <v>575</v>
      </c>
      <c r="E15" s="118">
        <v>1</v>
      </c>
      <c r="F15" s="23"/>
      <c r="G15" s="23">
        <v>1500</v>
      </c>
      <c r="H15" s="23">
        <v>1500</v>
      </c>
      <c r="I15" s="23"/>
      <c r="J15" s="23"/>
      <c r="K15" s="23"/>
      <c r="L15" s="23"/>
      <c r="M15" s="23"/>
      <c r="N15" s="23"/>
      <c r="O15" s="23"/>
      <c r="P15" s="23"/>
      <c r="Q15" s="23"/>
    </row>
    <row r="16" ht="30" customHeight="1" spans="1:17">
      <c r="A16" s="119" t="s">
        <v>560</v>
      </c>
      <c r="B16" s="120"/>
      <c r="C16" s="120"/>
      <c r="D16" s="120"/>
      <c r="E16" s="118"/>
      <c r="F16" s="23"/>
      <c r="G16" s="23">
        <v>31654</v>
      </c>
      <c r="H16" s="23">
        <v>31654</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4" sqref="A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1"/>
      <c r="I1" s="1"/>
      <c r="J1" s="1"/>
      <c r="K1" s="91"/>
      <c r="L1" s="1"/>
      <c r="M1" s="92"/>
      <c r="N1" s="92" t="s">
        <v>585</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"单位名称："&amp;"梁河县退役军人事务局"</f>
        <v>单位名称：梁河县退役军人事务局</v>
      </c>
      <c r="B3" s="32"/>
      <c r="C3" s="32"/>
      <c r="D3" s="32"/>
      <c r="E3" s="32"/>
      <c r="F3" s="32"/>
      <c r="G3" s="32"/>
      <c r="H3" s="91"/>
      <c r="I3" s="1"/>
      <c r="J3" s="1"/>
      <c r="K3" s="91"/>
      <c r="L3" s="1"/>
      <c r="M3" s="93"/>
      <c r="N3" s="94" t="s">
        <v>27</v>
      </c>
    </row>
    <row r="4" ht="15.75" customHeight="1" spans="1:14">
      <c r="A4" s="11" t="s">
        <v>563</v>
      </c>
      <c r="B4" s="11" t="s">
        <v>586</v>
      </c>
      <c r="C4" s="11" t="s">
        <v>587</v>
      </c>
      <c r="D4" s="12" t="s">
        <v>181</v>
      </c>
      <c r="E4" s="13"/>
      <c r="F4" s="13"/>
      <c r="G4" s="13"/>
      <c r="H4" s="13"/>
      <c r="I4" s="13"/>
      <c r="J4" s="13"/>
      <c r="K4" s="13"/>
      <c r="L4" s="13"/>
      <c r="M4" s="13"/>
      <c r="N4" s="14"/>
    </row>
    <row r="5" ht="17.25" customHeight="1" spans="1:14">
      <c r="A5" s="16"/>
      <c r="B5" s="16"/>
      <c r="C5" s="16"/>
      <c r="D5" s="77" t="s">
        <v>30</v>
      </c>
      <c r="E5" s="11" t="s">
        <v>34</v>
      </c>
      <c r="F5" s="11" t="s">
        <v>569</v>
      </c>
      <c r="G5" s="11" t="s">
        <v>570</v>
      </c>
      <c r="H5" s="11" t="s">
        <v>571</v>
      </c>
      <c r="I5" s="12" t="s">
        <v>572</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4">
      <c r="A11" s="98" t="s">
        <v>588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4"/>
      <c r="B1" s="64"/>
      <c r="C1" s="64"/>
      <c r="D1" s="65"/>
      <c r="E1" s="65"/>
      <c r="F1" s="65"/>
      <c r="G1" s="65"/>
      <c r="H1" s="65"/>
      <c r="I1" s="65"/>
      <c r="J1" s="65"/>
      <c r="K1" s="65"/>
      <c r="L1" s="65"/>
      <c r="M1" s="66" t="s">
        <v>589</v>
      </c>
    </row>
    <row r="2" ht="27.75" customHeight="1" spans="1:13">
      <c r="A2" s="43" t="str">
        <f>"2026"&amp;"年县对下转移支付预算表"</f>
        <v>2026年县对下转移支付预算表</v>
      </c>
      <c r="B2" s="5"/>
      <c r="C2" s="5"/>
      <c r="D2" s="57"/>
      <c r="E2" s="57"/>
      <c r="F2" s="57"/>
      <c r="G2" s="57"/>
      <c r="H2" s="57"/>
      <c r="I2" s="57"/>
      <c r="J2" s="57"/>
      <c r="K2" s="57"/>
      <c r="L2" s="57"/>
      <c r="M2" s="5"/>
    </row>
    <row r="3" customHeight="1" spans="1:13">
      <c r="A3" s="42" t="s">
        <v>1</v>
      </c>
      <c r="B3" s="67"/>
      <c r="C3" s="67"/>
      <c r="D3" s="9"/>
      <c r="E3" s="9"/>
      <c r="F3" s="9"/>
      <c r="G3" s="9"/>
      <c r="H3" s="9"/>
      <c r="I3" s="9"/>
      <c r="J3" s="9"/>
      <c r="K3" s="9"/>
      <c r="L3" s="9"/>
      <c r="M3" s="68"/>
    </row>
    <row r="4" ht="18" customHeight="1" spans="1:13">
      <c r="A4" s="69" t="str">
        <f>"单位名称："&amp;"梁河县退役军人事务局"</f>
        <v>单位名称：梁河县退役军人事务局</v>
      </c>
      <c r="B4" s="70"/>
      <c r="C4" s="70"/>
      <c r="D4" s="9"/>
      <c r="E4" s="9"/>
      <c r="F4" s="9"/>
      <c r="G4" s="9"/>
      <c r="H4" s="9"/>
      <c r="I4" s="9"/>
      <c r="J4" s="9"/>
      <c r="K4" s="9"/>
      <c r="L4" s="9"/>
      <c r="M4" s="71"/>
    </row>
    <row r="5" ht="19.5" customHeight="1" spans="1:13">
      <c r="A5" s="72" t="s">
        <v>590</v>
      </c>
      <c r="B5" s="12" t="s">
        <v>181</v>
      </c>
      <c r="C5" s="13"/>
      <c r="D5" s="73"/>
      <c r="E5" s="74" t="s">
        <v>591</v>
      </c>
      <c r="F5" s="75"/>
      <c r="G5" s="75"/>
      <c r="H5" s="75"/>
      <c r="I5" s="75"/>
      <c r="J5" s="75"/>
      <c r="K5" s="75"/>
      <c r="L5" s="75"/>
      <c r="M5" s="14"/>
    </row>
    <row r="6" ht="40.5" customHeight="1" spans="1:13">
      <c r="A6" s="76"/>
      <c r="B6" s="77" t="s">
        <v>30</v>
      </c>
      <c r="C6" s="11" t="s">
        <v>34</v>
      </c>
      <c r="D6" s="78" t="s">
        <v>592</v>
      </c>
      <c r="E6" s="79" t="s">
        <v>593</v>
      </c>
      <c r="F6" s="80" t="s">
        <v>594</v>
      </c>
      <c r="G6" s="80" t="s">
        <v>595</v>
      </c>
      <c r="H6" s="80" t="s">
        <v>596</v>
      </c>
      <c r="I6" s="80" t="s">
        <v>597</v>
      </c>
      <c r="J6" s="80" t="s">
        <v>598</v>
      </c>
      <c r="K6" s="80" t="s">
        <v>599</v>
      </c>
      <c r="L6" s="80" t="s">
        <v>600</v>
      </c>
      <c r="M6" s="80" t="s">
        <v>601</v>
      </c>
    </row>
    <row r="7" ht="19.5" customHeight="1" spans="1:13">
      <c r="A7" s="36">
        <v>1</v>
      </c>
      <c r="B7" s="36">
        <v>2</v>
      </c>
      <c r="C7" s="81">
        <v>3</v>
      </c>
      <c r="D7" s="82">
        <v>4</v>
      </c>
      <c r="E7" s="83">
        <v>5</v>
      </c>
      <c r="F7" s="84">
        <v>6</v>
      </c>
      <c r="G7" s="85">
        <v>7</v>
      </c>
      <c r="H7" s="85">
        <v>8</v>
      </c>
      <c r="I7" s="85">
        <v>9</v>
      </c>
      <c r="J7" s="85">
        <v>10</v>
      </c>
      <c r="K7" s="85">
        <v>11</v>
      </c>
      <c r="L7" s="85">
        <v>12</v>
      </c>
      <c r="M7" s="85">
        <v>13</v>
      </c>
    </row>
    <row r="8" ht="19.5" customHeight="1" spans="1:13">
      <c r="A8" s="37"/>
      <c r="B8" s="86"/>
      <c r="C8" s="86"/>
      <c r="D8" s="87"/>
      <c r="E8" s="88"/>
      <c r="F8" s="89"/>
      <c r="G8" s="89"/>
      <c r="H8" s="89"/>
      <c r="I8" s="89"/>
      <c r="J8" s="89"/>
      <c r="K8" s="89"/>
      <c r="L8" s="89"/>
      <c r="M8" s="89"/>
    </row>
    <row r="9" ht="19.5" customHeight="1" spans="1:13">
      <c r="A9" s="37"/>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602</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10">
      <c r="J1" s="55" t="s">
        <v>603</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"单位名称："&amp;"梁河县退役军人事务局"</f>
        <v>单位名称：梁河县退役军人事务局</v>
      </c>
      <c r="B3" s="45"/>
      <c r="C3" s="45"/>
      <c r="D3" s="45"/>
      <c r="E3" s="45"/>
      <c r="F3" s="58"/>
      <c r="G3" s="45"/>
      <c r="H3" s="58"/>
    </row>
    <row r="4" ht="44.25" customHeight="1" spans="1:10">
      <c r="A4" s="35" t="s">
        <v>346</v>
      </c>
      <c r="B4" s="35" t="s">
        <v>347</v>
      </c>
      <c r="C4" s="35" t="s">
        <v>348</v>
      </c>
      <c r="D4" s="35" t="s">
        <v>349</v>
      </c>
      <c r="E4" s="35" t="s">
        <v>350</v>
      </c>
      <c r="F4" s="59" t="s">
        <v>351</v>
      </c>
      <c r="G4" s="35" t="s">
        <v>352</v>
      </c>
      <c r="H4" s="59" t="s">
        <v>353</v>
      </c>
      <c r="I4" s="59" t="s">
        <v>354</v>
      </c>
      <c r="J4" s="35" t="s">
        <v>355</v>
      </c>
    </row>
    <row r="5" ht="14.25" customHeight="1" spans="1:10">
      <c r="A5" s="35">
        <v>1</v>
      </c>
      <c r="B5" s="35">
        <v>2</v>
      </c>
      <c r="C5" s="35">
        <v>3</v>
      </c>
      <c r="D5" s="35">
        <v>4</v>
      </c>
      <c r="E5" s="35">
        <v>5</v>
      </c>
      <c r="F5" s="59">
        <v>6</v>
      </c>
      <c r="G5" s="35">
        <v>7</v>
      </c>
      <c r="H5" s="59">
        <v>8</v>
      </c>
      <c r="I5" s="59">
        <v>9</v>
      </c>
      <c r="J5" s="35">
        <v>10</v>
      </c>
    </row>
    <row r="6" ht="42" customHeight="1" spans="1:10">
      <c r="A6" s="37"/>
      <c r="B6" s="49"/>
      <c r="C6" s="49"/>
      <c r="D6" s="49"/>
      <c r="E6" s="60"/>
      <c r="F6" s="61"/>
      <c r="G6" s="60"/>
      <c r="H6" s="61"/>
      <c r="I6" s="61"/>
      <c r="J6" s="60"/>
    </row>
    <row r="7" ht="42" customHeight="1" spans="1:10">
      <c r="A7" s="37"/>
      <c r="B7" s="22" t="s">
        <v>604</v>
      </c>
      <c r="C7" s="22" t="s">
        <v>604</v>
      </c>
      <c r="D7" s="22" t="s">
        <v>604</v>
      </c>
      <c r="E7" s="37" t="s">
        <v>604</v>
      </c>
      <c r="F7" s="22" t="s">
        <v>604</v>
      </c>
      <c r="G7" s="37" t="s">
        <v>604</v>
      </c>
      <c r="H7" s="22" t="s">
        <v>604</v>
      </c>
      <c r="I7" s="22" t="s">
        <v>604</v>
      </c>
      <c r="J7" s="37" t="s">
        <v>604</v>
      </c>
    </row>
    <row r="8" ht="18.45" customHeight="1" spans="1:10">
      <c r="A8" s="62" t="s">
        <v>602</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1:8">
      <c r="H1" s="42" t="s">
        <v>605</v>
      </c>
    </row>
    <row r="2" ht="28.5" customHeight="1" spans="1:8">
      <c r="A2" s="43" t="str">
        <f>"2026"&amp;"年新增资产配置表"</f>
        <v>2026年新增资产配置表</v>
      </c>
      <c r="B2" s="5"/>
      <c r="C2" s="5"/>
      <c r="D2" s="5"/>
      <c r="E2" s="5"/>
      <c r="F2" s="5"/>
      <c r="G2" s="5"/>
      <c r="H2" s="5"/>
    </row>
    <row r="3" ht="13.5" customHeight="1" spans="1:8">
      <c r="A3" s="44" t="str">
        <f>"单位名称："&amp;"梁河县退役军人事务局"</f>
        <v>单位名称：梁河县退役军人事务局</v>
      </c>
      <c r="B3" s="7"/>
      <c r="C3" s="45"/>
    </row>
    <row r="4" ht="18" customHeight="1" spans="1:8">
      <c r="A4" s="11" t="s">
        <v>174</v>
      </c>
      <c r="B4" s="11" t="s">
        <v>606</v>
      </c>
      <c r="C4" s="11" t="s">
        <v>607</v>
      </c>
      <c r="D4" s="11" t="s">
        <v>608</v>
      </c>
      <c r="E4" s="11" t="s">
        <v>609</v>
      </c>
      <c r="F4" s="46" t="s">
        <v>610</v>
      </c>
      <c r="G4" s="47"/>
      <c r="H4" s="48"/>
    </row>
    <row r="5" ht="18" customHeight="1" spans="1:8">
      <c r="A5" s="18"/>
      <c r="B5" s="18"/>
      <c r="C5" s="18"/>
      <c r="D5" s="18"/>
      <c r="E5" s="18"/>
      <c r="F5" s="35" t="s">
        <v>567</v>
      </c>
      <c r="G5" s="35" t="s">
        <v>611</v>
      </c>
      <c r="H5" s="35" t="s">
        <v>612</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30</v>
      </c>
      <c r="B8" s="52"/>
      <c r="C8" s="52"/>
      <c r="D8" s="52"/>
      <c r="E8" s="52"/>
      <c r="F8" s="39"/>
      <c r="G8" s="53"/>
      <c r="H8" s="53"/>
    </row>
    <row r="9" customHeight="1" spans="1:8">
      <c r="A9" s="54" t="s">
        <v>613</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5"/>
  <sheetViews>
    <sheetView showZeros="0" topLeftCell="A17" workbookViewId="0">
      <selection activeCell="E20" sqref="E20"/>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614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"单位名称："&amp;"梁河县退役军人事务局"</f>
        <v>单位名称：梁河县退役军人事务局</v>
      </c>
      <c r="B3" s="31"/>
      <c r="C3" s="31"/>
      <c r="D3" s="31"/>
      <c r="E3" s="31"/>
      <c r="F3" s="31"/>
      <c r="G3" s="31"/>
      <c r="H3" s="32"/>
      <c r="I3" s="32"/>
      <c r="J3" s="32"/>
      <c r="K3" s="33" t="s">
        <v>27</v>
      </c>
    </row>
    <row r="4" ht="21.75" customHeight="1" spans="1:11">
      <c r="A4" s="34" t="s">
        <v>276</v>
      </c>
      <c r="B4" s="34" t="s">
        <v>176</v>
      </c>
      <c r="C4" s="34" t="s">
        <v>277</v>
      </c>
      <c r="D4" s="35" t="s">
        <v>177</v>
      </c>
      <c r="E4" s="35" t="s">
        <v>178</v>
      </c>
      <c r="F4" s="35" t="s">
        <v>278</v>
      </c>
      <c r="G4" s="35" t="s">
        <v>279</v>
      </c>
      <c r="H4" s="36" t="s">
        <v>30</v>
      </c>
      <c r="I4" s="36" t="s">
        <v>615</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t="s">
        <v>616</v>
      </c>
      <c r="C8" s="37"/>
      <c r="D8" s="37"/>
      <c r="E8" s="37"/>
      <c r="F8" s="37"/>
      <c r="G8" s="37"/>
      <c r="H8" s="23">
        <v>1600</v>
      </c>
      <c r="I8" s="23">
        <v>1600</v>
      </c>
      <c r="J8" s="23"/>
      <c r="K8" s="38"/>
    </row>
    <row r="9" ht="52.5" customHeight="1" spans="1:11">
      <c r="A9" s="22" t="s">
        <v>311</v>
      </c>
      <c r="B9" s="22" t="s">
        <v>616</v>
      </c>
      <c r="C9" s="22" t="s">
        <v>46</v>
      </c>
      <c r="D9" s="22" t="s">
        <v>117</v>
      </c>
      <c r="E9" s="22" t="s">
        <v>118</v>
      </c>
      <c r="F9" s="22" t="s">
        <v>239</v>
      </c>
      <c r="G9" s="22" t="s">
        <v>240</v>
      </c>
      <c r="H9" s="23">
        <v>1600</v>
      </c>
      <c r="I9" s="23">
        <v>1600</v>
      </c>
      <c r="J9" s="23"/>
      <c r="K9" s="39"/>
    </row>
    <row r="10" ht="52.5" customHeight="1" spans="1:11">
      <c r="A10" s="25"/>
      <c r="B10" s="22" t="s">
        <v>617</v>
      </c>
      <c r="C10" s="25"/>
      <c r="D10" s="25"/>
      <c r="E10" s="25"/>
      <c r="F10" s="25"/>
      <c r="G10" s="25"/>
      <c r="H10" s="23">
        <v>135300</v>
      </c>
      <c r="I10" s="23">
        <v>135300</v>
      </c>
      <c r="J10" s="23"/>
      <c r="K10" s="25"/>
    </row>
    <row r="11" ht="52.5" customHeight="1" spans="1:11">
      <c r="A11" s="22" t="s">
        <v>311</v>
      </c>
      <c r="B11" s="22" t="s">
        <v>617</v>
      </c>
      <c r="C11" s="22" t="s">
        <v>46</v>
      </c>
      <c r="D11" s="22" t="s">
        <v>111</v>
      </c>
      <c r="E11" s="22" t="s">
        <v>112</v>
      </c>
      <c r="F11" s="22" t="s">
        <v>271</v>
      </c>
      <c r="G11" s="22" t="s">
        <v>272</v>
      </c>
      <c r="H11" s="23">
        <v>125300</v>
      </c>
      <c r="I11" s="23">
        <v>125300</v>
      </c>
      <c r="J11" s="23"/>
      <c r="K11" s="25"/>
    </row>
    <row r="12" ht="52.5" customHeight="1" spans="1:11">
      <c r="A12" s="22" t="s">
        <v>311</v>
      </c>
      <c r="B12" s="22" t="s">
        <v>617</v>
      </c>
      <c r="C12" s="22" t="s">
        <v>46</v>
      </c>
      <c r="D12" s="22" t="s">
        <v>111</v>
      </c>
      <c r="E12" s="22" t="s">
        <v>112</v>
      </c>
      <c r="F12" s="22" t="s">
        <v>323</v>
      </c>
      <c r="G12" s="22" t="s">
        <v>324</v>
      </c>
      <c r="H12" s="23">
        <v>10000</v>
      </c>
      <c r="I12" s="23">
        <v>10000</v>
      </c>
      <c r="J12" s="23"/>
      <c r="K12" s="25"/>
    </row>
    <row r="13" ht="52.5" customHeight="1" spans="1:11">
      <c r="A13" s="25"/>
      <c r="B13" s="22" t="s">
        <v>274</v>
      </c>
      <c r="C13" s="25"/>
      <c r="D13" s="25"/>
      <c r="E13" s="25"/>
      <c r="F13" s="25"/>
      <c r="G13" s="25"/>
      <c r="H13" s="23">
        <v>78800</v>
      </c>
      <c r="I13" s="23">
        <v>78800</v>
      </c>
      <c r="J13" s="23"/>
      <c r="K13" s="25"/>
    </row>
    <row r="14" ht="52.5" customHeight="1" spans="1:11">
      <c r="A14" s="22" t="s">
        <v>236</v>
      </c>
      <c r="B14" s="22" t="s">
        <v>274</v>
      </c>
      <c r="C14" s="22" t="s">
        <v>46</v>
      </c>
      <c r="D14" s="22" t="s">
        <v>113</v>
      </c>
      <c r="E14" s="22" t="s">
        <v>114</v>
      </c>
      <c r="F14" s="22" t="s">
        <v>235</v>
      </c>
      <c r="G14" s="22" t="s">
        <v>236</v>
      </c>
      <c r="H14" s="23">
        <v>78800</v>
      </c>
      <c r="I14" s="23">
        <v>78800</v>
      </c>
      <c r="J14" s="23"/>
      <c r="K14" s="25"/>
    </row>
    <row r="15" ht="52.5" customHeight="1" spans="1:11">
      <c r="A15" s="25"/>
      <c r="B15" s="22" t="s">
        <v>618</v>
      </c>
      <c r="C15" s="25"/>
      <c r="D15" s="25"/>
      <c r="E15" s="25"/>
      <c r="F15" s="25"/>
      <c r="G15" s="25"/>
      <c r="H15" s="23">
        <v>800000</v>
      </c>
      <c r="I15" s="23">
        <v>800000</v>
      </c>
      <c r="J15" s="23"/>
      <c r="K15" s="25"/>
    </row>
    <row r="16" ht="52.5" customHeight="1" spans="1:11">
      <c r="A16" s="22" t="s">
        <v>290</v>
      </c>
      <c r="B16" s="22" t="s">
        <v>618</v>
      </c>
      <c r="C16" s="22" t="s">
        <v>46</v>
      </c>
      <c r="D16" s="22" t="s">
        <v>99</v>
      </c>
      <c r="E16" s="22" t="s">
        <v>100</v>
      </c>
      <c r="F16" s="22" t="s">
        <v>292</v>
      </c>
      <c r="G16" s="22" t="s">
        <v>293</v>
      </c>
      <c r="H16" s="23">
        <v>800000</v>
      </c>
      <c r="I16" s="23">
        <v>800000</v>
      </c>
      <c r="J16" s="23"/>
      <c r="K16" s="25"/>
    </row>
    <row r="17" ht="52.5" customHeight="1" spans="1:11">
      <c r="A17" s="25"/>
      <c r="B17" s="22" t="s">
        <v>619</v>
      </c>
      <c r="C17" s="25"/>
      <c r="D17" s="25"/>
      <c r="E17" s="25"/>
      <c r="F17" s="25"/>
      <c r="G17" s="25"/>
      <c r="H17" s="23">
        <v>4780000</v>
      </c>
      <c r="I17" s="23">
        <v>4780000</v>
      </c>
      <c r="J17" s="23"/>
      <c r="K17" s="25"/>
    </row>
    <row r="18" ht="52.5" customHeight="1" spans="1:11">
      <c r="A18" s="22" t="s">
        <v>290</v>
      </c>
      <c r="B18" s="22" t="s">
        <v>619</v>
      </c>
      <c r="C18" s="22" t="s">
        <v>46</v>
      </c>
      <c r="D18" s="22" t="s">
        <v>93</v>
      </c>
      <c r="E18" s="22" t="s">
        <v>94</v>
      </c>
      <c r="F18" s="22" t="s">
        <v>292</v>
      </c>
      <c r="G18" s="22" t="s">
        <v>293</v>
      </c>
      <c r="H18" s="23">
        <v>220039.92</v>
      </c>
      <c r="I18" s="23">
        <v>220039.92</v>
      </c>
      <c r="J18" s="23"/>
      <c r="K18" s="25"/>
    </row>
    <row r="19" ht="52.5" customHeight="1" spans="1:11">
      <c r="A19" s="22" t="s">
        <v>290</v>
      </c>
      <c r="B19" s="22" t="s">
        <v>619</v>
      </c>
      <c r="C19" s="22" t="s">
        <v>46</v>
      </c>
      <c r="D19" s="22" t="s">
        <v>95</v>
      </c>
      <c r="E19" s="22" t="s">
        <v>96</v>
      </c>
      <c r="F19" s="22" t="s">
        <v>292</v>
      </c>
      <c r="G19" s="22" t="s">
        <v>293</v>
      </c>
      <c r="H19" s="23">
        <v>673585.53</v>
      </c>
      <c r="I19" s="23">
        <v>673585.53</v>
      </c>
      <c r="J19" s="23"/>
      <c r="K19" s="25"/>
    </row>
    <row r="20" ht="52.5" customHeight="1" spans="1:11">
      <c r="A20" s="22" t="s">
        <v>290</v>
      </c>
      <c r="B20" s="22" t="s">
        <v>619</v>
      </c>
      <c r="C20" s="22" t="s">
        <v>46</v>
      </c>
      <c r="D20" s="22" t="s">
        <v>97</v>
      </c>
      <c r="E20" s="22" t="s">
        <v>98</v>
      </c>
      <c r="F20" s="22" t="s">
        <v>292</v>
      </c>
      <c r="G20" s="22" t="s">
        <v>293</v>
      </c>
      <c r="H20" s="23">
        <v>2789712.28</v>
      </c>
      <c r="I20" s="23">
        <v>2789712.28</v>
      </c>
      <c r="J20" s="23"/>
      <c r="K20" s="25"/>
    </row>
    <row r="21" ht="52.5" customHeight="1" spans="1:11">
      <c r="A21" s="22" t="s">
        <v>290</v>
      </c>
      <c r="B21" s="22" t="s">
        <v>619</v>
      </c>
      <c r="C21" s="22" t="s">
        <v>46</v>
      </c>
      <c r="D21" s="22" t="s">
        <v>101</v>
      </c>
      <c r="E21" s="22" t="s">
        <v>102</v>
      </c>
      <c r="F21" s="22" t="s">
        <v>292</v>
      </c>
      <c r="G21" s="22" t="s">
        <v>293</v>
      </c>
      <c r="H21" s="23">
        <v>1069661.91</v>
      </c>
      <c r="I21" s="23">
        <v>1069661.91</v>
      </c>
      <c r="J21" s="23"/>
      <c r="K21" s="25"/>
    </row>
    <row r="22" ht="52.5" customHeight="1" spans="1:11">
      <c r="A22" s="22" t="s">
        <v>290</v>
      </c>
      <c r="B22" s="22" t="s">
        <v>619</v>
      </c>
      <c r="C22" s="22" t="s">
        <v>46</v>
      </c>
      <c r="D22" s="22" t="s">
        <v>105</v>
      </c>
      <c r="E22" s="22" t="s">
        <v>106</v>
      </c>
      <c r="F22" s="22" t="s">
        <v>292</v>
      </c>
      <c r="G22" s="22" t="s">
        <v>293</v>
      </c>
      <c r="H22" s="23">
        <v>27000.36</v>
      </c>
      <c r="I22" s="23">
        <v>27000.36</v>
      </c>
      <c r="J22" s="23"/>
      <c r="K22" s="25"/>
    </row>
    <row r="23" ht="52.5" customHeight="1" spans="1:11">
      <c r="A23" s="25"/>
      <c r="B23" s="22" t="s">
        <v>620</v>
      </c>
      <c r="C23" s="25"/>
      <c r="D23" s="25"/>
      <c r="E23" s="25"/>
      <c r="F23" s="25"/>
      <c r="G23" s="25"/>
      <c r="H23" s="23">
        <v>243500</v>
      </c>
      <c r="I23" s="23">
        <v>243500</v>
      </c>
      <c r="J23" s="23"/>
      <c r="K23" s="25"/>
    </row>
    <row r="24" ht="52.5" customHeight="1" spans="1:11">
      <c r="A24" s="22" t="s">
        <v>290</v>
      </c>
      <c r="B24" s="22" t="s">
        <v>620</v>
      </c>
      <c r="C24" s="22" t="s">
        <v>46</v>
      </c>
      <c r="D24" s="22" t="s">
        <v>142</v>
      </c>
      <c r="E24" s="22" t="s">
        <v>143</v>
      </c>
      <c r="F24" s="22" t="s">
        <v>341</v>
      </c>
      <c r="G24" s="22" t="s">
        <v>342</v>
      </c>
      <c r="H24" s="23">
        <v>243500</v>
      </c>
      <c r="I24" s="23">
        <v>243500</v>
      </c>
      <c r="J24" s="23"/>
      <c r="K24" s="25"/>
    </row>
    <row r="25" ht="30" customHeight="1" spans="1:11">
      <c r="A25" s="40" t="s">
        <v>560</v>
      </c>
      <c r="B25" s="41"/>
      <c r="C25" s="41"/>
      <c r="D25" s="41"/>
      <c r="E25" s="41"/>
      <c r="F25" s="41"/>
      <c r="G25" s="41"/>
      <c r="H25" s="23">
        <v>6039200</v>
      </c>
      <c r="I25" s="23">
        <v>6039200</v>
      </c>
      <c r="J25" s="23"/>
      <c r="K25" s="39"/>
    </row>
  </sheetData>
  <mergeCells count="15">
    <mergeCell ref="A2:K2"/>
    <mergeCell ref="A3:G3"/>
    <mergeCell ref="I4:K4"/>
    <mergeCell ref="A25:G2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tabSelected="1" topLeftCell="A12" workbookViewId="0">
      <selection activeCell="P18" sqref="P1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621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"单位名称："&amp;"梁河县退役军人事务局"</f>
        <v>单位名称：梁河县退役军人事务局</v>
      </c>
      <c r="B3" s="7"/>
      <c r="C3" s="7"/>
      <c r="D3" s="7"/>
      <c r="E3" s="8"/>
      <c r="F3" s="8"/>
      <c r="G3" s="9" t="s">
        <v>27</v>
      </c>
    </row>
    <row r="4" ht="21.75" customHeight="1" spans="1:7">
      <c r="A4" s="10" t="s">
        <v>277</v>
      </c>
      <c r="B4" s="10" t="s">
        <v>276</v>
      </c>
      <c r="C4" s="10" t="s">
        <v>176</v>
      </c>
      <c r="D4" s="11" t="s">
        <v>622</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3020022</v>
      </c>
      <c r="F8" s="23">
        <v>970000</v>
      </c>
      <c r="G8" s="23">
        <v>795200</v>
      </c>
    </row>
    <row r="9" ht="52.5" customHeight="1" spans="1:7">
      <c r="A9" s="24"/>
      <c r="B9" s="22" t="s">
        <v>623</v>
      </c>
      <c r="C9" s="22" t="s">
        <v>315</v>
      </c>
      <c r="D9" s="22" t="s">
        <v>624</v>
      </c>
      <c r="E9" s="23">
        <v>100000</v>
      </c>
      <c r="F9" s="23"/>
      <c r="G9" s="23"/>
    </row>
    <row r="10" ht="52.5" customHeight="1" spans="1:7">
      <c r="A10" s="25"/>
      <c r="B10" s="22" t="s">
        <v>623</v>
      </c>
      <c r="C10" s="22" t="s">
        <v>327</v>
      </c>
      <c r="D10" s="22" t="s">
        <v>624</v>
      </c>
      <c r="E10" s="23">
        <v>50000</v>
      </c>
      <c r="F10" s="23"/>
      <c r="G10" s="23"/>
    </row>
    <row r="11" ht="52.5" customHeight="1" spans="1:7">
      <c r="A11" s="25"/>
      <c r="B11" s="22" t="s">
        <v>623</v>
      </c>
      <c r="C11" s="22" t="s">
        <v>294</v>
      </c>
      <c r="D11" s="22" t="s">
        <v>624</v>
      </c>
      <c r="E11" s="23">
        <v>20000</v>
      </c>
      <c r="F11" s="23">
        <v>50000</v>
      </c>
      <c r="G11" s="23"/>
    </row>
    <row r="12" ht="52.5" customHeight="1" spans="1:7">
      <c r="A12" s="25"/>
      <c r="B12" s="22" t="s">
        <v>623</v>
      </c>
      <c r="C12" s="22" t="s">
        <v>302</v>
      </c>
      <c r="D12" s="22" t="s">
        <v>624</v>
      </c>
      <c r="E12" s="23">
        <v>185000</v>
      </c>
      <c r="F12" s="23">
        <v>180000</v>
      </c>
      <c r="G12" s="23"/>
    </row>
    <row r="13" ht="52.5" customHeight="1" spans="1:7">
      <c r="A13" s="25"/>
      <c r="B13" s="22" t="s">
        <v>623</v>
      </c>
      <c r="C13" s="22" t="s">
        <v>282</v>
      </c>
      <c r="D13" s="22" t="s">
        <v>624</v>
      </c>
      <c r="E13" s="23">
        <v>50000</v>
      </c>
      <c r="F13" s="23"/>
      <c r="G13" s="23"/>
    </row>
    <row r="14" ht="52.5" customHeight="1" spans="1:7">
      <c r="A14" s="25"/>
      <c r="B14" s="22" t="s">
        <v>625</v>
      </c>
      <c r="C14" s="22" t="s">
        <v>321</v>
      </c>
      <c r="D14" s="22" t="s">
        <v>624</v>
      </c>
      <c r="E14" s="23">
        <v>476620</v>
      </c>
      <c r="F14" s="23"/>
      <c r="G14" s="23"/>
    </row>
    <row r="15" ht="52.5" customHeight="1" spans="1:7">
      <c r="A15" s="25"/>
      <c r="B15" s="22" t="s">
        <v>625</v>
      </c>
      <c r="C15" s="22" t="s">
        <v>296</v>
      </c>
      <c r="D15" s="22" t="s">
        <v>624</v>
      </c>
      <c r="E15" s="23">
        <v>777002</v>
      </c>
      <c r="F15" s="23">
        <v>500000</v>
      </c>
      <c r="G15" s="23">
        <v>550000</v>
      </c>
    </row>
    <row r="16" ht="52.5" customHeight="1" spans="1:7">
      <c r="A16" s="25"/>
      <c r="B16" s="22" t="s">
        <v>625</v>
      </c>
      <c r="C16" s="22" t="s">
        <v>339</v>
      </c>
      <c r="D16" s="22" t="s">
        <v>624</v>
      </c>
      <c r="E16" s="23">
        <v>99000</v>
      </c>
      <c r="F16" s="23">
        <v>20000</v>
      </c>
      <c r="G16" s="23">
        <v>20000</v>
      </c>
    </row>
    <row r="17" ht="52.5" customHeight="1" spans="1:7">
      <c r="A17" s="25"/>
      <c r="B17" s="22" t="s">
        <v>625</v>
      </c>
      <c r="C17" s="22" t="s">
        <v>337</v>
      </c>
      <c r="D17" s="22" t="s">
        <v>624</v>
      </c>
      <c r="E17" s="23">
        <v>345000</v>
      </c>
      <c r="F17" s="23">
        <v>50000</v>
      </c>
      <c r="G17" s="23">
        <v>55000</v>
      </c>
    </row>
    <row r="18" ht="52.5" customHeight="1" spans="1:7">
      <c r="A18" s="25"/>
      <c r="B18" s="22" t="s">
        <v>625</v>
      </c>
      <c r="C18" s="22" t="s">
        <v>325</v>
      </c>
      <c r="D18" s="22" t="s">
        <v>624</v>
      </c>
      <c r="E18" s="23">
        <v>260000</v>
      </c>
      <c r="F18" s="23">
        <v>100000</v>
      </c>
      <c r="G18" s="23">
        <v>100000</v>
      </c>
    </row>
    <row r="19" ht="52.5" customHeight="1" spans="1:7">
      <c r="A19" s="25"/>
      <c r="B19" s="22" t="s">
        <v>625</v>
      </c>
      <c r="C19" s="22" t="s">
        <v>289</v>
      </c>
      <c r="D19" s="22" t="s">
        <v>624</v>
      </c>
      <c r="E19" s="23">
        <v>537600</v>
      </c>
      <c r="F19" s="23"/>
      <c r="G19" s="23"/>
    </row>
    <row r="20" ht="52.5" customHeight="1" spans="1:7">
      <c r="A20" s="25"/>
      <c r="B20" s="22" t="s">
        <v>625</v>
      </c>
      <c r="C20" s="22" t="s">
        <v>343</v>
      </c>
      <c r="D20" s="22" t="s">
        <v>624</v>
      </c>
      <c r="E20" s="23">
        <v>69800</v>
      </c>
      <c r="F20" s="23">
        <v>70000</v>
      </c>
      <c r="G20" s="23">
        <v>70200</v>
      </c>
    </row>
    <row r="21" ht="52.5" customHeight="1" spans="1:7">
      <c r="A21" s="25"/>
      <c r="B21" s="22" t="s">
        <v>626</v>
      </c>
      <c r="C21" s="22" t="s">
        <v>310</v>
      </c>
      <c r="D21" s="22" t="s">
        <v>624</v>
      </c>
      <c r="E21" s="23">
        <v>50000</v>
      </c>
      <c r="F21" s="23"/>
      <c r="G21" s="23"/>
    </row>
    <row r="22" ht="30" customHeight="1" spans="1:7">
      <c r="A22" s="26" t="s">
        <v>30</v>
      </c>
      <c r="B22" s="27" t="s">
        <v>604</v>
      </c>
      <c r="C22" s="27"/>
      <c r="D22" s="28"/>
      <c r="E22" s="23">
        <v>3020022</v>
      </c>
      <c r="F22" s="23">
        <v>970000</v>
      </c>
      <c r="G22" s="23">
        <v>795200</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96"/>
      <c r="B1" s="1"/>
      <c r="C1" s="1"/>
      <c r="D1" s="1"/>
      <c r="E1" s="1"/>
      <c r="F1" s="1"/>
      <c r="G1" s="1"/>
      <c r="H1" s="1"/>
      <c r="I1" s="91"/>
      <c r="J1" s="1"/>
      <c r="K1" s="1"/>
      <c r="L1" s="1"/>
      <c r="M1" s="1"/>
      <c r="N1" s="1"/>
      <c r="O1" s="1"/>
      <c r="P1" s="92" t="s">
        <v>26</v>
      </c>
      <c r="Q1" s="92"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"单位名称："&amp;"梁河县退役军人事务局"</f>
        <v>单位名称：梁河县退役军人事务局</v>
      </c>
      <c r="B3" s="31"/>
      <c r="C3" s="179"/>
      <c r="D3" s="179"/>
      <c r="E3" s="179"/>
      <c r="F3" s="179"/>
      <c r="G3" s="179"/>
      <c r="H3" s="179"/>
      <c r="I3" s="179"/>
      <c r="J3" s="179"/>
      <c r="K3" s="179"/>
      <c r="L3" s="179"/>
      <c r="M3" s="179"/>
      <c r="N3" s="179"/>
      <c r="O3" s="179"/>
      <c r="P3" s="92" t="s">
        <v>27</v>
      </c>
      <c r="Q3" s="92"/>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6"/>
      <c r="B6" s="76"/>
      <c r="C6" s="76"/>
      <c r="D6" s="77"/>
      <c r="E6" s="77"/>
      <c r="F6" s="77"/>
      <c r="G6" s="76"/>
      <c r="H6" s="76"/>
      <c r="I6" s="36" t="s">
        <v>33</v>
      </c>
      <c r="J6" s="34" t="s">
        <v>40</v>
      </c>
      <c r="K6" s="34" t="s">
        <v>41</v>
      </c>
      <c r="L6" s="10" t="s">
        <v>42</v>
      </c>
      <c r="M6" s="10" t="s">
        <v>43</v>
      </c>
      <c r="N6" s="10" t="s">
        <v>44</v>
      </c>
      <c r="O6" s="77"/>
      <c r="P6" s="77"/>
      <c r="Q6" s="77"/>
      <c r="R6" s="77"/>
      <c r="S6" s="77"/>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98" t="s">
        <v>45</v>
      </c>
      <c r="B8" s="198" t="s">
        <v>46</v>
      </c>
      <c r="C8" s="23">
        <v>4873238.82</v>
      </c>
      <c r="D8" s="23">
        <v>4873238.82</v>
      </c>
      <c r="E8" s="23">
        <v>4873238.82</v>
      </c>
      <c r="F8" s="23"/>
      <c r="G8" s="23"/>
      <c r="H8" s="23"/>
      <c r="I8" s="23"/>
      <c r="J8" s="23"/>
      <c r="K8" s="23"/>
      <c r="L8" s="23"/>
      <c r="M8" s="23"/>
      <c r="N8" s="23"/>
      <c r="O8" s="23"/>
      <c r="P8" s="23"/>
      <c r="Q8" s="23"/>
      <c r="R8" s="23"/>
      <c r="S8" s="23"/>
    </row>
    <row r="9" ht="30" customHeight="1" spans="1:19">
      <c r="A9" s="12" t="s">
        <v>30</v>
      </c>
      <c r="B9" s="199"/>
      <c r="C9" s="185">
        <v>4873238.82</v>
      </c>
      <c r="D9" s="185">
        <v>4873238.82</v>
      </c>
      <c r="E9" s="185">
        <v>4873238.82</v>
      </c>
      <c r="F9" s="185"/>
      <c r="G9" s="185"/>
      <c r="H9" s="185"/>
      <c r="I9" s="185"/>
      <c r="J9" s="185"/>
      <c r="K9" s="185"/>
      <c r="L9" s="185"/>
      <c r="M9" s="185"/>
      <c r="N9" s="185"/>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Zeros="0" topLeftCell="A35" workbookViewId="0">
      <selection activeCell="B33" sqref="B33"/>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7"/>
      <c r="B1" s="187"/>
      <c r="C1" s="187"/>
      <c r="D1" s="187"/>
      <c r="E1" s="187"/>
      <c r="F1" s="187"/>
      <c r="G1" s="187"/>
      <c r="H1" s="187"/>
      <c r="I1" s="187"/>
      <c r="J1" s="187"/>
      <c r="K1" s="187"/>
      <c r="L1" s="187"/>
      <c r="M1" s="187"/>
      <c r="N1" s="94" t="s">
        <v>47</v>
      </c>
      <c r="O1" s="94"/>
    </row>
    <row r="2" ht="36" customHeight="1" spans="1:15">
      <c r="A2" s="188" t="str">
        <f>"2026"&amp;"年部门支出预算表"</f>
        <v>2026年部门支出预算表</v>
      </c>
      <c r="B2" s="188"/>
      <c r="C2" s="188"/>
      <c r="D2" s="188"/>
      <c r="E2" s="188"/>
      <c r="F2" s="188"/>
      <c r="G2" s="188"/>
      <c r="H2" s="188"/>
      <c r="I2" s="188"/>
      <c r="J2" s="188"/>
      <c r="K2" s="188"/>
      <c r="L2" s="188"/>
      <c r="M2" s="188"/>
      <c r="N2" s="188"/>
      <c r="O2" s="188"/>
    </row>
    <row r="3" ht="18.75" customHeight="1" spans="1:15">
      <c r="A3" s="31" t="str">
        <f>"单位名称："&amp;"梁河县退役军人事务局"</f>
        <v>单位名称：梁河县退役军人事务局</v>
      </c>
      <c r="B3" s="31"/>
      <c r="C3" s="31"/>
      <c r="D3" s="31"/>
      <c r="E3" s="31"/>
      <c r="F3" s="31"/>
      <c r="G3" s="187"/>
      <c r="H3" s="187"/>
      <c r="I3" s="187"/>
      <c r="J3" s="187"/>
      <c r="K3" s="187"/>
      <c r="L3" s="187"/>
      <c r="M3" s="187"/>
      <c r="N3" s="94" t="s">
        <v>1</v>
      </c>
      <c r="O3" s="94"/>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92">
        <v>8500</v>
      </c>
      <c r="D7" s="192">
        <v>8500</v>
      </c>
      <c r="E7" s="192">
        <v>8500</v>
      </c>
      <c r="F7" s="192"/>
      <c r="G7" s="192"/>
      <c r="H7" s="192"/>
      <c r="I7" s="192"/>
      <c r="J7" s="192"/>
      <c r="K7" s="192"/>
      <c r="L7" s="192"/>
      <c r="M7" s="192"/>
      <c r="N7" s="192"/>
      <c r="O7" s="192"/>
    </row>
    <row r="8" ht="52.5" customHeight="1" spans="1:15">
      <c r="A8" s="193" t="s">
        <v>76</v>
      </c>
      <c r="B8" s="189" t="s">
        <v>77</v>
      </c>
      <c r="C8" s="192">
        <v>7000</v>
      </c>
      <c r="D8" s="192">
        <v>7000</v>
      </c>
      <c r="E8" s="192">
        <v>7000</v>
      </c>
      <c r="F8" s="192"/>
      <c r="G8" s="192"/>
      <c r="H8" s="192"/>
      <c r="I8" s="192"/>
      <c r="J8" s="192"/>
      <c r="K8" s="192"/>
      <c r="L8" s="192"/>
      <c r="M8" s="192"/>
      <c r="N8" s="192"/>
      <c r="O8" s="192"/>
    </row>
    <row r="9" ht="52.5" customHeight="1" spans="1:15">
      <c r="A9" s="194" t="s">
        <v>78</v>
      </c>
      <c r="B9" s="189" t="s">
        <v>79</v>
      </c>
      <c r="C9" s="192">
        <v>7000</v>
      </c>
      <c r="D9" s="192">
        <v>7000</v>
      </c>
      <c r="E9" s="192">
        <v>7000</v>
      </c>
      <c r="F9" s="192"/>
      <c r="G9" s="192"/>
      <c r="H9" s="192"/>
      <c r="I9" s="192"/>
      <c r="J9" s="192"/>
      <c r="K9" s="192"/>
      <c r="L9" s="192"/>
      <c r="M9" s="192"/>
      <c r="N9" s="192"/>
      <c r="O9" s="192"/>
    </row>
    <row r="10" ht="52.5" customHeight="1" spans="1:15">
      <c r="A10" s="193" t="s">
        <v>80</v>
      </c>
      <c r="B10" s="189" t="s">
        <v>81</v>
      </c>
      <c r="C10" s="192">
        <v>1500</v>
      </c>
      <c r="D10" s="192">
        <v>1500</v>
      </c>
      <c r="E10" s="192">
        <v>1500</v>
      </c>
      <c r="F10" s="192"/>
      <c r="G10" s="192"/>
      <c r="H10" s="192"/>
      <c r="I10" s="192"/>
      <c r="J10" s="192"/>
      <c r="K10" s="192"/>
      <c r="L10" s="192"/>
      <c r="M10" s="192"/>
      <c r="N10" s="192"/>
      <c r="O10" s="192"/>
    </row>
    <row r="11" ht="52.5" customHeight="1" spans="1:15">
      <c r="A11" s="194" t="s">
        <v>82</v>
      </c>
      <c r="B11" s="189" t="s">
        <v>81</v>
      </c>
      <c r="C11" s="192">
        <v>1500</v>
      </c>
      <c r="D11" s="192">
        <v>1500</v>
      </c>
      <c r="E11" s="192">
        <v>1500</v>
      </c>
      <c r="F11" s="192"/>
      <c r="G11" s="192"/>
      <c r="H11" s="192"/>
      <c r="I11" s="192"/>
      <c r="J11" s="192"/>
      <c r="K11" s="192"/>
      <c r="L11" s="192"/>
      <c r="M11" s="192"/>
      <c r="N11" s="192"/>
      <c r="O11" s="192"/>
    </row>
    <row r="12" ht="52.5" customHeight="1" spans="1:15">
      <c r="A12" s="191" t="s">
        <v>83</v>
      </c>
      <c r="B12" s="191" t="s">
        <v>84</v>
      </c>
      <c r="C12" s="192">
        <v>4534639.18</v>
      </c>
      <c r="D12" s="192">
        <v>4534639.18</v>
      </c>
      <c r="E12" s="192">
        <v>1613617.18</v>
      </c>
      <c r="F12" s="192">
        <v>2921022</v>
      </c>
      <c r="G12" s="192"/>
      <c r="H12" s="192"/>
      <c r="I12" s="192"/>
      <c r="J12" s="192"/>
      <c r="K12" s="192"/>
      <c r="L12" s="192"/>
      <c r="M12" s="192"/>
      <c r="N12" s="192"/>
      <c r="O12" s="192"/>
    </row>
    <row r="13" ht="52.5" customHeight="1" spans="1:15">
      <c r="A13" s="193" t="s">
        <v>85</v>
      </c>
      <c r="B13" s="189" t="s">
        <v>86</v>
      </c>
      <c r="C13" s="192">
        <v>203081.52</v>
      </c>
      <c r="D13" s="192">
        <v>203081.52</v>
      </c>
      <c r="E13" s="192">
        <v>203081.52</v>
      </c>
      <c r="F13" s="192"/>
      <c r="G13" s="192"/>
      <c r="H13" s="192"/>
      <c r="I13" s="192"/>
      <c r="J13" s="192"/>
      <c r="K13" s="192"/>
      <c r="L13" s="192"/>
      <c r="M13" s="192"/>
      <c r="N13" s="192"/>
      <c r="O13" s="192"/>
    </row>
    <row r="14" ht="52.5" customHeight="1" spans="1:15">
      <c r="A14" s="194" t="s">
        <v>87</v>
      </c>
      <c r="B14" s="189" t="s">
        <v>88</v>
      </c>
      <c r="C14" s="192">
        <v>4734</v>
      </c>
      <c r="D14" s="192">
        <v>4734</v>
      </c>
      <c r="E14" s="192">
        <v>4734</v>
      </c>
      <c r="F14" s="192"/>
      <c r="G14" s="192"/>
      <c r="H14" s="192"/>
      <c r="I14" s="192"/>
      <c r="J14" s="192"/>
      <c r="K14" s="192"/>
      <c r="L14" s="192"/>
      <c r="M14" s="192"/>
      <c r="N14" s="192"/>
      <c r="O14" s="192"/>
    </row>
    <row r="15" ht="52.5" customHeight="1" spans="1:15">
      <c r="A15" s="194" t="s">
        <v>89</v>
      </c>
      <c r="B15" s="189" t="s">
        <v>90</v>
      </c>
      <c r="C15" s="192">
        <v>198347.52</v>
      </c>
      <c r="D15" s="192">
        <v>198347.52</v>
      </c>
      <c r="E15" s="192">
        <v>198347.52</v>
      </c>
      <c r="F15" s="192"/>
      <c r="G15" s="192"/>
      <c r="H15" s="192"/>
      <c r="I15" s="192"/>
      <c r="J15" s="192"/>
      <c r="K15" s="192"/>
      <c r="L15" s="192"/>
      <c r="M15" s="192"/>
      <c r="N15" s="192"/>
      <c r="O15" s="192"/>
    </row>
    <row r="16" ht="52.5" customHeight="1" spans="1:15">
      <c r="A16" s="193" t="s">
        <v>91</v>
      </c>
      <c r="B16" s="189" t="s">
        <v>92</v>
      </c>
      <c r="C16" s="192">
        <v>1674602</v>
      </c>
      <c r="D16" s="192">
        <v>1674602</v>
      </c>
      <c r="E16" s="192"/>
      <c r="F16" s="192">
        <v>1674602</v>
      </c>
      <c r="G16" s="192"/>
      <c r="H16" s="192"/>
      <c r="I16" s="192"/>
      <c r="J16" s="192"/>
      <c r="K16" s="192"/>
      <c r="L16" s="192"/>
      <c r="M16" s="192"/>
      <c r="N16" s="192"/>
      <c r="O16" s="192"/>
    </row>
    <row r="17" ht="52.5" customHeight="1" spans="1:15">
      <c r="A17" s="194" t="s">
        <v>93</v>
      </c>
      <c r="B17" s="189" t="s">
        <v>94</v>
      </c>
      <c r="C17" s="192">
        <v>124681</v>
      </c>
      <c r="D17" s="192">
        <v>124681</v>
      </c>
      <c r="E17" s="192"/>
      <c r="F17" s="192">
        <v>124681</v>
      </c>
      <c r="G17" s="192"/>
      <c r="H17" s="192"/>
      <c r="I17" s="192"/>
      <c r="J17" s="192"/>
      <c r="K17" s="192"/>
      <c r="L17" s="192"/>
      <c r="M17" s="192"/>
      <c r="N17" s="192"/>
      <c r="O17" s="192"/>
    </row>
    <row r="18" ht="52.5" customHeight="1" spans="1:15">
      <c r="A18" s="194" t="s">
        <v>95</v>
      </c>
      <c r="B18" s="189" t="s">
        <v>96</v>
      </c>
      <c r="C18" s="192">
        <v>38203</v>
      </c>
      <c r="D18" s="192">
        <v>38203</v>
      </c>
      <c r="E18" s="192"/>
      <c r="F18" s="192">
        <v>38203</v>
      </c>
      <c r="G18" s="192"/>
      <c r="H18" s="192"/>
      <c r="I18" s="192"/>
      <c r="J18" s="192"/>
      <c r="K18" s="192"/>
      <c r="L18" s="192"/>
      <c r="M18" s="192"/>
      <c r="N18" s="192"/>
      <c r="O18" s="192"/>
    </row>
    <row r="19" ht="52.5" customHeight="1" spans="1:15">
      <c r="A19" s="194" t="s">
        <v>97</v>
      </c>
      <c r="B19" s="189" t="s">
        <v>98</v>
      </c>
      <c r="C19" s="192">
        <v>148000</v>
      </c>
      <c r="D19" s="192">
        <v>148000</v>
      </c>
      <c r="E19" s="192"/>
      <c r="F19" s="192">
        <v>148000</v>
      </c>
      <c r="G19" s="192"/>
      <c r="H19" s="192"/>
      <c r="I19" s="192"/>
      <c r="J19" s="192"/>
      <c r="K19" s="192"/>
      <c r="L19" s="192"/>
      <c r="M19" s="192"/>
      <c r="N19" s="192"/>
      <c r="O19" s="192"/>
    </row>
    <row r="20" ht="52.5" customHeight="1" spans="1:15">
      <c r="A20" s="194" t="s">
        <v>99</v>
      </c>
      <c r="B20" s="189" t="s">
        <v>100</v>
      </c>
      <c r="C20" s="192">
        <v>354576</v>
      </c>
      <c r="D20" s="192">
        <v>354576</v>
      </c>
      <c r="E20" s="192"/>
      <c r="F20" s="192">
        <v>354576</v>
      </c>
      <c r="G20" s="192"/>
      <c r="H20" s="192"/>
      <c r="I20" s="192"/>
      <c r="J20" s="192"/>
      <c r="K20" s="192"/>
      <c r="L20" s="192"/>
      <c r="M20" s="192"/>
      <c r="N20" s="192"/>
      <c r="O20" s="192"/>
    </row>
    <row r="21" ht="52.5" customHeight="1" spans="1:15">
      <c r="A21" s="194" t="s">
        <v>101</v>
      </c>
      <c r="B21" s="189" t="s">
        <v>102</v>
      </c>
      <c r="C21" s="192">
        <v>36200</v>
      </c>
      <c r="D21" s="192">
        <v>36200</v>
      </c>
      <c r="E21" s="192"/>
      <c r="F21" s="192">
        <v>36200</v>
      </c>
      <c r="G21" s="192"/>
      <c r="H21" s="192"/>
      <c r="I21" s="192"/>
      <c r="J21" s="192"/>
      <c r="K21" s="192"/>
      <c r="L21" s="192"/>
      <c r="M21" s="192"/>
      <c r="N21" s="192"/>
      <c r="O21" s="192"/>
    </row>
    <row r="22" ht="52.5" customHeight="1" spans="1:15">
      <c r="A22" s="194" t="s">
        <v>103</v>
      </c>
      <c r="B22" s="189" t="s">
        <v>104</v>
      </c>
      <c r="C22" s="192">
        <v>100000</v>
      </c>
      <c r="D22" s="192">
        <v>100000</v>
      </c>
      <c r="E22" s="192"/>
      <c r="F22" s="192">
        <v>100000</v>
      </c>
      <c r="G22" s="192"/>
      <c r="H22" s="192"/>
      <c r="I22" s="192"/>
      <c r="J22" s="192"/>
      <c r="K22" s="192"/>
      <c r="L22" s="192"/>
      <c r="M22" s="192"/>
      <c r="N22" s="192"/>
      <c r="O22" s="192"/>
    </row>
    <row r="23" ht="52.5" customHeight="1" spans="1:15">
      <c r="A23" s="194" t="s">
        <v>105</v>
      </c>
      <c r="B23" s="189" t="s">
        <v>106</v>
      </c>
      <c r="C23" s="192">
        <v>872942</v>
      </c>
      <c r="D23" s="192">
        <v>872942</v>
      </c>
      <c r="E23" s="192"/>
      <c r="F23" s="192">
        <v>872942</v>
      </c>
      <c r="G23" s="192"/>
      <c r="H23" s="192"/>
      <c r="I23" s="192"/>
      <c r="J23" s="192"/>
      <c r="K23" s="192"/>
      <c r="L23" s="192"/>
      <c r="M23" s="192"/>
      <c r="N23" s="192"/>
      <c r="O23" s="192"/>
    </row>
    <row r="24" ht="52.5" customHeight="1" spans="1:15">
      <c r="A24" s="193" t="s">
        <v>107</v>
      </c>
      <c r="B24" s="189" t="s">
        <v>108</v>
      </c>
      <c r="C24" s="192">
        <v>821620</v>
      </c>
      <c r="D24" s="192">
        <v>821620</v>
      </c>
      <c r="E24" s="192"/>
      <c r="F24" s="192">
        <v>821620</v>
      </c>
      <c r="G24" s="192"/>
      <c r="H24" s="192"/>
      <c r="I24" s="192"/>
      <c r="J24" s="192"/>
      <c r="K24" s="192"/>
      <c r="L24" s="192"/>
      <c r="M24" s="192"/>
      <c r="N24" s="192"/>
      <c r="O24" s="192"/>
    </row>
    <row r="25" ht="52.5" customHeight="1" spans="1:15">
      <c r="A25" s="194" t="s">
        <v>109</v>
      </c>
      <c r="B25" s="189" t="s">
        <v>110</v>
      </c>
      <c r="C25" s="192">
        <v>451550</v>
      </c>
      <c r="D25" s="192">
        <v>451550</v>
      </c>
      <c r="E25" s="192"/>
      <c r="F25" s="192">
        <v>451550</v>
      </c>
      <c r="G25" s="192"/>
      <c r="H25" s="192"/>
      <c r="I25" s="192"/>
      <c r="J25" s="192"/>
      <c r="K25" s="192"/>
      <c r="L25" s="192"/>
      <c r="M25" s="192"/>
      <c r="N25" s="192"/>
      <c r="O25" s="192"/>
    </row>
    <row r="26" ht="52.5" customHeight="1" spans="1:15">
      <c r="A26" s="194" t="s">
        <v>111</v>
      </c>
      <c r="B26" s="189" t="s">
        <v>112</v>
      </c>
      <c r="C26" s="192">
        <v>170000</v>
      </c>
      <c r="D26" s="192">
        <v>170000</v>
      </c>
      <c r="E26" s="192"/>
      <c r="F26" s="192">
        <v>170000</v>
      </c>
      <c r="G26" s="192"/>
      <c r="H26" s="192"/>
      <c r="I26" s="192"/>
      <c r="J26" s="192"/>
      <c r="K26" s="192"/>
      <c r="L26" s="192"/>
      <c r="M26" s="192"/>
      <c r="N26" s="192"/>
      <c r="O26" s="192"/>
    </row>
    <row r="27" ht="52.5" customHeight="1" spans="1:15">
      <c r="A27" s="194" t="s">
        <v>113</v>
      </c>
      <c r="B27" s="189" t="s">
        <v>114</v>
      </c>
      <c r="C27" s="192"/>
      <c r="D27" s="192"/>
      <c r="E27" s="192"/>
      <c r="F27" s="192"/>
      <c r="G27" s="192"/>
      <c r="H27" s="192"/>
      <c r="I27" s="192"/>
      <c r="J27" s="192"/>
      <c r="K27" s="192"/>
      <c r="L27" s="192"/>
      <c r="M27" s="192"/>
      <c r="N27" s="192"/>
      <c r="O27" s="192"/>
    </row>
    <row r="28" ht="52.5" customHeight="1" spans="1:15">
      <c r="A28" s="194" t="s">
        <v>115</v>
      </c>
      <c r="B28" s="189" t="s">
        <v>116</v>
      </c>
      <c r="C28" s="192">
        <v>140270</v>
      </c>
      <c r="D28" s="192">
        <v>140270</v>
      </c>
      <c r="E28" s="192"/>
      <c r="F28" s="192">
        <v>140270</v>
      </c>
      <c r="G28" s="192"/>
      <c r="H28" s="192"/>
      <c r="I28" s="192"/>
      <c r="J28" s="192"/>
      <c r="K28" s="192"/>
      <c r="L28" s="192"/>
      <c r="M28" s="192"/>
      <c r="N28" s="192"/>
      <c r="O28" s="192"/>
    </row>
    <row r="29" ht="52.5" customHeight="1" spans="1:15">
      <c r="A29" s="194" t="s">
        <v>117</v>
      </c>
      <c r="B29" s="189" t="s">
        <v>118</v>
      </c>
      <c r="C29" s="192">
        <v>59800</v>
      </c>
      <c r="D29" s="192">
        <v>59800</v>
      </c>
      <c r="E29" s="192"/>
      <c r="F29" s="192">
        <v>59800</v>
      </c>
      <c r="G29" s="192"/>
      <c r="H29" s="192"/>
      <c r="I29" s="192"/>
      <c r="J29" s="192"/>
      <c r="K29" s="192"/>
      <c r="L29" s="192"/>
      <c r="M29" s="192"/>
      <c r="N29" s="192"/>
      <c r="O29" s="192"/>
    </row>
    <row r="30" ht="52.5" customHeight="1" spans="1:15">
      <c r="A30" s="193" t="s">
        <v>119</v>
      </c>
      <c r="B30" s="189" t="s">
        <v>120</v>
      </c>
      <c r="C30" s="192">
        <v>1831177.78</v>
      </c>
      <c r="D30" s="192">
        <v>1831177.78</v>
      </c>
      <c r="E30" s="192">
        <v>1406377.78</v>
      </c>
      <c r="F30" s="192">
        <v>424800</v>
      </c>
      <c r="G30" s="192"/>
      <c r="H30" s="192"/>
      <c r="I30" s="192"/>
      <c r="J30" s="192"/>
      <c r="K30" s="192"/>
      <c r="L30" s="192"/>
      <c r="M30" s="192"/>
      <c r="N30" s="192"/>
      <c r="O30" s="192"/>
    </row>
    <row r="31" ht="52.5" customHeight="1" spans="1:15">
      <c r="A31" s="194" t="s">
        <v>121</v>
      </c>
      <c r="B31" s="189" t="s">
        <v>122</v>
      </c>
      <c r="C31" s="192">
        <v>1416377.78</v>
      </c>
      <c r="D31" s="192">
        <v>1416377.78</v>
      </c>
      <c r="E31" s="192">
        <v>1406377.78</v>
      </c>
      <c r="F31" s="192">
        <v>10000</v>
      </c>
      <c r="G31" s="192"/>
      <c r="H31" s="192"/>
      <c r="I31" s="192"/>
      <c r="J31" s="192"/>
      <c r="K31" s="192"/>
      <c r="L31" s="192"/>
      <c r="M31" s="192"/>
      <c r="N31" s="192"/>
      <c r="O31" s="192"/>
    </row>
    <row r="32" ht="52.5" customHeight="1" spans="1:15">
      <c r="A32" s="194" t="s">
        <v>123</v>
      </c>
      <c r="B32" s="189" t="s">
        <v>124</v>
      </c>
      <c r="C32" s="192">
        <v>354800</v>
      </c>
      <c r="D32" s="192">
        <v>354800</v>
      </c>
      <c r="E32" s="192"/>
      <c r="F32" s="192">
        <v>354800</v>
      </c>
      <c r="G32" s="192"/>
      <c r="H32" s="192"/>
      <c r="I32" s="192"/>
      <c r="J32" s="192"/>
      <c r="K32" s="192"/>
      <c r="L32" s="192"/>
      <c r="M32" s="192"/>
      <c r="N32" s="192"/>
      <c r="O32" s="192"/>
    </row>
    <row r="33" ht="52.5" customHeight="1" spans="1:15">
      <c r="A33" s="194" t="s">
        <v>125</v>
      </c>
      <c r="B33" s="189" t="s">
        <v>126</v>
      </c>
      <c r="C33" s="192">
        <v>60000</v>
      </c>
      <c r="D33" s="192">
        <v>60000</v>
      </c>
      <c r="E33" s="192"/>
      <c r="F33" s="192">
        <v>60000</v>
      </c>
      <c r="G33" s="192"/>
      <c r="H33" s="192"/>
      <c r="I33" s="192"/>
      <c r="J33" s="192"/>
      <c r="K33" s="192"/>
      <c r="L33" s="192"/>
      <c r="M33" s="192"/>
      <c r="N33" s="192"/>
      <c r="O33" s="192"/>
    </row>
    <row r="34" ht="52.5" customHeight="1" spans="1:15">
      <c r="A34" s="193" t="s">
        <v>127</v>
      </c>
      <c r="B34" s="189" t="s">
        <v>128</v>
      </c>
      <c r="C34" s="192">
        <v>4157.88</v>
      </c>
      <c r="D34" s="192">
        <v>4157.88</v>
      </c>
      <c r="E34" s="192">
        <v>4157.88</v>
      </c>
      <c r="F34" s="192"/>
      <c r="G34" s="192"/>
      <c r="H34" s="192"/>
      <c r="I34" s="192"/>
      <c r="J34" s="192"/>
      <c r="K34" s="192"/>
      <c r="L34" s="192"/>
      <c r="M34" s="192"/>
      <c r="N34" s="192"/>
      <c r="O34" s="192"/>
    </row>
    <row r="35" ht="52.5" customHeight="1" spans="1:15">
      <c r="A35" s="194" t="s">
        <v>129</v>
      </c>
      <c r="B35" s="189" t="s">
        <v>128</v>
      </c>
      <c r="C35" s="192">
        <v>4157.88</v>
      </c>
      <c r="D35" s="192">
        <v>4157.88</v>
      </c>
      <c r="E35" s="192">
        <v>4157.88</v>
      </c>
      <c r="F35" s="192"/>
      <c r="G35" s="192"/>
      <c r="H35" s="192"/>
      <c r="I35" s="192"/>
      <c r="J35" s="192"/>
      <c r="K35" s="192"/>
      <c r="L35" s="192"/>
      <c r="M35" s="192"/>
      <c r="N35" s="192"/>
      <c r="O35" s="192"/>
    </row>
    <row r="36" ht="52.5" customHeight="1" spans="1:15">
      <c r="A36" s="191" t="s">
        <v>130</v>
      </c>
      <c r="B36" s="195" t="s">
        <v>131</v>
      </c>
      <c r="C36" s="192">
        <v>181339</v>
      </c>
      <c r="D36" s="192">
        <v>181339</v>
      </c>
      <c r="E36" s="192">
        <v>82339</v>
      </c>
      <c r="F36" s="192">
        <v>99000</v>
      </c>
      <c r="G36" s="192"/>
      <c r="H36" s="192"/>
      <c r="I36" s="192"/>
      <c r="J36" s="192"/>
      <c r="K36" s="192"/>
      <c r="L36" s="192"/>
      <c r="M36" s="192"/>
      <c r="N36" s="192"/>
      <c r="O36" s="192"/>
    </row>
    <row r="37" ht="52.5" customHeight="1" spans="1:15">
      <c r="A37" s="193" t="s">
        <v>132</v>
      </c>
      <c r="B37" s="189" t="s">
        <v>133</v>
      </c>
      <c r="C37" s="192">
        <v>82339</v>
      </c>
      <c r="D37" s="192">
        <v>82339</v>
      </c>
      <c r="E37" s="192">
        <v>82339</v>
      </c>
      <c r="F37" s="192"/>
      <c r="G37" s="192"/>
      <c r="H37" s="192"/>
      <c r="I37" s="192"/>
      <c r="J37" s="192"/>
      <c r="K37" s="192"/>
      <c r="L37" s="192"/>
      <c r="M37" s="192"/>
      <c r="N37" s="192"/>
      <c r="O37" s="192"/>
    </row>
    <row r="38" ht="52.5" customHeight="1" spans="1:15">
      <c r="A38" s="194" t="s">
        <v>134</v>
      </c>
      <c r="B38" s="189" t="s">
        <v>135</v>
      </c>
      <c r="C38" s="192">
        <v>34971.12</v>
      </c>
      <c r="D38" s="192">
        <v>34971.12</v>
      </c>
      <c r="E38" s="192">
        <v>34971.12</v>
      </c>
      <c r="F38" s="192"/>
      <c r="G38" s="192"/>
      <c r="H38" s="192"/>
      <c r="I38" s="192"/>
      <c r="J38" s="192"/>
      <c r="K38" s="192"/>
      <c r="L38" s="192"/>
      <c r="M38" s="192"/>
      <c r="N38" s="192"/>
      <c r="O38" s="192"/>
    </row>
    <row r="39" ht="52.5" customHeight="1" spans="1:15">
      <c r="A39" s="194" t="s">
        <v>136</v>
      </c>
      <c r="B39" s="189" t="s">
        <v>137</v>
      </c>
      <c r="C39" s="192">
        <v>39409.2</v>
      </c>
      <c r="D39" s="192">
        <v>39409.2</v>
      </c>
      <c r="E39" s="192">
        <v>39409.2</v>
      </c>
      <c r="F39" s="192"/>
      <c r="G39" s="192"/>
      <c r="H39" s="192"/>
      <c r="I39" s="192"/>
      <c r="J39" s="192"/>
      <c r="K39" s="192"/>
      <c r="L39" s="192"/>
      <c r="M39" s="192"/>
      <c r="N39" s="192"/>
      <c r="O39" s="192"/>
    </row>
    <row r="40" ht="52.5" customHeight="1" spans="1:15">
      <c r="A40" s="194" t="s">
        <v>138</v>
      </c>
      <c r="B40" s="189" t="s">
        <v>139</v>
      </c>
      <c r="C40" s="192">
        <v>7958.68</v>
      </c>
      <c r="D40" s="192">
        <v>7958.68</v>
      </c>
      <c r="E40" s="192">
        <v>7958.68</v>
      </c>
      <c r="F40" s="192"/>
      <c r="G40" s="192"/>
      <c r="H40" s="192"/>
      <c r="I40" s="192"/>
      <c r="J40" s="192"/>
      <c r="K40" s="192"/>
      <c r="L40" s="192"/>
      <c r="M40" s="192"/>
      <c r="N40" s="192"/>
      <c r="O40" s="192"/>
    </row>
    <row r="41" ht="52.5" customHeight="1" spans="1:15">
      <c r="A41" s="193" t="s">
        <v>140</v>
      </c>
      <c r="B41" s="189" t="s">
        <v>141</v>
      </c>
      <c r="C41" s="192">
        <v>99000</v>
      </c>
      <c r="D41" s="192">
        <v>99000</v>
      </c>
      <c r="E41" s="192"/>
      <c r="F41" s="192">
        <v>99000</v>
      </c>
      <c r="G41" s="192"/>
      <c r="H41" s="192"/>
      <c r="I41" s="192"/>
      <c r="J41" s="192"/>
      <c r="K41" s="192"/>
      <c r="L41" s="192"/>
      <c r="M41" s="192"/>
      <c r="N41" s="192"/>
      <c r="O41" s="192"/>
    </row>
    <row r="42" ht="52.5" customHeight="1" spans="1:15">
      <c r="A42" s="194" t="s">
        <v>142</v>
      </c>
      <c r="B42" s="189" t="s">
        <v>143</v>
      </c>
      <c r="C42" s="192">
        <v>99000</v>
      </c>
      <c r="D42" s="192">
        <v>99000</v>
      </c>
      <c r="E42" s="192"/>
      <c r="F42" s="192">
        <v>99000</v>
      </c>
      <c r="G42" s="192"/>
      <c r="H42" s="192"/>
      <c r="I42" s="192"/>
      <c r="J42" s="192"/>
      <c r="K42" s="192"/>
      <c r="L42" s="192"/>
      <c r="M42" s="192"/>
      <c r="N42" s="192"/>
      <c r="O42" s="192"/>
    </row>
    <row r="43" ht="52.5" customHeight="1" spans="1:15">
      <c r="A43" s="191" t="s">
        <v>144</v>
      </c>
      <c r="B43" s="195" t="s">
        <v>145</v>
      </c>
      <c r="C43" s="192">
        <v>148760.64</v>
      </c>
      <c r="D43" s="192">
        <v>148760.64</v>
      </c>
      <c r="E43" s="192">
        <v>148760.64</v>
      </c>
      <c r="F43" s="192"/>
      <c r="G43" s="192"/>
      <c r="H43" s="192"/>
      <c r="I43" s="192"/>
      <c r="J43" s="192"/>
      <c r="K43" s="192"/>
      <c r="L43" s="192"/>
      <c r="M43" s="192"/>
      <c r="N43" s="192"/>
      <c r="O43" s="192"/>
    </row>
    <row r="44" ht="52.5" customHeight="1" spans="1:15">
      <c r="A44" s="193" t="s">
        <v>146</v>
      </c>
      <c r="B44" s="189" t="s">
        <v>147</v>
      </c>
      <c r="C44" s="192">
        <v>148760.64</v>
      </c>
      <c r="D44" s="192">
        <v>148760.64</v>
      </c>
      <c r="E44" s="192">
        <v>148760.64</v>
      </c>
      <c r="F44" s="192"/>
      <c r="G44" s="192"/>
      <c r="H44" s="192"/>
      <c r="I44" s="192"/>
      <c r="J44" s="192"/>
      <c r="K44" s="192"/>
      <c r="L44" s="192"/>
      <c r="M44" s="192"/>
      <c r="N44" s="192"/>
      <c r="O44" s="192"/>
    </row>
    <row r="45" ht="52.5" customHeight="1" spans="1:15">
      <c r="A45" s="194" t="s">
        <v>148</v>
      </c>
      <c r="B45" s="189" t="s">
        <v>149</v>
      </c>
      <c r="C45" s="192">
        <v>148760.64</v>
      </c>
      <c r="D45" s="192">
        <v>148760.64</v>
      </c>
      <c r="E45" s="192">
        <v>148760.64</v>
      </c>
      <c r="F45" s="192"/>
      <c r="G45" s="192"/>
      <c r="H45" s="192"/>
      <c r="I45" s="192"/>
      <c r="J45" s="192"/>
      <c r="K45" s="192"/>
      <c r="L45" s="192"/>
      <c r="M45" s="192"/>
      <c r="N45" s="192"/>
      <c r="O45" s="192"/>
    </row>
    <row r="46" ht="30" customHeight="1" spans="1:15">
      <c r="A46" s="190" t="s">
        <v>30</v>
      </c>
      <c r="B46" s="190"/>
      <c r="C46" s="192">
        <v>4873238.82</v>
      </c>
      <c r="D46" s="192">
        <v>4873238.82</v>
      </c>
      <c r="E46" s="192">
        <v>1853216.82</v>
      </c>
      <c r="F46" s="192">
        <v>3020022</v>
      </c>
      <c r="G46" s="192"/>
      <c r="H46" s="192"/>
      <c r="I46" s="192"/>
      <c r="J46" s="192"/>
      <c r="K46" s="192"/>
      <c r="L46" s="192"/>
      <c r="M46" s="192"/>
      <c r="N46" s="192"/>
      <c r="O46" s="192"/>
    </row>
  </sheetData>
  <mergeCells count="13">
    <mergeCell ref="N1:O1"/>
    <mergeCell ref="A2:O2"/>
    <mergeCell ref="A3:F3"/>
    <mergeCell ref="N3:O3"/>
    <mergeCell ref="D4:F4"/>
    <mergeCell ref="J4:O4"/>
    <mergeCell ref="A46:B4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5" workbookViewId="0">
      <selection activeCell="D53" sqref="D5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9"/>
      <c r="B1" s="179"/>
      <c r="C1" s="179"/>
      <c r="D1" s="92" t="s">
        <v>150</v>
      </c>
    </row>
    <row r="2" ht="30.75" customHeight="1" spans="1:4">
      <c r="A2" s="180" t="str">
        <f>"2026"&amp;"年部门财政拨款收支预算总表"</f>
        <v>2026年部门财政拨款收支预算总表</v>
      </c>
      <c r="B2" s="180"/>
      <c r="C2" s="180"/>
      <c r="D2" s="180"/>
    </row>
    <row r="3" ht="18.75" customHeight="1" spans="1:4">
      <c r="A3" s="31" t="str">
        <f>"单位名称："&amp;"梁河县退役军人事务局"</f>
        <v>单位名称：梁河县退役军人事务局</v>
      </c>
      <c r="B3" s="181"/>
      <c r="C3" s="181"/>
      <c r="D3" s="93" t="s">
        <v>1</v>
      </c>
    </row>
    <row r="4" ht="19.5" customHeight="1" spans="1:4">
      <c r="A4" s="12" t="s">
        <v>151</v>
      </c>
      <c r="B4" s="14"/>
      <c r="C4" s="12" t="s">
        <v>152</v>
      </c>
      <c r="D4" s="14"/>
    </row>
    <row r="5" ht="21.75" customHeight="1" spans="1:4">
      <c r="A5" s="72" t="s">
        <v>153</v>
      </c>
      <c r="B5" s="11" t="s">
        <v>5</v>
      </c>
      <c r="C5" s="72" t="s">
        <v>154</v>
      </c>
      <c r="D5" s="11" t="s">
        <v>5</v>
      </c>
    </row>
    <row r="6" ht="17.25" customHeight="1" spans="1:4">
      <c r="A6" s="76"/>
      <c r="B6" s="18"/>
      <c r="C6" s="76"/>
      <c r="D6" s="18"/>
    </row>
    <row r="7" ht="19.5" customHeight="1" spans="1:4">
      <c r="A7" s="95" t="s">
        <v>155</v>
      </c>
      <c r="B7" s="23">
        <v>4873238.82</v>
      </c>
      <c r="C7" s="95" t="s">
        <v>156</v>
      </c>
      <c r="D7" s="23">
        <v>4873238.82</v>
      </c>
    </row>
    <row r="8" ht="19.5" customHeight="1" spans="1:4">
      <c r="A8" s="95" t="s">
        <v>157</v>
      </c>
      <c r="B8" s="23">
        <v>4873238.82</v>
      </c>
      <c r="C8" s="182" t="str">
        <f>"（"&amp;"一"&amp;"）"&amp;"一般公共服务支出"</f>
        <v>（一）一般公共服务支出</v>
      </c>
      <c r="D8" s="23">
        <v>8500</v>
      </c>
    </row>
    <row r="9" ht="19.5" customHeight="1" spans="1:4">
      <c r="A9" s="183" t="s">
        <v>158</v>
      </c>
      <c r="B9" s="23"/>
      <c r="C9" s="182" t="str">
        <f>"（"&amp;"二"&amp;"）"&amp;"社会保障和就业支出"</f>
        <v>（二）社会保障和就业支出</v>
      </c>
      <c r="D9" s="23">
        <v>4534639.18</v>
      </c>
    </row>
    <row r="10" ht="19.5" customHeight="1" spans="1:4">
      <c r="A10" s="183" t="s">
        <v>159</v>
      </c>
      <c r="B10" s="23"/>
      <c r="C10" s="182" t="str">
        <f>"（"&amp;"三"&amp;"）"&amp;"卫生健康支出"</f>
        <v>（三）卫生健康支出</v>
      </c>
      <c r="D10" s="23">
        <v>181339</v>
      </c>
    </row>
    <row r="11" ht="19.5" customHeight="1" spans="1:4">
      <c r="A11" s="183" t="s">
        <v>160</v>
      </c>
      <c r="B11" s="23"/>
      <c r="C11" s="182" t="str">
        <f>"（"&amp;"四"&amp;"）"&amp;"住房保障支出"</f>
        <v>（四）住房保障支出</v>
      </c>
      <c r="D11" s="23">
        <v>148760.64</v>
      </c>
    </row>
    <row r="12" ht="19.5" customHeight="1" spans="1:4">
      <c r="A12" s="183" t="s">
        <v>157</v>
      </c>
      <c r="B12" s="23"/>
      <c r="C12" s="182"/>
      <c r="D12" s="23"/>
    </row>
    <row r="13" ht="19.5" customHeight="1" spans="1:4">
      <c r="A13" s="183" t="s">
        <v>158</v>
      </c>
      <c r="B13" s="23"/>
      <c r="C13" s="182"/>
      <c r="D13" s="23"/>
    </row>
    <row r="14" ht="19.5" customHeight="1" spans="1:4">
      <c r="A14" s="183" t="s">
        <v>159</v>
      </c>
      <c r="B14" s="23"/>
      <c r="C14" s="182"/>
      <c r="D14" s="23"/>
    </row>
    <row r="15" ht="19.5" customHeight="1" spans="1:4">
      <c r="A15" s="184"/>
      <c r="B15" s="23"/>
      <c r="C15" s="182"/>
      <c r="D15" s="23"/>
    </row>
    <row r="16" ht="19.5" customHeight="1" spans="1:4">
      <c r="A16" s="184"/>
      <c r="B16" s="23"/>
      <c r="C16" s="182"/>
      <c r="D16" s="23"/>
    </row>
    <row r="17" ht="19.5" customHeight="1" spans="1:4">
      <c r="A17" s="184"/>
      <c r="B17" s="23"/>
      <c r="C17" s="182"/>
      <c r="D17" s="23"/>
    </row>
    <row r="18" ht="19.5" customHeight="1" spans="1:4">
      <c r="A18" s="184"/>
      <c r="B18" s="23"/>
      <c r="C18" s="182"/>
      <c r="D18" s="23"/>
    </row>
    <row r="19" ht="19.5" customHeight="1" spans="1:4">
      <c r="A19" s="184"/>
      <c r="B19" s="23"/>
      <c r="C19" s="182"/>
      <c r="D19" s="23"/>
    </row>
    <row r="20" ht="19.5" customHeight="1" spans="1:4">
      <c r="A20" s="95"/>
      <c r="B20" s="23"/>
      <c r="C20" s="182"/>
      <c r="D20" s="23"/>
    </row>
    <row r="21" ht="19.5" customHeight="1" spans="1:4">
      <c r="A21" s="95"/>
      <c r="B21" s="23"/>
      <c r="C21" s="95"/>
      <c r="D21" s="23"/>
    </row>
    <row r="22" ht="19.5" customHeight="1" spans="1:4">
      <c r="A22" s="95"/>
      <c r="B22" s="23"/>
      <c r="C22" s="95"/>
      <c r="D22" s="23"/>
    </row>
    <row r="23" ht="19.5" customHeight="1" spans="1:4">
      <c r="A23" s="95"/>
      <c r="B23" s="23"/>
      <c r="C23" s="95"/>
      <c r="D23" s="23"/>
    </row>
    <row r="24" ht="19.5" customHeight="1" spans="1:4">
      <c r="A24" s="95"/>
      <c r="B24" s="23"/>
      <c r="C24" s="95"/>
      <c r="D24" s="23"/>
    </row>
    <row r="25" ht="19.5" customHeight="1" spans="1:4">
      <c r="A25" s="95"/>
      <c r="B25" s="23"/>
      <c r="C25" s="95"/>
      <c r="D25" s="23"/>
    </row>
    <row r="26" ht="19.5" customHeight="1" spans="1:4">
      <c r="A26" s="182"/>
      <c r="B26" s="23"/>
      <c r="C26" s="95"/>
      <c r="D26" s="23"/>
    </row>
    <row r="27" ht="19.5" customHeight="1" spans="1:4">
      <c r="A27" s="95"/>
      <c r="B27" s="23"/>
      <c r="C27" s="95"/>
      <c r="D27" s="23"/>
    </row>
    <row r="28" customHeight="1" spans="1:4">
      <c r="A28" s="95"/>
      <c r="B28" s="23"/>
      <c r="C28" s="183"/>
      <c r="D28" s="23"/>
    </row>
    <row r="29" ht="19.5" customHeight="1" spans="1:4">
      <c r="A29" s="95"/>
      <c r="B29" s="23"/>
      <c r="C29" s="95"/>
      <c r="D29" s="23"/>
    </row>
    <row r="30" ht="19.5" customHeight="1" spans="1:4">
      <c r="A30" s="182"/>
      <c r="B30" s="23"/>
      <c r="C30" s="95"/>
      <c r="D30" s="23"/>
    </row>
    <row r="31" ht="18" customHeight="1" spans="1:4">
      <c r="A31" s="182"/>
      <c r="B31" s="23"/>
      <c r="C31" s="95"/>
      <c r="D31" s="23"/>
    </row>
    <row r="32" ht="18" customHeight="1" spans="1:4">
      <c r="A32" s="182"/>
      <c r="B32" s="23"/>
      <c r="C32" s="183"/>
      <c r="D32" s="23"/>
    </row>
    <row r="33" ht="18" customHeight="1" spans="1:4">
      <c r="A33" s="182"/>
      <c r="B33" s="23"/>
      <c r="C33" s="183"/>
      <c r="D33" s="23"/>
    </row>
    <row r="34" ht="19.5" customHeight="1" spans="1:4">
      <c r="A34" s="182"/>
      <c r="B34" s="185"/>
      <c r="C34" s="95"/>
      <c r="D34" s="185"/>
    </row>
    <row r="35" ht="19.5" customHeight="1" spans="1:4">
      <c r="A35" s="182"/>
      <c r="B35" s="23"/>
      <c r="C35" s="95" t="s">
        <v>161</v>
      </c>
      <c r="D35" s="23"/>
    </row>
    <row r="36" ht="19.5" customHeight="1" spans="1:4">
      <c r="A36" s="186" t="s">
        <v>24</v>
      </c>
      <c r="B36" s="23">
        <v>4873238.82</v>
      </c>
      <c r="C36" s="186" t="s">
        <v>25</v>
      </c>
      <c r="D36" s="23">
        <v>4873238.82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5"/>
  <sheetViews>
    <sheetView showZeros="0" topLeftCell="A21" workbookViewId="0">
      <selection activeCell="B22" sqref="B22"/>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70"/>
      <c r="B1" s="170"/>
      <c r="C1" s="170"/>
      <c r="D1" s="170"/>
      <c r="E1" s="170"/>
      <c r="F1" s="170"/>
      <c r="G1" s="171" t="s">
        <v>162</v>
      </c>
    </row>
    <row r="2" ht="33" customHeight="1" spans="1:7">
      <c r="A2" s="172" t="str">
        <f>"2026"&amp;"年一般公共预算支出预算表（按功能科目分类）"</f>
        <v>2026年一般公共预算支出预算表（按功能科目分类）</v>
      </c>
      <c r="B2" s="172"/>
      <c r="C2" s="172"/>
      <c r="D2" s="172"/>
      <c r="E2" s="172"/>
      <c r="F2" s="172"/>
      <c r="G2" s="172"/>
    </row>
    <row r="3" ht="18.75" customHeight="1" spans="1:7">
      <c r="A3" s="173" t="str">
        <f>"单位名称："&amp;"梁河县退役军人事务局"</f>
        <v>单位名称：梁河县退役军人事务局</v>
      </c>
      <c r="B3" s="173"/>
      <c r="C3" s="170"/>
      <c r="D3" s="170"/>
      <c r="E3" s="170"/>
      <c r="F3" s="170"/>
      <c r="G3" s="171" t="s">
        <v>1</v>
      </c>
    </row>
    <row r="4" ht="18.75" customHeight="1" spans="1:7">
      <c r="A4" s="174" t="s">
        <v>163</v>
      </c>
      <c r="B4" s="174"/>
      <c r="C4" s="174" t="s">
        <v>30</v>
      </c>
      <c r="D4" s="174" t="s">
        <v>52</v>
      </c>
      <c r="E4" s="174"/>
      <c r="F4" s="174"/>
      <c r="G4" s="174" t="s">
        <v>53</v>
      </c>
    </row>
    <row r="5" ht="18.75" customHeight="1" spans="1:7">
      <c r="A5" s="174" t="s">
        <v>48</v>
      </c>
      <c r="B5" s="174" t="s">
        <v>49</v>
      </c>
      <c r="C5" s="174"/>
      <c r="D5" s="174" t="s">
        <v>33</v>
      </c>
      <c r="E5" s="174" t="s">
        <v>164</v>
      </c>
      <c r="F5" s="174" t="s">
        <v>165</v>
      </c>
      <c r="G5" s="174"/>
    </row>
    <row r="6" ht="18.75" customHeight="1" spans="1:7">
      <c r="A6" s="174" t="s">
        <v>59</v>
      </c>
      <c r="B6" s="174" t="s">
        <v>60</v>
      </c>
      <c r="C6" s="174" t="s">
        <v>61</v>
      </c>
      <c r="D6" s="174" t="s">
        <v>62</v>
      </c>
      <c r="E6" s="174" t="s">
        <v>63</v>
      </c>
      <c r="F6" s="174" t="s">
        <v>64</v>
      </c>
      <c r="G6" s="174" t="s">
        <v>65</v>
      </c>
    </row>
    <row r="7" ht="18.75" customHeight="1" spans="1:7">
      <c r="A7" s="175" t="s">
        <v>74</v>
      </c>
      <c r="B7" s="176" t="s">
        <v>75</v>
      </c>
      <c r="C7" s="177">
        <v>8500</v>
      </c>
      <c r="D7" s="177">
        <v>8500</v>
      </c>
      <c r="E7" s="177"/>
      <c r="F7" s="177">
        <v>8500</v>
      </c>
      <c r="G7" s="177"/>
    </row>
    <row r="8" ht="18.75" customHeight="1" outlineLevel="1" spans="1:7">
      <c r="A8" s="178" t="s">
        <v>76</v>
      </c>
      <c r="B8" s="174" t="s">
        <v>77</v>
      </c>
      <c r="C8" s="177">
        <v>7000</v>
      </c>
      <c r="D8" s="177">
        <v>7000</v>
      </c>
      <c r="E8" s="177"/>
      <c r="F8" s="177">
        <v>7000</v>
      </c>
      <c r="G8" s="177"/>
    </row>
    <row r="9" ht="18.75" customHeight="1" outlineLevel="2" spans="1:7">
      <c r="A9" s="178" t="s">
        <v>78</v>
      </c>
      <c r="B9" s="174" t="s">
        <v>79</v>
      </c>
      <c r="C9" s="177">
        <v>7000</v>
      </c>
      <c r="D9" s="177">
        <v>7000</v>
      </c>
      <c r="E9" s="177"/>
      <c r="F9" s="177">
        <v>7000</v>
      </c>
      <c r="G9" s="177"/>
    </row>
    <row r="10" ht="18.75" customHeight="1" outlineLevel="1" spans="1:7">
      <c r="A10" s="178" t="s">
        <v>80</v>
      </c>
      <c r="B10" s="174" t="s">
        <v>81</v>
      </c>
      <c r="C10" s="177">
        <v>1500</v>
      </c>
      <c r="D10" s="177">
        <v>1500</v>
      </c>
      <c r="E10" s="177"/>
      <c r="F10" s="177">
        <v>1500</v>
      </c>
      <c r="G10" s="177"/>
    </row>
    <row r="11" ht="18.75" customHeight="1" outlineLevel="2" spans="1:7">
      <c r="A11" s="178" t="s">
        <v>82</v>
      </c>
      <c r="B11" s="174" t="s">
        <v>81</v>
      </c>
      <c r="C11" s="177">
        <v>1500</v>
      </c>
      <c r="D11" s="177">
        <v>1500</v>
      </c>
      <c r="E11" s="177"/>
      <c r="F11" s="177">
        <v>1500</v>
      </c>
      <c r="G11" s="177"/>
    </row>
    <row r="12" ht="18.75" customHeight="1" spans="1:7">
      <c r="A12" s="175" t="s">
        <v>83</v>
      </c>
      <c r="B12" s="176" t="s">
        <v>84</v>
      </c>
      <c r="C12" s="177">
        <v>4534639.18</v>
      </c>
      <c r="D12" s="177">
        <v>1613617.18</v>
      </c>
      <c r="E12" s="177">
        <v>1514318.74</v>
      </c>
      <c r="F12" s="177">
        <v>99298.44</v>
      </c>
      <c r="G12" s="177">
        <v>2921022</v>
      </c>
    </row>
    <row r="13" ht="18.75" customHeight="1" outlineLevel="1" spans="1:7">
      <c r="A13" s="178" t="s">
        <v>85</v>
      </c>
      <c r="B13" s="174" t="s">
        <v>86</v>
      </c>
      <c r="C13" s="177">
        <v>203081.52</v>
      </c>
      <c r="D13" s="177">
        <v>203081.52</v>
      </c>
      <c r="E13" s="177">
        <v>202481.52</v>
      </c>
      <c r="F13" s="177">
        <v>600</v>
      </c>
      <c r="G13" s="177"/>
    </row>
    <row r="14" ht="18.75" customHeight="1" outlineLevel="2" spans="1:7">
      <c r="A14" s="178" t="s">
        <v>87</v>
      </c>
      <c r="B14" s="174" t="s">
        <v>88</v>
      </c>
      <c r="C14" s="177">
        <v>4734</v>
      </c>
      <c r="D14" s="177">
        <v>4734</v>
      </c>
      <c r="E14" s="177">
        <v>4134</v>
      </c>
      <c r="F14" s="177">
        <v>600</v>
      </c>
      <c r="G14" s="177"/>
    </row>
    <row r="15" ht="18.75" customHeight="1" outlineLevel="2" spans="1:7">
      <c r="A15" s="178" t="s">
        <v>89</v>
      </c>
      <c r="B15" s="174" t="s">
        <v>90</v>
      </c>
      <c r="C15" s="177">
        <v>198347.52</v>
      </c>
      <c r="D15" s="177">
        <v>198347.52</v>
      </c>
      <c r="E15" s="177">
        <v>198347.52</v>
      </c>
      <c r="F15" s="177"/>
      <c r="G15" s="177"/>
    </row>
    <row r="16" ht="18.75" customHeight="1" outlineLevel="1" spans="1:7">
      <c r="A16" s="178" t="s">
        <v>91</v>
      </c>
      <c r="B16" s="174" t="s">
        <v>92</v>
      </c>
      <c r="C16" s="177">
        <v>1674602</v>
      </c>
      <c r="D16" s="177"/>
      <c r="E16" s="177"/>
      <c r="F16" s="177"/>
      <c r="G16" s="177">
        <v>1674602</v>
      </c>
    </row>
    <row r="17" ht="18.75" customHeight="1" outlineLevel="2" spans="1:7">
      <c r="A17" s="178" t="s">
        <v>93</v>
      </c>
      <c r="B17" s="174" t="s">
        <v>94</v>
      </c>
      <c r="C17" s="177">
        <v>124681</v>
      </c>
      <c r="D17" s="177"/>
      <c r="E17" s="177"/>
      <c r="F17" s="177"/>
      <c r="G17" s="177">
        <v>124681</v>
      </c>
    </row>
    <row r="18" ht="18.75" customHeight="1" outlineLevel="2" spans="1:7">
      <c r="A18" s="178" t="s">
        <v>95</v>
      </c>
      <c r="B18" s="174" t="s">
        <v>96</v>
      </c>
      <c r="C18" s="177">
        <v>38203</v>
      </c>
      <c r="D18" s="177"/>
      <c r="E18" s="177"/>
      <c r="F18" s="177"/>
      <c r="G18" s="177">
        <v>38203</v>
      </c>
    </row>
    <row r="19" ht="18.75" customHeight="1" outlineLevel="2" spans="1:7">
      <c r="A19" s="178" t="s">
        <v>97</v>
      </c>
      <c r="B19" s="174" t="s">
        <v>98</v>
      </c>
      <c r="C19" s="177">
        <v>148000</v>
      </c>
      <c r="D19" s="177"/>
      <c r="E19" s="177"/>
      <c r="F19" s="177"/>
      <c r="G19" s="177">
        <v>148000</v>
      </c>
    </row>
    <row r="20" ht="18.75" customHeight="1" outlineLevel="2" spans="1:7">
      <c r="A20" s="178" t="s">
        <v>99</v>
      </c>
      <c r="B20" s="174" t="s">
        <v>100</v>
      </c>
      <c r="C20" s="177">
        <v>354576</v>
      </c>
      <c r="D20" s="177"/>
      <c r="E20" s="177"/>
      <c r="F20" s="177"/>
      <c r="G20" s="177">
        <v>354576</v>
      </c>
    </row>
    <row r="21" ht="18.75" customHeight="1" outlineLevel="2" spans="1:7">
      <c r="A21" s="178" t="s">
        <v>101</v>
      </c>
      <c r="B21" s="174" t="s">
        <v>102</v>
      </c>
      <c r="C21" s="177">
        <v>36200</v>
      </c>
      <c r="D21" s="177"/>
      <c r="E21" s="177"/>
      <c r="F21" s="177"/>
      <c r="G21" s="177">
        <v>36200</v>
      </c>
    </row>
    <row r="22" ht="18.75" customHeight="1" outlineLevel="2" spans="1:7">
      <c r="A22" s="178" t="s">
        <v>103</v>
      </c>
      <c r="B22" s="174" t="s">
        <v>104</v>
      </c>
      <c r="C22" s="177">
        <v>100000</v>
      </c>
      <c r="D22" s="177"/>
      <c r="E22" s="177"/>
      <c r="F22" s="177"/>
      <c r="G22" s="177">
        <v>100000</v>
      </c>
    </row>
    <row r="23" ht="18.75" customHeight="1" outlineLevel="2" spans="1:7">
      <c r="A23" s="178" t="s">
        <v>105</v>
      </c>
      <c r="B23" s="174" t="s">
        <v>106</v>
      </c>
      <c r="C23" s="177">
        <v>872942</v>
      </c>
      <c r="D23" s="177"/>
      <c r="E23" s="177"/>
      <c r="F23" s="177"/>
      <c r="G23" s="177">
        <v>872942</v>
      </c>
    </row>
    <row r="24" ht="18.75" customHeight="1" outlineLevel="1" spans="1:7">
      <c r="A24" s="178" t="s">
        <v>107</v>
      </c>
      <c r="B24" s="174" t="s">
        <v>108</v>
      </c>
      <c r="C24" s="177">
        <v>821620</v>
      </c>
      <c r="D24" s="177"/>
      <c r="E24" s="177"/>
      <c r="F24" s="177"/>
      <c r="G24" s="177">
        <v>821620</v>
      </c>
    </row>
    <row r="25" ht="18.75" customHeight="1" outlineLevel="2" spans="1:7">
      <c r="A25" s="178" t="s">
        <v>109</v>
      </c>
      <c r="B25" s="174" t="s">
        <v>110</v>
      </c>
      <c r="C25" s="177">
        <v>451550</v>
      </c>
      <c r="D25" s="177"/>
      <c r="E25" s="177"/>
      <c r="F25" s="177"/>
      <c r="G25" s="177">
        <v>451550</v>
      </c>
    </row>
    <row r="26" ht="18.75" customHeight="1" outlineLevel="2" spans="1:7">
      <c r="A26" s="178" t="s">
        <v>111</v>
      </c>
      <c r="B26" s="174" t="s">
        <v>112</v>
      </c>
      <c r="C26" s="177">
        <v>170000</v>
      </c>
      <c r="D26" s="177"/>
      <c r="E26" s="177"/>
      <c r="F26" s="177"/>
      <c r="G26" s="177">
        <v>170000</v>
      </c>
    </row>
    <row r="27" ht="18.75" customHeight="1" outlineLevel="2" spans="1:7">
      <c r="A27" s="178" t="s">
        <v>115</v>
      </c>
      <c r="B27" s="174" t="s">
        <v>116</v>
      </c>
      <c r="C27" s="177">
        <v>140270</v>
      </c>
      <c r="D27" s="177"/>
      <c r="E27" s="177"/>
      <c r="F27" s="177"/>
      <c r="G27" s="177">
        <v>140270</v>
      </c>
    </row>
    <row r="28" ht="18.75" customHeight="1" outlineLevel="2" spans="1:7">
      <c r="A28" s="178" t="s">
        <v>117</v>
      </c>
      <c r="B28" s="174" t="s">
        <v>118</v>
      </c>
      <c r="C28" s="177">
        <v>59800</v>
      </c>
      <c r="D28" s="177"/>
      <c r="E28" s="177"/>
      <c r="F28" s="177"/>
      <c r="G28" s="177">
        <v>59800</v>
      </c>
    </row>
    <row r="29" ht="18.75" customHeight="1" outlineLevel="1" spans="1:7">
      <c r="A29" s="178" t="s">
        <v>119</v>
      </c>
      <c r="B29" s="174" t="s">
        <v>120</v>
      </c>
      <c r="C29" s="177">
        <v>1831177.78</v>
      </c>
      <c r="D29" s="177">
        <v>1406377.78</v>
      </c>
      <c r="E29" s="177">
        <v>1307679.34</v>
      </c>
      <c r="F29" s="177">
        <v>98698.44</v>
      </c>
      <c r="G29" s="177">
        <v>424800</v>
      </c>
    </row>
    <row r="30" ht="18.75" customHeight="1" outlineLevel="2" spans="1:7">
      <c r="A30" s="178" t="s">
        <v>121</v>
      </c>
      <c r="B30" s="174" t="s">
        <v>122</v>
      </c>
      <c r="C30" s="177">
        <v>1416377.78</v>
      </c>
      <c r="D30" s="177">
        <v>1406377.78</v>
      </c>
      <c r="E30" s="177">
        <v>1307679.34</v>
      </c>
      <c r="F30" s="177">
        <v>98698.44</v>
      </c>
      <c r="G30" s="177">
        <v>10000</v>
      </c>
    </row>
    <row r="31" ht="18.75" customHeight="1" outlineLevel="2" spans="1:7">
      <c r="A31" s="178" t="s">
        <v>123</v>
      </c>
      <c r="B31" s="174" t="s">
        <v>124</v>
      </c>
      <c r="C31" s="177">
        <v>354800</v>
      </c>
      <c r="D31" s="177"/>
      <c r="E31" s="177"/>
      <c r="F31" s="177"/>
      <c r="G31" s="177">
        <v>354800</v>
      </c>
    </row>
    <row r="32" ht="18.75" customHeight="1" outlineLevel="2" spans="1:7">
      <c r="A32" s="178" t="s">
        <v>125</v>
      </c>
      <c r="B32" s="174" t="s">
        <v>126</v>
      </c>
      <c r="C32" s="177">
        <v>60000</v>
      </c>
      <c r="D32" s="177"/>
      <c r="E32" s="177"/>
      <c r="F32" s="177"/>
      <c r="G32" s="177">
        <v>60000</v>
      </c>
    </row>
    <row r="33" ht="18.75" customHeight="1" outlineLevel="1" spans="1:7">
      <c r="A33" s="178" t="s">
        <v>127</v>
      </c>
      <c r="B33" s="174" t="s">
        <v>128</v>
      </c>
      <c r="C33" s="177">
        <v>4157.88</v>
      </c>
      <c r="D33" s="177">
        <v>4157.88</v>
      </c>
      <c r="E33" s="177">
        <v>4157.88</v>
      </c>
      <c r="F33" s="177"/>
      <c r="G33" s="177"/>
    </row>
    <row r="34" ht="18.75" customHeight="1" outlineLevel="2" spans="1:7">
      <c r="A34" s="178" t="s">
        <v>129</v>
      </c>
      <c r="B34" s="174" t="s">
        <v>128</v>
      </c>
      <c r="C34" s="177">
        <v>4157.88</v>
      </c>
      <c r="D34" s="177">
        <v>4157.88</v>
      </c>
      <c r="E34" s="177">
        <v>4157.88</v>
      </c>
      <c r="F34" s="177"/>
      <c r="G34" s="177"/>
    </row>
    <row r="35" ht="18.75" customHeight="1" spans="1:7">
      <c r="A35" s="175" t="s">
        <v>130</v>
      </c>
      <c r="B35" s="176" t="s">
        <v>131</v>
      </c>
      <c r="C35" s="177">
        <v>181339</v>
      </c>
      <c r="D35" s="177">
        <v>82339</v>
      </c>
      <c r="E35" s="177">
        <v>82339</v>
      </c>
      <c r="F35" s="177"/>
      <c r="G35" s="177">
        <v>99000</v>
      </c>
    </row>
    <row r="36" ht="18.75" customHeight="1" outlineLevel="1" spans="1:7">
      <c r="A36" s="178" t="s">
        <v>132</v>
      </c>
      <c r="B36" s="174" t="s">
        <v>133</v>
      </c>
      <c r="C36" s="177">
        <v>82339</v>
      </c>
      <c r="D36" s="177">
        <v>82339</v>
      </c>
      <c r="E36" s="177">
        <v>82339</v>
      </c>
      <c r="F36" s="177"/>
      <c r="G36" s="177"/>
    </row>
    <row r="37" ht="18.75" customHeight="1" outlineLevel="2" spans="1:7">
      <c r="A37" s="178" t="s">
        <v>134</v>
      </c>
      <c r="B37" s="174" t="s">
        <v>135</v>
      </c>
      <c r="C37" s="177">
        <v>34971.12</v>
      </c>
      <c r="D37" s="177">
        <v>34971.12</v>
      </c>
      <c r="E37" s="177">
        <v>34971.12</v>
      </c>
      <c r="F37" s="177"/>
      <c r="G37" s="177"/>
    </row>
    <row r="38" ht="18.75" customHeight="1" outlineLevel="2" spans="1:7">
      <c r="A38" s="178" t="s">
        <v>136</v>
      </c>
      <c r="B38" s="174" t="s">
        <v>137</v>
      </c>
      <c r="C38" s="177">
        <v>39409.2</v>
      </c>
      <c r="D38" s="177">
        <v>39409.2</v>
      </c>
      <c r="E38" s="177">
        <v>39409.2</v>
      </c>
      <c r="F38" s="177"/>
      <c r="G38" s="177"/>
    </row>
    <row r="39" ht="24" customHeight="1" outlineLevel="2" spans="1:7">
      <c r="A39" s="178" t="s">
        <v>138</v>
      </c>
      <c r="B39" s="174" t="s">
        <v>139</v>
      </c>
      <c r="C39" s="177">
        <v>7958.68</v>
      </c>
      <c r="D39" s="177">
        <v>7958.68</v>
      </c>
      <c r="E39" s="177">
        <v>7958.68</v>
      </c>
      <c r="F39" s="177"/>
      <c r="G39" s="177"/>
    </row>
    <row r="40" ht="18.75" customHeight="1" outlineLevel="1" spans="1:7">
      <c r="A40" s="178" t="s">
        <v>140</v>
      </c>
      <c r="B40" s="174" t="s">
        <v>141</v>
      </c>
      <c r="C40" s="177">
        <v>99000</v>
      </c>
      <c r="D40" s="177"/>
      <c r="E40" s="177"/>
      <c r="F40" s="177"/>
      <c r="G40" s="177">
        <v>99000</v>
      </c>
    </row>
    <row r="41" ht="18.75" customHeight="1" outlineLevel="2" spans="1:7">
      <c r="A41" s="178" t="s">
        <v>142</v>
      </c>
      <c r="B41" s="174" t="s">
        <v>143</v>
      </c>
      <c r="C41" s="177">
        <v>99000</v>
      </c>
      <c r="D41" s="177"/>
      <c r="E41" s="177"/>
      <c r="F41" s="177"/>
      <c r="G41" s="177">
        <v>99000</v>
      </c>
    </row>
    <row r="42" ht="18.75" customHeight="1" spans="1:7">
      <c r="A42" s="175" t="s">
        <v>144</v>
      </c>
      <c r="B42" s="176" t="s">
        <v>145</v>
      </c>
      <c r="C42" s="177">
        <v>148760.64</v>
      </c>
      <c r="D42" s="177">
        <v>148760.64</v>
      </c>
      <c r="E42" s="177">
        <v>148760.64</v>
      </c>
      <c r="F42" s="177"/>
      <c r="G42" s="177"/>
    </row>
    <row r="43" ht="18.75" customHeight="1" outlineLevel="1" spans="1:7">
      <c r="A43" s="178" t="s">
        <v>146</v>
      </c>
      <c r="B43" s="174" t="s">
        <v>147</v>
      </c>
      <c r="C43" s="177">
        <v>148760.64</v>
      </c>
      <c r="D43" s="177">
        <v>148760.64</v>
      </c>
      <c r="E43" s="177">
        <v>148760.64</v>
      </c>
      <c r="F43" s="177"/>
      <c r="G43" s="177"/>
    </row>
    <row r="44" ht="18.75" customHeight="1" outlineLevel="2" spans="1:7">
      <c r="A44" s="178" t="s">
        <v>148</v>
      </c>
      <c r="B44" s="174" t="s">
        <v>149</v>
      </c>
      <c r="C44" s="177">
        <v>148760.64</v>
      </c>
      <c r="D44" s="177">
        <v>148760.64</v>
      </c>
      <c r="E44" s="177">
        <v>148760.64</v>
      </c>
      <c r="F44" s="177"/>
      <c r="G44" s="177"/>
    </row>
    <row r="45" ht="18.75" customHeight="1" spans="1:7">
      <c r="A45" s="174" t="s">
        <v>30</v>
      </c>
      <c r="B45" s="174"/>
      <c r="C45" s="177">
        <v>4873238.82</v>
      </c>
      <c r="D45" s="177">
        <v>1853216.82</v>
      </c>
      <c r="E45" s="177">
        <v>1745418.38</v>
      </c>
      <c r="F45" s="177">
        <v>107798.44</v>
      </c>
      <c r="G45" s="177">
        <v>3020022</v>
      </c>
    </row>
  </sheetData>
  <mergeCells count="7">
    <mergeCell ref="A2:G2"/>
    <mergeCell ref="A3:C3"/>
    <mergeCell ref="A4:B4"/>
    <mergeCell ref="D4:F4"/>
    <mergeCell ref="A45:B4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7" sqref="E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1"/>
      <c r="B1" s="161"/>
      <c r="C1" s="162"/>
      <c r="D1" s="1"/>
      <c r="E1" s="1"/>
      <c r="F1" s="163" t="s">
        <v>166</v>
      </c>
    </row>
    <row r="2" ht="33.75" customHeight="1" spans="1:6">
      <c r="A2" s="164" t="str">
        <f>"2026"&amp;"年一般公共预算“三公”经费支出预算表"</f>
        <v>2026年一般公共预算“三公”经费支出预算表</v>
      </c>
      <c r="B2" s="164"/>
      <c r="C2" s="164"/>
      <c r="D2" s="164"/>
      <c r="E2" s="164"/>
      <c r="F2" s="164"/>
    </row>
    <row r="3" ht="21.75" customHeight="1" spans="1:6">
      <c r="A3" s="165" t="str">
        <f>"单位名称："&amp;"梁河县退役军人事务局"</f>
        <v>单位名称：梁河县退役军人事务局</v>
      </c>
      <c r="B3" s="161"/>
      <c r="C3" s="162"/>
      <c r="D3" s="3"/>
      <c r="E3" s="1"/>
      <c r="F3" s="163" t="s">
        <v>27</v>
      </c>
    </row>
    <row r="4" ht="19.5" customHeight="1" spans="1:6">
      <c r="A4" s="11" t="s">
        <v>167</v>
      </c>
      <c r="B4" s="72" t="s">
        <v>168</v>
      </c>
      <c r="C4" s="12" t="s">
        <v>169</v>
      </c>
      <c r="D4" s="13"/>
      <c r="E4" s="14"/>
      <c r="F4" s="72" t="s">
        <v>170</v>
      </c>
    </row>
    <row r="5" ht="19.5" customHeight="1" spans="1:6">
      <c r="A5" s="18"/>
      <c r="B5" s="76"/>
      <c r="C5" s="36" t="s">
        <v>33</v>
      </c>
      <c r="D5" s="36" t="s">
        <v>171</v>
      </c>
      <c r="E5" s="36" t="s">
        <v>172</v>
      </c>
      <c r="F5" s="76"/>
    </row>
    <row r="6" ht="18.75" customHeight="1" spans="1:6">
      <c r="A6" s="166">
        <v>1</v>
      </c>
      <c r="B6" s="166">
        <v>2</v>
      </c>
      <c r="C6" s="167">
        <v>3</v>
      </c>
      <c r="D6" s="166">
        <v>4</v>
      </c>
      <c r="E6" s="166">
        <v>5</v>
      </c>
      <c r="F6" s="166">
        <v>6</v>
      </c>
    </row>
    <row r="7" ht="24.75" customHeight="1" spans="1:6">
      <c r="A7" s="168">
        <v>17654</v>
      </c>
      <c r="B7" s="168"/>
      <c r="C7" s="169">
        <v>11654</v>
      </c>
      <c r="D7" s="168"/>
      <c r="E7" s="168">
        <v>11654</v>
      </c>
      <c r="F7" s="168">
        <v>6000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topLeftCell="A24" workbookViewId="0">
      <selection activeCell="G10" sqref="G10"/>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s="147" customFormat="1" ht="18.75" customHeight="1" spans="1:23">
      <c r="A1" s="156"/>
      <c r="B1" s="156"/>
      <c r="C1" s="156"/>
      <c r="D1" s="156"/>
      <c r="E1" s="156"/>
      <c r="F1" s="156"/>
      <c r="G1" s="156"/>
      <c r="H1" s="156"/>
      <c r="I1" s="156"/>
      <c r="J1" s="156"/>
      <c r="K1" s="156"/>
      <c r="L1" s="156"/>
      <c r="M1" s="156"/>
      <c r="N1" s="156"/>
      <c r="O1" s="156"/>
      <c r="P1" s="156"/>
      <c r="Q1" s="156"/>
      <c r="R1" s="156"/>
      <c r="S1" s="156"/>
      <c r="T1" s="157" t="s">
        <v>173</v>
      </c>
      <c r="U1" s="157"/>
      <c r="V1" s="157"/>
      <c r="W1" s="157"/>
    </row>
    <row r="2" s="147" customFormat="1" ht="45.75" customHeight="1" spans="1:23">
      <c r="A2" s="158" t="str">
        <f>"2026"&amp;"年部门基本支出预算表"</f>
        <v>2026年部门基本支出预算表</v>
      </c>
      <c r="B2" s="158"/>
      <c r="C2" s="158"/>
      <c r="D2" s="158"/>
      <c r="E2" s="158"/>
      <c r="F2" s="158"/>
      <c r="G2" s="158"/>
      <c r="H2" s="158"/>
      <c r="I2" s="158"/>
      <c r="J2" s="158"/>
      <c r="K2" s="158"/>
      <c r="L2" s="158"/>
      <c r="M2" s="158"/>
      <c r="N2" s="158"/>
      <c r="O2" s="158"/>
      <c r="P2" s="158"/>
      <c r="Q2" s="158"/>
      <c r="R2" s="158"/>
      <c r="S2" s="158"/>
      <c r="T2" s="158"/>
      <c r="U2" s="158"/>
      <c r="V2" s="158"/>
      <c r="W2" s="158"/>
    </row>
    <row r="3" s="147" customFormat="1" ht="18.75" customHeight="1" spans="1:23">
      <c r="A3" s="156" t="str">
        <f>"单位名称："&amp;"梁河县退役军人事务局"</f>
        <v>单位名称：梁河县退役军人事务局</v>
      </c>
      <c r="B3" s="156"/>
      <c r="C3" s="156"/>
      <c r="D3" s="156"/>
      <c r="E3" s="156"/>
      <c r="F3" s="156"/>
      <c r="G3" s="156"/>
      <c r="H3" s="156"/>
      <c r="I3" s="156"/>
      <c r="J3" s="156"/>
      <c r="K3" s="156"/>
      <c r="L3" s="156"/>
      <c r="M3" s="156"/>
      <c r="N3" s="156"/>
      <c r="O3" s="156"/>
      <c r="P3" s="156"/>
      <c r="Q3" s="156"/>
      <c r="R3" s="156"/>
      <c r="S3" s="156"/>
      <c r="T3" s="157" t="s">
        <v>27</v>
      </c>
      <c r="U3" s="157"/>
      <c r="V3" s="157"/>
      <c r="W3" s="157"/>
    </row>
    <row r="4" s="147" customFormat="1" ht="18.75" customHeight="1" spans="1:23">
      <c r="A4" s="159" t="s">
        <v>174</v>
      </c>
      <c r="B4" s="159" t="s">
        <v>175</v>
      </c>
      <c r="C4" s="159" t="s">
        <v>176</v>
      </c>
      <c r="D4" s="159" t="s">
        <v>177</v>
      </c>
      <c r="E4" s="159" t="s">
        <v>178</v>
      </c>
      <c r="F4" s="159" t="s">
        <v>179</v>
      </c>
      <c r="G4" s="159" t="s">
        <v>180</v>
      </c>
      <c r="H4" s="159" t="s">
        <v>181</v>
      </c>
      <c r="I4" s="159"/>
      <c r="J4" s="159"/>
      <c r="K4" s="159"/>
      <c r="L4" s="159"/>
      <c r="M4" s="159"/>
      <c r="N4" s="159"/>
      <c r="O4" s="159"/>
      <c r="P4" s="159"/>
      <c r="Q4" s="159"/>
      <c r="R4" s="159"/>
      <c r="S4" s="159"/>
      <c r="T4" s="159"/>
      <c r="U4" s="159"/>
      <c r="V4" s="159"/>
      <c r="W4" s="159"/>
    </row>
    <row r="5" s="147" customFormat="1" ht="28.3" customHeight="1" spans="1:23">
      <c r="A5" s="159"/>
      <c r="B5" s="159"/>
      <c r="C5" s="159"/>
      <c r="D5" s="159"/>
      <c r="E5" s="159"/>
      <c r="F5" s="159"/>
      <c r="G5" s="159"/>
      <c r="H5" s="159" t="s">
        <v>182</v>
      </c>
      <c r="I5" s="159" t="s">
        <v>34</v>
      </c>
      <c r="J5" s="159" t="s">
        <v>183</v>
      </c>
      <c r="K5" s="159" t="s">
        <v>184</v>
      </c>
      <c r="L5" s="159" t="s">
        <v>185</v>
      </c>
      <c r="M5" s="159" t="s">
        <v>186</v>
      </c>
      <c r="N5" s="159" t="s">
        <v>187</v>
      </c>
      <c r="O5" s="159" t="s">
        <v>35</v>
      </c>
      <c r="P5" s="159" t="s">
        <v>36</v>
      </c>
      <c r="Q5" s="159" t="s">
        <v>37</v>
      </c>
      <c r="R5" s="159" t="s">
        <v>51</v>
      </c>
      <c r="S5" s="159"/>
      <c r="T5" s="159"/>
      <c r="U5" s="159"/>
      <c r="V5" s="159"/>
      <c r="W5" s="159"/>
    </row>
    <row r="6" s="147" customFormat="1" ht="24" customHeight="1" spans="1:23">
      <c r="A6" s="159"/>
      <c r="B6" s="159"/>
      <c r="C6" s="159"/>
      <c r="D6" s="159"/>
      <c r="E6" s="159"/>
      <c r="F6" s="159"/>
      <c r="G6" s="159"/>
      <c r="H6" s="159"/>
      <c r="I6" s="159" t="s">
        <v>188</v>
      </c>
      <c r="J6" s="159" t="s">
        <v>183</v>
      </c>
      <c r="K6" s="159" t="s">
        <v>184</v>
      </c>
      <c r="L6" s="159" t="s">
        <v>185</v>
      </c>
      <c r="M6" s="159" t="s">
        <v>186</v>
      </c>
      <c r="N6" s="159" t="s">
        <v>34</v>
      </c>
      <c r="O6" s="159" t="s">
        <v>35</v>
      </c>
      <c r="P6" s="159" t="s">
        <v>36</v>
      </c>
      <c r="Q6" s="159"/>
      <c r="R6" s="159" t="s">
        <v>33</v>
      </c>
      <c r="S6" s="159" t="s">
        <v>40</v>
      </c>
      <c r="T6" s="159" t="s">
        <v>41</v>
      </c>
      <c r="U6" s="159" t="s">
        <v>42</v>
      </c>
      <c r="V6" s="159" t="s">
        <v>43</v>
      </c>
      <c r="W6" s="159" t="s">
        <v>44</v>
      </c>
    </row>
    <row r="7" s="147" customFormat="1" ht="32.05" customHeight="1" spans="1:23">
      <c r="A7" s="159"/>
      <c r="B7" s="159"/>
      <c r="C7" s="159"/>
      <c r="D7" s="159"/>
      <c r="E7" s="159"/>
      <c r="F7" s="159"/>
      <c r="G7" s="159"/>
      <c r="H7" s="159"/>
      <c r="I7" s="159" t="s">
        <v>33</v>
      </c>
      <c r="J7" s="159"/>
      <c r="K7" s="159"/>
      <c r="L7" s="159"/>
      <c r="M7" s="159"/>
      <c r="N7" s="159"/>
      <c r="O7" s="159"/>
      <c r="P7" s="159"/>
      <c r="Q7" s="159"/>
      <c r="R7" s="159"/>
      <c r="S7" s="159"/>
      <c r="T7" s="159"/>
      <c r="U7" s="159"/>
      <c r="V7" s="159"/>
      <c r="W7" s="159"/>
    </row>
    <row r="8" s="147" customFormat="1" ht="18.75" customHeight="1" spans="1:23">
      <c r="A8" s="159" t="s">
        <v>59</v>
      </c>
      <c r="B8" s="159" t="s">
        <v>60</v>
      </c>
      <c r="C8" s="159" t="s">
        <v>61</v>
      </c>
      <c r="D8" s="159" t="s">
        <v>62</v>
      </c>
      <c r="E8" s="159" t="s">
        <v>63</v>
      </c>
      <c r="F8" s="159" t="s">
        <v>64</v>
      </c>
      <c r="G8" s="159" t="s">
        <v>65</v>
      </c>
      <c r="H8" s="159" t="s">
        <v>66</v>
      </c>
      <c r="I8" s="159" t="s">
        <v>67</v>
      </c>
      <c r="J8" s="159" t="s">
        <v>68</v>
      </c>
      <c r="K8" s="159" t="s">
        <v>69</v>
      </c>
      <c r="L8" s="159" t="s">
        <v>70</v>
      </c>
      <c r="M8" s="159" t="s">
        <v>71</v>
      </c>
      <c r="N8" s="159" t="s">
        <v>72</v>
      </c>
      <c r="O8" s="159" t="s">
        <v>73</v>
      </c>
      <c r="P8" s="159" t="s">
        <v>189</v>
      </c>
      <c r="Q8" s="159" t="s">
        <v>190</v>
      </c>
      <c r="R8" s="159" t="s">
        <v>191</v>
      </c>
      <c r="S8" s="159" t="s">
        <v>192</v>
      </c>
      <c r="T8" s="159" t="s">
        <v>193</v>
      </c>
      <c r="U8" s="159" t="s">
        <v>194</v>
      </c>
      <c r="V8" s="159" t="s">
        <v>195</v>
      </c>
      <c r="W8" s="159" t="s">
        <v>196</v>
      </c>
    </row>
    <row r="9" s="147" customFormat="1" ht="53.25" customHeight="1" spans="1:23">
      <c r="A9" s="153" t="s">
        <v>46</v>
      </c>
      <c r="B9" s="153"/>
      <c r="C9" s="153"/>
      <c r="D9" s="153"/>
      <c r="E9" s="153"/>
      <c r="F9" s="153"/>
      <c r="G9" s="153"/>
      <c r="H9" s="154">
        <v>1853216.82</v>
      </c>
      <c r="I9" s="154">
        <v>1853216.82</v>
      </c>
      <c r="J9" s="154"/>
      <c r="K9" s="154"/>
      <c r="L9" s="154">
        <v>1853216.82</v>
      </c>
      <c r="M9" s="154"/>
      <c r="N9" s="154"/>
      <c r="O9" s="154"/>
      <c r="P9" s="154"/>
      <c r="Q9" s="154"/>
      <c r="R9" s="154"/>
      <c r="S9" s="154"/>
      <c r="T9" s="154"/>
      <c r="U9" s="154"/>
      <c r="V9" s="154"/>
      <c r="W9" s="154"/>
    </row>
    <row r="10" s="147" customFormat="1" ht="53.25" customHeight="1" outlineLevel="1" spans="1:23">
      <c r="A10" s="153" t="s">
        <v>46</v>
      </c>
      <c r="B10" s="153" t="s">
        <v>197</v>
      </c>
      <c r="C10" s="153" t="s">
        <v>198</v>
      </c>
      <c r="D10" s="153" t="s">
        <v>121</v>
      </c>
      <c r="E10" s="153" t="s">
        <v>122</v>
      </c>
      <c r="F10" s="153" t="s">
        <v>199</v>
      </c>
      <c r="G10" s="153" t="s">
        <v>200</v>
      </c>
      <c r="H10" s="154">
        <v>279048</v>
      </c>
      <c r="I10" s="154">
        <v>279048</v>
      </c>
      <c r="J10" s="154"/>
      <c r="K10" s="154"/>
      <c r="L10" s="154">
        <v>279048</v>
      </c>
      <c r="M10" s="154"/>
      <c r="N10" s="154"/>
      <c r="O10" s="154"/>
      <c r="P10" s="154"/>
      <c r="Q10" s="154"/>
      <c r="R10" s="154"/>
      <c r="S10" s="154"/>
      <c r="T10" s="154"/>
      <c r="U10" s="154"/>
      <c r="V10" s="154"/>
      <c r="W10" s="154"/>
    </row>
    <row r="11" s="147" customFormat="1" ht="53.25" customHeight="1" outlineLevel="1" spans="1:23">
      <c r="A11" s="153" t="s">
        <v>46</v>
      </c>
      <c r="B11" s="153" t="s">
        <v>201</v>
      </c>
      <c r="C11" s="153" t="s">
        <v>202</v>
      </c>
      <c r="D11" s="153" t="s">
        <v>121</v>
      </c>
      <c r="E11" s="153" t="s">
        <v>122</v>
      </c>
      <c r="F11" s="153" t="s">
        <v>199</v>
      </c>
      <c r="G11" s="153" t="s">
        <v>200</v>
      </c>
      <c r="H11" s="154">
        <v>268884</v>
      </c>
      <c r="I11" s="154">
        <v>268884</v>
      </c>
      <c r="J11" s="154"/>
      <c r="K11" s="154"/>
      <c r="L11" s="154">
        <v>268884</v>
      </c>
      <c r="M11" s="153"/>
      <c r="N11" s="154"/>
      <c r="O11" s="154"/>
      <c r="P11" s="154"/>
      <c r="Q11" s="154"/>
      <c r="R11" s="154"/>
      <c r="S11" s="154"/>
      <c r="T11" s="154"/>
      <c r="U11" s="154"/>
      <c r="V11" s="154"/>
      <c r="W11" s="154"/>
    </row>
    <row r="12" s="147" customFormat="1" ht="53.25" customHeight="1" outlineLevel="1" spans="1:23">
      <c r="A12" s="153" t="s">
        <v>46</v>
      </c>
      <c r="B12" s="153" t="s">
        <v>197</v>
      </c>
      <c r="C12" s="153" t="s">
        <v>198</v>
      </c>
      <c r="D12" s="153" t="s">
        <v>121</v>
      </c>
      <c r="E12" s="153" t="s">
        <v>122</v>
      </c>
      <c r="F12" s="153" t="s">
        <v>203</v>
      </c>
      <c r="G12" s="153" t="s">
        <v>204</v>
      </c>
      <c r="H12" s="154">
        <v>275544</v>
      </c>
      <c r="I12" s="154">
        <v>275544</v>
      </c>
      <c r="J12" s="154"/>
      <c r="K12" s="154"/>
      <c r="L12" s="154">
        <v>275544</v>
      </c>
      <c r="M12" s="153"/>
      <c r="N12" s="154"/>
      <c r="O12" s="154"/>
      <c r="P12" s="154"/>
      <c r="Q12" s="154"/>
      <c r="R12" s="154"/>
      <c r="S12" s="154"/>
      <c r="T12" s="154"/>
      <c r="U12" s="154"/>
      <c r="V12" s="154"/>
      <c r="W12" s="154"/>
    </row>
    <row r="13" s="147" customFormat="1" ht="53.25" customHeight="1" outlineLevel="1" spans="1:23">
      <c r="A13" s="153" t="s">
        <v>46</v>
      </c>
      <c r="B13" s="153" t="s">
        <v>201</v>
      </c>
      <c r="C13" s="153" t="s">
        <v>202</v>
      </c>
      <c r="D13" s="153" t="s">
        <v>121</v>
      </c>
      <c r="E13" s="153" t="s">
        <v>122</v>
      </c>
      <c r="F13" s="153" t="s">
        <v>203</v>
      </c>
      <c r="G13" s="153" t="s">
        <v>204</v>
      </c>
      <c r="H13" s="154">
        <v>28620</v>
      </c>
      <c r="I13" s="154">
        <v>28620</v>
      </c>
      <c r="J13" s="154"/>
      <c r="K13" s="154"/>
      <c r="L13" s="154">
        <v>28620</v>
      </c>
      <c r="M13" s="153"/>
      <c r="N13" s="154"/>
      <c r="O13" s="154"/>
      <c r="P13" s="154"/>
      <c r="Q13" s="154"/>
      <c r="R13" s="154"/>
      <c r="S13" s="154"/>
      <c r="T13" s="154"/>
      <c r="U13" s="154"/>
      <c r="V13" s="154"/>
      <c r="W13" s="154"/>
    </row>
    <row r="14" s="147" customFormat="1" ht="53.25" customHeight="1" outlineLevel="1" spans="1:23">
      <c r="A14" s="153" t="s">
        <v>46</v>
      </c>
      <c r="B14" s="153" t="s">
        <v>197</v>
      </c>
      <c r="C14" s="153" t="s">
        <v>198</v>
      </c>
      <c r="D14" s="153" t="s">
        <v>121</v>
      </c>
      <c r="E14" s="153" t="s">
        <v>122</v>
      </c>
      <c r="F14" s="153" t="s">
        <v>205</v>
      </c>
      <c r="G14" s="153" t="s">
        <v>206</v>
      </c>
      <c r="H14" s="154">
        <v>23254</v>
      </c>
      <c r="I14" s="154">
        <v>23254</v>
      </c>
      <c r="J14" s="154"/>
      <c r="K14" s="154"/>
      <c r="L14" s="154">
        <v>23254</v>
      </c>
      <c r="M14" s="153"/>
      <c r="N14" s="154"/>
      <c r="O14" s="154"/>
      <c r="P14" s="154"/>
      <c r="Q14" s="154"/>
      <c r="R14" s="154"/>
      <c r="S14" s="154"/>
      <c r="T14" s="154"/>
      <c r="U14" s="154"/>
      <c r="V14" s="154"/>
      <c r="W14" s="154"/>
    </row>
    <row r="15" s="147" customFormat="1" ht="53.25" customHeight="1" outlineLevel="1" spans="1:23">
      <c r="A15" s="153" t="s">
        <v>46</v>
      </c>
      <c r="B15" s="153" t="s">
        <v>207</v>
      </c>
      <c r="C15" s="153" t="s">
        <v>208</v>
      </c>
      <c r="D15" s="153" t="s">
        <v>121</v>
      </c>
      <c r="E15" s="153" t="s">
        <v>122</v>
      </c>
      <c r="F15" s="153" t="s">
        <v>205</v>
      </c>
      <c r="G15" s="153" t="s">
        <v>206</v>
      </c>
      <c r="H15" s="154">
        <v>45180</v>
      </c>
      <c r="I15" s="154">
        <v>45180</v>
      </c>
      <c r="J15" s="154"/>
      <c r="K15" s="154"/>
      <c r="L15" s="154">
        <v>45180</v>
      </c>
      <c r="M15" s="153"/>
      <c r="N15" s="154"/>
      <c r="O15" s="154"/>
      <c r="P15" s="154"/>
      <c r="Q15" s="154"/>
      <c r="R15" s="154"/>
      <c r="S15" s="154"/>
      <c r="T15" s="154"/>
      <c r="U15" s="154"/>
      <c r="V15" s="154"/>
      <c r="W15" s="154"/>
    </row>
    <row r="16" s="147" customFormat="1" ht="53.25" customHeight="1" outlineLevel="1" spans="1:23">
      <c r="A16" s="153" t="s">
        <v>46</v>
      </c>
      <c r="B16" s="153" t="s">
        <v>201</v>
      </c>
      <c r="C16" s="153" t="s">
        <v>202</v>
      </c>
      <c r="D16" s="153" t="s">
        <v>121</v>
      </c>
      <c r="E16" s="153" t="s">
        <v>122</v>
      </c>
      <c r="F16" s="153" t="s">
        <v>209</v>
      </c>
      <c r="G16" s="153" t="s">
        <v>210</v>
      </c>
      <c r="H16" s="154">
        <v>22407</v>
      </c>
      <c r="I16" s="154">
        <v>22407</v>
      </c>
      <c r="J16" s="154"/>
      <c r="K16" s="154"/>
      <c r="L16" s="154">
        <v>22407</v>
      </c>
      <c r="M16" s="153"/>
      <c r="N16" s="154"/>
      <c r="O16" s="154"/>
      <c r="P16" s="154"/>
      <c r="Q16" s="154"/>
      <c r="R16" s="154"/>
      <c r="S16" s="154"/>
      <c r="T16" s="154"/>
      <c r="U16" s="154"/>
      <c r="V16" s="154"/>
      <c r="W16" s="154"/>
    </row>
    <row r="17" s="147" customFormat="1" ht="53.25" customHeight="1" outlineLevel="1" spans="1:23">
      <c r="A17" s="153" t="s">
        <v>46</v>
      </c>
      <c r="B17" s="153" t="s">
        <v>211</v>
      </c>
      <c r="C17" s="153" t="s">
        <v>212</v>
      </c>
      <c r="D17" s="153" t="s">
        <v>121</v>
      </c>
      <c r="E17" s="153" t="s">
        <v>122</v>
      </c>
      <c r="F17" s="153" t="s">
        <v>209</v>
      </c>
      <c r="G17" s="153" t="s">
        <v>210</v>
      </c>
      <c r="H17" s="154">
        <v>36000</v>
      </c>
      <c r="I17" s="154">
        <v>36000</v>
      </c>
      <c r="J17" s="154"/>
      <c r="K17" s="154"/>
      <c r="L17" s="154">
        <v>36000</v>
      </c>
      <c r="M17" s="153"/>
      <c r="N17" s="154"/>
      <c r="O17" s="154"/>
      <c r="P17" s="154"/>
      <c r="Q17" s="154"/>
      <c r="R17" s="154"/>
      <c r="S17" s="154"/>
      <c r="T17" s="154"/>
      <c r="U17" s="154"/>
      <c r="V17" s="154"/>
      <c r="W17" s="154"/>
    </row>
    <row r="18" s="147" customFormat="1" ht="53.25" customHeight="1" outlineLevel="1" spans="1:23">
      <c r="A18" s="153" t="s">
        <v>46</v>
      </c>
      <c r="B18" s="153" t="s">
        <v>201</v>
      </c>
      <c r="C18" s="153" t="s">
        <v>202</v>
      </c>
      <c r="D18" s="153" t="s">
        <v>121</v>
      </c>
      <c r="E18" s="153" t="s">
        <v>122</v>
      </c>
      <c r="F18" s="153" t="s">
        <v>209</v>
      </c>
      <c r="G18" s="153" t="s">
        <v>210</v>
      </c>
      <c r="H18" s="154">
        <v>81336</v>
      </c>
      <c r="I18" s="154">
        <v>81336</v>
      </c>
      <c r="J18" s="154"/>
      <c r="K18" s="154"/>
      <c r="L18" s="154">
        <v>81336</v>
      </c>
      <c r="M18" s="153"/>
      <c r="N18" s="154"/>
      <c r="O18" s="154"/>
      <c r="P18" s="154"/>
      <c r="Q18" s="154"/>
      <c r="R18" s="154"/>
      <c r="S18" s="154"/>
      <c r="T18" s="154"/>
      <c r="U18" s="154"/>
      <c r="V18" s="154"/>
      <c r="W18" s="154"/>
    </row>
    <row r="19" s="147" customFormat="1" ht="53.25" customHeight="1" outlineLevel="1" spans="1:23">
      <c r="A19" s="153" t="s">
        <v>46</v>
      </c>
      <c r="B19" s="153" t="s">
        <v>201</v>
      </c>
      <c r="C19" s="153" t="s">
        <v>202</v>
      </c>
      <c r="D19" s="153" t="s">
        <v>121</v>
      </c>
      <c r="E19" s="153" t="s">
        <v>122</v>
      </c>
      <c r="F19" s="153" t="s">
        <v>209</v>
      </c>
      <c r="G19" s="153" t="s">
        <v>210</v>
      </c>
      <c r="H19" s="154">
        <v>74940</v>
      </c>
      <c r="I19" s="154">
        <v>74940</v>
      </c>
      <c r="J19" s="154"/>
      <c r="K19" s="154"/>
      <c r="L19" s="154">
        <v>74940</v>
      </c>
      <c r="M19" s="153"/>
      <c r="N19" s="154"/>
      <c r="O19" s="154"/>
      <c r="P19" s="154"/>
      <c r="Q19" s="154"/>
      <c r="R19" s="154"/>
      <c r="S19" s="154"/>
      <c r="T19" s="154"/>
      <c r="U19" s="154"/>
      <c r="V19" s="154"/>
      <c r="W19" s="154"/>
    </row>
    <row r="20" s="147" customFormat="1" ht="53.25" customHeight="1" outlineLevel="1" spans="1:23">
      <c r="A20" s="153" t="s">
        <v>46</v>
      </c>
      <c r="B20" s="153" t="s">
        <v>201</v>
      </c>
      <c r="C20" s="153" t="s">
        <v>202</v>
      </c>
      <c r="D20" s="153" t="s">
        <v>121</v>
      </c>
      <c r="E20" s="153" t="s">
        <v>122</v>
      </c>
      <c r="F20" s="153" t="s">
        <v>209</v>
      </c>
      <c r="G20" s="153" t="s">
        <v>210</v>
      </c>
      <c r="H20" s="154">
        <v>131040</v>
      </c>
      <c r="I20" s="154">
        <v>131040</v>
      </c>
      <c r="J20" s="154"/>
      <c r="K20" s="154"/>
      <c r="L20" s="154">
        <v>131040</v>
      </c>
      <c r="M20" s="153"/>
      <c r="N20" s="154"/>
      <c r="O20" s="154"/>
      <c r="P20" s="154"/>
      <c r="Q20" s="154"/>
      <c r="R20" s="154"/>
      <c r="S20" s="154"/>
      <c r="T20" s="154"/>
      <c r="U20" s="154"/>
      <c r="V20" s="154"/>
      <c r="W20" s="154"/>
    </row>
    <row r="21" s="147" customFormat="1" ht="53.25" customHeight="1" outlineLevel="1" spans="1:23">
      <c r="A21" s="153" t="s">
        <v>46</v>
      </c>
      <c r="B21" s="153" t="s">
        <v>213</v>
      </c>
      <c r="C21" s="153" t="s">
        <v>214</v>
      </c>
      <c r="D21" s="153" t="s">
        <v>89</v>
      </c>
      <c r="E21" s="153" t="s">
        <v>90</v>
      </c>
      <c r="F21" s="153" t="s">
        <v>215</v>
      </c>
      <c r="G21" s="153" t="s">
        <v>214</v>
      </c>
      <c r="H21" s="154">
        <v>198347.52</v>
      </c>
      <c r="I21" s="154">
        <v>198347.52</v>
      </c>
      <c r="J21" s="154"/>
      <c r="K21" s="154"/>
      <c r="L21" s="154">
        <v>198347.52</v>
      </c>
      <c r="M21" s="153"/>
      <c r="N21" s="154"/>
      <c r="O21" s="154"/>
      <c r="P21" s="154"/>
      <c r="Q21" s="154"/>
      <c r="R21" s="154"/>
      <c r="S21" s="154"/>
      <c r="T21" s="154"/>
      <c r="U21" s="154"/>
      <c r="V21" s="154"/>
      <c r="W21" s="154"/>
    </row>
    <row r="22" s="147" customFormat="1" ht="53.25" customHeight="1" outlineLevel="1" spans="1:23">
      <c r="A22" s="153" t="s">
        <v>46</v>
      </c>
      <c r="B22" s="153" t="s">
        <v>216</v>
      </c>
      <c r="C22" s="153" t="s">
        <v>217</v>
      </c>
      <c r="D22" s="153" t="s">
        <v>134</v>
      </c>
      <c r="E22" s="153" t="s">
        <v>135</v>
      </c>
      <c r="F22" s="153" t="s">
        <v>218</v>
      </c>
      <c r="G22" s="153" t="s">
        <v>217</v>
      </c>
      <c r="H22" s="154">
        <v>34971.12</v>
      </c>
      <c r="I22" s="154">
        <v>34971.12</v>
      </c>
      <c r="J22" s="154"/>
      <c r="K22" s="154"/>
      <c r="L22" s="154">
        <v>34971.12</v>
      </c>
      <c r="M22" s="153"/>
      <c r="N22" s="154"/>
      <c r="O22" s="154"/>
      <c r="P22" s="154"/>
      <c r="Q22" s="154"/>
      <c r="R22" s="154"/>
      <c r="S22" s="154"/>
      <c r="T22" s="154"/>
      <c r="U22" s="154"/>
      <c r="V22" s="154"/>
      <c r="W22" s="154"/>
    </row>
    <row r="23" s="147" customFormat="1" ht="53.25" customHeight="1" outlineLevel="1" spans="1:23">
      <c r="A23" s="153" t="s">
        <v>46</v>
      </c>
      <c r="B23" s="153" t="s">
        <v>216</v>
      </c>
      <c r="C23" s="153" t="s">
        <v>217</v>
      </c>
      <c r="D23" s="153" t="s">
        <v>136</v>
      </c>
      <c r="E23" s="153" t="s">
        <v>137</v>
      </c>
      <c r="F23" s="153" t="s">
        <v>218</v>
      </c>
      <c r="G23" s="153" t="s">
        <v>217</v>
      </c>
      <c r="H23" s="154">
        <v>39409.2</v>
      </c>
      <c r="I23" s="154">
        <v>39409.2</v>
      </c>
      <c r="J23" s="154"/>
      <c r="K23" s="154"/>
      <c r="L23" s="154">
        <v>39409.2</v>
      </c>
      <c r="M23" s="153"/>
      <c r="N23" s="154"/>
      <c r="O23" s="154"/>
      <c r="P23" s="154"/>
      <c r="Q23" s="154"/>
      <c r="R23" s="154"/>
      <c r="S23" s="154"/>
      <c r="T23" s="154"/>
      <c r="U23" s="154"/>
      <c r="V23" s="154"/>
      <c r="W23" s="154"/>
    </row>
    <row r="24" s="147" customFormat="1" ht="53.25" customHeight="1" outlineLevel="1" spans="1:23">
      <c r="A24" s="153" t="s">
        <v>46</v>
      </c>
      <c r="B24" s="153" t="s">
        <v>219</v>
      </c>
      <c r="C24" s="153" t="s">
        <v>220</v>
      </c>
      <c r="D24" s="153" t="s">
        <v>129</v>
      </c>
      <c r="E24" s="153" t="s">
        <v>128</v>
      </c>
      <c r="F24" s="153" t="s">
        <v>221</v>
      </c>
      <c r="G24" s="153" t="s">
        <v>222</v>
      </c>
      <c r="H24" s="154">
        <v>4157.88</v>
      </c>
      <c r="I24" s="154">
        <v>4157.88</v>
      </c>
      <c r="J24" s="154"/>
      <c r="K24" s="154"/>
      <c r="L24" s="154">
        <v>4157.88</v>
      </c>
      <c r="M24" s="153"/>
      <c r="N24" s="154"/>
      <c r="O24" s="154"/>
      <c r="P24" s="154"/>
      <c r="Q24" s="154"/>
      <c r="R24" s="154"/>
      <c r="S24" s="154"/>
      <c r="T24" s="154"/>
      <c r="U24" s="154"/>
      <c r="V24" s="154"/>
      <c r="W24" s="154"/>
    </row>
    <row r="25" s="147" customFormat="1" ht="53.25" customHeight="1" outlineLevel="1" spans="1:23">
      <c r="A25" s="153" t="s">
        <v>46</v>
      </c>
      <c r="B25" s="153" t="s">
        <v>223</v>
      </c>
      <c r="C25" s="153" t="s">
        <v>224</v>
      </c>
      <c r="D25" s="153" t="s">
        <v>138</v>
      </c>
      <c r="E25" s="153" t="s">
        <v>139</v>
      </c>
      <c r="F25" s="153" t="s">
        <v>221</v>
      </c>
      <c r="G25" s="153" t="s">
        <v>222</v>
      </c>
      <c r="H25" s="154">
        <v>2479.34</v>
      </c>
      <c r="I25" s="154">
        <v>2479.34</v>
      </c>
      <c r="J25" s="154"/>
      <c r="K25" s="154"/>
      <c r="L25" s="154">
        <v>2479.34</v>
      </c>
      <c r="M25" s="153"/>
      <c r="N25" s="154"/>
      <c r="O25" s="154"/>
      <c r="P25" s="154"/>
      <c r="Q25" s="154"/>
      <c r="R25" s="154"/>
      <c r="S25" s="154"/>
      <c r="T25" s="154"/>
      <c r="U25" s="154"/>
      <c r="V25" s="154"/>
      <c r="W25" s="154"/>
    </row>
    <row r="26" s="147" customFormat="1" ht="53.25" customHeight="1" outlineLevel="1" spans="1:23">
      <c r="A26" s="153" t="s">
        <v>46</v>
      </c>
      <c r="B26" s="153" t="s">
        <v>225</v>
      </c>
      <c r="C26" s="153" t="s">
        <v>226</v>
      </c>
      <c r="D26" s="153" t="s">
        <v>138</v>
      </c>
      <c r="E26" s="153" t="s">
        <v>139</v>
      </c>
      <c r="F26" s="153" t="s">
        <v>221</v>
      </c>
      <c r="G26" s="153" t="s">
        <v>222</v>
      </c>
      <c r="H26" s="154">
        <v>3000</v>
      </c>
      <c r="I26" s="154">
        <v>3000</v>
      </c>
      <c r="J26" s="154"/>
      <c r="K26" s="154"/>
      <c r="L26" s="154">
        <v>3000</v>
      </c>
      <c r="M26" s="153"/>
      <c r="N26" s="154"/>
      <c r="O26" s="154"/>
      <c r="P26" s="154"/>
      <c r="Q26" s="154"/>
      <c r="R26" s="154"/>
      <c r="S26" s="154"/>
      <c r="T26" s="154"/>
      <c r="U26" s="154"/>
      <c r="V26" s="154"/>
      <c r="W26" s="154"/>
    </row>
    <row r="27" s="147" customFormat="1" ht="53.25" customHeight="1" outlineLevel="1" spans="1:23">
      <c r="A27" s="153" t="s">
        <v>46</v>
      </c>
      <c r="B27" s="153" t="s">
        <v>227</v>
      </c>
      <c r="C27" s="153" t="s">
        <v>228</v>
      </c>
      <c r="D27" s="153" t="s">
        <v>121</v>
      </c>
      <c r="E27" s="153" t="s">
        <v>122</v>
      </c>
      <c r="F27" s="153" t="s">
        <v>221</v>
      </c>
      <c r="G27" s="153" t="s">
        <v>222</v>
      </c>
      <c r="H27" s="154">
        <v>14626.34</v>
      </c>
      <c r="I27" s="154">
        <v>14626.34</v>
      </c>
      <c r="J27" s="154"/>
      <c r="K27" s="154"/>
      <c r="L27" s="154">
        <v>14626.34</v>
      </c>
      <c r="M27" s="153"/>
      <c r="N27" s="154"/>
      <c r="O27" s="154"/>
      <c r="P27" s="154"/>
      <c r="Q27" s="154"/>
      <c r="R27" s="154"/>
      <c r="S27" s="154"/>
      <c r="T27" s="154"/>
      <c r="U27" s="154"/>
      <c r="V27" s="154"/>
      <c r="W27" s="154"/>
    </row>
    <row r="28" s="147" customFormat="1" ht="53.25" customHeight="1" outlineLevel="1" spans="1:23">
      <c r="A28" s="153" t="s">
        <v>46</v>
      </c>
      <c r="B28" s="153" t="s">
        <v>229</v>
      </c>
      <c r="C28" s="153" t="s">
        <v>230</v>
      </c>
      <c r="D28" s="153" t="s">
        <v>138</v>
      </c>
      <c r="E28" s="153" t="s">
        <v>139</v>
      </c>
      <c r="F28" s="153" t="s">
        <v>221</v>
      </c>
      <c r="G28" s="153" t="s">
        <v>222</v>
      </c>
      <c r="H28" s="154">
        <v>2479.34</v>
      </c>
      <c r="I28" s="154">
        <v>2479.34</v>
      </c>
      <c r="J28" s="154"/>
      <c r="K28" s="154"/>
      <c r="L28" s="154">
        <v>2479.34</v>
      </c>
      <c r="M28" s="153"/>
      <c r="N28" s="154"/>
      <c r="O28" s="154"/>
      <c r="P28" s="154"/>
      <c r="Q28" s="154"/>
      <c r="R28" s="154"/>
      <c r="S28" s="154"/>
      <c r="T28" s="154"/>
      <c r="U28" s="154"/>
      <c r="V28" s="154"/>
      <c r="W28" s="154"/>
    </row>
    <row r="29" s="147" customFormat="1" ht="53.25" customHeight="1" outlineLevel="1" spans="1:23">
      <c r="A29" s="153" t="s">
        <v>46</v>
      </c>
      <c r="B29" s="153" t="s">
        <v>231</v>
      </c>
      <c r="C29" s="153" t="s">
        <v>149</v>
      </c>
      <c r="D29" s="153" t="s">
        <v>148</v>
      </c>
      <c r="E29" s="153" t="s">
        <v>149</v>
      </c>
      <c r="F29" s="153" t="s">
        <v>232</v>
      </c>
      <c r="G29" s="153" t="s">
        <v>149</v>
      </c>
      <c r="H29" s="154">
        <v>148760.64</v>
      </c>
      <c r="I29" s="154">
        <v>148760.64</v>
      </c>
      <c r="J29" s="154"/>
      <c r="K29" s="154"/>
      <c r="L29" s="154">
        <v>148760.64</v>
      </c>
      <c r="M29" s="153"/>
      <c r="N29" s="154"/>
      <c r="O29" s="154"/>
      <c r="P29" s="154"/>
      <c r="Q29" s="154"/>
      <c r="R29" s="154"/>
      <c r="S29" s="154"/>
      <c r="T29" s="154"/>
      <c r="U29" s="154"/>
      <c r="V29" s="154"/>
      <c r="W29" s="154"/>
    </row>
    <row r="30" s="147" customFormat="1" ht="53.25" customHeight="1" outlineLevel="1" spans="1:23">
      <c r="A30" s="153" t="s">
        <v>46</v>
      </c>
      <c r="B30" s="153" t="s">
        <v>233</v>
      </c>
      <c r="C30" s="153" t="s">
        <v>234</v>
      </c>
      <c r="D30" s="153" t="s">
        <v>121</v>
      </c>
      <c r="E30" s="153" t="s">
        <v>122</v>
      </c>
      <c r="F30" s="153" t="s">
        <v>235</v>
      </c>
      <c r="G30" s="153" t="s">
        <v>236</v>
      </c>
      <c r="H30" s="154">
        <v>18000</v>
      </c>
      <c r="I30" s="154">
        <v>18000</v>
      </c>
      <c r="J30" s="154"/>
      <c r="K30" s="154"/>
      <c r="L30" s="154">
        <v>18000</v>
      </c>
      <c r="M30" s="153"/>
      <c r="N30" s="154"/>
      <c r="O30" s="154"/>
      <c r="P30" s="154"/>
      <c r="Q30" s="154"/>
      <c r="R30" s="154"/>
      <c r="S30" s="154"/>
      <c r="T30" s="154"/>
      <c r="U30" s="154"/>
      <c r="V30" s="154"/>
      <c r="W30" s="154"/>
    </row>
    <row r="31" s="147" customFormat="1" ht="53.25" customHeight="1" outlineLevel="1" spans="1:23">
      <c r="A31" s="153" t="s">
        <v>46</v>
      </c>
      <c r="B31" s="153" t="s">
        <v>237</v>
      </c>
      <c r="C31" s="153" t="s">
        <v>238</v>
      </c>
      <c r="D31" s="153" t="s">
        <v>121</v>
      </c>
      <c r="E31" s="153" t="s">
        <v>122</v>
      </c>
      <c r="F31" s="153" t="s">
        <v>239</v>
      </c>
      <c r="G31" s="153" t="s">
        <v>240</v>
      </c>
      <c r="H31" s="154">
        <v>6355</v>
      </c>
      <c r="I31" s="154">
        <v>6355</v>
      </c>
      <c r="J31" s="154"/>
      <c r="K31" s="154"/>
      <c r="L31" s="154">
        <v>6355</v>
      </c>
      <c r="M31" s="153"/>
      <c r="N31" s="154"/>
      <c r="O31" s="154"/>
      <c r="P31" s="154"/>
      <c r="Q31" s="154"/>
      <c r="R31" s="154"/>
      <c r="S31" s="154"/>
      <c r="T31" s="154"/>
      <c r="U31" s="154"/>
      <c r="V31" s="154"/>
      <c r="W31" s="154"/>
    </row>
    <row r="32" s="147" customFormat="1" ht="53.25" customHeight="1" outlineLevel="1" spans="1:23">
      <c r="A32" s="153" t="s">
        <v>46</v>
      </c>
      <c r="B32" s="153" t="s">
        <v>241</v>
      </c>
      <c r="C32" s="153" t="s">
        <v>242</v>
      </c>
      <c r="D32" s="153" t="s">
        <v>82</v>
      </c>
      <c r="E32" s="153" t="s">
        <v>81</v>
      </c>
      <c r="F32" s="153" t="s">
        <v>239</v>
      </c>
      <c r="G32" s="153" t="s">
        <v>240</v>
      </c>
      <c r="H32" s="154">
        <v>1500</v>
      </c>
      <c r="I32" s="154">
        <v>1500</v>
      </c>
      <c r="J32" s="154"/>
      <c r="K32" s="154"/>
      <c r="L32" s="154">
        <v>1500</v>
      </c>
      <c r="M32" s="153"/>
      <c r="N32" s="154"/>
      <c r="O32" s="154"/>
      <c r="P32" s="154"/>
      <c r="Q32" s="154"/>
      <c r="R32" s="154"/>
      <c r="S32" s="154"/>
      <c r="T32" s="154"/>
      <c r="U32" s="154"/>
      <c r="V32" s="154"/>
      <c r="W32" s="154"/>
    </row>
    <row r="33" s="147" customFormat="1" ht="53.25" customHeight="1" outlineLevel="1" spans="1:23">
      <c r="A33" s="153" t="s">
        <v>46</v>
      </c>
      <c r="B33" s="153" t="s">
        <v>243</v>
      </c>
      <c r="C33" s="153" t="s">
        <v>244</v>
      </c>
      <c r="D33" s="153" t="s">
        <v>121</v>
      </c>
      <c r="E33" s="153" t="s">
        <v>122</v>
      </c>
      <c r="F33" s="153" t="s">
        <v>245</v>
      </c>
      <c r="G33" s="153" t="s">
        <v>246</v>
      </c>
      <c r="H33" s="154">
        <v>8800</v>
      </c>
      <c r="I33" s="154">
        <v>8800</v>
      </c>
      <c r="J33" s="154"/>
      <c r="K33" s="154"/>
      <c r="L33" s="154">
        <v>8800</v>
      </c>
      <c r="M33" s="153"/>
      <c r="N33" s="154"/>
      <c r="O33" s="154"/>
      <c r="P33" s="154"/>
      <c r="Q33" s="154"/>
      <c r="R33" s="154"/>
      <c r="S33" s="154"/>
      <c r="T33" s="154"/>
      <c r="U33" s="154"/>
      <c r="V33" s="154"/>
      <c r="W33" s="154"/>
    </row>
    <row r="34" s="147" customFormat="1" ht="53.25" customHeight="1" outlineLevel="1" spans="1:23">
      <c r="A34" s="153" t="s">
        <v>46</v>
      </c>
      <c r="B34" s="153" t="s">
        <v>247</v>
      </c>
      <c r="C34" s="153" t="s">
        <v>248</v>
      </c>
      <c r="D34" s="153" t="s">
        <v>121</v>
      </c>
      <c r="E34" s="153" t="s">
        <v>122</v>
      </c>
      <c r="F34" s="153" t="s">
        <v>249</v>
      </c>
      <c r="G34" s="153" t="s">
        <v>170</v>
      </c>
      <c r="H34" s="154">
        <v>6000</v>
      </c>
      <c r="I34" s="154">
        <v>6000</v>
      </c>
      <c r="J34" s="154"/>
      <c r="K34" s="154"/>
      <c r="L34" s="154">
        <v>6000</v>
      </c>
      <c r="M34" s="153"/>
      <c r="N34" s="154"/>
      <c r="O34" s="154"/>
      <c r="P34" s="154"/>
      <c r="Q34" s="154"/>
      <c r="R34" s="154"/>
      <c r="S34" s="154"/>
      <c r="T34" s="154"/>
      <c r="U34" s="154"/>
      <c r="V34" s="154"/>
      <c r="W34" s="154"/>
    </row>
    <row r="35" s="147" customFormat="1" ht="53.25" customHeight="1" outlineLevel="1" spans="1:23">
      <c r="A35" s="153" t="s">
        <v>46</v>
      </c>
      <c r="B35" s="153" t="s">
        <v>250</v>
      </c>
      <c r="C35" s="153" t="s">
        <v>251</v>
      </c>
      <c r="D35" s="153" t="s">
        <v>121</v>
      </c>
      <c r="E35" s="153" t="s">
        <v>122</v>
      </c>
      <c r="F35" s="153" t="s">
        <v>239</v>
      </c>
      <c r="G35" s="153" t="s">
        <v>240</v>
      </c>
      <c r="H35" s="154">
        <v>16250</v>
      </c>
      <c r="I35" s="154">
        <v>16250</v>
      </c>
      <c r="J35" s="154"/>
      <c r="K35" s="154"/>
      <c r="L35" s="154">
        <v>16250</v>
      </c>
      <c r="M35" s="153"/>
      <c r="N35" s="154"/>
      <c r="O35" s="154"/>
      <c r="P35" s="154"/>
      <c r="Q35" s="154"/>
      <c r="R35" s="154"/>
      <c r="S35" s="154"/>
      <c r="T35" s="154"/>
      <c r="U35" s="154"/>
      <c r="V35" s="154"/>
      <c r="W35" s="154"/>
    </row>
    <row r="36" s="147" customFormat="1" ht="53.25" customHeight="1" outlineLevel="1" spans="1:23">
      <c r="A36" s="153" t="s">
        <v>46</v>
      </c>
      <c r="B36" s="153" t="s">
        <v>250</v>
      </c>
      <c r="C36" s="153" t="s">
        <v>251</v>
      </c>
      <c r="D36" s="153" t="s">
        <v>121</v>
      </c>
      <c r="E36" s="153" t="s">
        <v>122</v>
      </c>
      <c r="F36" s="153" t="s">
        <v>252</v>
      </c>
      <c r="G36" s="153" t="s">
        <v>253</v>
      </c>
      <c r="H36" s="154">
        <v>300</v>
      </c>
      <c r="I36" s="154">
        <v>300</v>
      </c>
      <c r="J36" s="154"/>
      <c r="K36" s="154"/>
      <c r="L36" s="154">
        <v>300</v>
      </c>
      <c r="M36" s="153"/>
      <c r="N36" s="154"/>
      <c r="O36" s="154"/>
      <c r="P36" s="154"/>
      <c r="Q36" s="154"/>
      <c r="R36" s="154"/>
      <c r="S36" s="154"/>
      <c r="T36" s="154"/>
      <c r="U36" s="154"/>
      <c r="V36" s="154"/>
      <c r="W36" s="154"/>
    </row>
    <row r="37" s="147" customFormat="1" ht="53.25" customHeight="1" outlineLevel="1" spans="1:23">
      <c r="A37" s="153" t="s">
        <v>46</v>
      </c>
      <c r="B37" s="153" t="s">
        <v>254</v>
      </c>
      <c r="C37" s="153" t="s">
        <v>255</v>
      </c>
      <c r="D37" s="153" t="s">
        <v>87</v>
      </c>
      <c r="E37" s="153" t="s">
        <v>88</v>
      </c>
      <c r="F37" s="153" t="s">
        <v>256</v>
      </c>
      <c r="G37" s="153" t="s">
        <v>257</v>
      </c>
      <c r="H37" s="154">
        <v>600</v>
      </c>
      <c r="I37" s="154">
        <v>600</v>
      </c>
      <c r="J37" s="154"/>
      <c r="K37" s="154"/>
      <c r="L37" s="154">
        <v>600</v>
      </c>
      <c r="M37" s="153"/>
      <c r="N37" s="154"/>
      <c r="O37" s="154"/>
      <c r="P37" s="154"/>
      <c r="Q37" s="154"/>
      <c r="R37" s="154"/>
      <c r="S37" s="154"/>
      <c r="T37" s="154"/>
      <c r="U37" s="154"/>
      <c r="V37" s="154"/>
      <c r="W37" s="154"/>
    </row>
    <row r="38" s="147" customFormat="1" ht="53.25" customHeight="1" outlineLevel="1" spans="1:23">
      <c r="A38" s="153" t="s">
        <v>46</v>
      </c>
      <c r="B38" s="153" t="s">
        <v>258</v>
      </c>
      <c r="C38" s="153" t="s">
        <v>259</v>
      </c>
      <c r="D38" s="153" t="s">
        <v>121</v>
      </c>
      <c r="E38" s="153" t="s">
        <v>122</v>
      </c>
      <c r="F38" s="153" t="s">
        <v>260</v>
      </c>
      <c r="G38" s="153" t="s">
        <v>259</v>
      </c>
      <c r="H38" s="154">
        <v>24793.44</v>
      </c>
      <c r="I38" s="154">
        <v>24793.44</v>
      </c>
      <c r="J38" s="154"/>
      <c r="K38" s="154"/>
      <c r="L38" s="154">
        <v>24793.44</v>
      </c>
      <c r="M38" s="153"/>
      <c r="N38" s="154"/>
      <c r="O38" s="154"/>
      <c r="P38" s="154"/>
      <c r="Q38" s="154"/>
      <c r="R38" s="154"/>
      <c r="S38" s="154"/>
      <c r="T38" s="154"/>
      <c r="U38" s="154"/>
      <c r="V38" s="154"/>
      <c r="W38" s="154"/>
    </row>
    <row r="39" s="147" customFormat="1" ht="53.25" customHeight="1" outlineLevel="1" spans="1:23">
      <c r="A39" s="153" t="s">
        <v>46</v>
      </c>
      <c r="B39" s="153" t="s">
        <v>261</v>
      </c>
      <c r="C39" s="153" t="s">
        <v>262</v>
      </c>
      <c r="D39" s="153" t="s">
        <v>121</v>
      </c>
      <c r="E39" s="153" t="s">
        <v>122</v>
      </c>
      <c r="F39" s="153" t="s">
        <v>263</v>
      </c>
      <c r="G39" s="153" t="s">
        <v>264</v>
      </c>
      <c r="H39" s="154">
        <v>45000</v>
      </c>
      <c r="I39" s="154">
        <v>45000</v>
      </c>
      <c r="J39" s="154"/>
      <c r="K39" s="154"/>
      <c r="L39" s="154">
        <v>45000</v>
      </c>
      <c r="M39" s="153"/>
      <c r="N39" s="154"/>
      <c r="O39" s="154"/>
      <c r="P39" s="154"/>
      <c r="Q39" s="154"/>
      <c r="R39" s="154"/>
      <c r="S39" s="154"/>
      <c r="T39" s="154"/>
      <c r="U39" s="154"/>
      <c r="V39" s="154"/>
      <c r="W39" s="154"/>
    </row>
    <row r="40" s="147" customFormat="1" ht="53.25" customHeight="1" outlineLevel="1" spans="1:23">
      <c r="A40" s="153" t="s">
        <v>46</v>
      </c>
      <c r="B40" s="153" t="s">
        <v>265</v>
      </c>
      <c r="C40" s="153" t="s">
        <v>266</v>
      </c>
      <c r="D40" s="153" t="s">
        <v>78</v>
      </c>
      <c r="E40" s="153" t="s">
        <v>79</v>
      </c>
      <c r="F40" s="153" t="s">
        <v>239</v>
      </c>
      <c r="G40" s="153" t="s">
        <v>240</v>
      </c>
      <c r="H40" s="154">
        <v>5000</v>
      </c>
      <c r="I40" s="154">
        <v>5000</v>
      </c>
      <c r="J40" s="154"/>
      <c r="K40" s="154"/>
      <c r="L40" s="154">
        <v>5000</v>
      </c>
      <c r="M40" s="153"/>
      <c r="N40" s="154"/>
      <c r="O40" s="154"/>
      <c r="P40" s="154"/>
      <c r="Q40" s="154"/>
      <c r="R40" s="154"/>
      <c r="S40" s="154"/>
      <c r="T40" s="154"/>
      <c r="U40" s="154"/>
      <c r="V40" s="154"/>
      <c r="W40" s="154"/>
    </row>
    <row r="41" s="147" customFormat="1" ht="53.25" customHeight="1" outlineLevel="1" spans="1:23">
      <c r="A41" s="153" t="s">
        <v>46</v>
      </c>
      <c r="B41" s="153" t="s">
        <v>267</v>
      </c>
      <c r="C41" s="153" t="s">
        <v>268</v>
      </c>
      <c r="D41" s="153" t="s">
        <v>78</v>
      </c>
      <c r="E41" s="153" t="s">
        <v>79</v>
      </c>
      <c r="F41" s="153" t="s">
        <v>239</v>
      </c>
      <c r="G41" s="153" t="s">
        <v>240</v>
      </c>
      <c r="H41" s="154">
        <v>2000</v>
      </c>
      <c r="I41" s="154">
        <v>2000</v>
      </c>
      <c r="J41" s="154"/>
      <c r="K41" s="154"/>
      <c r="L41" s="154">
        <v>2000</v>
      </c>
      <c r="M41" s="153"/>
      <c r="N41" s="154"/>
      <c r="O41" s="154"/>
      <c r="P41" s="154"/>
      <c r="Q41" s="154"/>
      <c r="R41" s="154"/>
      <c r="S41" s="154"/>
      <c r="T41" s="154"/>
      <c r="U41" s="154"/>
      <c r="V41" s="154"/>
      <c r="W41" s="154"/>
    </row>
    <row r="42" s="147" customFormat="1" ht="53.25" customHeight="1" outlineLevel="1" spans="1:23">
      <c r="A42" s="153" t="s">
        <v>46</v>
      </c>
      <c r="B42" s="153" t="s">
        <v>269</v>
      </c>
      <c r="C42" s="153" t="s">
        <v>270</v>
      </c>
      <c r="D42" s="153" t="s">
        <v>87</v>
      </c>
      <c r="E42" s="153" t="s">
        <v>88</v>
      </c>
      <c r="F42" s="153" t="s">
        <v>271</v>
      </c>
      <c r="G42" s="153" t="s">
        <v>272</v>
      </c>
      <c r="H42" s="154">
        <v>4134</v>
      </c>
      <c r="I42" s="154">
        <v>4134</v>
      </c>
      <c r="J42" s="154"/>
      <c r="K42" s="154"/>
      <c r="L42" s="154">
        <v>4134</v>
      </c>
      <c r="M42" s="153"/>
      <c r="N42" s="154"/>
      <c r="O42" s="154"/>
      <c r="P42" s="154"/>
      <c r="Q42" s="154"/>
      <c r="R42" s="154"/>
      <c r="S42" s="154"/>
      <c r="T42" s="154"/>
      <c r="U42" s="154"/>
      <c r="V42" s="154"/>
      <c r="W42" s="154"/>
    </row>
    <row r="43" s="147" customFormat="1" ht="53.25" customHeight="1" outlineLevel="1" spans="1:23">
      <c r="A43" s="153" t="s">
        <v>46</v>
      </c>
      <c r="B43" s="153" t="s">
        <v>273</v>
      </c>
      <c r="C43" s="153" t="s">
        <v>274</v>
      </c>
      <c r="D43" s="153" t="s">
        <v>113</v>
      </c>
      <c r="E43" s="153" t="s">
        <v>114</v>
      </c>
      <c r="F43" s="153" t="s">
        <v>235</v>
      </c>
      <c r="G43" s="153" t="s">
        <v>236</v>
      </c>
      <c r="H43" s="154"/>
      <c r="I43" s="154"/>
      <c r="J43" s="154"/>
      <c r="K43" s="154"/>
      <c r="L43" s="154"/>
      <c r="M43" s="153"/>
      <c r="N43" s="154"/>
      <c r="O43" s="154"/>
      <c r="P43" s="154"/>
      <c r="Q43" s="154"/>
      <c r="R43" s="154"/>
      <c r="S43" s="154"/>
      <c r="T43" s="154"/>
      <c r="U43" s="154"/>
      <c r="V43" s="154"/>
      <c r="W43" s="154"/>
    </row>
    <row r="44" s="147" customFormat="1" ht="30.75" customHeight="1" spans="1:23">
      <c r="A44" s="160" t="s">
        <v>30</v>
      </c>
      <c r="B44" s="160"/>
      <c r="C44" s="160"/>
      <c r="D44" s="160"/>
      <c r="E44" s="160"/>
      <c r="F44" s="160"/>
      <c r="G44" s="160"/>
      <c r="H44" s="154">
        <v>1853216.82</v>
      </c>
      <c r="I44" s="154">
        <v>1853216.82</v>
      </c>
      <c r="J44" s="154"/>
      <c r="K44" s="154"/>
      <c r="L44" s="154">
        <v>1853216.82</v>
      </c>
      <c r="M44" s="154"/>
      <c r="N44" s="154"/>
      <c r="O44" s="154"/>
      <c r="P44" s="154"/>
      <c r="Q44" s="154"/>
      <c r="R44" s="154"/>
      <c r="S44" s="154"/>
      <c r="T44" s="154"/>
      <c r="U44" s="154"/>
      <c r="V44" s="154"/>
      <c r="W44" s="154"/>
    </row>
  </sheetData>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9"/>
  <sheetViews>
    <sheetView showZeros="0" topLeftCell="A59" workbookViewId="0">
      <selection activeCell="J5" sqref="$A1:$XFD69"/>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s="147" customFormat="1" ht="18.75" customHeight="1" spans="1:23">
      <c r="A1" s="148" t="s">
        <v>275</v>
      </c>
      <c r="B1" s="148"/>
      <c r="C1" s="148"/>
      <c r="D1" s="148"/>
      <c r="E1" s="148"/>
      <c r="F1" s="148"/>
      <c r="G1" s="148"/>
      <c r="H1" s="148"/>
      <c r="I1" s="148"/>
      <c r="J1" s="148"/>
      <c r="K1" s="148"/>
      <c r="L1" s="148"/>
      <c r="M1" s="148"/>
      <c r="N1" s="148"/>
      <c r="O1" s="148"/>
      <c r="P1" s="148"/>
      <c r="Q1" s="148"/>
      <c r="R1" s="148"/>
      <c r="S1" s="148"/>
      <c r="T1" s="148"/>
      <c r="U1" s="148"/>
      <c r="V1" s="148"/>
      <c r="W1" s="148"/>
    </row>
    <row r="2" s="147" customFormat="1" ht="26.25" customHeight="1" spans="1:23">
      <c r="A2" s="149" t="str">
        <f>"2026"&amp;"年部门项目支出预算表"</f>
        <v>2026年部门项目支出预算表</v>
      </c>
      <c r="B2" s="149"/>
      <c r="C2" s="149" t="s">
        <v>59</v>
      </c>
      <c r="D2" s="149"/>
      <c r="E2" s="149"/>
      <c r="F2" s="149"/>
      <c r="G2" s="149"/>
      <c r="H2" s="149"/>
      <c r="I2" s="149"/>
      <c r="J2" s="149"/>
      <c r="K2" s="149"/>
      <c r="L2" s="149"/>
      <c r="M2" s="149"/>
      <c r="N2" s="149"/>
      <c r="O2" s="149"/>
      <c r="P2" s="149"/>
      <c r="Q2" s="149"/>
      <c r="R2" s="149"/>
      <c r="S2" s="149"/>
      <c r="T2" s="149"/>
      <c r="U2" s="149"/>
      <c r="V2" s="149"/>
      <c r="W2" s="149"/>
    </row>
    <row r="3" s="147" customFormat="1" ht="18.75" customHeight="1" spans="1:23">
      <c r="A3" s="150" t="str">
        <f>"单位名称："&amp;"梁河县退役军人事务局"</f>
        <v>单位名称：梁河县退役军人事务局</v>
      </c>
      <c r="B3" s="150"/>
      <c r="C3" s="150"/>
      <c r="D3" s="150"/>
      <c r="E3" s="150"/>
      <c r="F3" s="150"/>
      <c r="G3" s="150"/>
      <c r="H3" s="151"/>
      <c r="I3" s="151"/>
      <c r="J3" s="151"/>
      <c r="K3" s="151"/>
      <c r="L3" s="151"/>
      <c r="M3" s="151"/>
      <c r="N3" s="151"/>
      <c r="O3" s="151"/>
      <c r="P3" s="151"/>
      <c r="Q3" s="151"/>
      <c r="R3" s="151"/>
      <c r="S3" s="151"/>
      <c r="T3" s="151"/>
      <c r="U3" s="151"/>
      <c r="V3" s="148" t="s">
        <v>27</v>
      </c>
      <c r="W3" s="148"/>
    </row>
    <row r="4" s="147" customFormat="1" ht="26.25" customHeight="1" spans="1:23">
      <c r="A4" s="152" t="s">
        <v>276</v>
      </c>
      <c r="B4" s="152" t="s">
        <v>175</v>
      </c>
      <c r="C4" s="152" t="s">
        <v>176</v>
      </c>
      <c r="D4" s="152" t="s">
        <v>277</v>
      </c>
      <c r="E4" s="152" t="s">
        <v>177</v>
      </c>
      <c r="F4" s="152" t="s">
        <v>178</v>
      </c>
      <c r="G4" s="152" t="s">
        <v>278</v>
      </c>
      <c r="H4" s="152" t="s">
        <v>279</v>
      </c>
      <c r="I4" s="152" t="s">
        <v>30</v>
      </c>
      <c r="J4" s="152" t="s">
        <v>280</v>
      </c>
      <c r="K4" s="152"/>
      <c r="L4" s="152"/>
      <c r="M4" s="152"/>
      <c r="N4" s="152" t="s">
        <v>187</v>
      </c>
      <c r="O4" s="152"/>
      <c r="P4" s="152"/>
      <c r="Q4" s="152" t="s">
        <v>37</v>
      </c>
      <c r="R4" s="152" t="s">
        <v>51</v>
      </c>
      <c r="S4" s="152"/>
      <c r="T4" s="152"/>
      <c r="U4" s="152"/>
      <c r="V4" s="152"/>
      <c r="W4" s="152"/>
    </row>
    <row r="5" s="147" customFormat="1" ht="26.25" customHeight="1" spans="1:23">
      <c r="A5" s="152"/>
      <c r="B5" s="152"/>
      <c r="C5" s="152"/>
      <c r="D5" s="152"/>
      <c r="E5" s="152"/>
      <c r="F5" s="152"/>
      <c r="G5" s="152"/>
      <c r="H5" s="152"/>
      <c r="I5" s="152"/>
      <c r="J5" s="152" t="s">
        <v>34</v>
      </c>
      <c r="K5" s="152"/>
      <c r="L5" s="152" t="s">
        <v>35</v>
      </c>
      <c r="M5" s="152" t="s">
        <v>36</v>
      </c>
      <c r="N5" s="152" t="s">
        <v>34</v>
      </c>
      <c r="O5" s="152" t="s">
        <v>35</v>
      </c>
      <c r="P5" s="152" t="s">
        <v>36</v>
      </c>
      <c r="Q5" s="152"/>
      <c r="R5" s="152" t="s">
        <v>33</v>
      </c>
      <c r="S5" s="152" t="s">
        <v>40</v>
      </c>
      <c r="T5" s="152" t="s">
        <v>41</v>
      </c>
      <c r="U5" s="152" t="s">
        <v>42</v>
      </c>
      <c r="V5" s="152" t="s">
        <v>43</v>
      </c>
      <c r="W5" s="152" t="s">
        <v>44</v>
      </c>
    </row>
    <row r="6" s="147" customFormat="1" ht="26.25" customHeight="1" spans="1:23">
      <c r="A6" s="152"/>
      <c r="B6" s="152"/>
      <c r="C6" s="152"/>
      <c r="D6" s="152"/>
      <c r="E6" s="152"/>
      <c r="F6" s="152"/>
      <c r="G6" s="152"/>
      <c r="H6" s="152"/>
      <c r="I6" s="152"/>
      <c r="J6" s="152" t="s">
        <v>33</v>
      </c>
      <c r="K6" s="152" t="s">
        <v>281</v>
      </c>
      <c r="L6" s="152"/>
      <c r="M6" s="152"/>
      <c r="N6" s="152"/>
      <c r="O6" s="152"/>
      <c r="P6" s="152"/>
      <c r="Q6" s="152"/>
      <c r="R6" s="152"/>
      <c r="S6" s="152"/>
      <c r="T6" s="152"/>
      <c r="U6" s="152"/>
      <c r="V6" s="152"/>
      <c r="W6" s="152"/>
    </row>
    <row r="7" s="147" customFormat="1" ht="18.75" customHeight="1" spans="1:23">
      <c r="A7" s="152" t="s">
        <v>59</v>
      </c>
      <c r="B7" s="152" t="s">
        <v>60</v>
      </c>
      <c r="C7" s="152" t="s">
        <v>61</v>
      </c>
      <c r="D7" s="152" t="s">
        <v>62</v>
      </c>
      <c r="E7" s="152" t="s">
        <v>63</v>
      </c>
      <c r="F7" s="152" t="s">
        <v>64</v>
      </c>
      <c r="G7" s="152" t="s">
        <v>65</v>
      </c>
      <c r="H7" s="152" t="s">
        <v>66</v>
      </c>
      <c r="I7" s="152" t="s">
        <v>67</v>
      </c>
      <c r="J7" s="152" t="s">
        <v>68</v>
      </c>
      <c r="K7" s="152" t="s">
        <v>69</v>
      </c>
      <c r="L7" s="152" t="s">
        <v>70</v>
      </c>
      <c r="M7" s="152" t="s">
        <v>71</v>
      </c>
      <c r="N7" s="152" t="s">
        <v>72</v>
      </c>
      <c r="O7" s="152" t="s">
        <v>73</v>
      </c>
      <c r="P7" s="152" t="s">
        <v>189</v>
      </c>
      <c r="Q7" s="152" t="s">
        <v>190</v>
      </c>
      <c r="R7" s="152" t="s">
        <v>191</v>
      </c>
      <c r="S7" s="152" t="s">
        <v>192</v>
      </c>
      <c r="T7" s="152" t="s">
        <v>193</v>
      </c>
      <c r="U7" s="152" t="s">
        <v>194</v>
      </c>
      <c r="V7" s="152" t="s">
        <v>195</v>
      </c>
      <c r="W7" s="152" t="s">
        <v>196</v>
      </c>
    </row>
    <row r="8" s="147" customFormat="1" ht="52.5" customHeight="1" spans="1:23">
      <c r="A8" s="153"/>
      <c r="B8" s="153"/>
      <c r="C8" s="153" t="s">
        <v>282</v>
      </c>
      <c r="D8" s="153"/>
      <c r="E8" s="153"/>
      <c r="F8" s="153"/>
      <c r="G8" s="153"/>
      <c r="H8" s="153"/>
      <c r="I8" s="154">
        <v>50000</v>
      </c>
      <c r="J8" s="154">
        <v>50000</v>
      </c>
      <c r="K8" s="154">
        <v>50000</v>
      </c>
      <c r="L8" s="154"/>
      <c r="M8" s="154"/>
      <c r="N8" s="154"/>
      <c r="O8" s="154"/>
      <c r="P8" s="154"/>
      <c r="Q8" s="154"/>
      <c r="R8" s="154"/>
      <c r="S8" s="154"/>
      <c r="T8" s="154"/>
      <c r="U8" s="154"/>
      <c r="V8" s="154"/>
      <c r="W8" s="154"/>
    </row>
    <row r="9" s="147" customFormat="1" ht="52.5" customHeight="1" outlineLevel="1" spans="1:23">
      <c r="A9" s="153" t="s">
        <v>283</v>
      </c>
      <c r="B9" s="153" t="s">
        <v>284</v>
      </c>
      <c r="C9" s="153" t="s">
        <v>282</v>
      </c>
      <c r="D9" s="153" t="s">
        <v>46</v>
      </c>
      <c r="E9" s="153" t="s">
        <v>103</v>
      </c>
      <c r="F9" s="153" t="s">
        <v>104</v>
      </c>
      <c r="G9" s="153" t="s">
        <v>285</v>
      </c>
      <c r="H9" s="153" t="s">
        <v>286</v>
      </c>
      <c r="I9" s="154">
        <v>15000</v>
      </c>
      <c r="J9" s="154">
        <v>15000</v>
      </c>
      <c r="K9" s="154">
        <v>15000</v>
      </c>
      <c r="L9" s="154"/>
      <c r="M9" s="154"/>
      <c r="N9" s="154"/>
      <c r="O9" s="154"/>
      <c r="P9" s="154"/>
      <c r="Q9" s="154"/>
      <c r="R9" s="154"/>
      <c r="S9" s="154"/>
      <c r="T9" s="154"/>
      <c r="U9" s="154"/>
      <c r="V9" s="154"/>
      <c r="W9" s="154"/>
    </row>
    <row r="10" s="147" customFormat="1" ht="52.5" customHeight="1" outlineLevel="1" spans="1:23">
      <c r="A10" s="153" t="s">
        <v>283</v>
      </c>
      <c r="B10" s="153" t="s">
        <v>284</v>
      </c>
      <c r="C10" s="153" t="s">
        <v>282</v>
      </c>
      <c r="D10" s="153" t="s">
        <v>46</v>
      </c>
      <c r="E10" s="153" t="s">
        <v>103</v>
      </c>
      <c r="F10" s="153" t="s">
        <v>104</v>
      </c>
      <c r="G10" s="153" t="s">
        <v>287</v>
      </c>
      <c r="H10" s="153" t="s">
        <v>288</v>
      </c>
      <c r="I10" s="154">
        <v>5000</v>
      </c>
      <c r="J10" s="154">
        <v>5000</v>
      </c>
      <c r="K10" s="154">
        <v>5000</v>
      </c>
      <c r="L10" s="154"/>
      <c r="M10" s="154"/>
      <c r="N10" s="153"/>
      <c r="O10" s="153"/>
      <c r="P10" s="153"/>
      <c r="Q10" s="154"/>
      <c r="R10" s="154"/>
      <c r="S10" s="154"/>
      <c r="T10" s="154"/>
      <c r="U10" s="154"/>
      <c r="V10" s="154"/>
      <c r="W10" s="154"/>
    </row>
    <row r="11" s="147" customFormat="1" ht="52.5" customHeight="1" outlineLevel="1" spans="1:23">
      <c r="A11" s="153" t="s">
        <v>283</v>
      </c>
      <c r="B11" s="153" t="s">
        <v>284</v>
      </c>
      <c r="C11" s="153" t="s">
        <v>282</v>
      </c>
      <c r="D11" s="153" t="s">
        <v>46</v>
      </c>
      <c r="E11" s="153" t="s">
        <v>103</v>
      </c>
      <c r="F11" s="153" t="s">
        <v>104</v>
      </c>
      <c r="G11" s="153" t="s">
        <v>287</v>
      </c>
      <c r="H11" s="153" t="s">
        <v>288</v>
      </c>
      <c r="I11" s="154">
        <v>30000</v>
      </c>
      <c r="J11" s="154">
        <v>30000</v>
      </c>
      <c r="K11" s="154">
        <v>30000</v>
      </c>
      <c r="L11" s="154"/>
      <c r="M11" s="154"/>
      <c r="N11" s="153"/>
      <c r="O11" s="153"/>
      <c r="P11" s="153"/>
      <c r="Q11" s="154"/>
      <c r="R11" s="154"/>
      <c r="S11" s="154"/>
      <c r="T11" s="154"/>
      <c r="U11" s="154"/>
      <c r="V11" s="154"/>
      <c r="W11" s="154"/>
    </row>
    <row r="12" s="147" customFormat="1" ht="52.5" customHeight="1" spans="1:23">
      <c r="A12" s="153"/>
      <c r="B12" s="153"/>
      <c r="C12" s="153" t="s">
        <v>289</v>
      </c>
      <c r="D12" s="153"/>
      <c r="E12" s="153"/>
      <c r="F12" s="153"/>
      <c r="G12" s="153"/>
      <c r="H12" s="153"/>
      <c r="I12" s="154">
        <v>537600</v>
      </c>
      <c r="J12" s="154">
        <v>537600</v>
      </c>
      <c r="K12" s="154">
        <v>537600</v>
      </c>
      <c r="L12" s="154"/>
      <c r="M12" s="154"/>
      <c r="N12" s="153"/>
      <c r="O12" s="153"/>
      <c r="P12" s="153"/>
      <c r="Q12" s="154"/>
      <c r="R12" s="154"/>
      <c r="S12" s="154"/>
      <c r="T12" s="154"/>
      <c r="U12" s="154"/>
      <c r="V12" s="154"/>
      <c r="W12" s="154"/>
    </row>
    <row r="13" s="147" customFormat="1" ht="52.5" customHeight="1" outlineLevel="1" spans="1:23">
      <c r="A13" s="153" t="s">
        <v>290</v>
      </c>
      <c r="B13" s="153" t="s">
        <v>291</v>
      </c>
      <c r="C13" s="153" t="s">
        <v>289</v>
      </c>
      <c r="D13" s="153" t="s">
        <v>46</v>
      </c>
      <c r="E13" s="153" t="s">
        <v>105</v>
      </c>
      <c r="F13" s="153" t="s">
        <v>106</v>
      </c>
      <c r="G13" s="153" t="s">
        <v>292</v>
      </c>
      <c r="H13" s="153" t="s">
        <v>293</v>
      </c>
      <c r="I13" s="154">
        <v>537600</v>
      </c>
      <c r="J13" s="154">
        <v>537600</v>
      </c>
      <c r="K13" s="154">
        <v>537600</v>
      </c>
      <c r="L13" s="154"/>
      <c r="M13" s="154"/>
      <c r="N13" s="153"/>
      <c r="O13" s="153"/>
      <c r="P13" s="153"/>
      <c r="Q13" s="154"/>
      <c r="R13" s="154"/>
      <c r="S13" s="154"/>
      <c r="T13" s="154"/>
      <c r="U13" s="154"/>
      <c r="V13" s="154"/>
      <c r="W13" s="154"/>
    </row>
    <row r="14" s="147" customFormat="1" ht="52.5" customHeight="1" spans="1:23">
      <c r="A14" s="153"/>
      <c r="B14" s="153"/>
      <c r="C14" s="153" t="s">
        <v>294</v>
      </c>
      <c r="D14" s="153"/>
      <c r="E14" s="153"/>
      <c r="F14" s="153"/>
      <c r="G14" s="153"/>
      <c r="H14" s="153"/>
      <c r="I14" s="154">
        <v>20000</v>
      </c>
      <c r="J14" s="154">
        <v>20000</v>
      </c>
      <c r="K14" s="154">
        <v>20000</v>
      </c>
      <c r="L14" s="154"/>
      <c r="M14" s="154"/>
      <c r="N14" s="153"/>
      <c r="O14" s="153"/>
      <c r="P14" s="153"/>
      <c r="Q14" s="154"/>
      <c r="R14" s="154"/>
      <c r="S14" s="154"/>
      <c r="T14" s="154"/>
      <c r="U14" s="154"/>
      <c r="V14" s="154"/>
      <c r="W14" s="154"/>
    </row>
    <row r="15" s="147" customFormat="1" ht="52.5" customHeight="1" outlineLevel="1" spans="1:23">
      <c r="A15" s="153" t="s">
        <v>283</v>
      </c>
      <c r="B15" s="153" t="s">
        <v>295</v>
      </c>
      <c r="C15" s="153" t="s">
        <v>294</v>
      </c>
      <c r="D15" s="153" t="s">
        <v>46</v>
      </c>
      <c r="E15" s="153" t="s">
        <v>121</v>
      </c>
      <c r="F15" s="153" t="s">
        <v>122</v>
      </c>
      <c r="G15" s="153" t="s">
        <v>239</v>
      </c>
      <c r="H15" s="153" t="s">
        <v>240</v>
      </c>
      <c r="I15" s="154">
        <v>10000</v>
      </c>
      <c r="J15" s="154">
        <v>10000</v>
      </c>
      <c r="K15" s="154">
        <v>10000</v>
      </c>
      <c r="L15" s="154"/>
      <c r="M15" s="154"/>
      <c r="N15" s="153"/>
      <c r="O15" s="153"/>
      <c r="P15" s="153"/>
      <c r="Q15" s="154"/>
      <c r="R15" s="154"/>
      <c r="S15" s="154"/>
      <c r="T15" s="154"/>
      <c r="U15" s="154"/>
      <c r="V15" s="154"/>
      <c r="W15" s="154"/>
    </row>
    <row r="16" s="147" customFormat="1" ht="52.5" customHeight="1" outlineLevel="1" spans="1:23">
      <c r="A16" s="153" t="s">
        <v>283</v>
      </c>
      <c r="B16" s="153" t="s">
        <v>295</v>
      </c>
      <c r="C16" s="153" t="s">
        <v>294</v>
      </c>
      <c r="D16" s="153" t="s">
        <v>46</v>
      </c>
      <c r="E16" s="153" t="s">
        <v>125</v>
      </c>
      <c r="F16" s="153" t="s">
        <v>126</v>
      </c>
      <c r="G16" s="153" t="s">
        <v>239</v>
      </c>
      <c r="H16" s="153" t="s">
        <v>240</v>
      </c>
      <c r="I16" s="154">
        <v>10000</v>
      </c>
      <c r="J16" s="154">
        <v>10000</v>
      </c>
      <c r="K16" s="154">
        <v>10000</v>
      </c>
      <c r="L16" s="154"/>
      <c r="M16" s="154"/>
      <c r="N16" s="153"/>
      <c r="O16" s="153"/>
      <c r="P16" s="153"/>
      <c r="Q16" s="154"/>
      <c r="R16" s="154"/>
      <c r="S16" s="154"/>
      <c r="T16" s="154"/>
      <c r="U16" s="154"/>
      <c r="V16" s="154"/>
      <c r="W16" s="154"/>
    </row>
    <row r="17" s="147" customFormat="1" ht="52.5" customHeight="1" spans="1:23">
      <c r="A17" s="153"/>
      <c r="B17" s="153"/>
      <c r="C17" s="153" t="s">
        <v>296</v>
      </c>
      <c r="D17" s="153"/>
      <c r="E17" s="153"/>
      <c r="F17" s="153"/>
      <c r="G17" s="153"/>
      <c r="H17" s="153"/>
      <c r="I17" s="154">
        <v>777002</v>
      </c>
      <c r="J17" s="154">
        <v>777002</v>
      </c>
      <c r="K17" s="154">
        <v>777002</v>
      </c>
      <c r="L17" s="154"/>
      <c r="M17" s="154"/>
      <c r="N17" s="153"/>
      <c r="O17" s="153"/>
      <c r="P17" s="153"/>
      <c r="Q17" s="154"/>
      <c r="R17" s="154"/>
      <c r="S17" s="154"/>
      <c r="T17" s="154"/>
      <c r="U17" s="154"/>
      <c r="V17" s="154"/>
      <c r="W17" s="154"/>
    </row>
    <row r="18" s="147" customFormat="1" ht="52.5" customHeight="1" outlineLevel="1" spans="1:23">
      <c r="A18" s="153" t="s">
        <v>290</v>
      </c>
      <c r="B18" s="153" t="s">
        <v>297</v>
      </c>
      <c r="C18" s="153" t="s">
        <v>296</v>
      </c>
      <c r="D18" s="153" t="s">
        <v>46</v>
      </c>
      <c r="E18" s="153" t="s">
        <v>93</v>
      </c>
      <c r="F18" s="153" t="s">
        <v>94</v>
      </c>
      <c r="G18" s="153" t="s">
        <v>298</v>
      </c>
      <c r="H18" s="153" t="s">
        <v>299</v>
      </c>
      <c r="I18" s="154">
        <v>100000</v>
      </c>
      <c r="J18" s="154">
        <v>100000</v>
      </c>
      <c r="K18" s="154">
        <v>100000</v>
      </c>
      <c r="L18" s="154"/>
      <c r="M18" s="154"/>
      <c r="N18" s="153"/>
      <c r="O18" s="153"/>
      <c r="P18" s="153"/>
      <c r="Q18" s="154"/>
      <c r="R18" s="154"/>
      <c r="S18" s="154"/>
      <c r="T18" s="154"/>
      <c r="U18" s="154"/>
      <c r="V18" s="154"/>
      <c r="W18" s="154"/>
    </row>
    <row r="19" s="147" customFormat="1" ht="52.5" customHeight="1" outlineLevel="1" spans="1:23">
      <c r="A19" s="153" t="s">
        <v>290</v>
      </c>
      <c r="B19" s="153" t="s">
        <v>297</v>
      </c>
      <c r="C19" s="153" t="s">
        <v>296</v>
      </c>
      <c r="D19" s="153" t="s">
        <v>46</v>
      </c>
      <c r="E19" s="153" t="s">
        <v>93</v>
      </c>
      <c r="F19" s="153" t="s">
        <v>94</v>
      </c>
      <c r="G19" s="153" t="s">
        <v>292</v>
      </c>
      <c r="H19" s="153" t="s">
        <v>293</v>
      </c>
      <c r="I19" s="154">
        <v>24681</v>
      </c>
      <c r="J19" s="154">
        <v>24681</v>
      </c>
      <c r="K19" s="154">
        <v>24681</v>
      </c>
      <c r="L19" s="154"/>
      <c r="M19" s="154"/>
      <c r="N19" s="153"/>
      <c r="O19" s="153"/>
      <c r="P19" s="153"/>
      <c r="Q19" s="154"/>
      <c r="R19" s="154"/>
      <c r="S19" s="154"/>
      <c r="T19" s="154"/>
      <c r="U19" s="154"/>
      <c r="V19" s="154"/>
      <c r="W19" s="154"/>
    </row>
    <row r="20" s="147" customFormat="1" ht="52.5" customHeight="1" outlineLevel="1" spans="1:23">
      <c r="A20" s="153" t="s">
        <v>290</v>
      </c>
      <c r="B20" s="153" t="s">
        <v>297</v>
      </c>
      <c r="C20" s="153" t="s">
        <v>296</v>
      </c>
      <c r="D20" s="153" t="s">
        <v>46</v>
      </c>
      <c r="E20" s="153" t="s">
        <v>95</v>
      </c>
      <c r="F20" s="153" t="s">
        <v>96</v>
      </c>
      <c r="G20" s="153" t="s">
        <v>292</v>
      </c>
      <c r="H20" s="153" t="s">
        <v>293</v>
      </c>
      <c r="I20" s="154">
        <v>38203</v>
      </c>
      <c r="J20" s="154">
        <v>38203</v>
      </c>
      <c r="K20" s="154">
        <v>38203</v>
      </c>
      <c r="L20" s="154"/>
      <c r="M20" s="154"/>
      <c r="N20" s="153"/>
      <c r="O20" s="153"/>
      <c r="P20" s="153"/>
      <c r="Q20" s="154"/>
      <c r="R20" s="154"/>
      <c r="S20" s="154"/>
      <c r="T20" s="154"/>
      <c r="U20" s="154"/>
      <c r="V20" s="154"/>
      <c r="W20" s="154"/>
    </row>
    <row r="21" s="147" customFormat="1" ht="52.5" customHeight="1" outlineLevel="1" spans="1:23">
      <c r="A21" s="153" t="s">
        <v>290</v>
      </c>
      <c r="B21" s="153" t="s">
        <v>297</v>
      </c>
      <c r="C21" s="153" t="s">
        <v>296</v>
      </c>
      <c r="D21" s="153" t="s">
        <v>46</v>
      </c>
      <c r="E21" s="153" t="s">
        <v>97</v>
      </c>
      <c r="F21" s="153" t="s">
        <v>98</v>
      </c>
      <c r="G21" s="153" t="s">
        <v>292</v>
      </c>
      <c r="H21" s="153" t="s">
        <v>293</v>
      </c>
      <c r="I21" s="154">
        <v>148000</v>
      </c>
      <c r="J21" s="154">
        <v>148000</v>
      </c>
      <c r="K21" s="154">
        <v>148000</v>
      </c>
      <c r="L21" s="154"/>
      <c r="M21" s="154"/>
      <c r="N21" s="153"/>
      <c r="O21" s="153"/>
      <c r="P21" s="153"/>
      <c r="Q21" s="154"/>
      <c r="R21" s="154"/>
      <c r="S21" s="154"/>
      <c r="T21" s="154"/>
      <c r="U21" s="154"/>
      <c r="V21" s="154"/>
      <c r="W21" s="154"/>
    </row>
    <row r="22" s="147" customFormat="1" ht="52.5" customHeight="1" outlineLevel="1" spans="1:23">
      <c r="A22" s="153" t="s">
        <v>290</v>
      </c>
      <c r="B22" s="153" t="s">
        <v>297</v>
      </c>
      <c r="C22" s="153" t="s">
        <v>296</v>
      </c>
      <c r="D22" s="153" t="s">
        <v>46</v>
      </c>
      <c r="E22" s="153" t="s">
        <v>99</v>
      </c>
      <c r="F22" s="153" t="s">
        <v>100</v>
      </c>
      <c r="G22" s="153" t="s">
        <v>292</v>
      </c>
      <c r="H22" s="153" t="s">
        <v>293</v>
      </c>
      <c r="I22" s="154">
        <v>242230</v>
      </c>
      <c r="J22" s="154">
        <v>242230</v>
      </c>
      <c r="K22" s="154">
        <v>242230</v>
      </c>
      <c r="L22" s="154"/>
      <c r="M22" s="154"/>
      <c r="N22" s="153"/>
      <c r="O22" s="153"/>
      <c r="P22" s="153"/>
      <c r="Q22" s="154"/>
      <c r="R22" s="154"/>
      <c r="S22" s="154"/>
      <c r="T22" s="154"/>
      <c r="U22" s="154"/>
      <c r="V22" s="154"/>
      <c r="W22" s="154"/>
    </row>
    <row r="23" s="147" customFormat="1" ht="52.5" customHeight="1" outlineLevel="1" spans="1:23">
      <c r="A23" s="153" t="s">
        <v>290</v>
      </c>
      <c r="B23" s="153" t="s">
        <v>297</v>
      </c>
      <c r="C23" s="153" t="s">
        <v>296</v>
      </c>
      <c r="D23" s="153" t="s">
        <v>46</v>
      </c>
      <c r="E23" s="153" t="s">
        <v>99</v>
      </c>
      <c r="F23" s="153" t="s">
        <v>100</v>
      </c>
      <c r="G23" s="153" t="s">
        <v>292</v>
      </c>
      <c r="H23" s="153" t="s">
        <v>293</v>
      </c>
      <c r="I23" s="154">
        <v>32346</v>
      </c>
      <c r="J23" s="154">
        <v>32346</v>
      </c>
      <c r="K23" s="154">
        <v>32346</v>
      </c>
      <c r="L23" s="154"/>
      <c r="M23" s="154"/>
      <c r="N23" s="153"/>
      <c r="O23" s="153"/>
      <c r="P23" s="153"/>
      <c r="Q23" s="154"/>
      <c r="R23" s="154"/>
      <c r="S23" s="154"/>
      <c r="T23" s="154"/>
      <c r="U23" s="154"/>
      <c r="V23" s="154"/>
      <c r="W23" s="154"/>
    </row>
    <row r="24" s="147" customFormat="1" ht="52.5" customHeight="1" outlineLevel="1" spans="1:23">
      <c r="A24" s="153" t="s">
        <v>290</v>
      </c>
      <c r="B24" s="153" t="s">
        <v>297</v>
      </c>
      <c r="C24" s="153" t="s">
        <v>296</v>
      </c>
      <c r="D24" s="153" t="s">
        <v>46</v>
      </c>
      <c r="E24" s="153" t="s">
        <v>99</v>
      </c>
      <c r="F24" s="153" t="s">
        <v>100</v>
      </c>
      <c r="G24" s="153" t="s">
        <v>300</v>
      </c>
      <c r="H24" s="153" t="s">
        <v>301</v>
      </c>
      <c r="I24" s="154">
        <v>80000</v>
      </c>
      <c r="J24" s="154">
        <v>80000</v>
      </c>
      <c r="K24" s="154">
        <v>80000</v>
      </c>
      <c r="L24" s="154"/>
      <c r="M24" s="154"/>
      <c r="N24" s="153"/>
      <c r="O24" s="153"/>
      <c r="P24" s="153"/>
      <c r="Q24" s="154"/>
      <c r="R24" s="154"/>
      <c r="S24" s="154"/>
      <c r="T24" s="154"/>
      <c r="U24" s="154"/>
      <c r="V24" s="154"/>
      <c r="W24" s="154"/>
    </row>
    <row r="25" s="147" customFormat="1" ht="52.5" customHeight="1" outlineLevel="1" spans="1:23">
      <c r="A25" s="153" t="s">
        <v>290</v>
      </c>
      <c r="B25" s="153" t="s">
        <v>297</v>
      </c>
      <c r="C25" s="153" t="s">
        <v>296</v>
      </c>
      <c r="D25" s="153" t="s">
        <v>46</v>
      </c>
      <c r="E25" s="153" t="s">
        <v>101</v>
      </c>
      <c r="F25" s="153" t="s">
        <v>102</v>
      </c>
      <c r="G25" s="153" t="s">
        <v>292</v>
      </c>
      <c r="H25" s="153" t="s">
        <v>293</v>
      </c>
      <c r="I25" s="154">
        <v>36200</v>
      </c>
      <c r="J25" s="154">
        <v>36200</v>
      </c>
      <c r="K25" s="154">
        <v>36200</v>
      </c>
      <c r="L25" s="154"/>
      <c r="M25" s="154"/>
      <c r="N25" s="153"/>
      <c r="O25" s="153"/>
      <c r="P25" s="153"/>
      <c r="Q25" s="154"/>
      <c r="R25" s="154"/>
      <c r="S25" s="154"/>
      <c r="T25" s="154"/>
      <c r="U25" s="154"/>
      <c r="V25" s="154"/>
      <c r="W25" s="154"/>
    </row>
    <row r="26" s="147" customFormat="1" ht="52.5" customHeight="1" outlineLevel="1" spans="1:23">
      <c r="A26" s="153" t="s">
        <v>290</v>
      </c>
      <c r="B26" s="153" t="s">
        <v>297</v>
      </c>
      <c r="C26" s="153" t="s">
        <v>296</v>
      </c>
      <c r="D26" s="153" t="s">
        <v>46</v>
      </c>
      <c r="E26" s="153" t="s">
        <v>105</v>
      </c>
      <c r="F26" s="153" t="s">
        <v>106</v>
      </c>
      <c r="G26" s="153" t="s">
        <v>292</v>
      </c>
      <c r="H26" s="153" t="s">
        <v>293</v>
      </c>
      <c r="I26" s="154">
        <v>6240</v>
      </c>
      <c r="J26" s="154">
        <v>6240</v>
      </c>
      <c r="K26" s="154">
        <v>6240</v>
      </c>
      <c r="L26" s="154"/>
      <c r="M26" s="154"/>
      <c r="N26" s="153"/>
      <c r="O26" s="153"/>
      <c r="P26" s="153"/>
      <c r="Q26" s="154"/>
      <c r="R26" s="154"/>
      <c r="S26" s="154"/>
      <c r="T26" s="154"/>
      <c r="U26" s="154"/>
      <c r="V26" s="154"/>
      <c r="W26" s="154"/>
    </row>
    <row r="27" s="147" customFormat="1" ht="52.5" customHeight="1" outlineLevel="1" spans="1:23">
      <c r="A27" s="153" t="s">
        <v>290</v>
      </c>
      <c r="B27" s="153" t="s">
        <v>297</v>
      </c>
      <c r="C27" s="153" t="s">
        <v>296</v>
      </c>
      <c r="D27" s="153" t="s">
        <v>46</v>
      </c>
      <c r="E27" s="153" t="s">
        <v>105</v>
      </c>
      <c r="F27" s="153" t="s">
        <v>106</v>
      </c>
      <c r="G27" s="153" t="s">
        <v>292</v>
      </c>
      <c r="H27" s="153" t="s">
        <v>293</v>
      </c>
      <c r="I27" s="154">
        <v>69102</v>
      </c>
      <c r="J27" s="154">
        <v>69102</v>
      </c>
      <c r="K27" s="154">
        <v>69102</v>
      </c>
      <c r="L27" s="154"/>
      <c r="M27" s="154"/>
      <c r="N27" s="153"/>
      <c r="O27" s="153"/>
      <c r="P27" s="153"/>
      <c r="Q27" s="154"/>
      <c r="R27" s="154"/>
      <c r="S27" s="154"/>
      <c r="T27" s="154"/>
      <c r="U27" s="154"/>
      <c r="V27" s="154"/>
      <c r="W27" s="154"/>
    </row>
    <row r="28" s="147" customFormat="1" ht="52.5" customHeight="1" spans="1:23">
      <c r="A28" s="153"/>
      <c r="B28" s="153"/>
      <c r="C28" s="153" t="s">
        <v>302</v>
      </c>
      <c r="D28" s="153"/>
      <c r="E28" s="153"/>
      <c r="F28" s="153"/>
      <c r="G28" s="153"/>
      <c r="H28" s="153"/>
      <c r="I28" s="154">
        <v>185000</v>
      </c>
      <c r="J28" s="154">
        <v>185000</v>
      </c>
      <c r="K28" s="154">
        <v>185000</v>
      </c>
      <c r="L28" s="154"/>
      <c r="M28" s="154"/>
      <c r="N28" s="153"/>
      <c r="O28" s="153"/>
      <c r="P28" s="153"/>
      <c r="Q28" s="154"/>
      <c r="R28" s="154"/>
      <c r="S28" s="154"/>
      <c r="T28" s="154"/>
      <c r="U28" s="154"/>
      <c r="V28" s="154"/>
      <c r="W28" s="154"/>
    </row>
    <row r="29" s="147" customFormat="1" ht="52.5" customHeight="1" outlineLevel="1" spans="1:23">
      <c r="A29" s="153" t="s">
        <v>283</v>
      </c>
      <c r="B29" s="153" t="s">
        <v>303</v>
      </c>
      <c r="C29" s="153" t="s">
        <v>302</v>
      </c>
      <c r="D29" s="153" t="s">
        <v>46</v>
      </c>
      <c r="E29" s="153" t="s">
        <v>123</v>
      </c>
      <c r="F29" s="153" t="s">
        <v>124</v>
      </c>
      <c r="G29" s="153" t="s">
        <v>304</v>
      </c>
      <c r="H29" s="153" t="s">
        <v>305</v>
      </c>
      <c r="I29" s="154">
        <v>30000</v>
      </c>
      <c r="J29" s="154">
        <v>30000</v>
      </c>
      <c r="K29" s="154">
        <v>30000</v>
      </c>
      <c r="L29" s="154"/>
      <c r="M29" s="154"/>
      <c r="N29" s="153"/>
      <c r="O29" s="153"/>
      <c r="P29" s="153"/>
      <c r="Q29" s="154"/>
      <c r="R29" s="154"/>
      <c r="S29" s="154"/>
      <c r="T29" s="154"/>
      <c r="U29" s="154"/>
      <c r="V29" s="154"/>
      <c r="W29" s="154"/>
    </row>
    <row r="30" s="147" customFormat="1" ht="52.5" customHeight="1" outlineLevel="1" spans="1:23">
      <c r="A30" s="153" t="s">
        <v>283</v>
      </c>
      <c r="B30" s="153" t="s">
        <v>303</v>
      </c>
      <c r="C30" s="153" t="s">
        <v>302</v>
      </c>
      <c r="D30" s="153" t="s">
        <v>46</v>
      </c>
      <c r="E30" s="153" t="s">
        <v>123</v>
      </c>
      <c r="F30" s="153" t="s">
        <v>124</v>
      </c>
      <c r="G30" s="153" t="s">
        <v>306</v>
      </c>
      <c r="H30" s="153" t="s">
        <v>307</v>
      </c>
      <c r="I30" s="154">
        <v>30000</v>
      </c>
      <c r="J30" s="154">
        <v>30000</v>
      </c>
      <c r="K30" s="154">
        <v>30000</v>
      </c>
      <c r="L30" s="154"/>
      <c r="M30" s="154"/>
      <c r="N30" s="153"/>
      <c r="O30" s="153"/>
      <c r="P30" s="153"/>
      <c r="Q30" s="154"/>
      <c r="R30" s="154"/>
      <c r="S30" s="154"/>
      <c r="T30" s="154"/>
      <c r="U30" s="154"/>
      <c r="V30" s="154"/>
      <c r="W30" s="154"/>
    </row>
    <row r="31" s="147" customFormat="1" ht="52.5" customHeight="1" outlineLevel="1" spans="1:23">
      <c r="A31" s="153" t="s">
        <v>283</v>
      </c>
      <c r="B31" s="153" t="s">
        <v>303</v>
      </c>
      <c r="C31" s="153" t="s">
        <v>302</v>
      </c>
      <c r="D31" s="153" t="s">
        <v>46</v>
      </c>
      <c r="E31" s="153" t="s">
        <v>123</v>
      </c>
      <c r="F31" s="153" t="s">
        <v>124</v>
      </c>
      <c r="G31" s="153" t="s">
        <v>308</v>
      </c>
      <c r="H31" s="153" t="s">
        <v>309</v>
      </c>
      <c r="I31" s="154">
        <v>11654</v>
      </c>
      <c r="J31" s="154">
        <v>11654</v>
      </c>
      <c r="K31" s="154">
        <v>11654</v>
      </c>
      <c r="L31" s="154"/>
      <c r="M31" s="154"/>
      <c r="N31" s="153"/>
      <c r="O31" s="153"/>
      <c r="P31" s="153"/>
      <c r="Q31" s="154"/>
      <c r="R31" s="154"/>
      <c r="S31" s="154"/>
      <c r="T31" s="154"/>
      <c r="U31" s="154"/>
      <c r="V31" s="154"/>
      <c r="W31" s="154"/>
    </row>
    <row r="32" s="147" customFormat="1" ht="52.5" customHeight="1" outlineLevel="1" spans="1:23">
      <c r="A32" s="153" t="s">
        <v>283</v>
      </c>
      <c r="B32" s="153" t="s">
        <v>303</v>
      </c>
      <c r="C32" s="153" t="s">
        <v>302</v>
      </c>
      <c r="D32" s="153" t="s">
        <v>46</v>
      </c>
      <c r="E32" s="153" t="s">
        <v>123</v>
      </c>
      <c r="F32" s="153" t="s">
        <v>124</v>
      </c>
      <c r="G32" s="153" t="s">
        <v>263</v>
      </c>
      <c r="H32" s="153" t="s">
        <v>264</v>
      </c>
      <c r="I32" s="154">
        <v>13346</v>
      </c>
      <c r="J32" s="154">
        <v>13346</v>
      </c>
      <c r="K32" s="154">
        <v>13346</v>
      </c>
      <c r="L32" s="154"/>
      <c r="M32" s="154"/>
      <c r="N32" s="153"/>
      <c r="O32" s="153"/>
      <c r="P32" s="153"/>
      <c r="Q32" s="154"/>
      <c r="R32" s="154"/>
      <c r="S32" s="154"/>
      <c r="T32" s="154"/>
      <c r="U32" s="154"/>
      <c r="V32" s="154"/>
      <c r="W32" s="154"/>
    </row>
    <row r="33" s="147" customFormat="1" ht="52.5" customHeight="1" outlineLevel="1" spans="1:23">
      <c r="A33" s="153" t="s">
        <v>283</v>
      </c>
      <c r="B33" s="153" t="s">
        <v>303</v>
      </c>
      <c r="C33" s="153" t="s">
        <v>302</v>
      </c>
      <c r="D33" s="153" t="s">
        <v>46</v>
      </c>
      <c r="E33" s="153" t="s">
        <v>123</v>
      </c>
      <c r="F33" s="153" t="s">
        <v>124</v>
      </c>
      <c r="G33" s="153" t="s">
        <v>292</v>
      </c>
      <c r="H33" s="153" t="s">
        <v>293</v>
      </c>
      <c r="I33" s="154">
        <v>100000</v>
      </c>
      <c r="J33" s="154">
        <v>100000</v>
      </c>
      <c r="K33" s="154">
        <v>100000</v>
      </c>
      <c r="L33" s="154"/>
      <c r="M33" s="154"/>
      <c r="N33" s="153"/>
      <c r="O33" s="153"/>
      <c r="P33" s="153"/>
      <c r="Q33" s="154"/>
      <c r="R33" s="154"/>
      <c r="S33" s="154"/>
      <c r="T33" s="154"/>
      <c r="U33" s="154"/>
      <c r="V33" s="154"/>
      <c r="W33" s="154"/>
    </row>
    <row r="34" s="147" customFormat="1" ht="52.5" customHeight="1" spans="1:23">
      <c r="A34" s="153"/>
      <c r="B34" s="153"/>
      <c r="C34" s="153" t="s">
        <v>310</v>
      </c>
      <c r="D34" s="153"/>
      <c r="E34" s="153"/>
      <c r="F34" s="153"/>
      <c r="G34" s="153"/>
      <c r="H34" s="153"/>
      <c r="I34" s="154">
        <v>50000</v>
      </c>
      <c r="J34" s="154">
        <v>50000</v>
      </c>
      <c r="K34" s="154">
        <v>50000</v>
      </c>
      <c r="L34" s="154"/>
      <c r="M34" s="154"/>
      <c r="N34" s="153"/>
      <c r="O34" s="153"/>
      <c r="P34" s="153"/>
      <c r="Q34" s="154"/>
      <c r="R34" s="154"/>
      <c r="S34" s="154"/>
      <c r="T34" s="154"/>
      <c r="U34" s="154"/>
      <c r="V34" s="154"/>
      <c r="W34" s="154"/>
    </row>
    <row r="35" s="147" customFormat="1" ht="52.5" customHeight="1" outlineLevel="1" spans="1:23">
      <c r="A35" s="153" t="s">
        <v>311</v>
      </c>
      <c r="B35" s="153" t="s">
        <v>312</v>
      </c>
      <c r="C35" s="153" t="s">
        <v>310</v>
      </c>
      <c r="D35" s="153" t="s">
        <v>46</v>
      </c>
      <c r="E35" s="153" t="s">
        <v>103</v>
      </c>
      <c r="F35" s="153" t="s">
        <v>104</v>
      </c>
      <c r="G35" s="153" t="s">
        <v>239</v>
      </c>
      <c r="H35" s="153" t="s">
        <v>240</v>
      </c>
      <c r="I35" s="154">
        <v>5000</v>
      </c>
      <c r="J35" s="154">
        <v>5000</v>
      </c>
      <c r="K35" s="154">
        <v>5000</v>
      </c>
      <c r="L35" s="154"/>
      <c r="M35" s="154"/>
      <c r="N35" s="153"/>
      <c r="O35" s="153"/>
      <c r="P35" s="153"/>
      <c r="Q35" s="154"/>
      <c r="R35" s="154"/>
      <c r="S35" s="154"/>
      <c r="T35" s="154"/>
      <c r="U35" s="154"/>
      <c r="V35" s="154"/>
      <c r="W35" s="154"/>
    </row>
    <row r="36" s="147" customFormat="1" ht="52.5" customHeight="1" outlineLevel="1" spans="1:23">
      <c r="A36" s="153" t="s">
        <v>311</v>
      </c>
      <c r="B36" s="153" t="s">
        <v>312</v>
      </c>
      <c r="C36" s="153" t="s">
        <v>310</v>
      </c>
      <c r="D36" s="153" t="s">
        <v>46</v>
      </c>
      <c r="E36" s="153" t="s">
        <v>103</v>
      </c>
      <c r="F36" s="153" t="s">
        <v>104</v>
      </c>
      <c r="G36" s="153" t="s">
        <v>304</v>
      </c>
      <c r="H36" s="153" t="s">
        <v>305</v>
      </c>
      <c r="I36" s="154">
        <v>5000</v>
      </c>
      <c r="J36" s="154">
        <v>5000</v>
      </c>
      <c r="K36" s="154">
        <v>5000</v>
      </c>
      <c r="L36" s="154"/>
      <c r="M36" s="154"/>
      <c r="N36" s="153"/>
      <c r="O36" s="153"/>
      <c r="P36" s="153"/>
      <c r="Q36" s="154"/>
      <c r="R36" s="154"/>
      <c r="S36" s="154"/>
      <c r="T36" s="154"/>
      <c r="U36" s="154"/>
      <c r="V36" s="154"/>
      <c r="W36" s="154"/>
    </row>
    <row r="37" s="147" customFormat="1" ht="52.5" customHeight="1" outlineLevel="1" spans="1:23">
      <c r="A37" s="153" t="s">
        <v>311</v>
      </c>
      <c r="B37" s="153" t="s">
        <v>312</v>
      </c>
      <c r="C37" s="153" t="s">
        <v>310</v>
      </c>
      <c r="D37" s="153" t="s">
        <v>46</v>
      </c>
      <c r="E37" s="153" t="s">
        <v>103</v>
      </c>
      <c r="F37" s="153" t="s">
        <v>104</v>
      </c>
      <c r="G37" s="153" t="s">
        <v>313</v>
      </c>
      <c r="H37" s="153" t="s">
        <v>314</v>
      </c>
      <c r="I37" s="154">
        <v>40000</v>
      </c>
      <c r="J37" s="154">
        <v>40000</v>
      </c>
      <c r="K37" s="154">
        <v>40000</v>
      </c>
      <c r="L37" s="154"/>
      <c r="M37" s="154"/>
      <c r="N37" s="153"/>
      <c r="O37" s="153"/>
      <c r="P37" s="153"/>
      <c r="Q37" s="154"/>
      <c r="R37" s="154"/>
      <c r="S37" s="154"/>
      <c r="T37" s="154"/>
      <c r="U37" s="154"/>
      <c r="V37" s="154"/>
      <c r="W37" s="154"/>
    </row>
    <row r="38" s="147" customFormat="1" ht="52.5" customHeight="1" spans="1:23">
      <c r="A38" s="153"/>
      <c r="B38" s="153"/>
      <c r="C38" s="153" t="s">
        <v>315</v>
      </c>
      <c r="D38" s="153"/>
      <c r="E38" s="153"/>
      <c r="F38" s="153"/>
      <c r="G38" s="153"/>
      <c r="H38" s="153"/>
      <c r="I38" s="154">
        <v>100000</v>
      </c>
      <c r="J38" s="154">
        <v>100000</v>
      </c>
      <c r="K38" s="154">
        <v>100000</v>
      </c>
      <c r="L38" s="154"/>
      <c r="M38" s="154"/>
      <c r="N38" s="153"/>
      <c r="O38" s="153"/>
      <c r="P38" s="153"/>
      <c r="Q38" s="154"/>
      <c r="R38" s="154"/>
      <c r="S38" s="154"/>
      <c r="T38" s="154"/>
      <c r="U38" s="154"/>
      <c r="V38" s="154"/>
      <c r="W38" s="154"/>
    </row>
    <row r="39" s="147" customFormat="1" ht="52.5" customHeight="1" outlineLevel="1" spans="1:23">
      <c r="A39" s="153" t="s">
        <v>283</v>
      </c>
      <c r="B39" s="153" t="s">
        <v>316</v>
      </c>
      <c r="C39" s="153" t="s">
        <v>315</v>
      </c>
      <c r="D39" s="153" t="s">
        <v>46</v>
      </c>
      <c r="E39" s="153" t="s">
        <v>123</v>
      </c>
      <c r="F39" s="153" t="s">
        <v>124</v>
      </c>
      <c r="G39" s="153" t="s">
        <v>239</v>
      </c>
      <c r="H39" s="153" t="s">
        <v>240</v>
      </c>
      <c r="I39" s="154">
        <v>15000</v>
      </c>
      <c r="J39" s="154">
        <v>15000</v>
      </c>
      <c r="K39" s="154">
        <v>15000</v>
      </c>
      <c r="L39" s="154"/>
      <c r="M39" s="154"/>
      <c r="N39" s="153"/>
      <c r="O39" s="153"/>
      <c r="P39" s="153"/>
      <c r="Q39" s="154"/>
      <c r="R39" s="154"/>
      <c r="S39" s="154"/>
      <c r="T39" s="154"/>
      <c r="U39" s="154"/>
      <c r="V39" s="154"/>
      <c r="W39" s="154"/>
    </row>
    <row r="40" s="147" customFormat="1" ht="52.5" customHeight="1" outlineLevel="1" spans="1:23">
      <c r="A40" s="153" t="s">
        <v>283</v>
      </c>
      <c r="B40" s="153" t="s">
        <v>316</v>
      </c>
      <c r="C40" s="153" t="s">
        <v>315</v>
      </c>
      <c r="D40" s="153" t="s">
        <v>46</v>
      </c>
      <c r="E40" s="153" t="s">
        <v>123</v>
      </c>
      <c r="F40" s="153" t="s">
        <v>124</v>
      </c>
      <c r="G40" s="153" t="s">
        <v>304</v>
      </c>
      <c r="H40" s="153" t="s">
        <v>305</v>
      </c>
      <c r="I40" s="154">
        <v>15000</v>
      </c>
      <c r="J40" s="154">
        <v>15000</v>
      </c>
      <c r="K40" s="154">
        <v>15000</v>
      </c>
      <c r="L40" s="154"/>
      <c r="M40" s="154"/>
      <c r="N40" s="153"/>
      <c r="O40" s="153"/>
      <c r="P40" s="153"/>
      <c r="Q40" s="154"/>
      <c r="R40" s="154"/>
      <c r="S40" s="154"/>
      <c r="T40" s="154"/>
      <c r="U40" s="154"/>
      <c r="V40" s="154"/>
      <c r="W40" s="154"/>
    </row>
    <row r="41" s="147" customFormat="1" ht="52.5" customHeight="1" outlineLevel="1" spans="1:23">
      <c r="A41" s="153" t="s">
        <v>283</v>
      </c>
      <c r="B41" s="153" t="s">
        <v>316</v>
      </c>
      <c r="C41" s="153" t="s">
        <v>315</v>
      </c>
      <c r="D41" s="153" t="s">
        <v>46</v>
      </c>
      <c r="E41" s="153" t="s">
        <v>123</v>
      </c>
      <c r="F41" s="153" t="s">
        <v>124</v>
      </c>
      <c r="G41" s="153" t="s">
        <v>285</v>
      </c>
      <c r="H41" s="153" t="s">
        <v>286</v>
      </c>
      <c r="I41" s="154">
        <v>15000</v>
      </c>
      <c r="J41" s="154">
        <v>15000</v>
      </c>
      <c r="K41" s="154">
        <v>15000</v>
      </c>
      <c r="L41" s="154"/>
      <c r="M41" s="154"/>
      <c r="N41" s="153"/>
      <c r="O41" s="153"/>
      <c r="P41" s="153"/>
      <c r="Q41" s="154"/>
      <c r="R41" s="154"/>
      <c r="S41" s="154"/>
      <c r="T41" s="154"/>
      <c r="U41" s="154"/>
      <c r="V41" s="154"/>
      <c r="W41" s="154"/>
    </row>
    <row r="42" s="147" customFormat="1" ht="52.5" customHeight="1" outlineLevel="1" spans="1:23">
      <c r="A42" s="153" t="s">
        <v>283</v>
      </c>
      <c r="B42" s="153" t="s">
        <v>316</v>
      </c>
      <c r="C42" s="153" t="s">
        <v>315</v>
      </c>
      <c r="D42" s="153" t="s">
        <v>46</v>
      </c>
      <c r="E42" s="153" t="s">
        <v>123</v>
      </c>
      <c r="F42" s="153" t="s">
        <v>124</v>
      </c>
      <c r="G42" s="153" t="s">
        <v>306</v>
      </c>
      <c r="H42" s="153" t="s">
        <v>307</v>
      </c>
      <c r="I42" s="154">
        <v>5000</v>
      </c>
      <c r="J42" s="154">
        <v>5000</v>
      </c>
      <c r="K42" s="154">
        <v>5000</v>
      </c>
      <c r="L42" s="154"/>
      <c r="M42" s="154"/>
      <c r="N42" s="153"/>
      <c r="O42" s="153"/>
      <c r="P42" s="153"/>
      <c r="Q42" s="154"/>
      <c r="R42" s="154"/>
      <c r="S42" s="154"/>
      <c r="T42" s="154"/>
      <c r="U42" s="154"/>
      <c r="V42" s="154"/>
      <c r="W42" s="154"/>
    </row>
    <row r="43" s="147" customFormat="1" ht="52.5" customHeight="1" outlineLevel="1" spans="1:23">
      <c r="A43" s="153" t="s">
        <v>283</v>
      </c>
      <c r="B43" s="153" t="s">
        <v>316</v>
      </c>
      <c r="C43" s="153" t="s">
        <v>315</v>
      </c>
      <c r="D43" s="153" t="s">
        <v>46</v>
      </c>
      <c r="E43" s="153" t="s">
        <v>123</v>
      </c>
      <c r="F43" s="153" t="s">
        <v>124</v>
      </c>
      <c r="G43" s="153" t="s">
        <v>317</v>
      </c>
      <c r="H43" s="153" t="s">
        <v>318</v>
      </c>
      <c r="I43" s="154">
        <v>10000</v>
      </c>
      <c r="J43" s="154">
        <v>10000</v>
      </c>
      <c r="K43" s="154">
        <v>10000</v>
      </c>
      <c r="L43" s="154"/>
      <c r="M43" s="154"/>
      <c r="N43" s="153"/>
      <c r="O43" s="153"/>
      <c r="P43" s="153"/>
      <c r="Q43" s="154"/>
      <c r="R43" s="154"/>
      <c r="S43" s="154"/>
      <c r="T43" s="154"/>
      <c r="U43" s="154"/>
      <c r="V43" s="154"/>
      <c r="W43" s="154"/>
    </row>
    <row r="44" s="147" customFormat="1" ht="52.5" customHeight="1" outlineLevel="1" spans="1:23">
      <c r="A44" s="153" t="s">
        <v>283</v>
      </c>
      <c r="B44" s="153" t="s">
        <v>316</v>
      </c>
      <c r="C44" s="153" t="s">
        <v>315</v>
      </c>
      <c r="D44" s="153" t="s">
        <v>46</v>
      </c>
      <c r="E44" s="153" t="s">
        <v>123</v>
      </c>
      <c r="F44" s="153" t="s">
        <v>124</v>
      </c>
      <c r="G44" s="153" t="s">
        <v>319</v>
      </c>
      <c r="H44" s="153" t="s">
        <v>320</v>
      </c>
      <c r="I44" s="154">
        <v>40000</v>
      </c>
      <c r="J44" s="154">
        <v>40000</v>
      </c>
      <c r="K44" s="154">
        <v>40000</v>
      </c>
      <c r="L44" s="154"/>
      <c r="M44" s="154"/>
      <c r="N44" s="153"/>
      <c r="O44" s="153"/>
      <c r="P44" s="153"/>
      <c r="Q44" s="154"/>
      <c r="R44" s="154"/>
      <c r="S44" s="154"/>
      <c r="T44" s="154"/>
      <c r="U44" s="154"/>
      <c r="V44" s="154"/>
      <c r="W44" s="154"/>
    </row>
    <row r="45" s="147" customFormat="1" ht="52.5" customHeight="1" spans="1:23">
      <c r="A45" s="153"/>
      <c r="B45" s="153"/>
      <c r="C45" s="153" t="s">
        <v>321</v>
      </c>
      <c r="D45" s="153"/>
      <c r="E45" s="153"/>
      <c r="F45" s="153"/>
      <c r="G45" s="153"/>
      <c r="H45" s="153"/>
      <c r="I45" s="154">
        <v>476620</v>
      </c>
      <c r="J45" s="154">
        <v>476620</v>
      </c>
      <c r="K45" s="154">
        <v>476620</v>
      </c>
      <c r="L45" s="154"/>
      <c r="M45" s="154"/>
      <c r="N45" s="153"/>
      <c r="O45" s="153"/>
      <c r="P45" s="153"/>
      <c r="Q45" s="154"/>
      <c r="R45" s="154"/>
      <c r="S45" s="154"/>
      <c r="T45" s="154"/>
      <c r="U45" s="154"/>
      <c r="V45" s="154"/>
      <c r="W45" s="154"/>
    </row>
    <row r="46" s="147" customFormat="1" ht="52.5" customHeight="1" outlineLevel="1" spans="1:23">
      <c r="A46" s="153" t="s">
        <v>290</v>
      </c>
      <c r="B46" s="153" t="s">
        <v>322</v>
      </c>
      <c r="C46" s="153" t="s">
        <v>321</v>
      </c>
      <c r="D46" s="153" t="s">
        <v>46</v>
      </c>
      <c r="E46" s="153" t="s">
        <v>109</v>
      </c>
      <c r="F46" s="153" t="s">
        <v>110</v>
      </c>
      <c r="G46" s="153" t="s">
        <v>292</v>
      </c>
      <c r="H46" s="153" t="s">
        <v>293</v>
      </c>
      <c r="I46" s="154">
        <v>26550</v>
      </c>
      <c r="J46" s="154">
        <v>26550</v>
      </c>
      <c r="K46" s="154">
        <v>26550</v>
      </c>
      <c r="L46" s="154"/>
      <c r="M46" s="154"/>
      <c r="N46" s="153"/>
      <c r="O46" s="153"/>
      <c r="P46" s="153"/>
      <c r="Q46" s="154"/>
      <c r="R46" s="154"/>
      <c r="S46" s="154"/>
      <c r="T46" s="154"/>
      <c r="U46" s="154"/>
      <c r="V46" s="154"/>
      <c r="W46" s="154"/>
    </row>
    <row r="47" s="147" customFormat="1" ht="52.5" customHeight="1" outlineLevel="1" spans="1:23">
      <c r="A47" s="153" t="s">
        <v>290</v>
      </c>
      <c r="B47" s="153" t="s">
        <v>322</v>
      </c>
      <c r="C47" s="153" t="s">
        <v>321</v>
      </c>
      <c r="D47" s="153" t="s">
        <v>46</v>
      </c>
      <c r="E47" s="153" t="s">
        <v>109</v>
      </c>
      <c r="F47" s="153" t="s">
        <v>110</v>
      </c>
      <c r="G47" s="153" t="s">
        <v>323</v>
      </c>
      <c r="H47" s="153" t="s">
        <v>324</v>
      </c>
      <c r="I47" s="154">
        <v>80000</v>
      </c>
      <c r="J47" s="154">
        <v>80000</v>
      </c>
      <c r="K47" s="154">
        <v>80000</v>
      </c>
      <c r="L47" s="154"/>
      <c r="M47" s="154"/>
      <c r="N47" s="153"/>
      <c r="O47" s="153"/>
      <c r="P47" s="153"/>
      <c r="Q47" s="154"/>
      <c r="R47" s="154"/>
      <c r="S47" s="154"/>
      <c r="T47" s="154"/>
      <c r="U47" s="154"/>
      <c r="V47" s="154"/>
      <c r="W47" s="154"/>
    </row>
    <row r="48" s="147" customFormat="1" ht="52.5" customHeight="1" outlineLevel="1" spans="1:23">
      <c r="A48" s="153" t="s">
        <v>290</v>
      </c>
      <c r="B48" s="153" t="s">
        <v>322</v>
      </c>
      <c r="C48" s="153" t="s">
        <v>321</v>
      </c>
      <c r="D48" s="153" t="s">
        <v>46</v>
      </c>
      <c r="E48" s="153" t="s">
        <v>111</v>
      </c>
      <c r="F48" s="153" t="s">
        <v>112</v>
      </c>
      <c r="G48" s="153" t="s">
        <v>323</v>
      </c>
      <c r="H48" s="153" t="s">
        <v>324</v>
      </c>
      <c r="I48" s="154">
        <v>170000</v>
      </c>
      <c r="J48" s="154">
        <v>170000</v>
      </c>
      <c r="K48" s="154">
        <v>170000</v>
      </c>
      <c r="L48" s="154"/>
      <c r="M48" s="154"/>
      <c r="N48" s="153"/>
      <c r="O48" s="153"/>
      <c r="P48" s="153"/>
      <c r="Q48" s="154"/>
      <c r="R48" s="154"/>
      <c r="S48" s="154"/>
      <c r="T48" s="154"/>
      <c r="U48" s="154"/>
      <c r="V48" s="154"/>
      <c r="W48" s="154"/>
    </row>
    <row r="49" s="147" customFormat="1" ht="52.5" customHeight="1" outlineLevel="1" spans="1:23">
      <c r="A49" s="153" t="s">
        <v>290</v>
      </c>
      <c r="B49" s="153" t="s">
        <v>322</v>
      </c>
      <c r="C49" s="153" t="s">
        <v>321</v>
      </c>
      <c r="D49" s="153" t="s">
        <v>46</v>
      </c>
      <c r="E49" s="153" t="s">
        <v>115</v>
      </c>
      <c r="F49" s="153" t="s">
        <v>116</v>
      </c>
      <c r="G49" s="153" t="s">
        <v>317</v>
      </c>
      <c r="H49" s="153" t="s">
        <v>318</v>
      </c>
      <c r="I49" s="154">
        <v>40000</v>
      </c>
      <c r="J49" s="154">
        <v>40000</v>
      </c>
      <c r="K49" s="154">
        <v>40000</v>
      </c>
      <c r="L49" s="154"/>
      <c r="M49" s="154"/>
      <c r="N49" s="153"/>
      <c r="O49" s="153"/>
      <c r="P49" s="153"/>
      <c r="Q49" s="154"/>
      <c r="R49" s="154"/>
      <c r="S49" s="154"/>
      <c r="T49" s="154"/>
      <c r="U49" s="154"/>
      <c r="V49" s="154"/>
      <c r="W49" s="154"/>
    </row>
    <row r="50" s="147" customFormat="1" ht="52.5" customHeight="1" outlineLevel="1" spans="1:23">
      <c r="A50" s="153" t="s">
        <v>290</v>
      </c>
      <c r="B50" s="153" t="s">
        <v>322</v>
      </c>
      <c r="C50" s="153" t="s">
        <v>321</v>
      </c>
      <c r="D50" s="153" t="s">
        <v>46</v>
      </c>
      <c r="E50" s="153" t="s">
        <v>115</v>
      </c>
      <c r="F50" s="153" t="s">
        <v>116</v>
      </c>
      <c r="G50" s="153" t="s">
        <v>317</v>
      </c>
      <c r="H50" s="153" t="s">
        <v>318</v>
      </c>
      <c r="I50" s="154">
        <v>38850</v>
      </c>
      <c r="J50" s="154">
        <v>38850</v>
      </c>
      <c r="K50" s="154">
        <v>38850</v>
      </c>
      <c r="L50" s="154"/>
      <c r="M50" s="154"/>
      <c r="N50" s="153"/>
      <c r="O50" s="153"/>
      <c r="P50" s="153"/>
      <c r="Q50" s="154"/>
      <c r="R50" s="154"/>
      <c r="S50" s="154"/>
      <c r="T50" s="154"/>
      <c r="U50" s="154"/>
      <c r="V50" s="154"/>
      <c r="W50" s="154"/>
    </row>
    <row r="51" s="147" customFormat="1" ht="52.5" customHeight="1" outlineLevel="1" spans="1:23">
      <c r="A51" s="153" t="s">
        <v>290</v>
      </c>
      <c r="B51" s="153" t="s">
        <v>322</v>
      </c>
      <c r="C51" s="153" t="s">
        <v>321</v>
      </c>
      <c r="D51" s="153" t="s">
        <v>46</v>
      </c>
      <c r="E51" s="153" t="s">
        <v>115</v>
      </c>
      <c r="F51" s="153" t="s">
        <v>116</v>
      </c>
      <c r="G51" s="153" t="s">
        <v>317</v>
      </c>
      <c r="H51" s="153" t="s">
        <v>318</v>
      </c>
      <c r="I51" s="154">
        <v>61420</v>
      </c>
      <c r="J51" s="154">
        <v>61420</v>
      </c>
      <c r="K51" s="154">
        <v>61420</v>
      </c>
      <c r="L51" s="154"/>
      <c r="M51" s="154"/>
      <c r="N51" s="153"/>
      <c r="O51" s="153"/>
      <c r="P51" s="153"/>
      <c r="Q51" s="154"/>
      <c r="R51" s="154"/>
      <c r="S51" s="154"/>
      <c r="T51" s="154"/>
      <c r="U51" s="154"/>
      <c r="V51" s="154"/>
      <c r="W51" s="154"/>
    </row>
    <row r="52" s="147" customFormat="1" ht="52.5" customHeight="1" outlineLevel="1" spans="1:23">
      <c r="A52" s="153" t="s">
        <v>290</v>
      </c>
      <c r="B52" s="153" t="s">
        <v>322</v>
      </c>
      <c r="C52" s="153" t="s">
        <v>321</v>
      </c>
      <c r="D52" s="153" t="s">
        <v>46</v>
      </c>
      <c r="E52" s="153" t="s">
        <v>117</v>
      </c>
      <c r="F52" s="153" t="s">
        <v>118</v>
      </c>
      <c r="G52" s="153" t="s">
        <v>256</v>
      </c>
      <c r="H52" s="153" t="s">
        <v>257</v>
      </c>
      <c r="I52" s="154">
        <v>4800</v>
      </c>
      <c r="J52" s="154">
        <v>4800</v>
      </c>
      <c r="K52" s="154">
        <v>4800</v>
      </c>
      <c r="L52" s="154"/>
      <c r="M52" s="154"/>
      <c r="N52" s="153"/>
      <c r="O52" s="153"/>
      <c r="P52" s="153"/>
      <c r="Q52" s="154"/>
      <c r="R52" s="154"/>
      <c r="S52" s="154"/>
      <c r="T52" s="154"/>
      <c r="U52" s="154"/>
      <c r="V52" s="154"/>
      <c r="W52" s="154"/>
    </row>
    <row r="53" s="147" customFormat="1" ht="52.5" customHeight="1" outlineLevel="1" spans="1:23">
      <c r="A53" s="153" t="s">
        <v>290</v>
      </c>
      <c r="B53" s="153" t="s">
        <v>322</v>
      </c>
      <c r="C53" s="153" t="s">
        <v>321</v>
      </c>
      <c r="D53" s="153" t="s">
        <v>46</v>
      </c>
      <c r="E53" s="153" t="s">
        <v>117</v>
      </c>
      <c r="F53" s="153" t="s">
        <v>118</v>
      </c>
      <c r="G53" s="153" t="s">
        <v>323</v>
      </c>
      <c r="H53" s="153" t="s">
        <v>324</v>
      </c>
      <c r="I53" s="154">
        <v>55000</v>
      </c>
      <c r="J53" s="154">
        <v>55000</v>
      </c>
      <c r="K53" s="154">
        <v>55000</v>
      </c>
      <c r="L53" s="154"/>
      <c r="M53" s="154"/>
      <c r="N53" s="153"/>
      <c r="O53" s="153"/>
      <c r="P53" s="153"/>
      <c r="Q53" s="154"/>
      <c r="R53" s="154"/>
      <c r="S53" s="154"/>
      <c r="T53" s="154"/>
      <c r="U53" s="154"/>
      <c r="V53" s="154"/>
      <c r="W53" s="154"/>
    </row>
    <row r="54" s="147" customFormat="1" ht="52.5" customHeight="1" spans="1:23">
      <c r="A54" s="153"/>
      <c r="B54" s="153"/>
      <c r="C54" s="153" t="s">
        <v>325</v>
      </c>
      <c r="D54" s="153"/>
      <c r="E54" s="153"/>
      <c r="F54" s="153"/>
      <c r="G54" s="153"/>
      <c r="H54" s="153"/>
      <c r="I54" s="154">
        <v>260000</v>
      </c>
      <c r="J54" s="154">
        <v>260000</v>
      </c>
      <c r="K54" s="154">
        <v>260000</v>
      </c>
      <c r="L54" s="154"/>
      <c r="M54" s="154"/>
      <c r="N54" s="153"/>
      <c r="O54" s="153"/>
      <c r="P54" s="153"/>
      <c r="Q54" s="154"/>
      <c r="R54" s="154"/>
      <c r="S54" s="154"/>
      <c r="T54" s="154"/>
      <c r="U54" s="154"/>
      <c r="V54" s="154"/>
      <c r="W54" s="154"/>
    </row>
    <row r="55" s="147" customFormat="1" ht="52.5" customHeight="1" outlineLevel="1" spans="1:23">
      <c r="A55" s="153" t="s">
        <v>290</v>
      </c>
      <c r="B55" s="153" t="s">
        <v>326</v>
      </c>
      <c r="C55" s="153" t="s">
        <v>325</v>
      </c>
      <c r="D55" s="153" t="s">
        <v>46</v>
      </c>
      <c r="E55" s="153" t="s">
        <v>105</v>
      </c>
      <c r="F55" s="153" t="s">
        <v>106</v>
      </c>
      <c r="G55" s="153" t="s">
        <v>292</v>
      </c>
      <c r="H55" s="153" t="s">
        <v>293</v>
      </c>
      <c r="I55" s="154">
        <v>260000</v>
      </c>
      <c r="J55" s="154">
        <v>260000</v>
      </c>
      <c r="K55" s="154">
        <v>260000</v>
      </c>
      <c r="L55" s="154"/>
      <c r="M55" s="154"/>
      <c r="N55" s="153"/>
      <c r="O55" s="153"/>
      <c r="P55" s="153"/>
      <c r="Q55" s="154"/>
      <c r="R55" s="154"/>
      <c r="S55" s="154"/>
      <c r="T55" s="154"/>
      <c r="U55" s="154"/>
      <c r="V55" s="154"/>
      <c r="W55" s="154"/>
    </row>
    <row r="56" s="147" customFormat="1" ht="52.5" customHeight="1" spans="1:23">
      <c r="A56" s="153"/>
      <c r="B56" s="153"/>
      <c r="C56" s="153" t="s">
        <v>327</v>
      </c>
      <c r="D56" s="153"/>
      <c r="E56" s="153"/>
      <c r="F56" s="153"/>
      <c r="G56" s="153"/>
      <c r="H56" s="153"/>
      <c r="I56" s="154">
        <v>50000</v>
      </c>
      <c r="J56" s="154">
        <v>50000</v>
      </c>
      <c r="K56" s="154">
        <v>50000</v>
      </c>
      <c r="L56" s="154"/>
      <c r="M56" s="154"/>
      <c r="N56" s="153"/>
      <c r="O56" s="153"/>
      <c r="P56" s="153"/>
      <c r="Q56" s="154"/>
      <c r="R56" s="154"/>
      <c r="S56" s="154"/>
      <c r="T56" s="154"/>
      <c r="U56" s="154"/>
      <c r="V56" s="154"/>
      <c r="W56" s="154"/>
    </row>
    <row r="57" s="147" customFormat="1" ht="52.5" customHeight="1" outlineLevel="1" spans="1:23">
      <c r="A57" s="153" t="s">
        <v>283</v>
      </c>
      <c r="B57" s="153" t="s">
        <v>328</v>
      </c>
      <c r="C57" s="153" t="s">
        <v>327</v>
      </c>
      <c r="D57" s="153" t="s">
        <v>46</v>
      </c>
      <c r="E57" s="153" t="s">
        <v>125</v>
      </c>
      <c r="F57" s="153" t="s">
        <v>126</v>
      </c>
      <c r="G57" s="153" t="s">
        <v>329</v>
      </c>
      <c r="H57" s="153" t="s">
        <v>330</v>
      </c>
      <c r="I57" s="154">
        <v>700</v>
      </c>
      <c r="J57" s="154">
        <v>700</v>
      </c>
      <c r="K57" s="154">
        <v>700</v>
      </c>
      <c r="L57" s="154"/>
      <c r="M57" s="154"/>
      <c r="N57" s="153"/>
      <c r="O57" s="153"/>
      <c r="P57" s="153"/>
      <c r="Q57" s="154"/>
      <c r="R57" s="154"/>
      <c r="S57" s="154"/>
      <c r="T57" s="154"/>
      <c r="U57" s="154"/>
      <c r="V57" s="154"/>
      <c r="W57" s="154"/>
    </row>
    <row r="58" s="147" customFormat="1" ht="52.5" customHeight="1" outlineLevel="1" spans="1:23">
      <c r="A58" s="153" t="s">
        <v>283</v>
      </c>
      <c r="B58" s="153" t="s">
        <v>328</v>
      </c>
      <c r="C58" s="153" t="s">
        <v>327</v>
      </c>
      <c r="D58" s="153" t="s">
        <v>46</v>
      </c>
      <c r="E58" s="153" t="s">
        <v>125</v>
      </c>
      <c r="F58" s="153" t="s">
        <v>126</v>
      </c>
      <c r="G58" s="153" t="s">
        <v>331</v>
      </c>
      <c r="H58" s="153" t="s">
        <v>332</v>
      </c>
      <c r="I58" s="154">
        <v>3500</v>
      </c>
      <c r="J58" s="154">
        <v>3500</v>
      </c>
      <c r="K58" s="154">
        <v>3500</v>
      </c>
      <c r="L58" s="154"/>
      <c r="M58" s="154"/>
      <c r="N58" s="153"/>
      <c r="O58" s="153"/>
      <c r="P58" s="153"/>
      <c r="Q58" s="154"/>
      <c r="R58" s="154"/>
      <c r="S58" s="154"/>
      <c r="T58" s="154"/>
      <c r="U58" s="154"/>
      <c r="V58" s="154"/>
      <c r="W58" s="154"/>
    </row>
    <row r="59" s="147" customFormat="1" ht="52.5" customHeight="1" outlineLevel="1" spans="1:23">
      <c r="A59" s="153" t="s">
        <v>283</v>
      </c>
      <c r="B59" s="153" t="s">
        <v>328</v>
      </c>
      <c r="C59" s="153" t="s">
        <v>327</v>
      </c>
      <c r="D59" s="153" t="s">
        <v>46</v>
      </c>
      <c r="E59" s="153" t="s">
        <v>125</v>
      </c>
      <c r="F59" s="153" t="s">
        <v>126</v>
      </c>
      <c r="G59" s="153" t="s">
        <v>333</v>
      </c>
      <c r="H59" s="153" t="s">
        <v>334</v>
      </c>
      <c r="I59" s="154">
        <v>27800</v>
      </c>
      <c r="J59" s="154">
        <v>27800</v>
      </c>
      <c r="K59" s="154">
        <v>27800</v>
      </c>
      <c r="L59" s="154"/>
      <c r="M59" s="154"/>
      <c r="N59" s="153"/>
      <c r="O59" s="153"/>
      <c r="P59" s="153"/>
      <c r="Q59" s="154"/>
      <c r="R59" s="154"/>
      <c r="S59" s="154"/>
      <c r="T59" s="154"/>
      <c r="U59" s="154"/>
      <c r="V59" s="154"/>
      <c r="W59" s="154"/>
    </row>
    <row r="60" s="147" customFormat="1" ht="52.5" customHeight="1" outlineLevel="1" spans="1:23">
      <c r="A60" s="153" t="s">
        <v>283</v>
      </c>
      <c r="B60" s="153" t="s">
        <v>328</v>
      </c>
      <c r="C60" s="153" t="s">
        <v>327</v>
      </c>
      <c r="D60" s="153" t="s">
        <v>46</v>
      </c>
      <c r="E60" s="153" t="s">
        <v>125</v>
      </c>
      <c r="F60" s="153" t="s">
        <v>126</v>
      </c>
      <c r="G60" s="153" t="s">
        <v>304</v>
      </c>
      <c r="H60" s="153" t="s">
        <v>305</v>
      </c>
      <c r="I60" s="154">
        <v>5000</v>
      </c>
      <c r="J60" s="154">
        <v>5000</v>
      </c>
      <c r="K60" s="154">
        <v>5000</v>
      </c>
      <c r="L60" s="154"/>
      <c r="M60" s="154"/>
      <c r="N60" s="153"/>
      <c r="O60" s="153"/>
      <c r="P60" s="153"/>
      <c r="Q60" s="154"/>
      <c r="R60" s="154"/>
      <c r="S60" s="154"/>
      <c r="T60" s="154"/>
      <c r="U60" s="154"/>
      <c r="V60" s="154"/>
      <c r="W60" s="154"/>
    </row>
    <row r="61" s="147" customFormat="1" ht="52.5" customHeight="1" outlineLevel="1" spans="1:23">
      <c r="A61" s="153" t="s">
        <v>283</v>
      </c>
      <c r="B61" s="153" t="s">
        <v>328</v>
      </c>
      <c r="C61" s="153" t="s">
        <v>327</v>
      </c>
      <c r="D61" s="153" t="s">
        <v>46</v>
      </c>
      <c r="E61" s="153" t="s">
        <v>125</v>
      </c>
      <c r="F61" s="153" t="s">
        <v>126</v>
      </c>
      <c r="G61" s="153" t="s">
        <v>323</v>
      </c>
      <c r="H61" s="153" t="s">
        <v>324</v>
      </c>
      <c r="I61" s="154">
        <v>3000</v>
      </c>
      <c r="J61" s="154">
        <v>3000</v>
      </c>
      <c r="K61" s="154">
        <v>3000</v>
      </c>
      <c r="L61" s="154"/>
      <c r="M61" s="154"/>
      <c r="N61" s="153"/>
      <c r="O61" s="153"/>
      <c r="P61" s="153"/>
      <c r="Q61" s="154"/>
      <c r="R61" s="154"/>
      <c r="S61" s="154"/>
      <c r="T61" s="154"/>
      <c r="U61" s="154"/>
      <c r="V61" s="154"/>
      <c r="W61" s="154"/>
    </row>
    <row r="62" s="147" customFormat="1" ht="52.5" customHeight="1" outlineLevel="1" spans="1:23">
      <c r="A62" s="153" t="s">
        <v>283</v>
      </c>
      <c r="B62" s="153" t="s">
        <v>328</v>
      </c>
      <c r="C62" s="153" t="s">
        <v>327</v>
      </c>
      <c r="D62" s="153" t="s">
        <v>46</v>
      </c>
      <c r="E62" s="153" t="s">
        <v>125</v>
      </c>
      <c r="F62" s="153" t="s">
        <v>126</v>
      </c>
      <c r="G62" s="153" t="s">
        <v>335</v>
      </c>
      <c r="H62" s="153" t="s">
        <v>336</v>
      </c>
      <c r="I62" s="154">
        <v>10000</v>
      </c>
      <c r="J62" s="154">
        <v>10000</v>
      </c>
      <c r="K62" s="154">
        <v>10000</v>
      </c>
      <c r="L62" s="154"/>
      <c r="M62" s="154"/>
      <c r="N62" s="153"/>
      <c r="O62" s="153"/>
      <c r="P62" s="153"/>
      <c r="Q62" s="154"/>
      <c r="R62" s="154"/>
      <c r="S62" s="154"/>
      <c r="T62" s="154"/>
      <c r="U62" s="154"/>
      <c r="V62" s="154"/>
      <c r="W62" s="154"/>
    </row>
    <row r="63" s="147" customFormat="1" ht="52.5" customHeight="1" spans="1:23">
      <c r="A63" s="153"/>
      <c r="B63" s="153"/>
      <c r="C63" s="153" t="s">
        <v>337</v>
      </c>
      <c r="D63" s="153"/>
      <c r="E63" s="153"/>
      <c r="F63" s="153"/>
      <c r="G63" s="153"/>
      <c r="H63" s="153"/>
      <c r="I63" s="154">
        <v>345000</v>
      </c>
      <c r="J63" s="154">
        <v>345000</v>
      </c>
      <c r="K63" s="154">
        <v>345000</v>
      </c>
      <c r="L63" s="154"/>
      <c r="M63" s="154"/>
      <c r="N63" s="153"/>
      <c r="O63" s="153"/>
      <c r="P63" s="153"/>
      <c r="Q63" s="154"/>
      <c r="R63" s="154"/>
      <c r="S63" s="154"/>
      <c r="T63" s="154"/>
      <c r="U63" s="154"/>
      <c r="V63" s="154"/>
      <c r="W63" s="154"/>
    </row>
    <row r="64" s="147" customFormat="1" ht="52.5" customHeight="1" outlineLevel="1" spans="1:23">
      <c r="A64" s="153" t="s">
        <v>290</v>
      </c>
      <c r="B64" s="153" t="s">
        <v>338</v>
      </c>
      <c r="C64" s="153" t="s">
        <v>337</v>
      </c>
      <c r="D64" s="153" t="s">
        <v>46</v>
      </c>
      <c r="E64" s="153" t="s">
        <v>109</v>
      </c>
      <c r="F64" s="153" t="s">
        <v>110</v>
      </c>
      <c r="G64" s="153" t="s">
        <v>292</v>
      </c>
      <c r="H64" s="153" t="s">
        <v>293</v>
      </c>
      <c r="I64" s="154">
        <v>345000</v>
      </c>
      <c r="J64" s="154">
        <v>345000</v>
      </c>
      <c r="K64" s="154">
        <v>345000</v>
      </c>
      <c r="L64" s="154"/>
      <c r="M64" s="154"/>
      <c r="N64" s="153"/>
      <c r="O64" s="153"/>
      <c r="P64" s="153"/>
      <c r="Q64" s="154"/>
      <c r="R64" s="154"/>
      <c r="S64" s="154"/>
      <c r="T64" s="154"/>
      <c r="U64" s="154"/>
      <c r="V64" s="154"/>
      <c r="W64" s="154"/>
    </row>
    <row r="65" s="147" customFormat="1" ht="52.5" customHeight="1" spans="1:23">
      <c r="A65" s="153"/>
      <c r="B65" s="153"/>
      <c r="C65" s="153" t="s">
        <v>339</v>
      </c>
      <c r="D65" s="153"/>
      <c r="E65" s="153"/>
      <c r="F65" s="153"/>
      <c r="G65" s="153"/>
      <c r="H65" s="153"/>
      <c r="I65" s="154">
        <v>99000</v>
      </c>
      <c r="J65" s="154">
        <v>99000</v>
      </c>
      <c r="K65" s="154">
        <v>99000</v>
      </c>
      <c r="L65" s="154"/>
      <c r="M65" s="154"/>
      <c r="N65" s="153"/>
      <c r="O65" s="153"/>
      <c r="P65" s="153"/>
      <c r="Q65" s="154"/>
      <c r="R65" s="154"/>
      <c r="S65" s="154"/>
      <c r="T65" s="154"/>
      <c r="U65" s="154"/>
      <c r="V65" s="154"/>
      <c r="W65" s="154"/>
    </row>
    <row r="66" s="147" customFormat="1" ht="52.5" customHeight="1" outlineLevel="1" spans="1:23">
      <c r="A66" s="153" t="s">
        <v>290</v>
      </c>
      <c r="B66" s="153" t="s">
        <v>340</v>
      </c>
      <c r="C66" s="153" t="s">
        <v>339</v>
      </c>
      <c r="D66" s="153" t="s">
        <v>46</v>
      </c>
      <c r="E66" s="153" t="s">
        <v>142</v>
      </c>
      <c r="F66" s="153" t="s">
        <v>143</v>
      </c>
      <c r="G66" s="153" t="s">
        <v>341</v>
      </c>
      <c r="H66" s="153" t="s">
        <v>342</v>
      </c>
      <c r="I66" s="154">
        <v>99000</v>
      </c>
      <c r="J66" s="154">
        <v>99000</v>
      </c>
      <c r="K66" s="154">
        <v>99000</v>
      </c>
      <c r="L66" s="154"/>
      <c r="M66" s="154"/>
      <c r="N66" s="153"/>
      <c r="O66" s="153"/>
      <c r="P66" s="153"/>
      <c r="Q66" s="154"/>
      <c r="R66" s="154"/>
      <c r="S66" s="154"/>
      <c r="T66" s="154"/>
      <c r="U66" s="154"/>
      <c r="V66" s="154"/>
      <c r="W66" s="154"/>
    </row>
    <row r="67" s="147" customFormat="1" ht="52.5" customHeight="1" spans="1:23">
      <c r="A67" s="153"/>
      <c r="B67" s="153"/>
      <c r="C67" s="153" t="s">
        <v>343</v>
      </c>
      <c r="D67" s="153"/>
      <c r="E67" s="153"/>
      <c r="F67" s="153"/>
      <c r="G67" s="153"/>
      <c r="H67" s="153"/>
      <c r="I67" s="154">
        <v>69800</v>
      </c>
      <c r="J67" s="154">
        <v>69800</v>
      </c>
      <c r="K67" s="154">
        <v>69800</v>
      </c>
      <c r="L67" s="154"/>
      <c r="M67" s="154"/>
      <c r="N67" s="153"/>
      <c r="O67" s="153"/>
      <c r="P67" s="153"/>
      <c r="Q67" s="154"/>
      <c r="R67" s="154"/>
      <c r="S67" s="154"/>
      <c r="T67" s="154"/>
      <c r="U67" s="154"/>
      <c r="V67" s="154"/>
      <c r="W67" s="154"/>
    </row>
    <row r="68" s="147" customFormat="1" ht="52.5" customHeight="1" outlineLevel="1" spans="1:23">
      <c r="A68" s="153" t="s">
        <v>290</v>
      </c>
      <c r="B68" s="153" t="s">
        <v>344</v>
      </c>
      <c r="C68" s="153" t="s">
        <v>343</v>
      </c>
      <c r="D68" s="153" t="s">
        <v>46</v>
      </c>
      <c r="E68" s="153" t="s">
        <v>123</v>
      </c>
      <c r="F68" s="153" t="s">
        <v>124</v>
      </c>
      <c r="G68" s="153" t="s">
        <v>292</v>
      </c>
      <c r="H68" s="153" t="s">
        <v>293</v>
      </c>
      <c r="I68" s="154">
        <v>69800</v>
      </c>
      <c r="J68" s="154">
        <v>69800</v>
      </c>
      <c r="K68" s="154">
        <v>69800</v>
      </c>
      <c r="L68" s="154"/>
      <c r="M68" s="154"/>
      <c r="N68" s="153"/>
      <c r="O68" s="153"/>
      <c r="P68" s="153"/>
      <c r="Q68" s="154"/>
      <c r="R68" s="154"/>
      <c r="S68" s="154"/>
      <c r="T68" s="154"/>
      <c r="U68" s="154"/>
      <c r="V68" s="154"/>
      <c r="W68" s="154"/>
    </row>
    <row r="69" s="147" customFormat="1" ht="30" customHeight="1" spans="1:23">
      <c r="A69" s="155" t="s">
        <v>30</v>
      </c>
      <c r="B69" s="155"/>
      <c r="C69" s="155"/>
      <c r="D69" s="155"/>
      <c r="E69" s="155"/>
      <c r="F69" s="155"/>
      <c r="G69" s="155"/>
      <c r="H69" s="155"/>
      <c r="I69" s="154">
        <v>3020022</v>
      </c>
      <c r="J69" s="154">
        <v>3020022</v>
      </c>
      <c r="K69" s="154">
        <v>3020022</v>
      </c>
      <c r="L69" s="154"/>
      <c r="M69" s="154"/>
      <c r="N69" s="154"/>
      <c r="O69" s="154"/>
      <c r="P69" s="154"/>
      <c r="Q69" s="154"/>
      <c r="R69" s="154"/>
      <c r="S69" s="154"/>
      <c r="T69" s="154"/>
      <c r="U69" s="154"/>
      <c r="V69" s="154"/>
      <c r="W69" s="154"/>
    </row>
  </sheetData>
  <mergeCells count="30">
    <mergeCell ref="A1:W1"/>
    <mergeCell ref="A2:W2"/>
    <mergeCell ref="A3:G3"/>
    <mergeCell ref="V3:W3"/>
    <mergeCell ref="J4:M4"/>
    <mergeCell ref="N4:P4"/>
    <mergeCell ref="R4:W4"/>
    <mergeCell ref="J5:K5"/>
    <mergeCell ref="A69:H6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9"/>
  <sheetViews>
    <sheetView showZeros="0" topLeftCell="A79" workbookViewId="0">
      <selection activeCell="J19" sqref="J19"/>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3" t="s">
        <v>345</v>
      </c>
    </row>
    <row r="2" ht="34.5" customHeight="1" spans="1:10">
      <c r="A2" s="144" t="str">
        <f>"2026"&amp;"年部门项目支出绩效目标表"</f>
        <v>2026年部门项目支出绩效目标表</v>
      </c>
      <c r="B2" s="144"/>
      <c r="C2" s="144"/>
      <c r="D2" s="144"/>
      <c r="E2" s="144"/>
      <c r="F2" s="144"/>
      <c r="G2" s="144"/>
      <c r="H2" s="144"/>
      <c r="I2" s="144"/>
      <c r="J2" s="144"/>
    </row>
    <row r="3" ht="18.75" customHeight="1" spans="1:10">
      <c r="A3" s="142" t="str">
        <f>"单位名称："&amp;"梁河县退役军人事务局"</f>
        <v>单位名称：梁河县退役军人事务局</v>
      </c>
      <c r="B3" s="142"/>
      <c r="C3" s="142"/>
      <c r="D3" s="142"/>
      <c r="E3" s="142"/>
      <c r="F3" s="142"/>
      <c r="G3" s="142"/>
      <c r="H3" s="142"/>
      <c r="I3" s="142"/>
      <c r="J3" s="142"/>
    </row>
    <row r="4" ht="22.5" customHeight="1" spans="1:10">
      <c r="A4" s="145" t="s">
        <v>346</v>
      </c>
      <c r="B4" s="145" t="s">
        <v>347</v>
      </c>
      <c r="C4" s="145" t="s">
        <v>348</v>
      </c>
      <c r="D4" s="145" t="s">
        <v>349</v>
      </c>
      <c r="E4" s="145" t="s">
        <v>350</v>
      </c>
      <c r="F4" s="145" t="s">
        <v>351</v>
      </c>
      <c r="G4" s="145" t="s">
        <v>352</v>
      </c>
      <c r="H4" s="145" t="s">
        <v>353</v>
      </c>
      <c r="I4" s="145" t="s">
        <v>354</v>
      </c>
      <c r="J4" s="145" t="s">
        <v>355</v>
      </c>
    </row>
    <row r="5" ht="22.5" customHeight="1" spans="1:10">
      <c r="A5" s="145" t="s">
        <v>59</v>
      </c>
      <c r="B5" s="145" t="s">
        <v>60</v>
      </c>
      <c r="C5" s="145" t="s">
        <v>61</v>
      </c>
      <c r="D5" s="145" t="s">
        <v>62</v>
      </c>
      <c r="E5" s="145" t="s">
        <v>63</v>
      </c>
      <c r="F5" s="145" t="s">
        <v>64</v>
      </c>
      <c r="G5" s="145" t="s">
        <v>65</v>
      </c>
      <c r="H5" s="145" t="s">
        <v>66</v>
      </c>
      <c r="I5" s="145" t="s">
        <v>67</v>
      </c>
      <c r="J5" s="145" t="s">
        <v>68</v>
      </c>
    </row>
    <row r="6" ht="52.5" customHeight="1" spans="1:10">
      <c r="A6" s="145" t="s">
        <v>46</v>
      </c>
      <c r="B6" s="145"/>
      <c r="C6" s="145"/>
      <c r="D6" s="145"/>
      <c r="E6" s="145"/>
      <c r="F6" s="145"/>
      <c r="G6" s="145"/>
      <c r="H6" s="145"/>
      <c r="I6" s="145"/>
      <c r="J6" s="145"/>
    </row>
    <row r="7" ht="52.5" customHeight="1" outlineLevel="1" spans="1:10">
      <c r="A7" s="146" t="s">
        <v>315</v>
      </c>
      <c r="B7" s="146" t="s">
        <v>356</v>
      </c>
      <c r="C7" s="146" t="s">
        <v>357</v>
      </c>
      <c r="D7" s="146" t="s">
        <v>358</v>
      </c>
      <c r="E7" s="146" t="s">
        <v>359</v>
      </c>
      <c r="F7" s="146" t="s">
        <v>360</v>
      </c>
      <c r="G7" s="145" t="s">
        <v>361</v>
      </c>
      <c r="H7" s="145" t="s">
        <v>362</v>
      </c>
      <c r="I7" s="146" t="s">
        <v>363</v>
      </c>
      <c r="J7" s="146" t="s">
        <v>364</v>
      </c>
    </row>
    <row r="8" ht="52.5" customHeight="1" outlineLevel="1" spans="1:10">
      <c r="A8" s="146" t="s">
        <v>315</v>
      </c>
      <c r="B8" s="146" t="s">
        <v>356</v>
      </c>
      <c r="C8" s="146" t="s">
        <v>357</v>
      </c>
      <c r="D8" s="146" t="s">
        <v>358</v>
      </c>
      <c r="E8" s="146" t="s">
        <v>365</v>
      </c>
      <c r="F8" s="146" t="s">
        <v>360</v>
      </c>
      <c r="G8" s="145" t="s">
        <v>366</v>
      </c>
      <c r="H8" s="145" t="s">
        <v>362</v>
      </c>
      <c r="I8" s="146" t="s">
        <v>363</v>
      </c>
      <c r="J8" s="146" t="s">
        <v>367</v>
      </c>
    </row>
    <row r="9" ht="52.5" customHeight="1" outlineLevel="1" spans="1:10">
      <c r="A9" s="146" t="s">
        <v>315</v>
      </c>
      <c r="B9" s="146" t="s">
        <v>356</v>
      </c>
      <c r="C9" s="146" t="s">
        <v>357</v>
      </c>
      <c r="D9" s="146" t="s">
        <v>358</v>
      </c>
      <c r="E9" s="146" t="s">
        <v>368</v>
      </c>
      <c r="F9" s="146" t="s">
        <v>360</v>
      </c>
      <c r="G9" s="145" t="s">
        <v>369</v>
      </c>
      <c r="H9" s="145" t="s">
        <v>362</v>
      </c>
      <c r="I9" s="146" t="s">
        <v>363</v>
      </c>
      <c r="J9" s="146" t="s">
        <v>370</v>
      </c>
    </row>
    <row r="10" ht="52.5" customHeight="1" outlineLevel="1" spans="1:10">
      <c r="A10" s="146" t="s">
        <v>315</v>
      </c>
      <c r="B10" s="146" t="s">
        <v>356</v>
      </c>
      <c r="C10" s="146" t="s">
        <v>357</v>
      </c>
      <c r="D10" s="146" t="s">
        <v>358</v>
      </c>
      <c r="E10" s="146" t="s">
        <v>371</v>
      </c>
      <c r="F10" s="146" t="s">
        <v>360</v>
      </c>
      <c r="G10" s="145" t="s">
        <v>372</v>
      </c>
      <c r="H10" s="145" t="s">
        <v>362</v>
      </c>
      <c r="I10" s="146" t="s">
        <v>363</v>
      </c>
      <c r="J10" s="146" t="s">
        <v>370</v>
      </c>
    </row>
    <row r="11" ht="52.5" customHeight="1" outlineLevel="1" spans="1:10">
      <c r="A11" s="146" t="s">
        <v>315</v>
      </c>
      <c r="B11" s="146" t="s">
        <v>356</v>
      </c>
      <c r="C11" s="146" t="s">
        <v>357</v>
      </c>
      <c r="D11" s="146" t="s">
        <v>373</v>
      </c>
      <c r="E11" s="146" t="s">
        <v>374</v>
      </c>
      <c r="F11" s="146" t="s">
        <v>375</v>
      </c>
      <c r="G11" s="145" t="s">
        <v>376</v>
      </c>
      <c r="H11" s="145" t="s">
        <v>362</v>
      </c>
      <c r="I11" s="146" t="s">
        <v>363</v>
      </c>
      <c r="J11" s="146" t="s">
        <v>377</v>
      </c>
    </row>
    <row r="12" ht="52.5" customHeight="1" outlineLevel="1" spans="1:10">
      <c r="A12" s="146" t="s">
        <v>315</v>
      </c>
      <c r="B12" s="146" t="s">
        <v>356</v>
      </c>
      <c r="C12" s="146" t="s">
        <v>378</v>
      </c>
      <c r="D12" s="146" t="s">
        <v>379</v>
      </c>
      <c r="E12" s="146" t="s">
        <v>380</v>
      </c>
      <c r="F12" s="146" t="s">
        <v>375</v>
      </c>
      <c r="G12" s="145" t="s">
        <v>381</v>
      </c>
      <c r="H12" s="145" t="s">
        <v>362</v>
      </c>
      <c r="I12" s="146" t="s">
        <v>363</v>
      </c>
      <c r="J12" s="146" t="s">
        <v>382</v>
      </c>
    </row>
    <row r="13" ht="52.5" customHeight="1" outlineLevel="1" spans="1:10">
      <c r="A13" s="146" t="s">
        <v>315</v>
      </c>
      <c r="B13" s="146" t="s">
        <v>356</v>
      </c>
      <c r="C13" s="146" t="s">
        <v>378</v>
      </c>
      <c r="D13" s="146" t="s">
        <v>383</v>
      </c>
      <c r="E13" s="146" t="s">
        <v>384</v>
      </c>
      <c r="F13" s="146" t="s">
        <v>360</v>
      </c>
      <c r="G13" s="145" t="s">
        <v>385</v>
      </c>
      <c r="H13" s="145" t="s">
        <v>362</v>
      </c>
      <c r="I13" s="146" t="s">
        <v>363</v>
      </c>
      <c r="J13" s="146" t="s">
        <v>386</v>
      </c>
    </row>
    <row r="14" ht="52.5" customHeight="1" outlineLevel="1" spans="1:10">
      <c r="A14" s="146" t="s">
        <v>315</v>
      </c>
      <c r="B14" s="146" t="s">
        <v>356</v>
      </c>
      <c r="C14" s="146" t="s">
        <v>387</v>
      </c>
      <c r="D14" s="146" t="s">
        <v>388</v>
      </c>
      <c r="E14" s="146" t="s">
        <v>389</v>
      </c>
      <c r="F14" s="146" t="s">
        <v>360</v>
      </c>
      <c r="G14" s="145" t="s">
        <v>361</v>
      </c>
      <c r="H14" s="145" t="s">
        <v>362</v>
      </c>
      <c r="I14" s="146" t="s">
        <v>363</v>
      </c>
      <c r="J14" s="146" t="s">
        <v>390</v>
      </c>
    </row>
    <row r="15" ht="52.5" customHeight="1" outlineLevel="1" spans="1:10">
      <c r="A15" s="146" t="s">
        <v>337</v>
      </c>
      <c r="B15" s="146" t="s">
        <v>391</v>
      </c>
      <c r="C15" s="146" t="s">
        <v>357</v>
      </c>
      <c r="D15" s="146" t="s">
        <v>358</v>
      </c>
      <c r="E15" s="146" t="s">
        <v>392</v>
      </c>
      <c r="F15" s="146" t="s">
        <v>375</v>
      </c>
      <c r="G15" s="145" t="s">
        <v>381</v>
      </c>
      <c r="H15" s="145" t="s">
        <v>362</v>
      </c>
      <c r="I15" s="146" t="s">
        <v>363</v>
      </c>
      <c r="J15" s="146" t="s">
        <v>393</v>
      </c>
    </row>
    <row r="16" ht="52.5" customHeight="1" outlineLevel="1" spans="1:10">
      <c r="A16" s="146" t="s">
        <v>337</v>
      </c>
      <c r="B16" s="146" t="s">
        <v>391</v>
      </c>
      <c r="C16" s="146" t="s">
        <v>357</v>
      </c>
      <c r="D16" s="146" t="s">
        <v>373</v>
      </c>
      <c r="E16" s="146" t="s">
        <v>394</v>
      </c>
      <c r="F16" s="146" t="s">
        <v>375</v>
      </c>
      <c r="G16" s="145" t="s">
        <v>376</v>
      </c>
      <c r="H16" s="145" t="s">
        <v>362</v>
      </c>
      <c r="I16" s="146" t="s">
        <v>363</v>
      </c>
      <c r="J16" s="146" t="s">
        <v>391</v>
      </c>
    </row>
    <row r="17" ht="52.5" customHeight="1" outlineLevel="1" spans="1:10">
      <c r="A17" s="146" t="s">
        <v>337</v>
      </c>
      <c r="B17" s="146" t="s">
        <v>391</v>
      </c>
      <c r="C17" s="146" t="s">
        <v>378</v>
      </c>
      <c r="D17" s="146" t="s">
        <v>379</v>
      </c>
      <c r="E17" s="146" t="s">
        <v>395</v>
      </c>
      <c r="F17" s="146" t="s">
        <v>360</v>
      </c>
      <c r="G17" s="145" t="s">
        <v>366</v>
      </c>
      <c r="H17" s="145" t="s">
        <v>362</v>
      </c>
      <c r="I17" s="146" t="s">
        <v>363</v>
      </c>
      <c r="J17" s="146" t="s">
        <v>391</v>
      </c>
    </row>
    <row r="18" ht="52.5" customHeight="1" outlineLevel="1" spans="1:10">
      <c r="A18" s="146" t="s">
        <v>337</v>
      </c>
      <c r="B18" s="146" t="s">
        <v>391</v>
      </c>
      <c r="C18" s="146" t="s">
        <v>387</v>
      </c>
      <c r="D18" s="146" t="s">
        <v>388</v>
      </c>
      <c r="E18" s="146" t="s">
        <v>396</v>
      </c>
      <c r="F18" s="146" t="s">
        <v>360</v>
      </c>
      <c r="G18" s="145" t="s">
        <v>366</v>
      </c>
      <c r="H18" s="145" t="s">
        <v>362</v>
      </c>
      <c r="I18" s="146" t="s">
        <v>363</v>
      </c>
      <c r="J18" s="146" t="s">
        <v>397</v>
      </c>
    </row>
    <row r="19" ht="52.5" customHeight="1" outlineLevel="1" spans="1:10">
      <c r="A19" s="146" t="s">
        <v>339</v>
      </c>
      <c r="B19" s="146" t="s">
        <v>398</v>
      </c>
      <c r="C19" s="146" t="s">
        <v>357</v>
      </c>
      <c r="D19" s="146" t="s">
        <v>358</v>
      </c>
      <c r="E19" s="146" t="s">
        <v>399</v>
      </c>
      <c r="F19" s="146" t="s">
        <v>360</v>
      </c>
      <c r="G19" s="145" t="s">
        <v>400</v>
      </c>
      <c r="H19" s="145" t="s">
        <v>362</v>
      </c>
      <c r="I19" s="146" t="s">
        <v>363</v>
      </c>
      <c r="J19" s="146" t="s">
        <v>401</v>
      </c>
    </row>
    <row r="20" ht="52.5" customHeight="1" outlineLevel="1" spans="1:10">
      <c r="A20" s="146" t="s">
        <v>339</v>
      </c>
      <c r="B20" s="146" t="s">
        <v>402</v>
      </c>
      <c r="C20" s="146" t="s">
        <v>357</v>
      </c>
      <c r="D20" s="146" t="s">
        <v>373</v>
      </c>
      <c r="E20" s="146" t="s">
        <v>403</v>
      </c>
      <c r="F20" s="146" t="s">
        <v>375</v>
      </c>
      <c r="G20" s="145" t="s">
        <v>381</v>
      </c>
      <c r="H20" s="145" t="s">
        <v>362</v>
      </c>
      <c r="I20" s="146" t="s">
        <v>363</v>
      </c>
      <c r="J20" s="146" t="s">
        <v>401</v>
      </c>
    </row>
    <row r="21" ht="52.5" customHeight="1" outlineLevel="1" spans="1:10">
      <c r="A21" s="146" t="s">
        <v>339</v>
      </c>
      <c r="B21" s="146" t="s">
        <v>402</v>
      </c>
      <c r="C21" s="146" t="s">
        <v>378</v>
      </c>
      <c r="D21" s="146" t="s">
        <v>379</v>
      </c>
      <c r="E21" s="146" t="s">
        <v>404</v>
      </c>
      <c r="F21" s="146" t="s">
        <v>375</v>
      </c>
      <c r="G21" s="145" t="s">
        <v>366</v>
      </c>
      <c r="H21" s="145" t="s">
        <v>362</v>
      </c>
      <c r="I21" s="146" t="s">
        <v>363</v>
      </c>
      <c r="J21" s="146" t="s">
        <v>405</v>
      </c>
    </row>
    <row r="22" ht="52.5" customHeight="1" outlineLevel="1" spans="1:10">
      <c r="A22" s="146" t="s">
        <v>339</v>
      </c>
      <c r="B22" s="146" t="s">
        <v>402</v>
      </c>
      <c r="C22" s="146" t="s">
        <v>387</v>
      </c>
      <c r="D22" s="146" t="s">
        <v>388</v>
      </c>
      <c r="E22" s="146" t="s">
        <v>406</v>
      </c>
      <c r="F22" s="146" t="s">
        <v>360</v>
      </c>
      <c r="G22" s="145" t="s">
        <v>361</v>
      </c>
      <c r="H22" s="145" t="s">
        <v>362</v>
      </c>
      <c r="I22" s="146" t="s">
        <v>363</v>
      </c>
      <c r="J22" s="146" t="s">
        <v>405</v>
      </c>
    </row>
    <row r="23" ht="52.5" customHeight="1" outlineLevel="1" spans="1:10">
      <c r="A23" s="146" t="s">
        <v>407</v>
      </c>
      <c r="B23" s="146" t="s">
        <v>408</v>
      </c>
      <c r="C23" s="146" t="s">
        <v>357</v>
      </c>
      <c r="D23" s="146" t="s">
        <v>358</v>
      </c>
      <c r="E23" s="146" t="s">
        <v>409</v>
      </c>
      <c r="F23" s="146" t="s">
        <v>375</v>
      </c>
      <c r="G23" s="145" t="s">
        <v>381</v>
      </c>
      <c r="H23" s="145" t="s">
        <v>362</v>
      </c>
      <c r="I23" s="146" t="s">
        <v>363</v>
      </c>
      <c r="J23" s="146" t="s">
        <v>410</v>
      </c>
    </row>
    <row r="24" ht="52.5" customHeight="1" outlineLevel="1" spans="1:10">
      <c r="A24" s="146" t="s">
        <v>310</v>
      </c>
      <c r="B24" s="146" t="s">
        <v>411</v>
      </c>
      <c r="C24" s="146" t="s">
        <v>357</v>
      </c>
      <c r="D24" s="146" t="s">
        <v>373</v>
      </c>
      <c r="E24" s="146" t="s">
        <v>412</v>
      </c>
      <c r="F24" s="146" t="s">
        <v>375</v>
      </c>
      <c r="G24" s="145" t="s">
        <v>381</v>
      </c>
      <c r="H24" s="145" t="s">
        <v>362</v>
      </c>
      <c r="I24" s="146" t="s">
        <v>363</v>
      </c>
      <c r="J24" s="146" t="s">
        <v>413</v>
      </c>
    </row>
    <row r="25" ht="52.5" customHeight="1" outlineLevel="1" spans="1:10">
      <c r="A25" s="146" t="s">
        <v>310</v>
      </c>
      <c r="B25" s="146" t="s">
        <v>411</v>
      </c>
      <c r="C25" s="146" t="s">
        <v>378</v>
      </c>
      <c r="D25" s="146" t="s">
        <v>379</v>
      </c>
      <c r="E25" s="146" t="s">
        <v>414</v>
      </c>
      <c r="F25" s="146" t="s">
        <v>360</v>
      </c>
      <c r="G25" s="145" t="s">
        <v>361</v>
      </c>
      <c r="H25" s="145" t="s">
        <v>362</v>
      </c>
      <c r="I25" s="146" t="s">
        <v>363</v>
      </c>
      <c r="J25" s="146" t="s">
        <v>415</v>
      </c>
    </row>
    <row r="26" ht="52.5" customHeight="1" outlineLevel="1" spans="1:10">
      <c r="A26" s="146" t="s">
        <v>310</v>
      </c>
      <c r="B26" s="146" t="s">
        <v>411</v>
      </c>
      <c r="C26" s="146" t="s">
        <v>378</v>
      </c>
      <c r="D26" s="146" t="s">
        <v>383</v>
      </c>
      <c r="E26" s="146" t="s">
        <v>416</v>
      </c>
      <c r="F26" s="146" t="s">
        <v>360</v>
      </c>
      <c r="G26" s="145" t="s">
        <v>417</v>
      </c>
      <c r="H26" s="145" t="s">
        <v>362</v>
      </c>
      <c r="I26" s="146" t="s">
        <v>363</v>
      </c>
      <c r="J26" s="146" t="s">
        <v>418</v>
      </c>
    </row>
    <row r="27" ht="52.5" customHeight="1" outlineLevel="1" spans="1:10">
      <c r="A27" s="146" t="s">
        <v>310</v>
      </c>
      <c r="B27" s="146" t="s">
        <v>411</v>
      </c>
      <c r="C27" s="146" t="s">
        <v>387</v>
      </c>
      <c r="D27" s="146" t="s">
        <v>388</v>
      </c>
      <c r="E27" s="146" t="s">
        <v>419</v>
      </c>
      <c r="F27" s="146" t="s">
        <v>360</v>
      </c>
      <c r="G27" s="145" t="s">
        <v>366</v>
      </c>
      <c r="H27" s="145" t="s">
        <v>362</v>
      </c>
      <c r="I27" s="146" t="s">
        <v>363</v>
      </c>
      <c r="J27" s="146" t="s">
        <v>410</v>
      </c>
    </row>
    <row r="28" ht="52.5" customHeight="1" outlineLevel="1" spans="1:10">
      <c r="A28" s="146" t="s">
        <v>310</v>
      </c>
      <c r="B28" s="146" t="s">
        <v>411</v>
      </c>
      <c r="C28" s="146" t="s">
        <v>420</v>
      </c>
      <c r="D28" s="146" t="s">
        <v>421</v>
      </c>
      <c r="E28" s="146" t="s">
        <v>422</v>
      </c>
      <c r="F28" s="146" t="s">
        <v>423</v>
      </c>
      <c r="G28" s="145" t="s">
        <v>424</v>
      </c>
      <c r="H28" s="145" t="s">
        <v>425</v>
      </c>
      <c r="I28" s="146" t="s">
        <v>363</v>
      </c>
      <c r="J28" s="146" t="s">
        <v>426</v>
      </c>
    </row>
    <row r="29" ht="52.5" customHeight="1" outlineLevel="1" spans="1:10">
      <c r="A29" s="146" t="s">
        <v>310</v>
      </c>
      <c r="B29" s="146" t="s">
        <v>411</v>
      </c>
      <c r="C29" s="146" t="s">
        <v>420</v>
      </c>
      <c r="D29" s="146" t="s">
        <v>421</v>
      </c>
      <c r="E29" s="146" t="s">
        <v>427</v>
      </c>
      <c r="F29" s="146" t="s">
        <v>423</v>
      </c>
      <c r="G29" s="145" t="s">
        <v>428</v>
      </c>
      <c r="H29" s="145" t="s">
        <v>425</v>
      </c>
      <c r="I29" s="146" t="s">
        <v>363</v>
      </c>
      <c r="J29" s="146" t="s">
        <v>429</v>
      </c>
    </row>
    <row r="30" ht="52.5" customHeight="1" outlineLevel="1" spans="1:10">
      <c r="A30" s="146" t="s">
        <v>343</v>
      </c>
      <c r="B30" s="146" t="s">
        <v>430</v>
      </c>
      <c r="C30" s="146" t="s">
        <v>357</v>
      </c>
      <c r="D30" s="146" t="s">
        <v>358</v>
      </c>
      <c r="E30" s="146" t="s">
        <v>431</v>
      </c>
      <c r="F30" s="146" t="s">
        <v>375</v>
      </c>
      <c r="G30" s="145" t="s">
        <v>381</v>
      </c>
      <c r="H30" s="145" t="s">
        <v>362</v>
      </c>
      <c r="I30" s="146" t="s">
        <v>363</v>
      </c>
      <c r="J30" s="146" t="s">
        <v>432</v>
      </c>
    </row>
    <row r="31" ht="52.5" customHeight="1" outlineLevel="1" spans="1:10">
      <c r="A31" s="146" t="s">
        <v>343</v>
      </c>
      <c r="B31" s="146" t="s">
        <v>430</v>
      </c>
      <c r="C31" s="146" t="s">
        <v>357</v>
      </c>
      <c r="D31" s="146" t="s">
        <v>373</v>
      </c>
      <c r="E31" s="146" t="s">
        <v>433</v>
      </c>
      <c r="F31" s="146" t="s">
        <v>375</v>
      </c>
      <c r="G31" s="145" t="s">
        <v>376</v>
      </c>
      <c r="H31" s="145" t="s">
        <v>362</v>
      </c>
      <c r="I31" s="146" t="s">
        <v>363</v>
      </c>
      <c r="J31" s="146" t="s">
        <v>434</v>
      </c>
    </row>
    <row r="32" ht="52.5" customHeight="1" outlineLevel="1" spans="1:10">
      <c r="A32" s="146" t="s">
        <v>343</v>
      </c>
      <c r="B32" s="146" t="s">
        <v>430</v>
      </c>
      <c r="C32" s="146" t="s">
        <v>378</v>
      </c>
      <c r="D32" s="146" t="s">
        <v>379</v>
      </c>
      <c r="E32" s="146" t="s">
        <v>435</v>
      </c>
      <c r="F32" s="146" t="s">
        <v>360</v>
      </c>
      <c r="G32" s="145" t="s">
        <v>366</v>
      </c>
      <c r="H32" s="145" t="s">
        <v>362</v>
      </c>
      <c r="I32" s="146" t="s">
        <v>363</v>
      </c>
      <c r="J32" s="146" t="s">
        <v>436</v>
      </c>
    </row>
    <row r="33" ht="52.5" customHeight="1" outlineLevel="1" spans="1:10">
      <c r="A33" s="146" t="s">
        <v>343</v>
      </c>
      <c r="B33" s="146" t="s">
        <v>430</v>
      </c>
      <c r="C33" s="146" t="s">
        <v>378</v>
      </c>
      <c r="D33" s="146" t="s">
        <v>383</v>
      </c>
      <c r="E33" s="146" t="s">
        <v>437</v>
      </c>
      <c r="F33" s="146" t="s">
        <v>360</v>
      </c>
      <c r="G33" s="145" t="s">
        <v>361</v>
      </c>
      <c r="H33" s="145" t="s">
        <v>362</v>
      </c>
      <c r="I33" s="146" t="s">
        <v>363</v>
      </c>
      <c r="J33" s="146" t="s">
        <v>438</v>
      </c>
    </row>
    <row r="34" ht="52.5" customHeight="1" outlineLevel="1" spans="1:10">
      <c r="A34" s="146" t="s">
        <v>343</v>
      </c>
      <c r="B34" s="146" t="s">
        <v>430</v>
      </c>
      <c r="C34" s="146" t="s">
        <v>387</v>
      </c>
      <c r="D34" s="146" t="s">
        <v>388</v>
      </c>
      <c r="E34" s="146" t="s">
        <v>439</v>
      </c>
      <c r="F34" s="146" t="s">
        <v>360</v>
      </c>
      <c r="G34" s="145" t="s">
        <v>440</v>
      </c>
      <c r="H34" s="145" t="s">
        <v>362</v>
      </c>
      <c r="I34" s="146" t="s">
        <v>363</v>
      </c>
      <c r="J34" s="146" t="s">
        <v>436</v>
      </c>
    </row>
    <row r="35" ht="52.5" customHeight="1" outlineLevel="1" spans="1:10">
      <c r="A35" s="146" t="s">
        <v>282</v>
      </c>
      <c r="B35" s="146" t="s">
        <v>441</v>
      </c>
      <c r="C35" s="146" t="s">
        <v>357</v>
      </c>
      <c r="D35" s="146" t="s">
        <v>358</v>
      </c>
      <c r="E35" s="146" t="s">
        <v>442</v>
      </c>
      <c r="F35" s="146" t="s">
        <v>375</v>
      </c>
      <c r="G35" s="145" t="s">
        <v>381</v>
      </c>
      <c r="H35" s="145" t="s">
        <v>362</v>
      </c>
      <c r="I35" s="146" t="s">
        <v>363</v>
      </c>
      <c r="J35" s="146" t="s">
        <v>443</v>
      </c>
    </row>
    <row r="36" ht="52.5" customHeight="1" outlineLevel="1" spans="1:10">
      <c r="A36" s="146" t="s">
        <v>282</v>
      </c>
      <c r="B36" s="146" t="s">
        <v>444</v>
      </c>
      <c r="C36" s="146" t="s">
        <v>357</v>
      </c>
      <c r="D36" s="146" t="s">
        <v>373</v>
      </c>
      <c r="E36" s="146" t="s">
        <v>445</v>
      </c>
      <c r="F36" s="146" t="s">
        <v>360</v>
      </c>
      <c r="G36" s="145" t="s">
        <v>400</v>
      </c>
      <c r="H36" s="145" t="s">
        <v>362</v>
      </c>
      <c r="I36" s="146" t="s">
        <v>363</v>
      </c>
      <c r="J36" s="146" t="s">
        <v>446</v>
      </c>
    </row>
    <row r="37" ht="52.5" customHeight="1" outlineLevel="1" spans="1:10">
      <c r="A37" s="146" t="s">
        <v>282</v>
      </c>
      <c r="B37" s="146" t="s">
        <v>444</v>
      </c>
      <c r="C37" s="146" t="s">
        <v>357</v>
      </c>
      <c r="D37" s="146" t="s">
        <v>447</v>
      </c>
      <c r="E37" s="146" t="s">
        <v>448</v>
      </c>
      <c r="F37" s="146" t="s">
        <v>360</v>
      </c>
      <c r="G37" s="145" t="s">
        <v>361</v>
      </c>
      <c r="H37" s="145" t="s">
        <v>362</v>
      </c>
      <c r="I37" s="146" t="s">
        <v>363</v>
      </c>
      <c r="J37" s="146" t="s">
        <v>449</v>
      </c>
    </row>
    <row r="38" ht="52.5" customHeight="1" outlineLevel="1" spans="1:10">
      <c r="A38" s="146" t="s">
        <v>282</v>
      </c>
      <c r="B38" s="146" t="s">
        <v>444</v>
      </c>
      <c r="C38" s="146" t="s">
        <v>378</v>
      </c>
      <c r="D38" s="146" t="s">
        <v>450</v>
      </c>
      <c r="E38" s="146" t="s">
        <v>451</v>
      </c>
      <c r="F38" s="146" t="s">
        <v>360</v>
      </c>
      <c r="G38" s="145" t="s">
        <v>369</v>
      </c>
      <c r="H38" s="145" t="s">
        <v>362</v>
      </c>
      <c r="I38" s="146" t="s">
        <v>363</v>
      </c>
      <c r="J38" s="146" t="s">
        <v>452</v>
      </c>
    </row>
    <row r="39" ht="52.5" customHeight="1" outlineLevel="1" spans="1:10">
      <c r="A39" s="146" t="s">
        <v>282</v>
      </c>
      <c r="B39" s="146" t="s">
        <v>444</v>
      </c>
      <c r="C39" s="146" t="s">
        <v>378</v>
      </c>
      <c r="D39" s="146" t="s">
        <v>453</v>
      </c>
      <c r="E39" s="146" t="s">
        <v>451</v>
      </c>
      <c r="F39" s="146" t="s">
        <v>360</v>
      </c>
      <c r="G39" s="145" t="s">
        <v>400</v>
      </c>
      <c r="H39" s="145" t="s">
        <v>362</v>
      </c>
      <c r="I39" s="146" t="s">
        <v>363</v>
      </c>
      <c r="J39" s="146" t="s">
        <v>454</v>
      </c>
    </row>
    <row r="40" ht="52.5" customHeight="1" outlineLevel="1" spans="1:10">
      <c r="A40" s="146" t="s">
        <v>282</v>
      </c>
      <c r="B40" s="146" t="s">
        <v>444</v>
      </c>
      <c r="C40" s="146" t="s">
        <v>387</v>
      </c>
      <c r="D40" s="146" t="s">
        <v>388</v>
      </c>
      <c r="E40" s="146" t="s">
        <v>455</v>
      </c>
      <c r="F40" s="146" t="s">
        <v>360</v>
      </c>
      <c r="G40" s="145" t="s">
        <v>366</v>
      </c>
      <c r="H40" s="145" t="s">
        <v>362</v>
      </c>
      <c r="I40" s="146" t="s">
        <v>363</v>
      </c>
      <c r="J40" s="146" t="s">
        <v>456</v>
      </c>
    </row>
    <row r="41" ht="52.5" customHeight="1" outlineLevel="1" spans="1:10">
      <c r="A41" s="146" t="s">
        <v>282</v>
      </c>
      <c r="B41" s="146" t="s">
        <v>444</v>
      </c>
      <c r="C41" s="146" t="s">
        <v>420</v>
      </c>
      <c r="D41" s="146" t="s">
        <v>421</v>
      </c>
      <c r="E41" s="146" t="s">
        <v>457</v>
      </c>
      <c r="F41" s="146" t="s">
        <v>423</v>
      </c>
      <c r="G41" s="145" t="s">
        <v>381</v>
      </c>
      <c r="H41" s="145" t="s">
        <v>362</v>
      </c>
      <c r="I41" s="146" t="s">
        <v>363</v>
      </c>
      <c r="J41" s="146" t="s">
        <v>458</v>
      </c>
    </row>
    <row r="42" ht="52.5" customHeight="1" outlineLevel="1" spans="1:10">
      <c r="A42" s="146" t="s">
        <v>282</v>
      </c>
      <c r="B42" s="146" t="s">
        <v>444</v>
      </c>
      <c r="C42" s="146" t="s">
        <v>420</v>
      </c>
      <c r="D42" s="146" t="s">
        <v>459</v>
      </c>
      <c r="E42" s="146" t="s">
        <v>460</v>
      </c>
      <c r="F42" s="146" t="s">
        <v>423</v>
      </c>
      <c r="G42" s="145" t="s">
        <v>381</v>
      </c>
      <c r="H42" s="145" t="s">
        <v>362</v>
      </c>
      <c r="I42" s="146" t="s">
        <v>363</v>
      </c>
      <c r="J42" s="146" t="s">
        <v>461</v>
      </c>
    </row>
    <row r="43" ht="52.5" customHeight="1" outlineLevel="1" spans="1:10">
      <c r="A43" s="146" t="s">
        <v>321</v>
      </c>
      <c r="B43" s="146" t="s">
        <v>462</v>
      </c>
      <c r="C43" s="146" t="s">
        <v>357</v>
      </c>
      <c r="D43" s="146" t="s">
        <v>358</v>
      </c>
      <c r="E43" s="146" t="s">
        <v>463</v>
      </c>
      <c r="F43" s="146" t="s">
        <v>375</v>
      </c>
      <c r="G43" s="145" t="s">
        <v>381</v>
      </c>
      <c r="H43" s="145" t="s">
        <v>362</v>
      </c>
      <c r="I43" s="146" t="s">
        <v>363</v>
      </c>
      <c r="J43" s="146" t="s">
        <v>464</v>
      </c>
    </row>
    <row r="44" ht="52.5" customHeight="1" outlineLevel="1" spans="1:10">
      <c r="A44" s="146" t="s">
        <v>321</v>
      </c>
      <c r="B44" s="146" t="s">
        <v>465</v>
      </c>
      <c r="C44" s="146" t="s">
        <v>357</v>
      </c>
      <c r="D44" s="146" t="s">
        <v>358</v>
      </c>
      <c r="E44" s="146" t="s">
        <v>466</v>
      </c>
      <c r="F44" s="146" t="s">
        <v>375</v>
      </c>
      <c r="G44" s="145" t="s">
        <v>381</v>
      </c>
      <c r="H44" s="145" t="s">
        <v>362</v>
      </c>
      <c r="I44" s="146" t="s">
        <v>363</v>
      </c>
      <c r="J44" s="146" t="s">
        <v>467</v>
      </c>
    </row>
    <row r="45" ht="52.5" customHeight="1" outlineLevel="1" spans="1:10">
      <c r="A45" s="146" t="s">
        <v>321</v>
      </c>
      <c r="B45" s="146" t="s">
        <v>465</v>
      </c>
      <c r="C45" s="146" t="s">
        <v>357</v>
      </c>
      <c r="D45" s="146" t="s">
        <v>358</v>
      </c>
      <c r="E45" s="146" t="s">
        <v>468</v>
      </c>
      <c r="F45" s="146" t="s">
        <v>375</v>
      </c>
      <c r="G45" s="145" t="s">
        <v>381</v>
      </c>
      <c r="H45" s="145" t="s">
        <v>362</v>
      </c>
      <c r="I45" s="146" t="s">
        <v>363</v>
      </c>
      <c r="J45" s="146" t="s">
        <v>469</v>
      </c>
    </row>
    <row r="46" ht="52.5" customHeight="1" outlineLevel="1" spans="1:10">
      <c r="A46" s="146" t="s">
        <v>321</v>
      </c>
      <c r="B46" s="146" t="s">
        <v>465</v>
      </c>
      <c r="C46" s="146" t="s">
        <v>357</v>
      </c>
      <c r="D46" s="146" t="s">
        <v>358</v>
      </c>
      <c r="E46" s="146" t="s">
        <v>470</v>
      </c>
      <c r="F46" s="146" t="s">
        <v>375</v>
      </c>
      <c r="G46" s="145" t="s">
        <v>381</v>
      </c>
      <c r="H46" s="145" t="s">
        <v>362</v>
      </c>
      <c r="I46" s="146" t="s">
        <v>363</v>
      </c>
      <c r="J46" s="146" t="s">
        <v>471</v>
      </c>
    </row>
    <row r="47" ht="52.5" customHeight="1" outlineLevel="1" spans="1:10">
      <c r="A47" s="146" t="s">
        <v>321</v>
      </c>
      <c r="B47" s="146" t="s">
        <v>465</v>
      </c>
      <c r="C47" s="146" t="s">
        <v>357</v>
      </c>
      <c r="D47" s="146" t="s">
        <v>373</v>
      </c>
      <c r="E47" s="146" t="s">
        <v>403</v>
      </c>
      <c r="F47" s="146" t="s">
        <v>360</v>
      </c>
      <c r="G47" s="145" t="s">
        <v>440</v>
      </c>
      <c r="H47" s="145" t="s">
        <v>362</v>
      </c>
      <c r="I47" s="146" t="s">
        <v>363</v>
      </c>
      <c r="J47" s="146" t="s">
        <v>472</v>
      </c>
    </row>
    <row r="48" ht="52.5" customHeight="1" outlineLevel="1" spans="1:10">
      <c r="A48" s="146" t="s">
        <v>321</v>
      </c>
      <c r="B48" s="146" t="s">
        <v>465</v>
      </c>
      <c r="C48" s="146" t="s">
        <v>378</v>
      </c>
      <c r="D48" s="146" t="s">
        <v>379</v>
      </c>
      <c r="E48" s="146" t="s">
        <v>473</v>
      </c>
      <c r="F48" s="146" t="s">
        <v>360</v>
      </c>
      <c r="G48" s="145" t="s">
        <v>372</v>
      </c>
      <c r="H48" s="145" t="s">
        <v>362</v>
      </c>
      <c r="I48" s="146" t="s">
        <v>363</v>
      </c>
      <c r="J48" s="146" t="s">
        <v>474</v>
      </c>
    </row>
    <row r="49" ht="52.5" customHeight="1" outlineLevel="1" spans="1:10">
      <c r="A49" s="146" t="s">
        <v>321</v>
      </c>
      <c r="B49" s="146" t="s">
        <v>465</v>
      </c>
      <c r="C49" s="146" t="s">
        <v>378</v>
      </c>
      <c r="D49" s="146" t="s">
        <v>383</v>
      </c>
      <c r="E49" s="146" t="s">
        <v>475</v>
      </c>
      <c r="F49" s="146" t="s">
        <v>360</v>
      </c>
      <c r="G49" s="145" t="s">
        <v>361</v>
      </c>
      <c r="H49" s="145" t="s">
        <v>362</v>
      </c>
      <c r="I49" s="146" t="s">
        <v>363</v>
      </c>
      <c r="J49" s="146" t="s">
        <v>476</v>
      </c>
    </row>
    <row r="50" ht="52.5" customHeight="1" outlineLevel="1" spans="1:10">
      <c r="A50" s="146" t="s">
        <v>321</v>
      </c>
      <c r="B50" s="146" t="s">
        <v>465</v>
      </c>
      <c r="C50" s="146" t="s">
        <v>387</v>
      </c>
      <c r="D50" s="146" t="s">
        <v>388</v>
      </c>
      <c r="E50" s="146" t="s">
        <v>388</v>
      </c>
      <c r="F50" s="146" t="s">
        <v>360</v>
      </c>
      <c r="G50" s="145" t="s">
        <v>366</v>
      </c>
      <c r="H50" s="145" t="s">
        <v>362</v>
      </c>
      <c r="I50" s="146" t="s">
        <v>363</v>
      </c>
      <c r="J50" s="146" t="s">
        <v>477</v>
      </c>
    </row>
    <row r="51" ht="52.5" customHeight="1" outlineLevel="1" spans="1:10">
      <c r="A51" s="146" t="s">
        <v>289</v>
      </c>
      <c r="B51" s="146" t="s">
        <v>478</v>
      </c>
      <c r="C51" s="146" t="s">
        <v>357</v>
      </c>
      <c r="D51" s="146" t="s">
        <v>358</v>
      </c>
      <c r="E51" s="146" t="s">
        <v>479</v>
      </c>
      <c r="F51" s="146" t="s">
        <v>375</v>
      </c>
      <c r="G51" s="145" t="s">
        <v>381</v>
      </c>
      <c r="H51" s="145" t="s">
        <v>362</v>
      </c>
      <c r="I51" s="146" t="s">
        <v>363</v>
      </c>
      <c r="J51" s="146" t="s">
        <v>480</v>
      </c>
    </row>
    <row r="52" ht="52.5" customHeight="1" outlineLevel="1" spans="1:10">
      <c r="A52" s="146" t="s">
        <v>289</v>
      </c>
      <c r="B52" s="146" t="s">
        <v>478</v>
      </c>
      <c r="C52" s="146" t="s">
        <v>357</v>
      </c>
      <c r="D52" s="146" t="s">
        <v>373</v>
      </c>
      <c r="E52" s="146" t="s">
        <v>403</v>
      </c>
      <c r="F52" s="146" t="s">
        <v>375</v>
      </c>
      <c r="G52" s="145" t="s">
        <v>381</v>
      </c>
      <c r="H52" s="145" t="s">
        <v>362</v>
      </c>
      <c r="I52" s="146" t="s">
        <v>363</v>
      </c>
      <c r="J52" s="146" t="s">
        <v>481</v>
      </c>
    </row>
    <row r="53" ht="52.5" customHeight="1" outlineLevel="1" spans="1:10">
      <c r="A53" s="146" t="s">
        <v>289</v>
      </c>
      <c r="B53" s="146" t="s">
        <v>478</v>
      </c>
      <c r="C53" s="146" t="s">
        <v>378</v>
      </c>
      <c r="D53" s="146" t="s">
        <v>379</v>
      </c>
      <c r="E53" s="146" t="s">
        <v>404</v>
      </c>
      <c r="F53" s="146" t="s">
        <v>360</v>
      </c>
      <c r="G53" s="145" t="s">
        <v>361</v>
      </c>
      <c r="H53" s="145" t="s">
        <v>362</v>
      </c>
      <c r="I53" s="146" t="s">
        <v>363</v>
      </c>
      <c r="J53" s="146" t="s">
        <v>482</v>
      </c>
    </row>
    <row r="54" ht="52.5" customHeight="1" outlineLevel="1" spans="1:10">
      <c r="A54" s="146" t="s">
        <v>289</v>
      </c>
      <c r="B54" s="146" t="s">
        <v>478</v>
      </c>
      <c r="C54" s="146" t="s">
        <v>387</v>
      </c>
      <c r="D54" s="146" t="s">
        <v>388</v>
      </c>
      <c r="E54" s="146" t="s">
        <v>483</v>
      </c>
      <c r="F54" s="146" t="s">
        <v>360</v>
      </c>
      <c r="G54" s="145" t="s">
        <v>366</v>
      </c>
      <c r="H54" s="145" t="s">
        <v>362</v>
      </c>
      <c r="I54" s="146" t="s">
        <v>363</v>
      </c>
      <c r="J54" s="146" t="s">
        <v>484</v>
      </c>
    </row>
    <row r="55" ht="52.5" customHeight="1" outlineLevel="1" spans="1:10">
      <c r="A55" s="146" t="s">
        <v>325</v>
      </c>
      <c r="B55" s="146" t="s">
        <v>485</v>
      </c>
      <c r="C55" s="146" t="s">
        <v>357</v>
      </c>
      <c r="D55" s="146" t="s">
        <v>358</v>
      </c>
      <c r="E55" s="146" t="s">
        <v>486</v>
      </c>
      <c r="F55" s="146" t="s">
        <v>360</v>
      </c>
      <c r="G55" s="145" t="s">
        <v>487</v>
      </c>
      <c r="H55" s="145" t="s">
        <v>488</v>
      </c>
      <c r="I55" s="146" t="s">
        <v>363</v>
      </c>
      <c r="J55" s="146" t="s">
        <v>489</v>
      </c>
    </row>
    <row r="56" ht="52.5" customHeight="1" outlineLevel="1" spans="1:10">
      <c r="A56" s="146" t="s">
        <v>325</v>
      </c>
      <c r="B56" s="146" t="s">
        <v>485</v>
      </c>
      <c r="C56" s="146" t="s">
        <v>357</v>
      </c>
      <c r="D56" s="146" t="s">
        <v>373</v>
      </c>
      <c r="E56" s="146" t="s">
        <v>394</v>
      </c>
      <c r="F56" s="146" t="s">
        <v>375</v>
      </c>
      <c r="G56" s="145" t="s">
        <v>381</v>
      </c>
      <c r="H56" s="145" t="s">
        <v>362</v>
      </c>
      <c r="I56" s="146" t="s">
        <v>363</v>
      </c>
      <c r="J56" s="146" t="s">
        <v>490</v>
      </c>
    </row>
    <row r="57" ht="52.5" customHeight="1" outlineLevel="1" spans="1:10">
      <c r="A57" s="146" t="s">
        <v>325</v>
      </c>
      <c r="B57" s="146" t="s">
        <v>485</v>
      </c>
      <c r="C57" s="146" t="s">
        <v>378</v>
      </c>
      <c r="D57" s="146" t="s">
        <v>379</v>
      </c>
      <c r="E57" s="146" t="s">
        <v>491</v>
      </c>
      <c r="F57" s="146" t="s">
        <v>360</v>
      </c>
      <c r="G57" s="145" t="s">
        <v>361</v>
      </c>
      <c r="H57" s="145" t="s">
        <v>362</v>
      </c>
      <c r="I57" s="146" t="s">
        <v>363</v>
      </c>
      <c r="J57" s="146" t="s">
        <v>492</v>
      </c>
    </row>
    <row r="58" ht="52.5" customHeight="1" outlineLevel="1" spans="1:10">
      <c r="A58" s="146" t="s">
        <v>325</v>
      </c>
      <c r="B58" s="146" t="s">
        <v>485</v>
      </c>
      <c r="C58" s="146" t="s">
        <v>387</v>
      </c>
      <c r="D58" s="146" t="s">
        <v>388</v>
      </c>
      <c r="E58" s="146" t="s">
        <v>493</v>
      </c>
      <c r="F58" s="146" t="s">
        <v>360</v>
      </c>
      <c r="G58" s="145" t="s">
        <v>366</v>
      </c>
      <c r="H58" s="145" t="s">
        <v>362</v>
      </c>
      <c r="I58" s="146" t="s">
        <v>363</v>
      </c>
      <c r="J58" s="146" t="s">
        <v>492</v>
      </c>
    </row>
    <row r="59" ht="52.5" customHeight="1" outlineLevel="1" spans="1:10">
      <c r="A59" s="146" t="s">
        <v>302</v>
      </c>
      <c r="B59" s="146" t="s">
        <v>494</v>
      </c>
      <c r="C59" s="146" t="s">
        <v>357</v>
      </c>
      <c r="D59" s="146" t="s">
        <v>358</v>
      </c>
      <c r="E59" s="146" t="s">
        <v>495</v>
      </c>
      <c r="F59" s="146" t="s">
        <v>360</v>
      </c>
      <c r="G59" s="145" t="s">
        <v>381</v>
      </c>
      <c r="H59" s="145" t="s">
        <v>496</v>
      </c>
      <c r="I59" s="146" t="s">
        <v>363</v>
      </c>
      <c r="J59" s="146" t="s">
        <v>497</v>
      </c>
    </row>
    <row r="60" ht="52.5" customHeight="1" outlineLevel="1" spans="1:10">
      <c r="A60" s="146" t="s">
        <v>302</v>
      </c>
      <c r="B60" s="146" t="s">
        <v>498</v>
      </c>
      <c r="C60" s="146" t="s">
        <v>357</v>
      </c>
      <c r="D60" s="146" t="s">
        <v>358</v>
      </c>
      <c r="E60" s="146" t="s">
        <v>499</v>
      </c>
      <c r="F60" s="146" t="s">
        <v>360</v>
      </c>
      <c r="G60" s="145" t="s">
        <v>361</v>
      </c>
      <c r="H60" s="145" t="s">
        <v>362</v>
      </c>
      <c r="I60" s="146" t="s">
        <v>363</v>
      </c>
      <c r="J60" s="146" t="s">
        <v>500</v>
      </c>
    </row>
    <row r="61" ht="52.5" customHeight="1" outlineLevel="1" spans="1:10">
      <c r="A61" s="146" t="s">
        <v>302</v>
      </c>
      <c r="B61" s="146" t="s">
        <v>498</v>
      </c>
      <c r="C61" s="146" t="s">
        <v>357</v>
      </c>
      <c r="D61" s="146" t="s">
        <v>358</v>
      </c>
      <c r="E61" s="146" t="s">
        <v>501</v>
      </c>
      <c r="F61" s="146" t="s">
        <v>360</v>
      </c>
      <c r="G61" s="145" t="s">
        <v>400</v>
      </c>
      <c r="H61" s="145" t="s">
        <v>362</v>
      </c>
      <c r="I61" s="146" t="s">
        <v>363</v>
      </c>
      <c r="J61" s="146" t="s">
        <v>502</v>
      </c>
    </row>
    <row r="62" ht="52.5" customHeight="1" outlineLevel="1" spans="1:10">
      <c r="A62" s="146" t="s">
        <v>302</v>
      </c>
      <c r="B62" s="146" t="s">
        <v>498</v>
      </c>
      <c r="C62" s="146" t="s">
        <v>357</v>
      </c>
      <c r="D62" s="146" t="s">
        <v>358</v>
      </c>
      <c r="E62" s="146" t="s">
        <v>503</v>
      </c>
      <c r="F62" s="146" t="s">
        <v>375</v>
      </c>
      <c r="G62" s="145" t="s">
        <v>381</v>
      </c>
      <c r="H62" s="145" t="s">
        <v>362</v>
      </c>
      <c r="I62" s="146" t="s">
        <v>363</v>
      </c>
      <c r="J62" s="146" t="s">
        <v>504</v>
      </c>
    </row>
    <row r="63" ht="52.5" customHeight="1" outlineLevel="1" spans="1:10">
      <c r="A63" s="146" t="s">
        <v>302</v>
      </c>
      <c r="B63" s="146" t="s">
        <v>498</v>
      </c>
      <c r="C63" s="146" t="s">
        <v>357</v>
      </c>
      <c r="D63" s="146" t="s">
        <v>358</v>
      </c>
      <c r="E63" s="146" t="s">
        <v>505</v>
      </c>
      <c r="F63" s="146" t="s">
        <v>360</v>
      </c>
      <c r="G63" s="145" t="s">
        <v>361</v>
      </c>
      <c r="H63" s="145" t="s">
        <v>362</v>
      </c>
      <c r="I63" s="146" t="s">
        <v>363</v>
      </c>
      <c r="J63" s="146" t="s">
        <v>502</v>
      </c>
    </row>
    <row r="64" ht="52.5" customHeight="1" outlineLevel="1" spans="1:10">
      <c r="A64" s="146" t="s">
        <v>302</v>
      </c>
      <c r="B64" s="146" t="s">
        <v>498</v>
      </c>
      <c r="C64" s="146" t="s">
        <v>357</v>
      </c>
      <c r="D64" s="146" t="s">
        <v>373</v>
      </c>
      <c r="E64" s="146" t="s">
        <v>506</v>
      </c>
      <c r="F64" s="146" t="s">
        <v>375</v>
      </c>
      <c r="G64" s="145" t="s">
        <v>376</v>
      </c>
      <c r="H64" s="145" t="s">
        <v>362</v>
      </c>
      <c r="I64" s="146" t="s">
        <v>363</v>
      </c>
      <c r="J64" s="146" t="s">
        <v>507</v>
      </c>
    </row>
    <row r="65" ht="52.5" customHeight="1" outlineLevel="1" spans="1:10">
      <c r="A65" s="146" t="s">
        <v>302</v>
      </c>
      <c r="B65" s="146" t="s">
        <v>498</v>
      </c>
      <c r="C65" s="146" t="s">
        <v>378</v>
      </c>
      <c r="D65" s="146" t="s">
        <v>379</v>
      </c>
      <c r="E65" s="146" t="s">
        <v>508</v>
      </c>
      <c r="F65" s="146" t="s">
        <v>375</v>
      </c>
      <c r="G65" s="145" t="s">
        <v>366</v>
      </c>
      <c r="H65" s="145" t="s">
        <v>362</v>
      </c>
      <c r="I65" s="146" t="s">
        <v>363</v>
      </c>
      <c r="J65" s="146" t="s">
        <v>436</v>
      </c>
    </row>
    <row r="66" ht="52.5" customHeight="1" outlineLevel="1" spans="1:10">
      <c r="A66" s="146" t="s">
        <v>302</v>
      </c>
      <c r="B66" s="146" t="s">
        <v>498</v>
      </c>
      <c r="C66" s="146" t="s">
        <v>378</v>
      </c>
      <c r="D66" s="146" t="s">
        <v>383</v>
      </c>
      <c r="E66" s="146" t="s">
        <v>509</v>
      </c>
      <c r="F66" s="146" t="s">
        <v>360</v>
      </c>
      <c r="G66" s="145" t="s">
        <v>417</v>
      </c>
      <c r="H66" s="145" t="s">
        <v>362</v>
      </c>
      <c r="I66" s="146" t="s">
        <v>363</v>
      </c>
      <c r="J66" s="146" t="s">
        <v>510</v>
      </c>
    </row>
    <row r="67" ht="52.5" customHeight="1" outlineLevel="1" spans="1:10">
      <c r="A67" s="146" t="s">
        <v>302</v>
      </c>
      <c r="B67" s="146" t="s">
        <v>498</v>
      </c>
      <c r="C67" s="146" t="s">
        <v>387</v>
      </c>
      <c r="D67" s="146" t="s">
        <v>388</v>
      </c>
      <c r="E67" s="146" t="s">
        <v>493</v>
      </c>
      <c r="F67" s="146" t="s">
        <v>360</v>
      </c>
      <c r="G67" s="145" t="s">
        <v>361</v>
      </c>
      <c r="H67" s="145" t="s">
        <v>362</v>
      </c>
      <c r="I67" s="146" t="s">
        <v>363</v>
      </c>
      <c r="J67" s="146" t="s">
        <v>511</v>
      </c>
    </row>
    <row r="68" ht="52.5" customHeight="1" outlineLevel="1" spans="1:10">
      <c r="A68" s="146" t="s">
        <v>294</v>
      </c>
      <c r="B68" s="146" t="s">
        <v>512</v>
      </c>
      <c r="C68" s="146" t="s">
        <v>357</v>
      </c>
      <c r="D68" s="146" t="s">
        <v>358</v>
      </c>
      <c r="E68" s="146" t="s">
        <v>513</v>
      </c>
      <c r="F68" s="146" t="s">
        <v>360</v>
      </c>
      <c r="G68" s="145" t="s">
        <v>417</v>
      </c>
      <c r="H68" s="145" t="s">
        <v>362</v>
      </c>
      <c r="I68" s="146" t="s">
        <v>363</v>
      </c>
      <c r="J68" s="146" t="s">
        <v>514</v>
      </c>
    </row>
    <row r="69" ht="52.5" customHeight="1" outlineLevel="1" spans="1:10">
      <c r="A69" s="146" t="s">
        <v>294</v>
      </c>
      <c r="B69" s="146" t="s">
        <v>512</v>
      </c>
      <c r="C69" s="146" t="s">
        <v>357</v>
      </c>
      <c r="D69" s="146" t="s">
        <v>358</v>
      </c>
      <c r="E69" s="146" t="s">
        <v>515</v>
      </c>
      <c r="F69" s="146" t="s">
        <v>360</v>
      </c>
      <c r="G69" s="145" t="s">
        <v>361</v>
      </c>
      <c r="H69" s="145" t="s">
        <v>362</v>
      </c>
      <c r="I69" s="146" t="s">
        <v>363</v>
      </c>
      <c r="J69" s="146" t="s">
        <v>516</v>
      </c>
    </row>
    <row r="70" ht="52.5" customHeight="1" outlineLevel="1" spans="1:10">
      <c r="A70" s="146" t="s">
        <v>294</v>
      </c>
      <c r="B70" s="146" t="s">
        <v>512</v>
      </c>
      <c r="C70" s="146" t="s">
        <v>357</v>
      </c>
      <c r="D70" s="146" t="s">
        <v>358</v>
      </c>
      <c r="E70" s="146" t="s">
        <v>517</v>
      </c>
      <c r="F70" s="146" t="s">
        <v>360</v>
      </c>
      <c r="G70" s="145" t="s">
        <v>366</v>
      </c>
      <c r="H70" s="145" t="s">
        <v>362</v>
      </c>
      <c r="I70" s="146" t="s">
        <v>363</v>
      </c>
      <c r="J70" s="146" t="s">
        <v>518</v>
      </c>
    </row>
    <row r="71" ht="52.5" customHeight="1" outlineLevel="1" spans="1:10">
      <c r="A71" s="146" t="s">
        <v>294</v>
      </c>
      <c r="B71" s="146" t="s">
        <v>512</v>
      </c>
      <c r="C71" s="146" t="s">
        <v>357</v>
      </c>
      <c r="D71" s="146" t="s">
        <v>373</v>
      </c>
      <c r="E71" s="146" t="s">
        <v>519</v>
      </c>
      <c r="F71" s="146" t="s">
        <v>360</v>
      </c>
      <c r="G71" s="145" t="s">
        <v>440</v>
      </c>
      <c r="H71" s="145" t="s">
        <v>362</v>
      </c>
      <c r="I71" s="146" t="s">
        <v>363</v>
      </c>
      <c r="J71" s="146" t="s">
        <v>520</v>
      </c>
    </row>
    <row r="72" ht="52.5" customHeight="1" outlineLevel="1" spans="1:10">
      <c r="A72" s="146" t="s">
        <v>294</v>
      </c>
      <c r="B72" s="146" t="s">
        <v>512</v>
      </c>
      <c r="C72" s="146" t="s">
        <v>357</v>
      </c>
      <c r="D72" s="146" t="s">
        <v>447</v>
      </c>
      <c r="E72" s="146" t="s">
        <v>521</v>
      </c>
      <c r="F72" s="146" t="s">
        <v>360</v>
      </c>
      <c r="G72" s="145" t="s">
        <v>385</v>
      </c>
      <c r="H72" s="145" t="s">
        <v>362</v>
      </c>
      <c r="I72" s="146" t="s">
        <v>363</v>
      </c>
      <c r="J72" s="146" t="s">
        <v>522</v>
      </c>
    </row>
    <row r="73" ht="52.5" customHeight="1" outlineLevel="1" spans="1:10">
      <c r="A73" s="146" t="s">
        <v>294</v>
      </c>
      <c r="B73" s="146" t="s">
        <v>512</v>
      </c>
      <c r="C73" s="146" t="s">
        <v>378</v>
      </c>
      <c r="D73" s="146" t="s">
        <v>450</v>
      </c>
      <c r="E73" s="146" t="s">
        <v>523</v>
      </c>
      <c r="F73" s="146" t="s">
        <v>360</v>
      </c>
      <c r="G73" s="145" t="s">
        <v>361</v>
      </c>
      <c r="H73" s="145" t="s">
        <v>362</v>
      </c>
      <c r="I73" s="146" t="s">
        <v>363</v>
      </c>
      <c r="J73" s="146" t="s">
        <v>524</v>
      </c>
    </row>
    <row r="74" ht="52.5" customHeight="1" outlineLevel="1" spans="1:10">
      <c r="A74" s="146" t="s">
        <v>294</v>
      </c>
      <c r="B74" s="146" t="s">
        <v>512</v>
      </c>
      <c r="C74" s="146" t="s">
        <v>378</v>
      </c>
      <c r="D74" s="146" t="s">
        <v>379</v>
      </c>
      <c r="E74" s="146" t="s">
        <v>525</v>
      </c>
      <c r="F74" s="146" t="s">
        <v>360</v>
      </c>
      <c r="G74" s="145" t="s">
        <v>361</v>
      </c>
      <c r="H74" s="145" t="s">
        <v>362</v>
      </c>
      <c r="I74" s="146" t="s">
        <v>363</v>
      </c>
      <c r="J74" s="146" t="s">
        <v>526</v>
      </c>
    </row>
    <row r="75" ht="52.5" customHeight="1" outlineLevel="1" spans="1:10">
      <c r="A75" s="146" t="s">
        <v>294</v>
      </c>
      <c r="B75" s="146" t="s">
        <v>512</v>
      </c>
      <c r="C75" s="146" t="s">
        <v>387</v>
      </c>
      <c r="D75" s="146" t="s">
        <v>388</v>
      </c>
      <c r="E75" s="146" t="s">
        <v>527</v>
      </c>
      <c r="F75" s="146" t="s">
        <v>360</v>
      </c>
      <c r="G75" s="145" t="s">
        <v>417</v>
      </c>
      <c r="H75" s="145" t="s">
        <v>362</v>
      </c>
      <c r="I75" s="146" t="s">
        <v>363</v>
      </c>
      <c r="J75" s="146" t="s">
        <v>528</v>
      </c>
    </row>
    <row r="76" ht="52.5" customHeight="1" outlineLevel="1" spans="1:10">
      <c r="A76" s="146" t="s">
        <v>296</v>
      </c>
      <c r="B76" s="146" t="s">
        <v>529</v>
      </c>
      <c r="C76" s="146" t="s">
        <v>357</v>
      </c>
      <c r="D76" s="146" t="s">
        <v>358</v>
      </c>
      <c r="E76" s="146" t="s">
        <v>530</v>
      </c>
      <c r="F76" s="146" t="s">
        <v>375</v>
      </c>
      <c r="G76" s="145" t="s">
        <v>381</v>
      </c>
      <c r="H76" s="145" t="s">
        <v>362</v>
      </c>
      <c r="I76" s="146" t="s">
        <v>363</v>
      </c>
      <c r="J76" s="146" t="s">
        <v>531</v>
      </c>
    </row>
    <row r="77" ht="52.5" customHeight="1" outlineLevel="1" spans="1:10">
      <c r="A77" s="146" t="s">
        <v>296</v>
      </c>
      <c r="B77" s="146" t="s">
        <v>532</v>
      </c>
      <c r="C77" s="146" t="s">
        <v>357</v>
      </c>
      <c r="D77" s="146" t="s">
        <v>358</v>
      </c>
      <c r="E77" s="146" t="s">
        <v>533</v>
      </c>
      <c r="F77" s="146" t="s">
        <v>375</v>
      </c>
      <c r="G77" s="145" t="s">
        <v>381</v>
      </c>
      <c r="H77" s="145" t="s">
        <v>362</v>
      </c>
      <c r="I77" s="146" t="s">
        <v>363</v>
      </c>
      <c r="J77" s="146" t="s">
        <v>534</v>
      </c>
    </row>
    <row r="78" ht="52.5" customHeight="1" outlineLevel="1" spans="1:10">
      <c r="A78" s="146" t="s">
        <v>296</v>
      </c>
      <c r="B78" s="146" t="s">
        <v>532</v>
      </c>
      <c r="C78" s="146" t="s">
        <v>357</v>
      </c>
      <c r="D78" s="146" t="s">
        <v>358</v>
      </c>
      <c r="E78" s="146" t="s">
        <v>535</v>
      </c>
      <c r="F78" s="146" t="s">
        <v>375</v>
      </c>
      <c r="G78" s="145" t="s">
        <v>381</v>
      </c>
      <c r="H78" s="145" t="s">
        <v>362</v>
      </c>
      <c r="I78" s="146" t="s">
        <v>363</v>
      </c>
      <c r="J78" s="146" t="s">
        <v>536</v>
      </c>
    </row>
    <row r="79" ht="52.5" customHeight="1" outlineLevel="1" spans="1:10">
      <c r="A79" s="146" t="s">
        <v>296</v>
      </c>
      <c r="B79" s="146" t="s">
        <v>532</v>
      </c>
      <c r="C79" s="146" t="s">
        <v>357</v>
      </c>
      <c r="D79" s="146" t="s">
        <v>358</v>
      </c>
      <c r="E79" s="146" t="s">
        <v>537</v>
      </c>
      <c r="F79" s="146" t="s">
        <v>375</v>
      </c>
      <c r="G79" s="145" t="s">
        <v>381</v>
      </c>
      <c r="H79" s="145" t="s">
        <v>362</v>
      </c>
      <c r="I79" s="146" t="s">
        <v>363</v>
      </c>
      <c r="J79" s="146" t="s">
        <v>538</v>
      </c>
    </row>
    <row r="80" ht="52.5" customHeight="1" outlineLevel="1" spans="1:10">
      <c r="A80" s="146" t="s">
        <v>296</v>
      </c>
      <c r="B80" s="146" t="s">
        <v>532</v>
      </c>
      <c r="C80" s="146" t="s">
        <v>357</v>
      </c>
      <c r="D80" s="146" t="s">
        <v>373</v>
      </c>
      <c r="E80" s="146" t="s">
        <v>403</v>
      </c>
      <c r="F80" s="146" t="s">
        <v>375</v>
      </c>
      <c r="G80" s="145" t="s">
        <v>381</v>
      </c>
      <c r="H80" s="145" t="s">
        <v>362</v>
      </c>
      <c r="I80" s="146" t="s">
        <v>363</v>
      </c>
      <c r="J80" s="146" t="s">
        <v>539</v>
      </c>
    </row>
    <row r="81" ht="52.5" customHeight="1" outlineLevel="1" spans="1:10">
      <c r="A81" s="146" t="s">
        <v>296</v>
      </c>
      <c r="B81" s="146" t="s">
        <v>532</v>
      </c>
      <c r="C81" s="146" t="s">
        <v>378</v>
      </c>
      <c r="D81" s="146" t="s">
        <v>379</v>
      </c>
      <c r="E81" s="146" t="s">
        <v>404</v>
      </c>
      <c r="F81" s="146" t="s">
        <v>360</v>
      </c>
      <c r="G81" s="145" t="s">
        <v>366</v>
      </c>
      <c r="H81" s="145" t="s">
        <v>362</v>
      </c>
      <c r="I81" s="146" t="s">
        <v>363</v>
      </c>
      <c r="J81" s="146" t="s">
        <v>540</v>
      </c>
    </row>
    <row r="82" ht="52.5" customHeight="1" outlineLevel="1" spans="1:10">
      <c r="A82" s="146" t="s">
        <v>296</v>
      </c>
      <c r="B82" s="146" t="s">
        <v>532</v>
      </c>
      <c r="C82" s="146" t="s">
        <v>387</v>
      </c>
      <c r="D82" s="146" t="s">
        <v>388</v>
      </c>
      <c r="E82" s="146" t="s">
        <v>388</v>
      </c>
      <c r="F82" s="146" t="s">
        <v>360</v>
      </c>
      <c r="G82" s="145" t="s">
        <v>361</v>
      </c>
      <c r="H82" s="145" t="s">
        <v>362</v>
      </c>
      <c r="I82" s="146" t="s">
        <v>363</v>
      </c>
      <c r="J82" s="146" t="s">
        <v>541</v>
      </c>
    </row>
    <row r="83" ht="52.5" customHeight="1" outlineLevel="1" spans="1:10">
      <c r="A83" s="146" t="s">
        <v>327</v>
      </c>
      <c r="B83" s="146" t="s">
        <v>542</v>
      </c>
      <c r="C83" s="146" t="s">
        <v>357</v>
      </c>
      <c r="D83" s="146" t="s">
        <v>358</v>
      </c>
      <c r="E83" s="146" t="s">
        <v>543</v>
      </c>
      <c r="F83" s="146" t="s">
        <v>360</v>
      </c>
      <c r="G83" s="145" t="s">
        <v>366</v>
      </c>
      <c r="H83" s="145" t="s">
        <v>362</v>
      </c>
      <c r="I83" s="146" t="s">
        <v>363</v>
      </c>
      <c r="J83" s="146" t="s">
        <v>544</v>
      </c>
    </row>
    <row r="84" ht="52.5" customHeight="1" outlineLevel="1" spans="1:10">
      <c r="A84" s="146" t="s">
        <v>327</v>
      </c>
      <c r="B84" s="146" t="s">
        <v>542</v>
      </c>
      <c r="C84" s="146" t="s">
        <v>357</v>
      </c>
      <c r="D84" s="146" t="s">
        <v>358</v>
      </c>
      <c r="E84" s="146" t="s">
        <v>545</v>
      </c>
      <c r="F84" s="146" t="s">
        <v>360</v>
      </c>
      <c r="G84" s="145" t="s">
        <v>400</v>
      </c>
      <c r="H84" s="145" t="s">
        <v>362</v>
      </c>
      <c r="I84" s="146" t="s">
        <v>363</v>
      </c>
      <c r="J84" s="146" t="s">
        <v>546</v>
      </c>
    </row>
    <row r="85" ht="52.5" customHeight="1" outlineLevel="1" spans="1:10">
      <c r="A85" s="146" t="s">
        <v>327</v>
      </c>
      <c r="B85" s="146" t="s">
        <v>542</v>
      </c>
      <c r="C85" s="146" t="s">
        <v>357</v>
      </c>
      <c r="D85" s="146" t="s">
        <v>373</v>
      </c>
      <c r="E85" s="146" t="s">
        <v>547</v>
      </c>
      <c r="F85" s="146" t="s">
        <v>360</v>
      </c>
      <c r="G85" s="145" t="s">
        <v>417</v>
      </c>
      <c r="H85" s="145" t="s">
        <v>362</v>
      </c>
      <c r="I85" s="146" t="s">
        <v>363</v>
      </c>
      <c r="J85" s="146" t="s">
        <v>548</v>
      </c>
    </row>
    <row r="86" ht="52.5" customHeight="1" outlineLevel="1" spans="1:10">
      <c r="A86" s="146" t="s">
        <v>327</v>
      </c>
      <c r="B86" s="146" t="s">
        <v>542</v>
      </c>
      <c r="C86" s="146" t="s">
        <v>378</v>
      </c>
      <c r="D86" s="146" t="s">
        <v>379</v>
      </c>
      <c r="E86" s="146" t="s">
        <v>549</v>
      </c>
      <c r="F86" s="146" t="s">
        <v>360</v>
      </c>
      <c r="G86" s="145" t="s">
        <v>366</v>
      </c>
      <c r="H86" s="145" t="s">
        <v>362</v>
      </c>
      <c r="I86" s="146" t="s">
        <v>363</v>
      </c>
      <c r="J86" s="146" t="s">
        <v>448</v>
      </c>
    </row>
    <row r="87" ht="52.5" customHeight="1" outlineLevel="1" spans="1:10">
      <c r="A87" s="146" t="s">
        <v>327</v>
      </c>
      <c r="B87" s="146" t="s">
        <v>542</v>
      </c>
      <c r="C87" s="146" t="s">
        <v>378</v>
      </c>
      <c r="D87" s="146" t="s">
        <v>383</v>
      </c>
      <c r="E87" s="146" t="s">
        <v>550</v>
      </c>
      <c r="F87" s="146" t="s">
        <v>360</v>
      </c>
      <c r="G87" s="145" t="s">
        <v>385</v>
      </c>
      <c r="H87" s="145" t="s">
        <v>362</v>
      </c>
      <c r="I87" s="146" t="s">
        <v>363</v>
      </c>
      <c r="J87" s="146" t="s">
        <v>551</v>
      </c>
    </row>
    <row r="88" ht="52.5" customHeight="1" outlineLevel="1" spans="1:10">
      <c r="A88" s="146" t="s">
        <v>327</v>
      </c>
      <c r="B88" s="146" t="s">
        <v>542</v>
      </c>
      <c r="C88" s="146" t="s">
        <v>387</v>
      </c>
      <c r="D88" s="146" t="s">
        <v>388</v>
      </c>
      <c r="E88" s="146" t="s">
        <v>552</v>
      </c>
      <c r="F88" s="146" t="s">
        <v>360</v>
      </c>
      <c r="G88" s="145" t="s">
        <v>361</v>
      </c>
      <c r="H88" s="145" t="s">
        <v>362</v>
      </c>
      <c r="I88" s="146" t="s">
        <v>363</v>
      </c>
      <c r="J88" s="146" t="s">
        <v>553</v>
      </c>
    </row>
    <row r="89" ht="52.5" customHeight="1" outlineLevel="1" spans="1:10">
      <c r="A89" s="146" t="s">
        <v>327</v>
      </c>
      <c r="B89" s="146" t="s">
        <v>542</v>
      </c>
      <c r="C89" s="146" t="s">
        <v>420</v>
      </c>
      <c r="D89" s="146" t="s">
        <v>421</v>
      </c>
      <c r="E89" s="146" t="s">
        <v>554</v>
      </c>
      <c r="F89" s="146" t="s">
        <v>423</v>
      </c>
      <c r="G89" s="145" t="s">
        <v>381</v>
      </c>
      <c r="H89" s="145" t="s">
        <v>362</v>
      </c>
      <c r="I89" s="146" t="s">
        <v>363</v>
      </c>
      <c r="J89" s="146" t="s">
        <v>555</v>
      </c>
    </row>
  </sheetData>
  <mergeCells count="28">
    <mergeCell ref="A2:J2"/>
    <mergeCell ref="A3:E3"/>
    <mergeCell ref="A7:A14"/>
    <mergeCell ref="A15:A18"/>
    <mergeCell ref="A19:A22"/>
    <mergeCell ref="A23:A29"/>
    <mergeCell ref="A30:A34"/>
    <mergeCell ref="A35:A42"/>
    <mergeCell ref="A43:A50"/>
    <mergeCell ref="A51:A54"/>
    <mergeCell ref="A55:A58"/>
    <mergeCell ref="A59:A67"/>
    <mergeCell ref="A68:A75"/>
    <mergeCell ref="A76:A82"/>
    <mergeCell ref="A83:A89"/>
    <mergeCell ref="B7:B14"/>
    <mergeCell ref="B15:B18"/>
    <mergeCell ref="B19:B22"/>
    <mergeCell ref="B23:B29"/>
    <mergeCell ref="B30:B34"/>
    <mergeCell ref="B35:B42"/>
    <mergeCell ref="B43:B50"/>
    <mergeCell ref="B51:B54"/>
    <mergeCell ref="B55:B58"/>
    <mergeCell ref="B59:B67"/>
    <mergeCell ref="B68:B75"/>
    <mergeCell ref="B76:B82"/>
    <mergeCell ref="B83:B8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WPS_1692772786</cp:lastModifiedBy>
  <dcterms:created xsi:type="dcterms:W3CDTF">2026-02-12T10:43:00Z</dcterms:created>
  <dcterms:modified xsi:type="dcterms:W3CDTF">2026-03-18T04:08:24Z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F94A14B72E1B4FCC9B7814A36EF7B071_13</vt:lpwstr>
  </property>
  <property fmtid="{D5CDD505-2E9C-101B-9397-08002B2CF9AE}" pid="3" name="KSOProductBuildVer">
    <vt:lpwstr>2052-12.1.0.25225</vt:lpwstr>
  </property>
  <property fmtid="{D5CDD505-2E9C-101B-9397-08002B2CF9AE}" pid="4" name="CalculationRule">
    <vt:i4>0</vt:i4>
  </property>
</Properties>
</file>