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40" firstSheet="10" activeTab="10"/>
  </bookViews>
  <sheets>
    <sheet name="财务收支预算总表01-1" sheetId="2" r:id="rId1"/>
    <sheet name="部门收入预算表01-2" sheetId="3" r:id="rId2"/>
    <sheet name="部门支出预算表01-3" sheetId="4" r:id="rId3"/>
    <sheet name="财政拨款收支预算总表02-1" sheetId="5" r:id="rId4"/>
    <sheet name="一般公共预算支出预算表02-2" sheetId="6" r:id="rId5"/>
    <sheet name="一般公共预算“三公”经费支出预算表03" sheetId="7" r:id="rId6"/>
    <sheet name="基本支出预算表04" sheetId="8" r:id="rId7"/>
    <sheet name="项目支出预算表05-1" sheetId="9" r:id="rId8"/>
    <sheet name="部门项目支出绩效目标表05-2" sheetId="10" r:id="rId9"/>
    <sheet name="政府性基金预算支出预算表06（梁河）" sheetId="11" r:id="rId10"/>
    <sheet name="部门政府采购预算表07" sheetId="12" r:id="rId11"/>
    <sheet name="政府购买服务预算表08" sheetId="13" r:id="rId12"/>
    <sheet name="县对下转移支付预算表09-1（梁河）" sheetId="14" r:id="rId13"/>
    <sheet name="县对下转移支付绩效目标表09-2（梁河）" sheetId="15" r:id="rId14"/>
    <sheet name="新增资产配置表10（梁河）" sheetId="16" r:id="rId15"/>
    <sheet name="上级补助项目支出预算表11" sheetId="17" r:id="rId16"/>
    <sheet name="部门项目中期规划预算表12" sheetId="18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<sst xmlns="http://schemas.openxmlformats.org/spreadsheetml/2006/main" count="1112" uniqueCount="429">
  <si>
    <t>预算01-1表</t>
  </si>
  <si>
    <t>单位:元</t>
  </si>
  <si>
    <t>收入</t>
  </si>
  <si>
    <t>支出</t>
  </si>
  <si>
    <t>项目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</si>
  <si>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</si>
  <si>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</si>
  <si>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</si>
  <si>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</si>
  <si>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</si>
  <si>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</si>
  <si>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</si>
  <si>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</si>
  <si>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</si>
  <si>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</si>
  <si>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</si>
  <si>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</si>
  <si>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</si>
  <si>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</si>
  <si>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</si>
  <si>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</si>
  <si>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</si>
  <si>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</si>
  <si>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</si>
  <si>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</si>
  <si>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</si>
  <si>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</si>
  <si>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单位：元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</si>
  <si>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</si>
  <si>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</si>
  <si>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</si>
  <si>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</si>
  <si>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</si>
  <si>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</si>
  <si>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</si>
  <si>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</si>
  <si>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</si>
  <si>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</si>
  <si>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</si>
  <si>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</si>
  <si>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</si>
  <si>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</si>
  <si>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</si>
  <si>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</si>
  <si>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</si>
  <si>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131013</t>
  </si>
  <si>
    <t>梁河县小厂乡卫生院</t>
  </si>
  <si>
    <t>预算01-3表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</si>
  <si>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</si>
  <si>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</si>
  <si>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</si>
  <si>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</si>
  <si>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</si>
  <si>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</si>
  <si>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</si>
  <si>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</si>
  <si>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</si>
  <si>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</si>
  <si>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</si>
  <si>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</si>
  <si>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</si>
  <si>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</si>
  <si>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</si>
  <si>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</si>
  <si>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</si>
  <si>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</si>
  <si>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</si>
  <si>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</si>
  <si>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</si>
  <si>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</si>
  <si>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</si>
  <si>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</si>
  <si>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</si>
  <si>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</si>
  <si>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</si>
  <si>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</si>
  <si>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</si>
  <si>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</si>
  <si>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</si>
  <si>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</si>
  <si>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20808</t>
  </si>
  <si>
    <t>抚恤</t>
  </si>
  <si>
    <t>2080801</t>
  </si>
  <si>
    <t>死亡抚恤</t>
  </si>
  <si>
    <t>20899</t>
  </si>
  <si>
    <t>其他社会保障和就业支出</t>
  </si>
  <si>
    <t>2089999</t>
  </si>
  <si>
    <t>210</t>
  </si>
  <si>
    <t>卫生健康支出</t>
  </si>
  <si>
    <t>21003</t>
  </si>
  <si>
    <t>基层医疗卫生机构</t>
  </si>
  <si>
    <t>2100302</t>
  </si>
  <si>
    <t>乡镇卫生院</t>
  </si>
  <si>
    <t>21004</t>
  </si>
  <si>
    <t>公共卫生</t>
  </si>
  <si>
    <t>2100408</t>
  </si>
  <si>
    <t>基本公共卫生服务</t>
  </si>
  <si>
    <t>21011</t>
  </si>
  <si>
    <t>行政事业单位医疗</t>
  </si>
  <si>
    <t>2101101</t>
  </si>
  <si>
    <t>行政单位医疗</t>
  </si>
  <si>
    <t>2101102</t>
  </si>
  <si>
    <t>事业单位医疗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</si>
  <si>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</si>
  <si>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</si>
  <si>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</si>
  <si>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</si>
  <si>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</si>
  <si>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</si>
  <si>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</si>
  <si>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</si>
  <si>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</si>
  <si>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收        入</t>
  </si>
  <si>
    <t>支        出</t>
  </si>
  <si>
    <t>项      目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</si>
  <si>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</si>
  <si>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</si>
  <si>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</si>
  <si>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</si>
  <si>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</si>
  <si>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</si>
  <si>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</si>
  <si>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</si>
  <si>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</si>
  <si>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</si>
  <si>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</si>
  <si>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</si>
  <si>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</si>
  <si>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</si>
  <si>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（八)社会保障和就业支出</t>
  </si>
  <si>
    <t xml:space="preserve"> (九)卫生健康支出</t>
  </si>
  <si>
    <t xml:space="preserve"> (十)节能环保支出</t>
  </si>
  <si>
    <t xml:space="preserve"> (十一)城乡社区支出</t>
  </si>
  <si>
    <t xml:space="preserve"> (十二)农林水支出</t>
  </si>
  <si>
    <t xml:space="preserve"> (十三)交通运输支出</t>
  </si>
  <si>
    <t xml:space="preserve"> (十四)资源勘探工业信息等支出</t>
  </si>
  <si>
    <t xml:space="preserve"> (十五)商业服务业等支出</t>
  </si>
  <si>
    <t xml:space="preserve"> (十六)金融支出</t>
  </si>
  <si>
    <t xml:space="preserve"> (十七）援助其他地区支出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</si>
  <si>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</si>
  <si>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</si>
  <si>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</si>
  <si>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</si>
  <si>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</si>
  <si>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</si>
  <si>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</si>
  <si>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</si>
  <si>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</si>
  <si>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（二十七）债务发行费用支出</t>
  </si>
  <si>
    <t>二、年终结余结转</t>
  </si>
  <si>
    <t>预算02-2表</t>
  </si>
  <si>
    <t>部门预算支出功能分类科目</t>
  </si>
  <si>
    <t>人员经费</t>
  </si>
  <si>
    <t>公用经费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</si>
  <si>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</si>
  <si>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</si>
  <si>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</si>
  <si>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</si>
  <si>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</si>
  <si>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</si>
  <si>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</si>
  <si>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r>
      <rPr>
        <sz val="11"/>
        <color rgb="FF000000"/>
        <rFont val="宋体"/>
        <charset val="134"/>
      </rPr>
      <t>说明</t>
    </r>
    <r>
      <rPr>
        <sz val="11"/>
        <color rgb="FF000000"/>
        <rFont val="Calibri"/>
        <charset val="134"/>
      </rPr>
      <t>:</t>
    </r>
    <r>
      <rPr>
        <sz val="11"/>
        <color rgb="FF000000"/>
        <rFont val="宋体"/>
        <charset val="134"/>
      </rPr>
      <t>本单位无一般公共预算</t>
    </r>
    <r>
      <rPr>
        <sz val="11"/>
        <color rgb="FF000000"/>
        <rFont val="Calibri"/>
        <charset val="134"/>
      </rPr>
      <t>“</t>
    </r>
    <r>
      <rPr>
        <sz val="11"/>
        <color rgb="FF000000"/>
        <rFont val="宋体"/>
        <charset val="134"/>
      </rPr>
      <t>三公</t>
    </r>
    <r>
      <rPr>
        <sz val="11"/>
        <color rgb="FF000000"/>
        <rFont val="Calibri"/>
        <charset val="134"/>
      </rPr>
      <t>”</t>
    </r>
    <r>
      <rPr>
        <sz val="11"/>
        <color rgb="FF000000"/>
        <rFont val="宋体"/>
        <charset val="134"/>
      </rPr>
      <t>经费支出。</t>
    </r>
  </si>
  <si>
    <t>预算04表</t>
  </si>
  <si>
    <t>2025年部门基本支出预算表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</si>
  <si>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</si>
  <si>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</si>
  <si>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</si>
  <si>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</si>
  <si>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</si>
  <si>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</si>
  <si>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</si>
  <si>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</si>
  <si>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</si>
  <si>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已提前安排</t>
  </si>
  <si>
    <t>抵扣上年垫付资金</t>
  </si>
  <si>
    <t>本次下达</t>
  </si>
  <si>
    <t>另文下达</t>
  </si>
  <si>
    <t>财政拨款结转结余</t>
  </si>
  <si>
    <t>全年数</t>
  </si>
  <si>
    <t>16</t>
  </si>
  <si>
    <t>17</t>
  </si>
  <si>
    <t>18</t>
  </si>
  <si>
    <t>19</t>
  </si>
  <si>
    <t>20</t>
  </si>
  <si>
    <t>21</t>
  </si>
  <si>
    <t>22</t>
  </si>
  <si>
    <t>23</t>
  </si>
  <si>
    <t>533122210000000013484</t>
  </si>
  <si>
    <t>事业人员支出工资</t>
  </si>
  <si>
    <t>30101</t>
  </si>
  <si>
    <t>基本工资</t>
  </si>
  <si>
    <t>30102</t>
  </si>
  <si>
    <t>津贴补贴</t>
  </si>
  <si>
    <t>30107</t>
  </si>
  <si>
    <t>绩效工资</t>
  </si>
  <si>
    <t>533122231100001447399</t>
  </si>
  <si>
    <t>事业绩效奖励</t>
  </si>
  <si>
    <t>533122251100003721648</t>
  </si>
  <si>
    <t>机关事业单位基本养老保险缴费</t>
  </si>
  <si>
    <t>30108</t>
  </si>
  <si>
    <t>533122210000000013491</t>
  </si>
  <si>
    <t>职工基本医疗保险缴费</t>
  </si>
  <si>
    <t>30110</t>
  </si>
  <si>
    <t>533122241100002252162</t>
  </si>
  <si>
    <t>大病保险费</t>
  </si>
  <si>
    <t>30112</t>
  </si>
  <si>
    <t>其他社会保障缴费</t>
  </si>
  <si>
    <t>533122251100003721647</t>
  </si>
  <si>
    <t>工伤保险</t>
  </si>
  <si>
    <t>533122210000000013489</t>
  </si>
  <si>
    <t>生育保险</t>
  </si>
  <si>
    <t>533122210000000013490</t>
  </si>
  <si>
    <t>失业保险</t>
  </si>
  <si>
    <t>533122210000000013493</t>
  </si>
  <si>
    <t>30113</t>
  </si>
  <si>
    <t>533122221100000277830</t>
  </si>
  <si>
    <t>机关事业单位职工遗属生活补助</t>
  </si>
  <si>
    <t>30305</t>
  </si>
  <si>
    <t>生活补助</t>
  </si>
  <si>
    <t>533122251100003735036</t>
  </si>
  <si>
    <t>单位资金安排2025年人员类临聘人员保险项目经费</t>
  </si>
  <si>
    <t>533122251100003735320</t>
  </si>
  <si>
    <t>单位资金安排2025年其他运转类项目经费</t>
  </si>
  <si>
    <t>30228</t>
  </si>
  <si>
    <t>工会经费</t>
  </si>
  <si>
    <t>533122251100003735581</t>
  </si>
  <si>
    <t>单位自有资金安排2025年退休人员项目经费</t>
  </si>
  <si>
    <t>30399</t>
  </si>
  <si>
    <t>其他对个人和家庭的补助</t>
  </si>
  <si>
    <t>533122251100003735642</t>
  </si>
  <si>
    <t>单位自有资金安排2025年临聘人员工资类项目经费</t>
  </si>
  <si>
    <t>30199</t>
  </si>
  <si>
    <t>其他工资福利支出</t>
  </si>
  <si>
    <t>预算05-1表</t>
  </si>
  <si>
    <t>2025年部门项目支出预算表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</si>
  <si>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</si>
  <si>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</si>
  <si>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</si>
  <si>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</si>
  <si>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</si>
  <si>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</si>
  <si>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2025年基本公共卫生服务省级补助资金</t>
  </si>
  <si>
    <t>民生类</t>
  </si>
  <si>
    <t>533122251100003976597</t>
  </si>
  <si>
    <t>30227</t>
  </si>
  <si>
    <t>委托业务费</t>
  </si>
  <si>
    <t>单位资金安排2025年特定目标类项目经费</t>
  </si>
  <si>
    <t>事业发展类</t>
  </si>
  <si>
    <t>533122251100003733098</t>
  </si>
  <si>
    <t>30201</t>
  </si>
  <si>
    <t>办公费</t>
  </si>
  <si>
    <t>30202</t>
  </si>
  <si>
    <t>印刷费</t>
  </si>
  <si>
    <t>30204</t>
  </si>
  <si>
    <t>手续费</t>
  </si>
  <si>
    <t>30205</t>
  </si>
  <si>
    <t>水费</t>
  </si>
  <si>
    <t>30206</t>
  </si>
  <si>
    <t>电费</t>
  </si>
  <si>
    <t>30207</t>
  </si>
  <si>
    <t>邮电费</t>
  </si>
  <si>
    <t>30211</t>
  </si>
  <si>
    <t>差旅费</t>
  </si>
  <si>
    <t>30213</t>
  </si>
  <si>
    <t>维修（护）费</t>
  </si>
  <si>
    <t>30215</t>
  </si>
  <si>
    <t>会议费</t>
  </si>
  <si>
    <t>30216</t>
  </si>
  <si>
    <t>培训费</t>
  </si>
  <si>
    <t>30217</t>
  </si>
  <si>
    <t>30218</t>
  </si>
  <si>
    <t>专用材料费</t>
  </si>
  <si>
    <t>30226</t>
  </si>
  <si>
    <t>劳务费</t>
  </si>
  <si>
    <t>30229</t>
  </si>
  <si>
    <t>福利费</t>
  </si>
  <si>
    <t>30231</t>
  </si>
  <si>
    <t>公务用车运行维护费</t>
  </si>
  <si>
    <t>30239</t>
  </si>
  <si>
    <t>其他交通费用</t>
  </si>
  <si>
    <t>30299</t>
  </si>
  <si>
    <t>其他商品和服务支出</t>
  </si>
  <si>
    <t>31002</t>
  </si>
  <si>
    <t>办公设备购置</t>
  </si>
  <si>
    <t>31003</t>
  </si>
  <si>
    <t>专用设备购置</t>
  </si>
  <si>
    <t>31007</t>
  </si>
  <si>
    <t>信息网络及软件购置更新</t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</si>
  <si>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</si>
  <si>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</si>
  <si>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</si>
  <si>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</si>
  <si>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</si>
  <si>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</si>
  <si>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</si>
  <si>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</si>
  <si>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</si>
  <si>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</si>
  <si>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</si>
  <si>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用于卫生院日常开支，确保本单位各项工作能够正常开展</t>
  </si>
  <si>
    <t>产出指标</t>
  </si>
  <si>
    <t>数量指标</t>
  </si>
  <si>
    <t>用于卫生院药品材料采购</t>
  </si>
  <si>
    <t>&lt;=</t>
  </si>
  <si>
    <t>次</t>
  </si>
  <si>
    <t>定量指标</t>
  </si>
  <si>
    <t>用于卫生院药品材料采</t>
  </si>
  <si>
    <t>质量指标</t>
  </si>
  <si>
    <t>药品材料采购质量合格率</t>
  </si>
  <si>
    <t>&gt;=</t>
  </si>
  <si>
    <t>98</t>
  </si>
  <si>
    <t>%</t>
  </si>
  <si>
    <t>时效指标</t>
  </si>
  <si>
    <t>药品材料采购送达时间</t>
  </si>
  <si>
    <t>天</t>
  </si>
  <si>
    <t>成本指标</t>
  </si>
  <si>
    <t>经济成本指标</t>
  </si>
  <si>
    <t>900000</t>
  </si>
  <si>
    <t>元</t>
  </si>
  <si>
    <t>药品材料采购金额</t>
  </si>
  <si>
    <t>效益指标</t>
  </si>
  <si>
    <t>社会效益</t>
  </si>
  <si>
    <t>药品对辖区内群众产生的效益</t>
  </si>
  <si>
    <t>95</t>
  </si>
  <si>
    <t>满意度指标</t>
  </si>
  <si>
    <t>服务对象满意度</t>
  </si>
  <si>
    <t>所采购的药品是否是群众所需</t>
  </si>
  <si>
    <t>1.免费向城乡居民提供基本公共卫生服务，促进基本公共卫生服务均等化。
2.按照《国家基本公共卫生服务规范（第三版）》为城乡居民建立健康档案，开展健康教育、预防接种等服务，将0－6岁儿童、65岁以上老年人、孕产妇、原发性高血压和2型糖尿病患者、严重精神障碍患者、肺结核患者列为重点人群，提供针对性的健康管理服务。</t>
  </si>
  <si>
    <t>适龄儿童国家免疫规划疫苗接种率</t>
  </si>
  <si>
    <t>90</t>
  </si>
  <si>
    <t>定性指标</t>
  </si>
  <si>
    <t>梁财社〔2025〕9号</t>
  </si>
  <si>
    <t>7岁以下儿童健康管理率</t>
  </si>
  <si>
    <t>0-6岁儿童眼保健和视力检查覆盖率</t>
  </si>
  <si>
    <t>孕产妇系统管理率</t>
  </si>
  <si>
    <t>3岁以下儿童系统管理率</t>
  </si>
  <si>
    <t>80</t>
  </si>
  <si>
    <t>老年人中医药健康管理率</t>
  </si>
  <si>
    <t>74</t>
  </si>
  <si>
    <t>肺结核患者管理率</t>
  </si>
  <si>
    <t>社区在册居家严重精神障碍患者健康管理率</t>
  </si>
  <si>
    <t>儿童中医药健康管理率</t>
  </si>
  <si>
    <t>居民规范化电子健康档案覆盖率</t>
  </si>
  <si>
    <t>64</t>
  </si>
  <si>
    <t>高血压患者基层规范管理服务率</t>
  </si>
  <si>
    <t>2型糖尿病患者基层规范管理服务率</t>
  </si>
  <si>
    <t>65岁以上老年人城乡社区规范健康管理服务率</t>
  </si>
  <si>
    <t>公共卫生健康水平</t>
  </si>
  <si>
    <t>=</t>
  </si>
  <si>
    <t>不断提高</t>
  </si>
  <si>
    <t>人</t>
  </si>
  <si>
    <t>预算06表</t>
  </si>
  <si>
    <t>政府性基金预算支出预算表</t>
  </si>
  <si>
    <t>单位名称：德宏傣族景颇族自治州残疾人联合会</t>
  </si>
  <si>
    <t>本年政府性基金预算支出</t>
  </si>
  <si>
    <t>合  计</t>
  </si>
  <si>
    <t>说明:本单位无政府性基金预算支出。</t>
  </si>
  <si>
    <t>预算07表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</si>
  <si>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</si>
  <si>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</si>
  <si>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</si>
  <si>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</si>
  <si>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</si>
  <si>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</si>
  <si>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</si>
  <si>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</si>
  <si>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</si>
  <si>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</si>
  <si>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事业单位
经营收入</t>
  </si>
  <si>
    <t>办公椅</t>
  </si>
  <si>
    <t>把</t>
  </si>
  <si>
    <t>办公桌</t>
  </si>
  <si>
    <t>张</t>
  </si>
  <si>
    <t>救护车加油费</t>
  </si>
  <si>
    <t>车辆加油、添加燃料服务</t>
  </si>
  <si>
    <t>救护车维修保养费</t>
  </si>
  <si>
    <t>车辆维修和保养服务</t>
  </si>
  <si>
    <t>多功能一体机</t>
  </si>
  <si>
    <t>台</t>
  </si>
  <si>
    <t>复印纸</t>
  </si>
  <si>
    <t>件</t>
  </si>
  <si>
    <t>空调</t>
  </si>
  <si>
    <t>空调机</t>
  </si>
  <si>
    <t>救护车保险</t>
  </si>
  <si>
    <t>其他财产保险服务</t>
  </si>
  <si>
    <t>辆</t>
  </si>
  <si>
    <t>数码相机</t>
  </si>
  <si>
    <t>其他照相机及器材</t>
  </si>
  <si>
    <t>台式电脑</t>
  </si>
  <si>
    <t>台式计算机</t>
  </si>
  <si>
    <t>文件柜</t>
  </si>
  <si>
    <t>个</t>
  </si>
  <si>
    <t>软件信息设备</t>
  </si>
  <si>
    <t>信息系统设计服务</t>
  </si>
  <si>
    <t>套</t>
  </si>
  <si>
    <t>预算08表</t>
  </si>
  <si>
    <t>政府购买服务项目</t>
  </si>
  <si>
    <t>政府购买服务目录</t>
  </si>
  <si>
    <r>
      <rPr>
        <sz val="11"/>
        <color rgb="FF000000"/>
        <rFont val="宋体"/>
        <charset val="134"/>
      </rPr>
      <t>说明</t>
    </r>
    <r>
      <rPr>
        <sz val="11"/>
        <color rgb="FF000000"/>
        <rFont val="Calibri"/>
        <charset val="134"/>
      </rPr>
      <t>:</t>
    </r>
    <r>
      <rPr>
        <sz val="11"/>
        <color rgb="FF000000"/>
        <rFont val="宋体"/>
        <charset val="134"/>
      </rPr>
      <t>本单位无政府购买服务。</t>
    </r>
  </si>
  <si>
    <t>预算09-1表</t>
  </si>
  <si>
    <t>单位名称（项目）</t>
  </si>
  <si>
    <t>地区</t>
  </si>
  <si>
    <t>政府性基金</t>
  </si>
  <si>
    <t>遮岛镇</t>
  </si>
  <si>
    <t>九保乡</t>
  </si>
  <si>
    <t>河西乡</t>
  </si>
  <si>
    <t>曩宋乡</t>
  </si>
  <si>
    <t>平山乡</t>
  </si>
  <si>
    <t>大厂乡</t>
  </si>
  <si>
    <t>小厂乡</t>
  </si>
  <si>
    <t>芒东镇</t>
  </si>
  <si>
    <t>勐养镇</t>
  </si>
  <si>
    <t>说明：本单位无县对下转移支付预算。</t>
  </si>
  <si>
    <t>预算09-2表</t>
  </si>
  <si>
    <t/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</si>
  <si>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</si>
  <si>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</si>
  <si>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</si>
  <si>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</si>
  <si>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</si>
  <si>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</si>
  <si>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</si>
  <si>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</si>
  <si>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说明：本单位无新增资产配置。</t>
  </si>
  <si>
    <t>预算11表</t>
  </si>
  <si>
    <t>上级补助</t>
  </si>
  <si>
    <t>预算12表</t>
  </si>
  <si>
    <t>项目级次</t>
  </si>
  <si>
    <r>
      <rPr>
        <sz val="11"/>
        <color rgb="FF000000"/>
        <rFont val="宋体"/>
        <charset val="134"/>
      </rPr>
      <t>说明</t>
    </r>
    <r>
      <rPr>
        <sz val="11"/>
        <color rgb="FF000000"/>
        <rFont val="Calibri"/>
        <charset val="134"/>
      </rPr>
      <t>:</t>
    </r>
    <r>
      <rPr>
        <sz val="11"/>
        <color rgb="FF000000"/>
        <rFont val="宋体"/>
        <charset val="134"/>
      </rPr>
      <t>本单位无项目支出中期规划。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</si>
</sst>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\ hh:mm:ss"/>
    <numFmt numFmtId="177" formatCode="yyyy/mm/dd"/>
    <numFmt numFmtId="178" formatCode="#,##0.00;\-#,##0.00;;@"/>
    <numFmt numFmtId="179" formatCode="hh:mm:ss"/>
    <numFmt numFmtId="180" formatCode="#,##0;\-#,##0;;@"/>
  </numFmts>
  <fonts count="40">
    <font>
      <sz val="11"/>
      <color rgb="FF000000"/>
      <name val="Calibri"/>
      <charset val="134"/>
    </font>
    <font>
      <sz val="9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0.5"/>
      <color rgb="FF000000"/>
      <name val="宋体"/>
      <charset val="134"/>
    </font>
    <font>
      <sz val="10.5"/>
      <color rgb="FFFFFFFF"/>
      <name val="宋体"/>
      <charset val="134"/>
    </font>
    <font>
      <sz val="9"/>
      <color rgb="FF000000"/>
      <name val="SimSun"/>
      <charset val="134"/>
    </font>
    <font>
      <b/>
      <sz val="20"/>
      <color rgb="FF000000"/>
      <name val="SimSun"/>
      <charset val="134"/>
    </font>
    <font>
      <sz val="11"/>
      <color rgb="FF000000"/>
      <name val="SimSun"/>
      <charset val="134"/>
    </font>
    <font>
      <sz val="18"/>
      <color rgb="FF000000"/>
      <name val="Microsoft Sans Serif"/>
      <charset val="134"/>
    </font>
    <font>
      <sz val="12"/>
      <color rgb="FF000000"/>
      <name val="宋体"/>
      <charset val="134"/>
    </font>
    <font>
      <sz val="10"/>
      <color rgb="FF000000"/>
      <name val="SimSun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top"/>
    </xf>
    <xf numFmtId="43" fontId="20" fillId="0" borderId="0" applyFont="0" applyFill="0" applyBorder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2" fontId="2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2" borderId="15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" borderId="18" applyNumberFormat="0" applyAlignment="0" applyProtection="0">
      <alignment vertical="center"/>
    </xf>
    <xf numFmtId="0" fontId="30" fillId="4" borderId="19" applyNumberFormat="0" applyAlignment="0" applyProtection="0">
      <alignment vertical="center"/>
    </xf>
    <xf numFmtId="0" fontId="31" fillId="4" borderId="18" applyNumberFormat="0" applyAlignment="0" applyProtection="0">
      <alignment vertical="center"/>
    </xf>
    <xf numFmtId="0" fontId="32" fillId="5" borderId="20" applyNumberFormat="0" applyAlignment="0" applyProtection="0">
      <alignment vertical="center"/>
    </xf>
    <xf numFmtId="0" fontId="33" fillId="0" borderId="21" applyNumberFormat="0" applyFill="0" applyAlignment="0" applyProtection="0">
      <alignment vertical="center"/>
    </xf>
    <xf numFmtId="0" fontId="34" fillId="0" borderId="22" applyNumberFormat="0" applyFill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176" fontId="1" fillId="0" borderId="7">
      <alignment horizontal="right" vertical="center"/>
    </xf>
    <xf numFmtId="177" fontId="1" fillId="0" borderId="7">
      <alignment horizontal="right" vertical="center"/>
    </xf>
    <xf numFmtId="10" fontId="1" fillId="0" borderId="7">
      <alignment horizontal="right" vertical="center"/>
    </xf>
    <xf numFmtId="178" fontId="1" fillId="0" borderId="7">
      <alignment horizontal="right" vertical="center"/>
    </xf>
    <xf numFmtId="49" fontId="1" fillId="0" borderId="7">
      <alignment horizontal="left" vertical="center" wrapText="1"/>
    </xf>
    <xf numFmtId="178" fontId="1" fillId="0" borderId="7">
      <alignment horizontal="right" vertical="center"/>
    </xf>
    <xf numFmtId="179" fontId="1" fillId="0" borderId="7">
      <alignment horizontal="right" vertical="center"/>
    </xf>
    <xf numFmtId="180" fontId="1" fillId="0" borderId="7">
      <alignment horizontal="right" vertical="center"/>
    </xf>
  </cellStyleXfs>
  <cellXfs count="202">
    <xf numFmtId="0" fontId="0" fillId="0" borderId="0" xfId="0" applyBorder="1">
      <alignment vertical="top"/>
    </xf>
    <xf numFmtId="0" fontId="1" fillId="0" borderId="0" xfId="0" applyFont="1" applyBorder="1" applyProtection="1">
      <alignment vertical="top"/>
      <protection locked="0"/>
    </xf>
    <xf numFmtId="49" fontId="2" fillId="0" borderId="0" xfId="0" applyNumberFormat="1" applyFont="1" applyBorder="1" applyAlignment="1"/>
    <xf numFmtId="0" fontId="2" fillId="0" borderId="0" xfId="0" applyFont="1" applyBorder="1" applyAlignment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Alignment="1">
      <alignment horizontal="left" vertical="center"/>
    </xf>
    <xf numFmtId="0" fontId="5" fillId="0" borderId="0" xfId="0" applyAlignment="1"/>
    <xf numFmtId="0" fontId="2" fillId="0" borderId="0" xfId="0" applyFont="1" applyAlignment="1" applyProtection="1">
      <alignment horizontal="right"/>
      <protection locked="0"/>
    </xf>
    <xf numFmtId="0" fontId="5" fillId="0" borderId="1" xfId="0" applyBorder="1" applyAlignment="1" applyProtection="1">
      <alignment horizontal="center" vertical="center" wrapText="1"/>
      <protection locked="0"/>
    </xf>
    <xf numFmtId="0" fontId="5" fillId="0" borderId="1" xfId="0" applyBorder="1" applyAlignment="1">
      <alignment horizontal="center" vertical="center" wrapText="1"/>
    </xf>
    <xf numFmtId="0" fontId="5" fillId="0" borderId="2" xfId="0" applyBorder="1" applyAlignment="1">
      <alignment horizontal="center" vertical="center"/>
    </xf>
    <xf numFmtId="0" fontId="5" fillId="0" borderId="3" xfId="0" applyBorder="1" applyAlignment="1">
      <alignment horizontal="center" vertical="center"/>
    </xf>
    <xf numFmtId="0" fontId="5" fillId="0" borderId="4" xfId="0" applyBorder="1" applyAlignment="1">
      <alignment horizontal="center" vertical="center"/>
    </xf>
    <xf numFmtId="0" fontId="5" fillId="0" borderId="5" xfId="0" applyBorder="1" applyAlignment="1" applyProtection="1">
      <alignment horizontal="center" vertical="center" wrapText="1"/>
      <protection locked="0"/>
    </xf>
    <xf numFmtId="0" fontId="5" fillId="0" borderId="5" xfId="0" applyBorder="1" applyAlignment="1">
      <alignment horizontal="center" vertical="center" wrapText="1"/>
    </xf>
    <xf numFmtId="0" fontId="5" fillId="0" borderId="6" xfId="0" applyBorder="1" applyAlignment="1" applyProtection="1">
      <alignment horizontal="center" vertical="center" wrapText="1"/>
      <protection locked="0"/>
    </xf>
    <xf numFmtId="0" fontId="5" fillId="0" borderId="6" xfId="0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4" fillId="0" borderId="7" xfId="0" applyFont="1" applyBorder="1" applyAlignment="1" applyProtection="1">
      <alignment horizontal="left" vertical="center" wrapText="1"/>
      <protection locked="0"/>
    </xf>
    <xf numFmtId="178" fontId="1" fillId="0" borderId="7" xfId="54" applyProtection="1">
      <alignment horizontal="right" vertical="center"/>
      <protection locked="0"/>
    </xf>
    <xf numFmtId="0" fontId="2" fillId="0" borderId="7" xfId="0" applyFont="1" applyBorder="1" applyAlignment="1"/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>
      <alignment horizontal="left" vertical="top"/>
    </xf>
    <xf numFmtId="0" fontId="0" fillId="0" borderId="0" xfId="0" applyBorder="1" applyAlignment="1">
      <alignment horizontal="left" vertical="top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5" fillId="0" borderId="0" xfId="0" applyBorder="1" applyAlignment="1">
      <alignment horizontal="left" vertical="center"/>
    </xf>
    <xf numFmtId="0" fontId="5" fillId="0" borderId="0" xfId="0" applyBorder="1" applyAlignment="1"/>
    <xf numFmtId="0" fontId="5" fillId="0" borderId="7" xfId="0" applyBorder="1" applyAlignment="1" applyProtection="1">
      <alignment horizontal="center" vertical="center" wrapText="1"/>
      <protection locked="0"/>
    </xf>
    <xf numFmtId="0" fontId="5" fillId="0" borderId="7" xfId="0" applyBorder="1" applyAlignment="1">
      <alignment horizontal="center" vertical="center" wrapText="1"/>
    </xf>
    <xf numFmtId="0" fontId="5" fillId="0" borderId="7" xfId="0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>
      <alignment horizontal="left" vertical="center"/>
    </xf>
    <xf numFmtId="0" fontId="2" fillId="0" borderId="0" xfId="0" applyFont="1" applyBorder="1" applyAlignment="1" applyProtection="1">
      <alignment horizontal="right"/>
      <protection locked="0"/>
    </xf>
    <xf numFmtId="0" fontId="4" fillId="0" borderId="7" xfId="0" applyFont="1" applyBorder="1" applyAlignment="1">
      <alignment horizontal="right" vertical="center" wrapText="1"/>
    </xf>
    <xf numFmtId="0" fontId="4" fillId="0" borderId="7" xfId="0" applyFont="1" applyBorder="1" applyAlignment="1" applyProtection="1">
      <alignment horizontal="right" vertical="center" wrapText="1"/>
      <protection locked="0"/>
    </xf>
    <xf numFmtId="49" fontId="1" fillId="0" borderId="7" xfId="53" applyProtection="1">
      <alignment horizontal="left" vertical="center" wrapText="1"/>
      <protection locked="0"/>
    </xf>
    <xf numFmtId="0" fontId="4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5" fillId="0" borderId="2" xfId="0" applyBorder="1" applyAlignment="1">
      <alignment horizontal="center" vertical="center" wrapText="1"/>
    </xf>
    <xf numFmtId="0" fontId="5" fillId="0" borderId="3" xfId="0" applyBorder="1" applyAlignment="1">
      <alignment horizontal="center" vertical="center" wrapText="1"/>
    </xf>
    <xf numFmtId="0" fontId="5" fillId="0" borderId="4" xfId="0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right" vertical="center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vertical="center" wrapText="1"/>
      <protection locked="0"/>
    </xf>
    <xf numFmtId="0" fontId="4" fillId="0" borderId="7" xfId="0" applyFont="1" applyBorder="1" applyAlignment="1" applyProtection="1">
      <alignment horizontal="righ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6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4" fillId="0" borderId="0" xfId="0" applyFont="1" applyProtection="1">
      <alignment vertical="top"/>
      <protection locked="0"/>
    </xf>
    <xf numFmtId="0" fontId="5" fillId="0" borderId="7" xfId="0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>
      <alignment horizontal="left" vertical="center" wrapText="1"/>
    </xf>
    <xf numFmtId="0" fontId="4" fillId="0" borderId="8" xfId="0" applyFont="1" applyBorder="1" applyAlignment="1" applyProtection="1">
      <alignment horizontal="left" vertical="center" wrapText="1"/>
      <protection locked="0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Border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/>
    <xf numFmtId="0" fontId="2" fillId="0" borderId="0" xfId="0" applyFont="1" applyAlignment="1" applyProtection="1">
      <alignment horizontal="right" vertical="center"/>
      <protection locked="0"/>
    </xf>
    <xf numFmtId="0" fontId="5" fillId="0" borderId="0" xfId="0" applyAlignment="1">
      <alignment horizontal="right"/>
    </xf>
    <xf numFmtId="0" fontId="4" fillId="0" borderId="0" xfId="0" applyFont="1" applyAlignment="1">
      <alignment horizontal="left" vertical="center" wrapText="1"/>
    </xf>
    <xf numFmtId="0" fontId="5" fillId="0" borderId="0" xfId="0" applyAlignment="1">
      <alignment wrapText="1"/>
    </xf>
    <xf numFmtId="0" fontId="5" fillId="0" borderId="1" xfId="0" applyBorder="1" applyAlignment="1">
      <alignment horizontal="center" vertical="center"/>
    </xf>
    <xf numFmtId="0" fontId="5" fillId="0" borderId="4" xfId="0" applyBorder="1" applyAlignment="1" applyProtection="1">
      <alignment horizontal="center" vertical="center"/>
      <protection locked="0"/>
    </xf>
    <xf numFmtId="0" fontId="5" fillId="0" borderId="2" xfId="0" applyBorder="1" applyAlignment="1" applyProtection="1">
      <alignment horizontal="center" vertical="center"/>
      <protection locked="0"/>
    </xf>
    <xf numFmtId="0" fontId="5" fillId="0" borderId="3" xfId="0" applyBorder="1" applyAlignment="1" applyProtection="1">
      <alignment horizontal="center" vertical="center"/>
      <protection locked="0"/>
    </xf>
    <xf numFmtId="0" fontId="5" fillId="0" borderId="6" xfId="0" applyBorder="1" applyAlignment="1">
      <alignment horizontal="center" vertical="center"/>
    </xf>
    <xf numFmtId="0" fontId="5" fillId="0" borderId="5" xfId="0" applyBorder="1" applyAlignment="1">
      <alignment horizontal="center" vertical="center"/>
    </xf>
    <xf numFmtId="0" fontId="5" fillId="0" borderId="9" xfId="0" applyBorder="1" applyAlignment="1" applyProtection="1">
      <alignment horizontal="center" vertical="center" wrapText="1"/>
      <protection locked="0"/>
    </xf>
    <xf numFmtId="0" fontId="5" fillId="0" borderId="6" xfId="0" applyBorder="1" applyAlignment="1" applyProtection="1">
      <alignment horizontal="center" vertical="center"/>
      <protection locked="0"/>
    </xf>
    <xf numFmtId="0" fontId="5" fillId="0" borderId="10" xfId="0" applyBorder="1" applyAlignment="1" applyProtection="1">
      <alignment horizontal="center" vertical="center"/>
      <protection locked="0"/>
    </xf>
    <xf numFmtId="3" fontId="5" fillId="0" borderId="7" xfId="0" applyNumberFormat="1" applyBorder="1" applyAlignment="1">
      <alignment horizontal="center" vertical="center"/>
    </xf>
    <xf numFmtId="3" fontId="5" fillId="0" borderId="2" xfId="0" applyNumberFormat="1" applyBorder="1" applyAlignment="1" applyProtection="1">
      <alignment horizontal="center" vertical="center"/>
      <protection locked="0"/>
    </xf>
    <xf numFmtId="3" fontId="5" fillId="0" borderId="6" xfId="0" applyNumberFormat="1" applyBorder="1" applyAlignment="1">
      <alignment horizontal="center" vertical="center"/>
    </xf>
    <xf numFmtId="3" fontId="5" fillId="0" borderId="10" xfId="0" applyNumberFormat="1" applyBorder="1" applyAlignment="1" applyProtection="1">
      <alignment horizontal="center" vertical="center"/>
      <protection locked="0"/>
    </xf>
    <xf numFmtId="3" fontId="5" fillId="0" borderId="10" xfId="0" applyNumberFormat="1" applyBorder="1" applyAlignment="1">
      <alignment horizontal="center" vertical="center"/>
    </xf>
    <xf numFmtId="4" fontId="4" fillId="0" borderId="7" xfId="0" applyNumberFormat="1" applyFont="1" applyBorder="1" applyAlignment="1" applyProtection="1">
      <alignment horizontal="right" vertical="center"/>
      <protection locked="0"/>
    </xf>
    <xf numFmtId="4" fontId="4" fillId="0" borderId="2" xfId="0" applyNumberFormat="1" applyFont="1" applyBorder="1" applyAlignment="1" applyProtection="1">
      <alignment horizontal="right" vertical="center"/>
      <protection locked="0"/>
    </xf>
    <xf numFmtId="0" fontId="4" fillId="0" borderId="6" xfId="0" applyFont="1" applyBorder="1" applyAlignment="1" applyProtection="1">
      <alignment horizontal="right" vertical="center"/>
      <protection locked="0"/>
    </xf>
    <xf numFmtId="0" fontId="4" fillId="0" borderId="10" xfId="0" applyFont="1" applyBorder="1" applyAlignment="1" applyProtection="1">
      <alignment horizontal="right" vertical="center"/>
      <protection locked="0"/>
    </xf>
    <xf numFmtId="0" fontId="4" fillId="0" borderId="7" xfId="0" applyFont="1" applyBorder="1" applyProtection="1">
      <alignment vertical="top"/>
      <protection locked="0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wrapText="1"/>
    </xf>
    <xf numFmtId="0" fontId="2" fillId="0" borderId="0" xfId="0" applyFont="1" applyBorder="1">
      <alignment vertical="top"/>
    </xf>
    <xf numFmtId="0" fontId="5" fillId="0" borderId="7" xfId="0" applyBorder="1" applyAlignment="1">
      <alignment vertical="center"/>
    </xf>
    <xf numFmtId="0" fontId="5" fillId="0" borderId="7" xfId="0" applyBorder="1" applyAlignment="1">
      <alignment vertical="center" wrapText="1"/>
    </xf>
    <xf numFmtId="0" fontId="5" fillId="0" borderId="3" xfId="0" applyBorder="1" applyAlignment="1">
      <alignment vertical="center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right"/>
    </xf>
    <xf numFmtId="0" fontId="4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5" fillId="0" borderId="11" xfId="0" applyBorder="1" applyAlignment="1">
      <alignment horizontal="center" vertical="center" wrapText="1"/>
    </xf>
    <xf numFmtId="0" fontId="5" fillId="0" borderId="12" xfId="0" applyBorder="1" applyAlignment="1">
      <alignment horizontal="center" vertical="center" wrapText="1"/>
    </xf>
    <xf numFmtId="0" fontId="5" fillId="0" borderId="10" xfId="0" applyBorder="1" applyAlignment="1">
      <alignment horizontal="center" vertical="center" wrapText="1"/>
    </xf>
    <xf numFmtId="0" fontId="5" fillId="0" borderId="10" xfId="0" applyBorder="1" applyAlignment="1">
      <alignment horizontal="center" vertical="center"/>
    </xf>
    <xf numFmtId="0" fontId="4" fillId="0" borderId="6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/>
    </xf>
    <xf numFmtId="0" fontId="4" fillId="0" borderId="10" xfId="0" applyFont="1" applyBorder="1" applyAlignment="1">
      <alignment horizontal="right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left" vertical="center"/>
    </xf>
    <xf numFmtId="0" fontId="4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5" fillId="0" borderId="3" xfId="0" applyBorder="1" applyAlignment="1" applyProtection="1">
      <alignment horizontal="center" vertical="center" wrapText="1"/>
      <protection locked="0"/>
    </xf>
    <xf numFmtId="0" fontId="5" fillId="0" borderId="12" xfId="0" applyBorder="1" applyAlignment="1" applyProtection="1">
      <alignment horizontal="center" vertical="center" wrapText="1"/>
      <protection locked="0"/>
    </xf>
    <xf numFmtId="0" fontId="5" fillId="0" borderId="14" xfId="0" applyBorder="1" applyAlignment="1">
      <alignment horizontal="center" vertical="center" wrapText="1"/>
    </xf>
    <xf numFmtId="0" fontId="5" fillId="0" borderId="14" xfId="0" applyBorder="1" applyAlignment="1" applyProtection="1">
      <alignment horizontal="center" vertical="center"/>
      <protection locked="0"/>
    </xf>
    <xf numFmtId="0" fontId="5" fillId="0" borderId="14" xfId="0" applyBorder="1" applyAlignment="1" applyProtection="1">
      <alignment horizontal="center" vertical="center" wrapText="1"/>
      <protection locked="0"/>
    </xf>
    <xf numFmtId="0" fontId="5" fillId="0" borderId="10" xfId="0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>
      <alignment horizontal="right"/>
    </xf>
    <xf numFmtId="0" fontId="7" fillId="0" borderId="0" xfId="0" applyFont="1" applyAlignment="1" applyProtection="1">
      <alignment horizontal="right"/>
      <protection locked="0"/>
    </xf>
    <xf numFmtId="49" fontId="7" fillId="0" borderId="0" xfId="0" applyNumberFormat="1" applyFont="1" applyAlignment="1" applyProtection="1">
      <protection locked="0"/>
    </xf>
    <xf numFmtId="0" fontId="4" fillId="0" borderId="0" xfId="0" applyFont="1" applyAlignment="1">
      <alignment horizontal="right"/>
    </xf>
    <xf numFmtId="0" fontId="8" fillId="0" borderId="0" xfId="0" applyFont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8" fillId="0" borderId="0" xfId="0" applyFont="1" applyAlignment="1">
      <alignment horizontal="center" vertical="center"/>
    </xf>
    <xf numFmtId="0" fontId="9" fillId="0" borderId="0" xfId="0" applyFont="1" applyAlignment="1" applyProtection="1">
      <alignment horizontal="left" vertical="center"/>
      <protection locked="0"/>
    </xf>
    <xf numFmtId="0" fontId="10" fillId="0" borderId="0" xfId="0" applyFont="1" applyAlignment="1" applyProtection="1">
      <alignment horizontal="right"/>
      <protection locked="0"/>
    </xf>
    <xf numFmtId="0" fontId="5" fillId="0" borderId="1" xfId="0" applyBorder="1" applyAlignment="1" applyProtection="1">
      <alignment horizontal="center" vertical="center"/>
      <protection locked="0"/>
    </xf>
    <xf numFmtId="49" fontId="5" fillId="0" borderId="1" xfId="0" applyNumberFormat="1" applyBorder="1" applyAlignment="1" applyProtection="1">
      <alignment horizontal="center" vertical="center" wrapText="1"/>
      <protection locked="0"/>
    </xf>
    <xf numFmtId="0" fontId="5" fillId="0" borderId="5" xfId="0" applyBorder="1" applyAlignment="1" applyProtection="1">
      <alignment horizontal="center" vertical="center"/>
      <protection locked="0"/>
    </xf>
    <xf numFmtId="49" fontId="5" fillId="0" borderId="5" xfId="0" applyNumberFormat="1" applyBorder="1" applyAlignment="1" applyProtection="1">
      <alignment horizontal="center" vertical="center" wrapText="1"/>
      <protection locked="0"/>
    </xf>
    <xf numFmtId="49" fontId="5" fillId="0" borderId="7" xfId="0" applyNumberForma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 wrapText="1"/>
      <protection locked="0"/>
    </xf>
    <xf numFmtId="4" fontId="4" fillId="0" borderId="7" xfId="0" applyNumberFormat="1" applyFont="1" applyBorder="1" applyAlignment="1">
      <alignment horizontal="right" vertical="center"/>
    </xf>
    <xf numFmtId="4" fontId="4" fillId="0" borderId="7" xfId="0" applyNumberFormat="1" applyFont="1" applyBorder="1" applyAlignment="1">
      <alignment horizontal="right" vertical="center" wrapText="1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left" vertical="center"/>
      <protection locked="0"/>
    </xf>
    <xf numFmtId="4" fontId="9" fillId="0" borderId="0" xfId="0" applyNumberFormat="1" applyFont="1" applyBorder="1" applyAlignment="1" applyProtection="1">
      <alignment horizontal="left" vertical="center"/>
      <protection locked="0"/>
    </xf>
    <xf numFmtId="4" fontId="9" fillId="0" borderId="0" xfId="0" applyNumberFormat="1" applyFont="1" applyBorder="1" applyAlignment="1" applyProtection="1">
      <alignment horizontal="left" vertical="center" wrapText="1"/>
      <protection locked="0"/>
    </xf>
    <xf numFmtId="49" fontId="11" fillId="0" borderId="0" xfId="53" applyFont="1" applyBorder="1">
      <alignment horizontal="left" vertical="center" wrapText="1"/>
    </xf>
    <xf numFmtId="49" fontId="12" fillId="0" borderId="0" xfId="53" applyFont="1" applyBorder="1" applyAlignment="1">
      <alignment horizontal="center" vertical="center" wrapText="1"/>
    </xf>
    <xf numFmtId="49" fontId="11" fillId="0" borderId="7" xfId="53" applyFont="1" applyAlignment="1">
      <alignment horizontal="center" vertical="center" wrapText="1"/>
    </xf>
    <xf numFmtId="49" fontId="11" fillId="0" borderId="7" xfId="53" applyFont="1">
      <alignment horizontal="left" vertical="center" wrapText="1"/>
    </xf>
    <xf numFmtId="49" fontId="11" fillId="0" borderId="0" xfId="53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left" vertical="center" wrapText="1"/>
    </xf>
    <xf numFmtId="49" fontId="11" fillId="0" borderId="0" xfId="0" applyNumberFormat="1" applyFont="1" applyBorder="1" applyAlignment="1">
      <alignment horizontal="center" vertical="center" wrapText="1"/>
    </xf>
    <xf numFmtId="49" fontId="11" fillId="0" borderId="7" xfId="0" applyNumberFormat="1" applyFont="1" applyBorder="1" applyAlignment="1">
      <alignment horizontal="center" vertical="center" wrapText="1"/>
    </xf>
    <xf numFmtId="49" fontId="4" fillId="0" borderId="7" xfId="53" applyFont="1">
      <alignment horizontal="left" vertical="center" wrapText="1"/>
    </xf>
    <xf numFmtId="49" fontId="4" fillId="0" borderId="7" xfId="53" applyFont="1" applyAlignment="1">
      <alignment horizontal="center" vertical="center" wrapText="1"/>
    </xf>
    <xf numFmtId="178" fontId="4" fillId="0" borderId="7" xfId="54" applyFont="1">
      <alignment horizontal="right" vertical="center"/>
    </xf>
    <xf numFmtId="0" fontId="13" fillId="0" borderId="0" xfId="0" applyBorder="1">
      <alignment vertical="top"/>
    </xf>
    <xf numFmtId="0" fontId="12" fillId="0" borderId="0" xfId="0" applyFont="1" applyBorder="1" applyAlignment="1">
      <alignment horizontal="center" vertical="center"/>
    </xf>
    <xf numFmtId="0" fontId="13" fillId="0" borderId="7" xfId="0" applyBorder="1" applyAlignment="1">
      <alignment horizontal="center" vertical="center" wrapText="1"/>
    </xf>
    <xf numFmtId="0" fontId="13" fillId="0" borderId="7" xfId="0" applyBorder="1" applyAlignment="1">
      <alignment horizontal="center" vertical="center"/>
    </xf>
    <xf numFmtId="0" fontId="13" fillId="0" borderId="0" xfId="0" applyBorder="1" applyAlignment="1">
      <alignment horizontal="right" vertic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right" wrapText="1"/>
    </xf>
    <xf numFmtId="0" fontId="14" fillId="0" borderId="0" xfId="0" applyFont="1" applyBorder="1" applyAlignment="1">
      <alignment horizontal="center" vertical="center" wrapText="1"/>
    </xf>
    <xf numFmtId="0" fontId="5" fillId="0" borderId="0" xfId="0" applyBorder="1" applyAlignment="1">
      <alignment horizontal="left" wrapText="1"/>
    </xf>
    <xf numFmtId="0" fontId="15" fillId="0" borderId="7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4" fontId="15" fillId="0" borderId="7" xfId="0" applyNumberFormat="1" applyFont="1" applyBorder="1" applyAlignment="1">
      <alignment vertical="center"/>
    </xf>
    <xf numFmtId="4" fontId="15" fillId="0" borderId="2" xfId="0" applyNumberFormat="1" applyFont="1" applyBorder="1" applyAlignment="1">
      <alignment vertical="center"/>
    </xf>
    <xf numFmtId="49" fontId="12" fillId="0" borderId="0" xfId="0" applyNumberFormat="1" applyFont="1" applyBorder="1" applyAlignment="1">
      <alignment horizontal="center" vertical="center" wrapText="1"/>
    </xf>
    <xf numFmtId="49" fontId="13" fillId="0" borderId="0" xfId="0" applyNumberFormat="1" applyBorder="1" applyAlignment="1">
      <alignment horizontal="left" vertical="center" wrapText="1"/>
    </xf>
    <xf numFmtId="49" fontId="16" fillId="0" borderId="7" xfId="53" applyFont="1" applyAlignment="1">
      <alignment horizontal="center" vertical="center" wrapText="1"/>
    </xf>
    <xf numFmtId="49" fontId="16" fillId="0" borderId="7" xfId="53" applyFont="1">
      <alignment horizontal="left" vertical="center" wrapText="1"/>
    </xf>
    <xf numFmtId="178" fontId="16" fillId="0" borderId="7" xfId="54" applyFont="1">
      <alignment horizontal="right" vertical="center"/>
    </xf>
    <xf numFmtId="49" fontId="16" fillId="0" borderId="7" xfId="53" applyFont="1" applyAlignment="1">
      <alignment horizontal="left" vertical="center" wrapText="1" indent="1"/>
    </xf>
    <xf numFmtId="49" fontId="16" fillId="0" borderId="7" xfId="53" applyFont="1" applyAlignment="1">
      <alignment horizontal="left" vertical="center" wrapText="1" indent="2"/>
    </xf>
    <xf numFmtId="0" fontId="2" fillId="0" borderId="0" xfId="0" applyFont="1" applyBorder="1" applyAlignment="1">
      <alignment vertical="center"/>
    </xf>
    <xf numFmtId="0" fontId="17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5" fillId="0" borderId="7" xfId="0" applyBorder="1" applyAlignment="1">
      <alignment horizontal="left" vertical="center"/>
    </xf>
    <xf numFmtId="0" fontId="5" fillId="0" borderId="7" xfId="0" applyBorder="1" applyAlignment="1" applyProtection="1">
      <alignment vertical="center"/>
      <protection locked="0"/>
    </xf>
    <xf numFmtId="0" fontId="2" fillId="0" borderId="6" xfId="0" applyFont="1" applyBorder="1" applyAlignment="1">
      <alignment vertical="center"/>
    </xf>
    <xf numFmtId="178" fontId="1" fillId="0" borderId="7" xfId="0" applyNumberFormat="1" applyFont="1" applyBorder="1" applyAlignment="1" applyProtection="1">
      <alignment horizontal="right" vertical="center"/>
      <protection locked="0"/>
    </xf>
    <xf numFmtId="0" fontId="19" fillId="0" borderId="7" xfId="0" applyFont="1" applyBorder="1" applyAlignment="1">
      <alignment horizontal="center" vertical="center"/>
    </xf>
    <xf numFmtId="0" fontId="4" fillId="0" borderId="0" xfId="53" applyNumberFormat="1" applyFont="1" applyBorder="1" applyAlignment="1">
      <alignment horizontal="left" vertical="center"/>
    </xf>
    <xf numFmtId="0" fontId="3" fillId="0" borderId="0" xfId="53" applyNumberFormat="1" applyFont="1" applyBorder="1" applyAlignment="1">
      <alignment horizontal="center" vertical="center"/>
    </xf>
    <xf numFmtId="0" fontId="4" fillId="0" borderId="7" xfId="53" applyNumberFormat="1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7" xfId="53" applyNumberFormat="1" applyFont="1">
      <alignment horizontal="left" vertical="center" wrapText="1"/>
    </xf>
    <xf numFmtId="0" fontId="4" fillId="0" borderId="7" xfId="53" applyNumberFormat="1" applyFont="1" applyAlignment="1">
      <alignment horizontal="left" vertical="center" wrapText="1" indent="1"/>
    </xf>
    <xf numFmtId="0" fontId="4" fillId="0" borderId="7" xfId="53" applyNumberFormat="1" applyFont="1" applyAlignment="1">
      <alignment horizontal="left" vertical="center" wrapText="1" indent="2"/>
    </xf>
    <xf numFmtId="0" fontId="5" fillId="0" borderId="0" xfId="0" applyBorder="1" applyAlignment="1">
      <alignment vertical="center"/>
    </xf>
    <xf numFmtId="0" fontId="1" fillId="0" borderId="7" xfId="0" applyFont="1" applyBorder="1" applyAlignment="1">
      <alignment vertical="center" wrapText="1"/>
    </xf>
    <xf numFmtId="0" fontId="5" fillId="0" borderId="4" xfId="0" applyBorder="1" applyAlignment="1">
      <alignment vertical="center"/>
    </xf>
    <xf numFmtId="0" fontId="2" fillId="0" borderId="0" xfId="0" applyFont="1" applyAlignment="1">
      <alignment horizontal="center" vertical="center"/>
    </xf>
    <xf numFmtId="49" fontId="4" fillId="0" borderId="0" xfId="53" applyFont="1" applyBorder="1">
      <alignment horizontal="left" vertical="center" wrapText="1"/>
    </xf>
    <xf numFmtId="49" fontId="4" fillId="0" borderId="0" xfId="53" applyFont="1" applyBorder="1" applyAlignment="1">
      <alignment horizontal="right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4" fillId="0" borderId="0" xfId="53" applyFont="1" applyBorder="1" applyAlignment="1">
      <alignment horizontal="center" vertical="center" wrapText="1"/>
    </xf>
    <xf numFmtId="49" fontId="4" fillId="0" borderId="8" xfId="53" applyFont="1" applyBorder="1" applyAlignment="1">
      <alignment horizontal="center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topLeftCell="A14" workbookViewId="0">
      <selection activeCell="D24" sqref="D24"/>
    </sheetView>
  </sheetViews>
  <sheetFormatPr defaultColWidth="10.2818181818182" defaultRowHeight="15" customHeight="1" outlineLevelCol="3"/>
  <cols>
    <col min="1" max="4" width="33.2818181818182" customWidth="1"/>
  </cols>
  <sheetData>
    <row r="1" ht="18.75" customHeight="1" spans="1:4">
      <c r="A1" s="197"/>
      <c r="B1" s="197"/>
      <c r="C1" s="197"/>
      <c r="D1" s="198" t="s">
        <v>0</v>
      </c>
    </row>
    <row r="2" ht="42" customHeight="1" spans="1:4">
      <c r="A2" s="199" t="str">
        <f>"2025"&amp;"年财务收支预算总表"</f>
        <v>2025年财务收支预算总表</v>
      </c>
      <c r="B2" s="199"/>
      <c r="C2" s="199"/>
      <c r="D2" s="199"/>
    </row>
    <row r="3" ht="18.75" customHeight="1" spans="1:4">
      <c r="A3" s="197" t="str">
        <f>"单位名称："&amp;"梁河县小厂乡卫生院"</f>
        <v>单位名称：梁河县小厂乡卫生院</v>
      </c>
      <c r="B3" s="197"/>
      <c r="C3" s="200"/>
      <c r="D3" s="198" t="s">
        <v>1</v>
      </c>
    </row>
    <row r="4" ht="18.75" customHeight="1" spans="1:4">
      <c r="A4" s="201" t="s">
        <v>2</v>
      </c>
      <c r="B4" s="201"/>
      <c r="C4" s="201" t="s">
        <v>3</v>
      </c>
      <c r="D4" s="201"/>
    </row>
    <row r="5" ht="18.75" customHeight="1" spans="1:4">
      <c r="A5" s="155" t="s">
        <v>4</v>
      </c>
      <c r="B5" s="155" t="s">
        <v>5</v>
      </c>
      <c r="C5" s="155" t="s">
        <v>6</v>
      </c>
      <c r="D5" s="155" t="s">
        <v>5</v>
      </c>
    </row>
    <row r="6" ht="18.75" customHeight="1" spans="1:4">
      <c r="A6" s="154" t="s">
        <v>7</v>
      </c>
      <c r="B6" s="156">
        <v>2707062.6</v>
      </c>
      <c r="C6" s="154" t="str">
        <f>"一"&amp;"、"&amp;"社会保障和就业支出"</f>
        <v>一、社会保障和就业支出</v>
      </c>
      <c r="D6" s="156">
        <v>324260.76</v>
      </c>
    </row>
    <row r="7" ht="18.75" customHeight="1" spans="1:4">
      <c r="A7" s="154" t="s">
        <v>8</v>
      </c>
      <c r="B7" s="156"/>
      <c r="C7" s="154" t="str">
        <f>"二"&amp;"、"&amp;"卫生健康支出"</f>
        <v>二、卫生健康支出</v>
      </c>
      <c r="D7" s="156">
        <v>4201792.08</v>
      </c>
    </row>
    <row r="8" ht="18.75" customHeight="1" spans="1:4">
      <c r="A8" s="154" t="s">
        <v>9</v>
      </c>
      <c r="B8" s="156"/>
      <c r="C8" s="154" t="str">
        <f>"三"&amp;"、"&amp;"住房保障支出"</f>
        <v>三、住房保障支出</v>
      </c>
      <c r="D8" s="156">
        <v>221009.76</v>
      </c>
    </row>
    <row r="9" ht="18.75" customHeight="1" spans="1:4">
      <c r="A9" s="154" t="s">
        <v>10</v>
      </c>
      <c r="B9" s="156"/>
      <c r="C9" s="154"/>
      <c r="D9" s="156"/>
    </row>
    <row r="10" ht="18.75" customHeight="1" spans="1:4">
      <c r="A10" s="154" t="s">
        <v>11</v>
      </c>
      <c r="B10" s="156">
        <v>2040000</v>
      </c>
      <c r="C10" s="154"/>
      <c r="D10" s="156"/>
    </row>
    <row r="11" ht="18.75" customHeight="1" spans="1:4">
      <c r="A11" s="154" t="s">
        <v>12</v>
      </c>
      <c r="B11" s="156">
        <v>2040000</v>
      </c>
      <c r="C11" s="154"/>
      <c r="D11" s="156"/>
    </row>
    <row r="12" ht="18.75" customHeight="1" spans="1:4">
      <c r="A12" s="154" t="s">
        <v>13</v>
      </c>
      <c r="B12" s="156"/>
      <c r="C12" s="154"/>
      <c r="D12" s="156"/>
    </row>
    <row r="13" ht="18.75" customHeight="1" spans="1:4">
      <c r="A13" s="154" t="s">
        <v>14</v>
      </c>
      <c r="B13" s="156"/>
      <c r="C13" s="154"/>
      <c r="D13" s="156"/>
    </row>
    <row r="14" ht="18.75" customHeight="1" spans="1:4">
      <c r="A14" s="154" t="s">
        <v>15</v>
      </c>
      <c r="B14" s="156"/>
      <c r="C14" s="154"/>
      <c r="D14" s="156"/>
    </row>
    <row r="15" ht="18.75" customHeight="1" spans="1:4">
      <c r="A15" s="154" t="s">
        <v>16</v>
      </c>
      <c r="B15" s="156"/>
      <c r="C15" s="154"/>
      <c r="D15" s="156"/>
    </row>
    <row r="16" ht="18.75" customHeight="1" spans="1:4">
      <c r="A16" s="154"/>
      <c r="B16" s="156"/>
      <c r="C16" s="154"/>
      <c r="D16" s="156"/>
    </row>
    <row r="17" ht="18.75" customHeight="1" spans="1:4">
      <c r="A17" s="154"/>
      <c r="B17" s="156"/>
      <c r="C17" s="154"/>
      <c r="D17" s="156"/>
    </row>
    <row r="18" ht="18.75" customHeight="1" spans="1:4">
      <c r="A18" s="154"/>
      <c r="B18" s="156"/>
      <c r="C18" s="154"/>
      <c r="D18" s="156"/>
    </row>
    <row r="19" ht="18.75" customHeight="1" spans="1:4">
      <c r="A19" s="154"/>
      <c r="B19" s="156"/>
      <c r="C19" s="154"/>
      <c r="D19" s="156"/>
    </row>
    <row r="20" ht="18.75" customHeight="1" spans="1:4">
      <c r="A20" s="154"/>
      <c r="B20" s="156"/>
      <c r="C20" s="154"/>
      <c r="D20" s="156"/>
    </row>
    <row r="21" ht="18.75" customHeight="1" spans="1:4">
      <c r="A21" s="154"/>
      <c r="B21" s="156"/>
      <c r="C21" s="154"/>
      <c r="D21" s="156"/>
    </row>
    <row r="22" ht="18.75" customHeight="1" spans="1:4">
      <c r="A22" s="154"/>
      <c r="B22" s="156"/>
      <c r="C22" s="154"/>
      <c r="D22" s="156"/>
    </row>
    <row r="23" ht="18.75" customHeight="1" spans="1:4">
      <c r="A23" s="154"/>
      <c r="B23" s="156"/>
      <c r="C23" s="154"/>
      <c r="D23" s="156"/>
    </row>
    <row r="24" ht="18.75" customHeight="1" spans="1:4">
      <c r="A24" s="154"/>
      <c r="B24" s="156"/>
      <c r="C24" s="154"/>
      <c r="D24" s="156"/>
    </row>
    <row r="25" ht="18.75" customHeight="1" spans="1:4">
      <c r="A25" s="154"/>
      <c r="B25" s="156"/>
      <c r="C25" s="154"/>
      <c r="D25" s="156"/>
    </row>
    <row r="26" ht="18.75" customHeight="1" spans="1:4">
      <c r="A26" s="154"/>
      <c r="B26" s="156"/>
      <c r="C26" s="154"/>
      <c r="D26" s="156"/>
    </row>
    <row r="27" ht="18.75" customHeight="1" spans="1:4">
      <c r="A27" s="154"/>
      <c r="B27" s="156"/>
      <c r="C27" s="154"/>
      <c r="D27" s="156"/>
    </row>
    <row r="28" ht="18.75" customHeight="1" spans="1:4">
      <c r="A28" s="154"/>
      <c r="B28" s="156"/>
      <c r="C28" s="154"/>
      <c r="D28" s="156"/>
    </row>
    <row r="29" ht="18.75" customHeight="1" spans="1:4">
      <c r="A29" s="154"/>
      <c r="B29" s="156"/>
      <c r="C29" s="154"/>
      <c r="D29" s="156"/>
    </row>
    <row r="30" ht="18.75" customHeight="1" spans="1:4">
      <c r="A30" s="154"/>
      <c r="B30" s="156"/>
      <c r="C30" s="154"/>
      <c r="D30" s="156"/>
    </row>
    <row r="31" ht="18.75" customHeight="1" spans="1:4">
      <c r="A31" s="154"/>
      <c r="B31" s="156"/>
      <c r="C31" s="154"/>
      <c r="D31" s="156"/>
    </row>
    <row r="32" ht="18.75" customHeight="1" spans="1:4">
      <c r="A32" s="154" t="s">
        <v>17</v>
      </c>
      <c r="B32" s="156">
        <v>4747062.6</v>
      </c>
      <c r="C32" s="154" t="s">
        <v>18</v>
      </c>
      <c r="D32" s="156">
        <v>4747062.6</v>
      </c>
    </row>
    <row r="33" ht="18.75" customHeight="1" spans="1:4">
      <c r="A33" s="154" t="s">
        <v>19</v>
      </c>
      <c r="B33" s="156"/>
      <c r="C33" s="154" t="s">
        <v>20</v>
      </c>
      <c r="D33" s="156"/>
    </row>
    <row r="34" ht="18.75" customHeight="1" spans="1:4">
      <c r="A34" s="154" t="s">
        <v>21</v>
      </c>
      <c r="B34" s="156"/>
      <c r="C34" s="154" t="s">
        <v>21</v>
      </c>
      <c r="D34" s="156"/>
    </row>
    <row r="35" ht="18.75" customHeight="1" spans="1:4">
      <c r="A35" s="154" t="s">
        <v>22</v>
      </c>
      <c r="B35" s="156"/>
      <c r="C35" s="154" t="s">
        <v>23</v>
      </c>
      <c r="D35" s="156"/>
    </row>
    <row r="36" ht="18.75" customHeight="1" spans="1:4">
      <c r="A36" s="154" t="s">
        <v>24</v>
      </c>
      <c r="B36" s="156">
        <v>4747062.6</v>
      </c>
      <c r="C36" s="154" t="s">
        <v>25</v>
      </c>
      <c r="D36" s="156">
        <v>4747062.6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10"/>
  <sheetViews>
    <sheetView showZeros="0" workbookViewId="0">
      <selection activeCell="D25" sqref="D25"/>
    </sheetView>
  </sheetViews>
  <sheetFormatPr defaultColWidth="9.13636363636364" defaultRowHeight="14.25" customHeight="1" outlineLevelCol="5"/>
  <cols>
    <col min="1" max="6" width="23.0454545454545" customWidth="1"/>
  </cols>
  <sheetData>
    <row r="1" ht="12" customHeight="1" spans="1:6">
      <c r="A1" s="124">
        <v>1</v>
      </c>
      <c r="B1" s="125">
        <v>0</v>
      </c>
      <c r="C1" s="124">
        <v>1</v>
      </c>
      <c r="D1" s="93"/>
      <c r="E1" s="93"/>
      <c r="F1" s="126" t="s">
        <v>351</v>
      </c>
    </row>
    <row r="2" ht="26.25" customHeight="1" spans="1:6">
      <c r="A2" s="127" t="str">
        <f>"2025"&amp;"年政府性基金预算支出预算表"</f>
        <v>2025年政府性基金预算支出预算表</v>
      </c>
      <c r="B2" s="127" t="s">
        <v>352</v>
      </c>
      <c r="C2" s="128"/>
      <c r="D2" s="129"/>
      <c r="E2" s="129"/>
      <c r="F2" s="129"/>
    </row>
    <row r="3" ht="13.5" customHeight="1" spans="1:6">
      <c r="A3" s="130" t="str">
        <f>"单位名称："&amp;"梁河县小厂乡卫生院"</f>
        <v>单位名称：梁河县小厂乡卫生院</v>
      </c>
      <c r="B3" s="130" t="s">
        <v>353</v>
      </c>
      <c r="C3" s="131"/>
      <c r="D3" s="93"/>
      <c r="E3" s="93"/>
      <c r="F3" s="126" t="s">
        <v>1</v>
      </c>
    </row>
    <row r="4" ht="19.5" customHeight="1" spans="1:6">
      <c r="A4" s="132" t="s">
        <v>164</v>
      </c>
      <c r="B4" s="133" t="s">
        <v>48</v>
      </c>
      <c r="C4" s="132" t="s">
        <v>49</v>
      </c>
      <c r="D4" s="12" t="s">
        <v>354</v>
      </c>
      <c r="E4" s="13"/>
      <c r="F4" s="14"/>
    </row>
    <row r="5" ht="18.75" customHeight="1" spans="1:6">
      <c r="A5" s="134"/>
      <c r="B5" s="135"/>
      <c r="C5" s="134"/>
      <c r="D5" s="73" t="s">
        <v>30</v>
      </c>
      <c r="E5" s="12" t="s">
        <v>52</v>
      </c>
      <c r="F5" s="73" t="s">
        <v>53</v>
      </c>
    </row>
    <row r="6" ht="18.75" customHeight="1" spans="1:6">
      <c r="A6" s="60"/>
      <c r="B6" s="136"/>
      <c r="C6" s="60"/>
      <c r="D6" s="36"/>
      <c r="E6" s="36"/>
      <c r="F6" s="36"/>
    </row>
    <row r="7" ht="21" customHeight="1" spans="1:6">
      <c r="A7" s="22"/>
      <c r="B7" s="22"/>
      <c r="C7" s="22"/>
      <c r="D7" s="87"/>
      <c r="E7" s="137"/>
      <c r="F7" s="137"/>
    </row>
    <row r="8" ht="21" customHeight="1" spans="1:6">
      <c r="A8" s="22"/>
      <c r="B8" s="22"/>
      <c r="C8" s="22"/>
      <c r="D8" s="138"/>
      <c r="E8" s="139"/>
      <c r="F8" s="139"/>
    </row>
    <row r="9" ht="18.75" customHeight="1" spans="1:6">
      <c r="A9" s="140" t="s">
        <v>355</v>
      </c>
      <c r="B9" s="140" t="s">
        <v>355</v>
      </c>
      <c r="C9" s="141" t="s">
        <v>355</v>
      </c>
      <c r="D9" s="87"/>
      <c r="E9" s="137"/>
      <c r="F9" s="137"/>
    </row>
    <row r="10" ht="18.75" customHeight="1" spans="1:6">
      <c r="A10" s="142" t="s">
        <v>356</v>
      </c>
      <c r="B10" s="142"/>
      <c r="C10" s="142"/>
      <c r="D10" s="143"/>
      <c r="E10" s="144"/>
      <c r="F10" s="144"/>
    </row>
  </sheetData>
  <mergeCells count="8">
    <mergeCell ref="A2:F2"/>
    <mergeCell ref="A3:C3"/>
    <mergeCell ref="D4:F4"/>
    <mergeCell ref="A9:C9"/>
    <mergeCell ref="A10:F10"/>
    <mergeCell ref="A4:A5"/>
    <mergeCell ref="B4:B5"/>
    <mergeCell ref="C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Q21"/>
  <sheetViews>
    <sheetView showZeros="0" tabSelected="1" topLeftCell="A17" workbookViewId="0">
      <selection activeCell="G17" sqref="G13:G15 G9:G11 G17:G19"/>
    </sheetView>
  </sheetViews>
  <sheetFormatPr defaultColWidth="9.13636363636364" defaultRowHeight="14.25" customHeight="1"/>
  <cols>
    <col min="1" max="1" width="16.3454545454545" customWidth="1"/>
    <col min="2" max="3" width="9.62727272727273" customWidth="1"/>
    <col min="4" max="5" width="3.62727272727273" customWidth="1"/>
    <col min="6" max="6" width="11.2818181818182" customWidth="1"/>
    <col min="7" max="8" width="11.8545454545455" customWidth="1"/>
    <col min="9" max="9" width="10.2" customWidth="1"/>
    <col min="10" max="10" width="6.04545454545455" customWidth="1"/>
    <col min="11" max="11" width="9.78181818181818" customWidth="1"/>
    <col min="12" max="12" width="10.7818181818182" customWidth="1"/>
    <col min="13" max="15" width="10.7090909090909" customWidth="1"/>
    <col min="16" max="16" width="6.62727272727273" customWidth="1"/>
    <col min="17" max="17" width="11.4272727272727" customWidth="1"/>
  </cols>
  <sheetData>
    <row r="1" ht="13.5" customHeight="1" spans="1:17">
      <c r="A1" s="3"/>
      <c r="B1" s="3"/>
      <c r="C1" s="3"/>
      <c r="D1" s="3"/>
      <c r="E1" s="3"/>
      <c r="F1" s="3"/>
      <c r="G1" s="3"/>
      <c r="H1" s="3"/>
      <c r="I1" s="3"/>
      <c r="J1" s="3"/>
      <c r="K1" s="1"/>
      <c r="L1" s="1"/>
      <c r="M1" s="1"/>
      <c r="N1" s="1"/>
      <c r="O1" s="114"/>
      <c r="P1" s="114"/>
      <c r="Q1" s="101" t="s">
        <v>357</v>
      </c>
    </row>
    <row r="2" ht="27.75" customHeight="1" spans="1:17">
      <c r="A2" s="102" t="str">
        <f>"2025"&amp;"年部门政府采购预算表"</f>
        <v>2025年部门政府采购预算表</v>
      </c>
      <c r="B2" s="30"/>
      <c r="C2" s="30"/>
      <c r="D2" s="30"/>
      <c r="E2" s="30"/>
      <c r="F2" s="30"/>
      <c r="G2" s="30"/>
      <c r="H2" s="30"/>
      <c r="I2" s="30"/>
      <c r="J2" s="30"/>
      <c r="K2" s="115"/>
      <c r="L2" s="30"/>
      <c r="M2" s="30"/>
      <c r="N2" s="30"/>
      <c r="O2" s="115"/>
      <c r="P2" s="115"/>
      <c r="Q2" s="30"/>
    </row>
    <row r="3" ht="18.75" customHeight="1" spans="1:17">
      <c r="A3" s="103" t="str">
        <f>"单位名称："&amp;"梁河县小厂乡卫生院"</f>
        <v>单位名称：梁河县小厂乡卫生院</v>
      </c>
      <c r="B3" s="33"/>
      <c r="C3" s="33"/>
      <c r="D3" s="33"/>
      <c r="E3" s="33"/>
      <c r="F3" s="33"/>
      <c r="G3" s="33"/>
      <c r="H3" s="33"/>
      <c r="I3" s="33"/>
      <c r="J3" s="33"/>
      <c r="K3" s="1"/>
      <c r="L3" s="1"/>
      <c r="M3" s="1"/>
      <c r="N3" s="1"/>
      <c r="O3" s="116"/>
      <c r="P3" s="116"/>
      <c r="Q3" s="123" t="s">
        <v>27</v>
      </c>
    </row>
    <row r="4" ht="15.75" customHeight="1" spans="1:17">
      <c r="A4" s="11" t="s">
        <v>358</v>
      </c>
      <c r="B4" s="104" t="s">
        <v>359</v>
      </c>
      <c r="C4" s="104" t="s">
        <v>360</v>
      </c>
      <c r="D4" s="104" t="s">
        <v>361</v>
      </c>
      <c r="E4" s="104" t="s">
        <v>362</v>
      </c>
      <c r="F4" s="104" t="s">
        <v>363</v>
      </c>
      <c r="G4" s="49" t="s">
        <v>171</v>
      </c>
      <c r="H4" s="49"/>
      <c r="I4" s="49"/>
      <c r="J4" s="49"/>
      <c r="K4" s="117"/>
      <c r="L4" s="49"/>
      <c r="M4" s="49"/>
      <c r="N4" s="49"/>
      <c r="O4" s="76"/>
      <c r="P4" s="117"/>
      <c r="Q4" s="50"/>
    </row>
    <row r="5" ht="17.25" customHeight="1" spans="1:17">
      <c r="A5" s="16"/>
      <c r="B5" s="105"/>
      <c r="C5" s="105"/>
      <c r="D5" s="105"/>
      <c r="E5" s="105"/>
      <c r="F5" s="105"/>
      <c r="G5" s="105" t="s">
        <v>30</v>
      </c>
      <c r="H5" s="105" t="s">
        <v>34</v>
      </c>
      <c r="I5" s="105" t="s">
        <v>364</v>
      </c>
      <c r="J5" s="105" t="s">
        <v>365</v>
      </c>
      <c r="K5" s="118" t="s">
        <v>366</v>
      </c>
      <c r="L5" s="119" t="s">
        <v>367</v>
      </c>
      <c r="M5" s="119"/>
      <c r="N5" s="119"/>
      <c r="O5" s="120"/>
      <c r="P5" s="121"/>
      <c r="Q5" s="106"/>
    </row>
    <row r="6" ht="54" customHeight="1" spans="1:17">
      <c r="A6" s="18"/>
      <c r="B6" s="106"/>
      <c r="C6" s="106"/>
      <c r="D6" s="106"/>
      <c r="E6" s="106"/>
      <c r="F6" s="106"/>
      <c r="G6" s="106"/>
      <c r="H6" s="106" t="s">
        <v>33</v>
      </c>
      <c r="I6" s="106"/>
      <c r="J6" s="106"/>
      <c r="K6" s="122"/>
      <c r="L6" s="106" t="s">
        <v>33</v>
      </c>
      <c r="M6" s="106" t="s">
        <v>40</v>
      </c>
      <c r="N6" s="106" t="s">
        <v>368</v>
      </c>
      <c r="O6" s="34" t="s">
        <v>42</v>
      </c>
      <c r="P6" s="122" t="s">
        <v>43</v>
      </c>
      <c r="Q6" s="106" t="s">
        <v>44</v>
      </c>
    </row>
    <row r="7" ht="15" customHeight="1" spans="1:17">
      <c r="A7" s="77">
        <v>1</v>
      </c>
      <c r="B7" s="107">
        <v>2</v>
      </c>
      <c r="C7" s="107">
        <v>3</v>
      </c>
      <c r="D7" s="107">
        <v>4</v>
      </c>
      <c r="E7" s="107">
        <v>5</v>
      </c>
      <c r="F7" s="107">
        <v>6</v>
      </c>
      <c r="G7" s="81">
        <v>7</v>
      </c>
      <c r="H7" s="81">
        <v>8</v>
      </c>
      <c r="I7" s="81">
        <v>9</v>
      </c>
      <c r="J7" s="81">
        <v>10</v>
      </c>
      <c r="K7" s="81">
        <v>11</v>
      </c>
      <c r="L7" s="81">
        <v>12</v>
      </c>
      <c r="M7" s="81">
        <v>13</v>
      </c>
      <c r="N7" s="81">
        <v>14</v>
      </c>
      <c r="O7" s="81">
        <v>15</v>
      </c>
      <c r="P7" s="81">
        <v>16</v>
      </c>
      <c r="Q7" s="81">
        <v>17</v>
      </c>
    </row>
    <row r="8" ht="52.5" customHeight="1" spans="1:17">
      <c r="A8" s="108" t="s">
        <v>46</v>
      </c>
      <c r="B8" s="109"/>
      <c r="C8" s="109"/>
      <c r="D8" s="110"/>
      <c r="E8" s="111"/>
      <c r="F8" s="23"/>
      <c r="G8" s="23">
        <v>242325</v>
      </c>
      <c r="H8" s="23"/>
      <c r="I8" s="23"/>
      <c r="J8" s="23"/>
      <c r="K8" s="23"/>
      <c r="L8" s="23">
        <v>242325</v>
      </c>
      <c r="M8" s="23">
        <v>242325</v>
      </c>
      <c r="N8" s="23"/>
      <c r="O8" s="23"/>
      <c r="P8" s="23"/>
      <c r="Q8" s="23"/>
    </row>
    <row r="9" ht="52.5" customHeight="1" spans="1:17">
      <c r="A9" s="108" t="str">
        <f t="shared" ref="A9:A20" si="0">"     "&amp;"单位资金安排2025年特定目标类项目经费"</f>
        <v>     单位资金安排2025年特定目标类项目经费</v>
      </c>
      <c r="B9" s="109" t="s">
        <v>369</v>
      </c>
      <c r="C9" s="109" t="s">
        <v>369</v>
      </c>
      <c r="D9" s="110" t="s">
        <v>370</v>
      </c>
      <c r="E9" s="111">
        <v>5</v>
      </c>
      <c r="F9" s="23"/>
      <c r="G9" s="23">
        <v>2000</v>
      </c>
      <c r="H9" s="23"/>
      <c r="I9" s="23"/>
      <c r="J9" s="23"/>
      <c r="K9" s="23"/>
      <c r="L9" s="23">
        <v>2000</v>
      </c>
      <c r="M9" s="23">
        <v>2000</v>
      </c>
      <c r="N9" s="23"/>
      <c r="O9" s="23"/>
      <c r="P9" s="23"/>
      <c r="Q9" s="23"/>
    </row>
    <row r="10" ht="52.5" customHeight="1" spans="1:17">
      <c r="A10" s="108" t="str">
        <f t="shared" si="0"/>
        <v>     单位资金安排2025年特定目标类项目经费</v>
      </c>
      <c r="B10" s="109" t="s">
        <v>371</v>
      </c>
      <c r="C10" s="109" t="s">
        <v>371</v>
      </c>
      <c r="D10" s="110" t="s">
        <v>372</v>
      </c>
      <c r="E10" s="111">
        <v>5</v>
      </c>
      <c r="F10" s="23"/>
      <c r="G10" s="23">
        <v>5400</v>
      </c>
      <c r="H10" s="23"/>
      <c r="I10" s="23"/>
      <c r="J10" s="23"/>
      <c r="K10" s="23"/>
      <c r="L10" s="23">
        <v>5400</v>
      </c>
      <c r="M10" s="23">
        <v>5400</v>
      </c>
      <c r="N10" s="23"/>
      <c r="O10" s="23"/>
      <c r="P10" s="23"/>
      <c r="Q10" s="23"/>
    </row>
    <row r="11" ht="52.5" customHeight="1" spans="1:17">
      <c r="A11" s="108" t="str">
        <f t="shared" si="0"/>
        <v>     单位资金安排2025年特定目标类项目经费</v>
      </c>
      <c r="B11" s="109" t="s">
        <v>373</v>
      </c>
      <c r="C11" s="109" t="s">
        <v>374</v>
      </c>
      <c r="D11" s="110" t="s">
        <v>304</v>
      </c>
      <c r="E11" s="111">
        <v>1</v>
      </c>
      <c r="F11" s="23"/>
      <c r="G11" s="23">
        <v>5000</v>
      </c>
      <c r="H11" s="23"/>
      <c r="I11" s="23"/>
      <c r="J11" s="23"/>
      <c r="K11" s="23"/>
      <c r="L11" s="23">
        <v>5000</v>
      </c>
      <c r="M11" s="23">
        <v>5000</v>
      </c>
      <c r="N11" s="23"/>
      <c r="O11" s="23"/>
      <c r="P11" s="23"/>
      <c r="Q11" s="23"/>
    </row>
    <row r="12" ht="52.5" customHeight="1" spans="1:17">
      <c r="A12" s="108" t="str">
        <f t="shared" si="0"/>
        <v>     单位资金安排2025年特定目标类项目经费</v>
      </c>
      <c r="B12" s="109" t="s">
        <v>375</v>
      </c>
      <c r="C12" s="109" t="s">
        <v>376</v>
      </c>
      <c r="D12" s="110" t="s">
        <v>304</v>
      </c>
      <c r="E12" s="111">
        <v>1</v>
      </c>
      <c r="F12" s="23"/>
      <c r="G12" s="23">
        <v>10000</v>
      </c>
      <c r="H12" s="23"/>
      <c r="I12" s="23"/>
      <c r="J12" s="23"/>
      <c r="K12" s="23"/>
      <c r="L12" s="23">
        <v>10000</v>
      </c>
      <c r="M12" s="23">
        <v>10000</v>
      </c>
      <c r="N12" s="23"/>
      <c r="O12" s="23"/>
      <c r="P12" s="23"/>
      <c r="Q12" s="23"/>
    </row>
    <row r="13" ht="52.5" customHeight="1" spans="1:17">
      <c r="A13" s="108" t="str">
        <f t="shared" si="0"/>
        <v>     单位资金安排2025年特定目标类项目经费</v>
      </c>
      <c r="B13" s="109" t="s">
        <v>377</v>
      </c>
      <c r="C13" s="109" t="s">
        <v>377</v>
      </c>
      <c r="D13" s="110" t="s">
        <v>378</v>
      </c>
      <c r="E13" s="111">
        <v>1</v>
      </c>
      <c r="F13" s="23"/>
      <c r="G13" s="23">
        <v>15000</v>
      </c>
      <c r="H13" s="23"/>
      <c r="I13" s="23"/>
      <c r="J13" s="23"/>
      <c r="K13" s="23"/>
      <c r="L13" s="23">
        <v>15000</v>
      </c>
      <c r="M13" s="23">
        <v>15000</v>
      </c>
      <c r="N13" s="23"/>
      <c r="O13" s="23"/>
      <c r="P13" s="23"/>
      <c r="Q13" s="23"/>
    </row>
    <row r="14" ht="52.5" customHeight="1" spans="1:17">
      <c r="A14" s="108" t="str">
        <f t="shared" si="0"/>
        <v>     单位资金安排2025年特定目标类项目经费</v>
      </c>
      <c r="B14" s="109" t="s">
        <v>379</v>
      </c>
      <c r="C14" s="109" t="s">
        <v>379</v>
      </c>
      <c r="D14" s="110" t="s">
        <v>380</v>
      </c>
      <c r="E14" s="111">
        <v>85</v>
      </c>
      <c r="F14" s="23"/>
      <c r="G14" s="23">
        <v>12325</v>
      </c>
      <c r="H14" s="23"/>
      <c r="I14" s="23"/>
      <c r="J14" s="23"/>
      <c r="K14" s="23"/>
      <c r="L14" s="23">
        <v>12325</v>
      </c>
      <c r="M14" s="23">
        <v>12325</v>
      </c>
      <c r="N14" s="23"/>
      <c r="O14" s="23"/>
      <c r="P14" s="23"/>
      <c r="Q14" s="23"/>
    </row>
    <row r="15" ht="52.5" customHeight="1" spans="1:17">
      <c r="A15" s="108" t="str">
        <f t="shared" si="0"/>
        <v>     单位资金安排2025年特定目标类项目经费</v>
      </c>
      <c r="B15" s="109" t="s">
        <v>381</v>
      </c>
      <c r="C15" s="109" t="s">
        <v>382</v>
      </c>
      <c r="D15" s="110" t="s">
        <v>378</v>
      </c>
      <c r="E15" s="111">
        <v>3</v>
      </c>
      <c r="F15" s="23"/>
      <c r="G15" s="23">
        <v>9600</v>
      </c>
      <c r="H15" s="23"/>
      <c r="I15" s="23"/>
      <c r="J15" s="23"/>
      <c r="K15" s="23"/>
      <c r="L15" s="23">
        <v>9600</v>
      </c>
      <c r="M15" s="23">
        <v>9600</v>
      </c>
      <c r="N15" s="23"/>
      <c r="O15" s="23"/>
      <c r="P15" s="23"/>
      <c r="Q15" s="23"/>
    </row>
    <row r="16" ht="52.5" customHeight="1" spans="1:17">
      <c r="A16" s="108" t="str">
        <f t="shared" si="0"/>
        <v>     单位资金安排2025年特定目标类项目经费</v>
      </c>
      <c r="B16" s="109" t="s">
        <v>383</v>
      </c>
      <c r="C16" s="109" t="s">
        <v>384</v>
      </c>
      <c r="D16" s="110" t="s">
        <v>385</v>
      </c>
      <c r="E16" s="111">
        <v>1</v>
      </c>
      <c r="F16" s="23"/>
      <c r="G16" s="23">
        <v>5000</v>
      </c>
      <c r="H16" s="23"/>
      <c r="I16" s="23"/>
      <c r="J16" s="23"/>
      <c r="K16" s="23"/>
      <c r="L16" s="23">
        <v>5000</v>
      </c>
      <c r="M16" s="23">
        <v>5000</v>
      </c>
      <c r="N16" s="23"/>
      <c r="O16" s="23"/>
      <c r="P16" s="23"/>
      <c r="Q16" s="23"/>
    </row>
    <row r="17" ht="52.5" customHeight="1" spans="1:17">
      <c r="A17" s="108" t="str">
        <f t="shared" si="0"/>
        <v>     单位资金安排2025年特定目标类项目经费</v>
      </c>
      <c r="B17" s="109" t="s">
        <v>386</v>
      </c>
      <c r="C17" s="109" t="s">
        <v>387</v>
      </c>
      <c r="D17" s="110" t="s">
        <v>378</v>
      </c>
      <c r="E17" s="111">
        <v>1</v>
      </c>
      <c r="F17" s="23"/>
      <c r="G17" s="23">
        <v>2100</v>
      </c>
      <c r="H17" s="23"/>
      <c r="I17" s="23"/>
      <c r="J17" s="23"/>
      <c r="K17" s="23"/>
      <c r="L17" s="23">
        <v>2100</v>
      </c>
      <c r="M17" s="23">
        <v>2100</v>
      </c>
      <c r="N17" s="23"/>
      <c r="O17" s="23"/>
      <c r="P17" s="23"/>
      <c r="Q17" s="23"/>
    </row>
    <row r="18" ht="52.5" customHeight="1" spans="1:17">
      <c r="A18" s="108" t="str">
        <f t="shared" si="0"/>
        <v>     单位资金安排2025年特定目标类项目经费</v>
      </c>
      <c r="B18" s="109" t="s">
        <v>388</v>
      </c>
      <c r="C18" s="109" t="s">
        <v>389</v>
      </c>
      <c r="D18" s="110" t="s">
        <v>378</v>
      </c>
      <c r="E18" s="111">
        <v>6</v>
      </c>
      <c r="F18" s="23"/>
      <c r="G18" s="23">
        <v>42000</v>
      </c>
      <c r="H18" s="23"/>
      <c r="I18" s="23"/>
      <c r="J18" s="23"/>
      <c r="K18" s="23"/>
      <c r="L18" s="23">
        <v>42000</v>
      </c>
      <c r="M18" s="23">
        <v>42000</v>
      </c>
      <c r="N18" s="23"/>
      <c r="O18" s="23"/>
      <c r="P18" s="23"/>
      <c r="Q18" s="23"/>
    </row>
    <row r="19" ht="52.5" customHeight="1" spans="1:17">
      <c r="A19" s="108" t="str">
        <f t="shared" si="0"/>
        <v>     单位资金安排2025年特定目标类项目经费</v>
      </c>
      <c r="B19" s="109" t="s">
        <v>390</v>
      </c>
      <c r="C19" s="109" t="s">
        <v>390</v>
      </c>
      <c r="D19" s="110" t="s">
        <v>391</v>
      </c>
      <c r="E19" s="111">
        <v>5</v>
      </c>
      <c r="F19" s="23"/>
      <c r="G19" s="23">
        <v>3900</v>
      </c>
      <c r="H19" s="23"/>
      <c r="I19" s="23"/>
      <c r="J19" s="23"/>
      <c r="K19" s="23"/>
      <c r="L19" s="23">
        <v>3900</v>
      </c>
      <c r="M19" s="23">
        <v>3900</v>
      </c>
      <c r="N19" s="23"/>
      <c r="O19" s="23"/>
      <c r="P19" s="23"/>
      <c r="Q19" s="23"/>
    </row>
    <row r="20" ht="52.5" customHeight="1" spans="1:17">
      <c r="A20" s="108" t="str">
        <f t="shared" si="0"/>
        <v>     单位资金安排2025年特定目标类项目经费</v>
      </c>
      <c r="B20" s="109" t="s">
        <v>392</v>
      </c>
      <c r="C20" s="109" t="s">
        <v>393</v>
      </c>
      <c r="D20" s="110" t="s">
        <v>394</v>
      </c>
      <c r="E20" s="111">
        <v>1</v>
      </c>
      <c r="F20" s="23"/>
      <c r="G20" s="23">
        <v>130000</v>
      </c>
      <c r="H20" s="23"/>
      <c r="I20" s="23"/>
      <c r="J20" s="23"/>
      <c r="K20" s="23"/>
      <c r="L20" s="23">
        <v>130000</v>
      </c>
      <c r="M20" s="23">
        <v>130000</v>
      </c>
      <c r="N20" s="23"/>
      <c r="O20" s="23"/>
      <c r="P20" s="23"/>
      <c r="Q20" s="23"/>
    </row>
    <row r="21" ht="30" customHeight="1" spans="1:17">
      <c r="A21" s="112" t="s">
        <v>355</v>
      </c>
      <c r="B21" s="113"/>
      <c r="C21" s="113"/>
      <c r="D21" s="113"/>
      <c r="E21" s="111"/>
      <c r="F21" s="23"/>
      <c r="G21" s="23">
        <v>242325</v>
      </c>
      <c r="H21" s="23"/>
      <c r="I21" s="23"/>
      <c r="J21" s="23"/>
      <c r="K21" s="23"/>
      <c r="L21" s="23">
        <v>242325</v>
      </c>
      <c r="M21" s="23">
        <v>242325</v>
      </c>
      <c r="N21" s="23"/>
      <c r="O21" s="23"/>
      <c r="P21" s="23"/>
      <c r="Q21" s="23"/>
    </row>
  </sheetData>
  <mergeCells count="16">
    <mergeCell ref="A2:Q2"/>
    <mergeCell ref="A3:F3"/>
    <mergeCell ref="G4:Q4"/>
    <mergeCell ref="L5:Q5"/>
    <mergeCell ref="A21:E21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N11"/>
  <sheetViews>
    <sheetView showZeros="0" workbookViewId="0">
      <selection activeCell="M14" sqref="M14"/>
    </sheetView>
  </sheetViews>
  <sheetFormatPr defaultColWidth="9.13636363636364" defaultRowHeight="14.25" customHeight="1"/>
  <cols>
    <col min="1" max="1" width="21.4818181818182" customWidth="1"/>
    <col min="2" max="2" width="9.78181818181818" customWidth="1"/>
    <col min="3" max="3" width="19.2" customWidth="1"/>
    <col min="4" max="5" width="12.0454545454545" customWidth="1"/>
    <col min="6" max="6" width="5.78181818181818" customWidth="1"/>
    <col min="7" max="7" width="6.48181818181818" customWidth="1"/>
    <col min="8" max="8" width="9.91818181818182" customWidth="1"/>
    <col min="9" max="14" width="11.3454545454545" customWidth="1"/>
  </cols>
  <sheetData>
    <row r="1" ht="17.25" customHeight="1" spans="1:14">
      <c r="A1" s="3"/>
      <c r="B1" s="3"/>
      <c r="C1" s="3"/>
      <c r="D1" s="3"/>
      <c r="E1" s="3"/>
      <c r="F1" s="3"/>
      <c r="G1" s="3"/>
      <c r="H1" s="95"/>
      <c r="I1" s="1"/>
      <c r="J1" s="1"/>
      <c r="K1" s="95"/>
      <c r="L1" s="1"/>
      <c r="M1" s="99"/>
      <c r="N1" s="99" t="s">
        <v>395</v>
      </c>
    </row>
    <row r="2" ht="36" customHeight="1" spans="1:14">
      <c r="A2" s="30" t="str">
        <f>"2025"&amp;"年政府购买服务预算表"</f>
        <v>2025年政府购买服务预算表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ht="21.75" customHeight="1" spans="1:14">
      <c r="A3" s="32" t="str">
        <f>"单位名称："&amp;"梁河县小厂乡卫生院"</f>
        <v>单位名称：梁河县小厂乡卫生院</v>
      </c>
      <c r="B3" s="33"/>
      <c r="C3" s="33"/>
      <c r="D3" s="33"/>
      <c r="E3" s="33"/>
      <c r="F3" s="33"/>
      <c r="G3" s="33"/>
      <c r="H3" s="95"/>
      <c r="I3" s="1"/>
      <c r="J3" s="1"/>
      <c r="K3" s="95"/>
      <c r="L3" s="1"/>
      <c r="M3" s="100"/>
      <c r="N3" s="101" t="s">
        <v>27</v>
      </c>
    </row>
    <row r="4" ht="15.75" customHeight="1" spans="1:14">
      <c r="A4" s="11" t="s">
        <v>358</v>
      </c>
      <c r="B4" s="11" t="s">
        <v>396</v>
      </c>
      <c r="C4" s="11" t="s">
        <v>397</v>
      </c>
      <c r="D4" s="12" t="s">
        <v>171</v>
      </c>
      <c r="E4" s="13"/>
      <c r="F4" s="13"/>
      <c r="G4" s="13"/>
      <c r="H4" s="13"/>
      <c r="I4" s="13"/>
      <c r="J4" s="13"/>
      <c r="K4" s="13"/>
      <c r="L4" s="13"/>
      <c r="M4" s="13"/>
      <c r="N4" s="14"/>
    </row>
    <row r="5" ht="17.25" customHeight="1" spans="1:14">
      <c r="A5" s="16"/>
      <c r="B5" s="16"/>
      <c r="C5" s="16"/>
      <c r="D5" s="78" t="s">
        <v>30</v>
      </c>
      <c r="E5" s="11" t="s">
        <v>34</v>
      </c>
      <c r="F5" s="11" t="s">
        <v>364</v>
      </c>
      <c r="G5" s="11" t="s">
        <v>365</v>
      </c>
      <c r="H5" s="11" t="s">
        <v>366</v>
      </c>
      <c r="I5" s="12" t="s">
        <v>367</v>
      </c>
      <c r="J5" s="13"/>
      <c r="K5" s="13"/>
      <c r="L5" s="13"/>
      <c r="M5" s="13"/>
      <c r="N5" s="14"/>
    </row>
    <row r="6" ht="40.5" customHeight="1" spans="1:14">
      <c r="A6" s="18"/>
      <c r="B6" s="18"/>
      <c r="C6" s="18"/>
      <c r="D6" s="77"/>
      <c r="E6" s="16" t="s">
        <v>33</v>
      </c>
      <c r="F6" s="18"/>
      <c r="G6" s="18"/>
      <c r="H6" s="77"/>
      <c r="I6" s="16" t="s">
        <v>33</v>
      </c>
      <c r="J6" s="16" t="s">
        <v>40</v>
      </c>
      <c r="K6" s="16" t="s">
        <v>41</v>
      </c>
      <c r="L6" s="16" t="s">
        <v>42</v>
      </c>
      <c r="M6" s="16" t="s">
        <v>43</v>
      </c>
      <c r="N6" s="16" t="s">
        <v>44</v>
      </c>
    </row>
    <row r="7" ht="15" customHeight="1" spans="1:14">
      <c r="A7" s="36">
        <v>1</v>
      </c>
      <c r="B7" s="36">
        <v>2</v>
      </c>
      <c r="C7" s="36">
        <v>3</v>
      </c>
      <c r="D7" s="36">
        <v>7</v>
      </c>
      <c r="E7" s="36">
        <v>8</v>
      </c>
      <c r="F7" s="36">
        <v>9</v>
      </c>
      <c r="G7" s="36">
        <v>10</v>
      </c>
      <c r="H7" s="36">
        <v>11</v>
      </c>
      <c r="I7" s="36">
        <v>12</v>
      </c>
      <c r="J7" s="36">
        <v>13</v>
      </c>
      <c r="K7" s="36">
        <v>14</v>
      </c>
      <c r="L7" s="36">
        <v>15</v>
      </c>
      <c r="M7" s="36">
        <v>16</v>
      </c>
      <c r="N7" s="36">
        <v>17</v>
      </c>
    </row>
    <row r="8" ht="52.5" customHeight="1" spans="1:14">
      <c r="A8" s="96"/>
      <c r="B8" s="96"/>
      <c r="C8" s="96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</row>
    <row r="9" ht="52.5" customHeight="1" spans="1:14">
      <c r="A9" s="97"/>
      <c r="B9" s="97"/>
      <c r="C9" s="97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</row>
    <row r="10" ht="30" customHeight="1" spans="1:14">
      <c r="A10" s="12" t="s">
        <v>30</v>
      </c>
      <c r="B10" s="98"/>
      <c r="C10" s="98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</row>
    <row r="11" customHeight="1" spans="1:14">
      <c r="A11" s="28" t="s">
        <v>398</v>
      </c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</row>
  </sheetData>
  <mergeCells count="14">
    <mergeCell ref="A2:N2"/>
    <mergeCell ref="A3:H3"/>
    <mergeCell ref="D4:N4"/>
    <mergeCell ref="I5:N5"/>
    <mergeCell ref="A10:C10"/>
    <mergeCell ref="A11:N11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M11"/>
  <sheetViews>
    <sheetView showZeros="0" workbookViewId="0">
      <selection activeCell="L18" sqref="L18"/>
    </sheetView>
  </sheetViews>
  <sheetFormatPr defaultColWidth="9.13636363636364" defaultRowHeight="14.25" customHeight="1"/>
  <cols>
    <col min="1" max="1" width="37.7090909090909" customWidth="1"/>
    <col min="2" max="13" width="8.62727272727273" customWidth="1"/>
  </cols>
  <sheetData>
    <row r="1" ht="13.5" customHeight="1" spans="1:13">
      <c r="A1" s="68"/>
      <c r="B1" s="68"/>
      <c r="C1" s="68"/>
      <c r="D1" s="69"/>
      <c r="E1" s="69"/>
      <c r="F1" s="69"/>
      <c r="G1" s="69"/>
      <c r="H1" s="69"/>
      <c r="I1" s="69"/>
      <c r="J1" s="69"/>
      <c r="K1" s="69"/>
      <c r="L1" s="69"/>
      <c r="M1" s="92" t="s">
        <v>399</v>
      </c>
    </row>
    <row r="2" ht="27.75" customHeight="1" spans="1:13">
      <c r="A2" s="45" t="str">
        <f>"2025"&amp;"年县对下转移支付预算表"</f>
        <v>2025年县对下转移支付预算表</v>
      </c>
      <c r="B2" s="5"/>
      <c r="C2" s="5"/>
      <c r="D2" s="58"/>
      <c r="E2" s="58"/>
      <c r="F2" s="58"/>
      <c r="G2" s="58"/>
      <c r="H2" s="58"/>
      <c r="I2" s="58"/>
      <c r="J2" s="58"/>
      <c r="K2" s="58"/>
      <c r="L2" s="58"/>
      <c r="M2" s="5"/>
    </row>
    <row r="3" customHeight="1" spans="1:13">
      <c r="A3" s="44" t="s">
        <v>1</v>
      </c>
      <c r="B3" s="70"/>
      <c r="C3" s="70"/>
      <c r="D3" s="9"/>
      <c r="E3" s="9"/>
      <c r="F3" s="9"/>
      <c r="G3" s="9"/>
      <c r="H3" s="9"/>
      <c r="I3" s="9"/>
      <c r="J3" s="9"/>
      <c r="K3" s="9"/>
      <c r="L3" s="9"/>
      <c r="M3" s="93"/>
    </row>
    <row r="4" ht="18" customHeight="1" spans="1:13">
      <c r="A4" s="71" t="str">
        <f>"单位名称："&amp;"梁河县小厂乡卫生院"</f>
        <v>单位名称：梁河县小厂乡卫生院</v>
      </c>
      <c r="B4" s="72"/>
      <c r="C4" s="72"/>
      <c r="D4" s="9"/>
      <c r="E4" s="9"/>
      <c r="F4" s="9"/>
      <c r="G4" s="9"/>
      <c r="H4" s="9"/>
      <c r="I4" s="9"/>
      <c r="J4" s="9"/>
      <c r="K4" s="9"/>
      <c r="L4" s="9"/>
      <c r="M4" s="94"/>
    </row>
    <row r="5" ht="19.5" customHeight="1" spans="1:13">
      <c r="A5" s="73" t="s">
        <v>400</v>
      </c>
      <c r="B5" s="12" t="s">
        <v>171</v>
      </c>
      <c r="C5" s="13"/>
      <c r="D5" s="74"/>
      <c r="E5" s="75" t="s">
        <v>401</v>
      </c>
      <c r="F5" s="76"/>
      <c r="G5" s="76"/>
      <c r="H5" s="76"/>
      <c r="I5" s="76"/>
      <c r="J5" s="76"/>
      <c r="K5" s="76"/>
      <c r="L5" s="76"/>
      <c r="M5" s="14"/>
    </row>
    <row r="6" ht="40.5" customHeight="1" spans="1:13">
      <c r="A6" s="77"/>
      <c r="B6" s="78" t="s">
        <v>30</v>
      </c>
      <c r="C6" s="11" t="s">
        <v>34</v>
      </c>
      <c r="D6" s="79" t="s">
        <v>402</v>
      </c>
      <c r="E6" s="80" t="s">
        <v>403</v>
      </c>
      <c r="F6" s="81" t="s">
        <v>404</v>
      </c>
      <c r="G6" s="81" t="s">
        <v>405</v>
      </c>
      <c r="H6" s="81" t="s">
        <v>406</v>
      </c>
      <c r="I6" s="81" t="s">
        <v>407</v>
      </c>
      <c r="J6" s="81" t="s">
        <v>408</v>
      </c>
      <c r="K6" s="81" t="s">
        <v>409</v>
      </c>
      <c r="L6" s="81" t="s">
        <v>410</v>
      </c>
      <c r="M6" s="81" t="s">
        <v>411</v>
      </c>
    </row>
    <row r="7" ht="19.5" customHeight="1" spans="1:13">
      <c r="A7" s="36">
        <v>1</v>
      </c>
      <c r="B7" s="36">
        <v>2</v>
      </c>
      <c r="C7" s="82">
        <v>3</v>
      </c>
      <c r="D7" s="83">
        <v>4</v>
      </c>
      <c r="E7" s="84">
        <v>5</v>
      </c>
      <c r="F7" s="85">
        <v>6</v>
      </c>
      <c r="G7" s="86">
        <v>7</v>
      </c>
      <c r="H7" s="86">
        <v>8</v>
      </c>
      <c r="I7" s="86">
        <v>9</v>
      </c>
      <c r="J7" s="86">
        <v>10</v>
      </c>
      <c r="K7" s="86">
        <v>11</v>
      </c>
      <c r="L7" s="86">
        <v>12</v>
      </c>
      <c r="M7" s="86">
        <v>13</v>
      </c>
    </row>
    <row r="8" ht="19.5" customHeight="1" spans="1:13">
      <c r="A8" s="37"/>
      <c r="B8" s="87"/>
      <c r="C8" s="87"/>
      <c r="D8" s="88"/>
      <c r="E8" s="89"/>
      <c r="F8" s="90"/>
      <c r="G8" s="90"/>
      <c r="H8" s="90"/>
      <c r="I8" s="90"/>
      <c r="J8" s="90"/>
      <c r="K8" s="90"/>
      <c r="L8" s="90"/>
      <c r="M8" s="90"/>
    </row>
    <row r="9" ht="19.5" customHeight="1" spans="1:13">
      <c r="A9" s="37"/>
      <c r="B9" s="87"/>
      <c r="C9" s="87"/>
      <c r="D9" s="88"/>
      <c r="E9" s="91"/>
      <c r="F9" s="91"/>
      <c r="G9" s="91"/>
      <c r="H9" s="91"/>
      <c r="I9" s="91"/>
      <c r="J9" s="91"/>
      <c r="K9" s="91"/>
      <c r="L9" s="91"/>
      <c r="M9" s="24"/>
    </row>
    <row r="10" ht="19.5" customHeight="1" spans="1:13">
      <c r="A10" s="53" t="s">
        <v>30</v>
      </c>
      <c r="B10" s="87"/>
      <c r="C10" s="87"/>
      <c r="D10" s="88"/>
      <c r="E10" s="89"/>
      <c r="F10" s="90"/>
      <c r="G10" s="90"/>
      <c r="H10" s="90"/>
      <c r="I10" s="90"/>
      <c r="J10" s="90"/>
      <c r="K10" s="90"/>
      <c r="L10" s="90"/>
      <c r="M10" s="90"/>
    </row>
    <row r="11" ht="17.25" customHeight="1" spans="1:13">
      <c r="A11" s="46" t="s">
        <v>412</v>
      </c>
      <c r="B11" s="46"/>
      <c r="C11" s="46"/>
      <c r="D11" s="6"/>
      <c r="E11" s="6"/>
      <c r="F11" s="6"/>
      <c r="G11" s="6"/>
      <c r="H11" s="6"/>
      <c r="I11" s="6"/>
      <c r="J11" s="6"/>
      <c r="K11" s="6"/>
      <c r="L11" s="6"/>
      <c r="M11" s="46"/>
    </row>
  </sheetData>
  <mergeCells count="7">
    <mergeCell ref="A2:M2"/>
    <mergeCell ref="A3:M3"/>
    <mergeCell ref="A4:M4"/>
    <mergeCell ref="B5:D5"/>
    <mergeCell ref="E5:M5"/>
    <mergeCell ref="A11:M11"/>
    <mergeCell ref="A5:A6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8"/>
  <sheetViews>
    <sheetView showZeros="0" workbookViewId="0">
      <selection activeCell="A1" sqref="A1"/>
    </sheetView>
  </sheetViews>
  <sheetFormatPr defaultColWidth="9.13636363636364" defaultRowHeight="12" customHeight="1" outlineLevelRow="7"/>
  <cols>
    <col min="1" max="10" width="13.9181818181818" customWidth="1"/>
  </cols>
  <sheetData>
    <row r="1" customHeight="1" spans="10:10">
      <c r="J1" s="67" t="s">
        <v>413</v>
      </c>
    </row>
    <row r="2" ht="28.5" customHeight="1" spans="1:10">
      <c r="A2" s="57" t="str">
        <f>"2025"&amp;"年县对下转移支付绩效目标表"</f>
        <v>2025年县对下转移支付绩效目标表</v>
      </c>
      <c r="B2" s="5"/>
      <c r="C2" s="5"/>
      <c r="D2" s="5"/>
      <c r="E2" s="5"/>
      <c r="F2" s="58"/>
      <c r="G2" s="5"/>
      <c r="H2" s="58"/>
      <c r="I2" s="58"/>
      <c r="J2" s="5"/>
    </row>
    <row r="3" ht="17.25" customHeight="1" spans="1:8">
      <c r="A3" s="6" t="str">
        <f>"单位名称："&amp;"梁河县小厂乡卫生院"</f>
        <v>单位名称：梁河县小厂乡卫生院</v>
      </c>
      <c r="B3" s="47"/>
      <c r="C3" s="47"/>
      <c r="D3" s="47"/>
      <c r="E3" s="47"/>
      <c r="F3" s="59"/>
      <c r="G3" s="47"/>
      <c r="H3" s="59"/>
    </row>
    <row r="4" ht="44.25" customHeight="1" spans="1:10">
      <c r="A4" s="35" t="s">
        <v>289</v>
      </c>
      <c r="B4" s="35" t="s">
        <v>290</v>
      </c>
      <c r="C4" s="35" t="s">
        <v>291</v>
      </c>
      <c r="D4" s="35" t="s">
        <v>292</v>
      </c>
      <c r="E4" s="35" t="s">
        <v>293</v>
      </c>
      <c r="F4" s="60" t="s">
        <v>294</v>
      </c>
      <c r="G4" s="35" t="s">
        <v>295</v>
      </c>
      <c r="H4" s="60" t="s">
        <v>296</v>
      </c>
      <c r="I4" s="60" t="s">
        <v>297</v>
      </c>
      <c r="J4" s="35" t="s">
        <v>298</v>
      </c>
    </row>
    <row r="5" ht="14.25" customHeight="1" spans="1:10">
      <c r="A5" s="35">
        <v>1</v>
      </c>
      <c r="B5" s="35">
        <v>2</v>
      </c>
      <c r="C5" s="35">
        <v>3</v>
      </c>
      <c r="D5" s="35">
        <v>4</v>
      </c>
      <c r="E5" s="35">
        <v>5</v>
      </c>
      <c r="F5" s="60">
        <v>6</v>
      </c>
      <c r="G5" s="35">
        <v>7</v>
      </c>
      <c r="H5" s="60">
        <v>8</v>
      </c>
      <c r="I5" s="60">
        <v>9</v>
      </c>
      <c r="J5" s="35">
        <v>10</v>
      </c>
    </row>
    <row r="6" ht="42" customHeight="1" spans="1:10">
      <c r="A6" s="37"/>
      <c r="B6" s="51"/>
      <c r="C6" s="51"/>
      <c r="D6" s="51"/>
      <c r="E6" s="61"/>
      <c r="F6" s="62"/>
      <c r="G6" s="61"/>
      <c r="H6" s="62"/>
      <c r="I6" s="62"/>
      <c r="J6" s="61"/>
    </row>
    <row r="7" ht="42" customHeight="1" spans="1:10">
      <c r="A7" s="63"/>
      <c r="B7" s="64" t="s">
        <v>414</v>
      </c>
      <c r="C7" s="64" t="s">
        <v>414</v>
      </c>
      <c r="D7" s="64" t="s">
        <v>414</v>
      </c>
      <c r="E7" s="63" t="s">
        <v>414</v>
      </c>
      <c r="F7" s="64" t="s">
        <v>414</v>
      </c>
      <c r="G7" s="63" t="s">
        <v>414</v>
      </c>
      <c r="H7" s="64" t="s">
        <v>414</v>
      </c>
      <c r="I7" s="64" t="s">
        <v>414</v>
      </c>
      <c r="J7" s="63" t="s">
        <v>414</v>
      </c>
    </row>
    <row r="8" ht="18.45" customHeight="1" spans="1:10">
      <c r="A8" s="65" t="s">
        <v>412</v>
      </c>
      <c r="B8" s="66"/>
      <c r="C8" s="66"/>
      <c r="D8" s="66"/>
      <c r="E8" s="65"/>
      <c r="F8" s="66"/>
      <c r="G8" s="65"/>
      <c r="H8" s="66"/>
      <c r="I8" s="66"/>
      <c r="J8" s="65"/>
    </row>
  </sheetData>
  <mergeCells count="3">
    <mergeCell ref="A2:J2"/>
    <mergeCell ref="A3:H3"/>
    <mergeCell ref="A8:J8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9"/>
  <sheetViews>
    <sheetView showZeros="0" workbookViewId="0">
      <selection activeCell="A1" sqref="A1"/>
    </sheetView>
  </sheetViews>
  <sheetFormatPr defaultColWidth="9.13636363636364" defaultRowHeight="12" customHeight="1" outlineLevelCol="7"/>
  <cols>
    <col min="1" max="8" width="14.2" customWidth="1"/>
  </cols>
  <sheetData>
    <row r="1" ht="14.25" customHeight="1" spans="8:8">
      <c r="H1" s="44" t="s">
        <v>415</v>
      </c>
    </row>
    <row r="2" ht="28.5" customHeight="1" spans="1:8">
      <c r="A2" s="45" t="str">
        <f>"2025"&amp;"年新增资产配置表"</f>
        <v>2025年新增资产配置表</v>
      </c>
      <c r="B2" s="5"/>
      <c r="C2" s="5"/>
      <c r="D2" s="5"/>
      <c r="E2" s="5"/>
      <c r="F2" s="5"/>
      <c r="G2" s="5"/>
      <c r="H2" s="5"/>
    </row>
    <row r="3" ht="13.5" customHeight="1" spans="1:3">
      <c r="A3" s="46" t="str">
        <f>"单位名称："&amp;"梁河县小厂乡卫生院"</f>
        <v>单位名称：梁河县小厂乡卫生院</v>
      </c>
      <c r="B3" s="7"/>
      <c r="C3" s="47"/>
    </row>
    <row r="4" ht="18" customHeight="1" spans="1:8">
      <c r="A4" s="11" t="s">
        <v>164</v>
      </c>
      <c r="B4" s="11" t="s">
        <v>416</v>
      </c>
      <c r="C4" s="11" t="s">
        <v>417</v>
      </c>
      <c r="D4" s="11" t="s">
        <v>418</v>
      </c>
      <c r="E4" s="11" t="s">
        <v>419</v>
      </c>
      <c r="F4" s="48" t="s">
        <v>420</v>
      </c>
      <c r="G4" s="49"/>
      <c r="H4" s="50"/>
    </row>
    <row r="5" ht="18" customHeight="1" spans="1:8">
      <c r="A5" s="18"/>
      <c r="B5" s="18"/>
      <c r="C5" s="18"/>
      <c r="D5" s="18"/>
      <c r="E5" s="18"/>
      <c r="F5" s="35" t="s">
        <v>362</v>
      </c>
      <c r="G5" s="35" t="s">
        <v>421</v>
      </c>
      <c r="H5" s="35" t="s">
        <v>422</v>
      </c>
    </row>
    <row r="6" ht="21" customHeight="1" spans="1:8">
      <c r="A6" s="35">
        <v>1</v>
      </c>
      <c r="B6" s="35">
        <v>2</v>
      </c>
      <c r="C6" s="35">
        <v>3</v>
      </c>
      <c r="D6" s="35">
        <v>4</v>
      </c>
      <c r="E6" s="35">
        <v>5</v>
      </c>
      <c r="F6" s="35">
        <v>6</v>
      </c>
      <c r="G6" s="35">
        <v>7</v>
      </c>
      <c r="H6" s="35">
        <v>8</v>
      </c>
    </row>
    <row r="7" ht="33" customHeight="1" spans="1:8">
      <c r="A7" s="51"/>
      <c r="B7" s="51"/>
      <c r="C7" s="51"/>
      <c r="D7" s="51"/>
      <c r="E7" s="51"/>
      <c r="F7" s="41"/>
      <c r="G7" s="52"/>
      <c r="H7" s="52"/>
    </row>
    <row r="8" ht="24" customHeight="1" spans="1:8">
      <c r="A8" s="53" t="s">
        <v>30</v>
      </c>
      <c r="B8" s="54"/>
      <c r="C8" s="54"/>
      <c r="D8" s="54"/>
      <c r="E8" s="54"/>
      <c r="F8" s="42"/>
      <c r="G8" s="55"/>
      <c r="H8" s="55"/>
    </row>
    <row r="9" customHeight="1" spans="1:8">
      <c r="A9" s="56" t="s">
        <v>423</v>
      </c>
      <c r="B9" s="56"/>
      <c r="C9" s="56"/>
      <c r="D9" s="56"/>
      <c r="E9" s="56"/>
      <c r="F9" s="56"/>
      <c r="G9" s="56"/>
      <c r="H9" s="56"/>
    </row>
  </sheetData>
  <mergeCells count="9">
    <mergeCell ref="A2:H2"/>
    <mergeCell ref="A3:C3"/>
    <mergeCell ref="F4:H4"/>
    <mergeCell ref="A9:H9"/>
    <mergeCell ref="A4:A5"/>
    <mergeCell ref="B4:B5"/>
    <mergeCell ref="C4:C5"/>
    <mergeCell ref="D4:D5"/>
    <mergeCell ref="E4:E5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11"/>
  <sheetViews>
    <sheetView showZeros="0" workbookViewId="0">
      <selection activeCell="A1" sqref="A1"/>
    </sheetView>
  </sheetViews>
  <sheetFormatPr defaultColWidth="9.13636363636364" defaultRowHeight="14.25" customHeight="1"/>
  <cols>
    <col min="1" max="1" width="10.2818181818182" customWidth="1"/>
    <col min="2" max="3" width="23.8545454545455" customWidth="1"/>
    <col min="4" max="4" width="11.1363636363636" customWidth="1"/>
    <col min="5" max="5" width="17.7090909090909" customWidth="1"/>
    <col min="6" max="6" width="9.85454545454546" customWidth="1"/>
    <col min="7" max="7" width="17.7090909090909" customWidth="1"/>
    <col min="8" max="11" width="15.4272727272727" customWidth="1"/>
  </cols>
  <sheetData>
    <row r="1" ht="13.5" customHeight="1" spans="1:11">
      <c r="A1" s="1"/>
      <c r="B1" s="1"/>
      <c r="C1" s="1"/>
      <c r="D1" s="2"/>
      <c r="E1" s="2"/>
      <c r="F1" s="2"/>
      <c r="G1" s="2"/>
      <c r="H1" s="3"/>
      <c r="I1" s="3"/>
      <c r="J1" s="3"/>
      <c r="K1" s="4" t="s">
        <v>424</v>
      </c>
    </row>
    <row r="2" ht="27.75" customHeight="1" spans="1:11">
      <c r="A2" s="30" t="str">
        <f>"2025"&amp;"年上级转移支付补助项目支出预算表"</f>
        <v>2025年上级转移支付补助项目支出预算表</v>
      </c>
      <c r="B2" s="30"/>
      <c r="C2" s="30"/>
      <c r="D2" s="30"/>
      <c r="E2" s="30"/>
      <c r="F2" s="30"/>
      <c r="G2" s="30"/>
      <c r="H2" s="30"/>
      <c r="I2" s="30"/>
      <c r="J2" s="30"/>
      <c r="K2" s="30"/>
    </row>
    <row r="3" ht="13.5" customHeight="1" spans="1:11">
      <c r="A3" s="31" t="str">
        <f>"单位名称："&amp;"梁河县小厂乡卫生院"</f>
        <v>单位名称：梁河县小厂乡卫生院</v>
      </c>
      <c r="B3" s="32"/>
      <c r="C3" s="32"/>
      <c r="D3" s="32"/>
      <c r="E3" s="32"/>
      <c r="F3" s="32"/>
      <c r="G3" s="32"/>
      <c r="H3" s="33"/>
      <c r="I3" s="33"/>
      <c r="J3" s="33"/>
      <c r="K3" s="40" t="s">
        <v>27</v>
      </c>
    </row>
    <row r="4" ht="21.75" customHeight="1" spans="1:11">
      <c r="A4" s="34" t="s">
        <v>235</v>
      </c>
      <c r="B4" s="34" t="s">
        <v>166</v>
      </c>
      <c r="C4" s="34" t="s">
        <v>236</v>
      </c>
      <c r="D4" s="35" t="s">
        <v>167</v>
      </c>
      <c r="E4" s="35" t="s">
        <v>168</v>
      </c>
      <c r="F4" s="35" t="s">
        <v>237</v>
      </c>
      <c r="G4" s="35" t="s">
        <v>238</v>
      </c>
      <c r="H4" s="36" t="s">
        <v>30</v>
      </c>
      <c r="I4" s="36" t="s">
        <v>425</v>
      </c>
      <c r="J4" s="36"/>
      <c r="K4" s="36"/>
    </row>
    <row r="5" ht="21.75" customHeight="1" spans="1:11">
      <c r="A5" s="34"/>
      <c r="B5" s="34"/>
      <c r="C5" s="34"/>
      <c r="D5" s="35"/>
      <c r="E5" s="35"/>
      <c r="F5" s="35"/>
      <c r="G5" s="35"/>
      <c r="H5" s="36"/>
      <c r="I5" s="35" t="s">
        <v>34</v>
      </c>
      <c r="J5" s="35" t="s">
        <v>35</v>
      </c>
      <c r="K5" s="35" t="s">
        <v>36</v>
      </c>
    </row>
    <row r="6" ht="40.5" customHeight="1" spans="1:11">
      <c r="A6" s="34"/>
      <c r="B6" s="34"/>
      <c r="C6" s="34"/>
      <c r="D6" s="35"/>
      <c r="E6" s="35"/>
      <c r="F6" s="35"/>
      <c r="G6" s="35"/>
      <c r="H6" s="36"/>
      <c r="I6" s="35" t="s">
        <v>33</v>
      </c>
      <c r="J6" s="35"/>
      <c r="K6" s="35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0">
        <v>10</v>
      </c>
      <c r="K7" s="20">
        <v>11</v>
      </c>
    </row>
    <row r="8" ht="52.5" customHeight="1" spans="1:11">
      <c r="A8" s="37"/>
      <c r="B8" s="22" t="s">
        <v>241</v>
      </c>
      <c r="C8" s="37"/>
      <c r="D8" s="37"/>
      <c r="E8" s="37"/>
      <c r="F8" s="37"/>
      <c r="G8" s="37"/>
      <c r="H8" s="23">
        <v>98340</v>
      </c>
      <c r="I8" s="23">
        <v>98340</v>
      </c>
      <c r="J8" s="23"/>
      <c r="K8" s="41"/>
    </row>
    <row r="9" ht="52.5" customHeight="1" spans="1:11">
      <c r="A9" s="22" t="s">
        <v>242</v>
      </c>
      <c r="B9" s="22" t="s">
        <v>241</v>
      </c>
      <c r="C9" s="22" t="s">
        <v>46</v>
      </c>
      <c r="D9" s="22" t="s">
        <v>95</v>
      </c>
      <c r="E9" s="22" t="s">
        <v>96</v>
      </c>
      <c r="F9" s="22" t="s">
        <v>244</v>
      </c>
      <c r="G9" s="22" t="s">
        <v>245</v>
      </c>
      <c r="H9" s="23">
        <v>76740</v>
      </c>
      <c r="I9" s="23">
        <v>76740</v>
      </c>
      <c r="J9" s="23"/>
      <c r="K9" s="42"/>
    </row>
    <row r="10" ht="52.5" customHeight="1" spans="1:11">
      <c r="A10" s="22" t="s">
        <v>242</v>
      </c>
      <c r="B10" s="22" t="s">
        <v>241</v>
      </c>
      <c r="C10" s="22" t="s">
        <v>46</v>
      </c>
      <c r="D10" s="22" t="s">
        <v>95</v>
      </c>
      <c r="E10" s="22" t="s">
        <v>96</v>
      </c>
      <c r="F10" s="22" t="s">
        <v>217</v>
      </c>
      <c r="G10" s="22" t="s">
        <v>218</v>
      </c>
      <c r="H10" s="23">
        <v>21600</v>
      </c>
      <c r="I10" s="23">
        <v>21600</v>
      </c>
      <c r="J10" s="23"/>
      <c r="K10" s="43"/>
    </row>
    <row r="11" ht="30" customHeight="1" spans="1:11">
      <c r="A11" s="38" t="s">
        <v>355</v>
      </c>
      <c r="B11" s="39"/>
      <c r="C11" s="39"/>
      <c r="D11" s="39"/>
      <c r="E11" s="39"/>
      <c r="F11" s="39"/>
      <c r="G11" s="39"/>
      <c r="H11" s="23">
        <v>98340</v>
      </c>
      <c r="I11" s="23">
        <v>98340</v>
      </c>
      <c r="J11" s="23"/>
      <c r="K11" s="42"/>
    </row>
  </sheetData>
  <mergeCells count="15">
    <mergeCell ref="A2:K2"/>
    <mergeCell ref="A3:G3"/>
    <mergeCell ref="I4:K4"/>
    <mergeCell ref="A11:G11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11"/>
  <sheetViews>
    <sheetView showZeros="0" workbookViewId="0">
      <selection activeCell="D14" sqref="D14"/>
    </sheetView>
  </sheetViews>
  <sheetFormatPr defaultColWidth="9.13636363636364" defaultRowHeight="14.25" customHeight="1" outlineLevelCol="6"/>
  <cols>
    <col min="1" max="4" width="20.0454545454545" customWidth="1"/>
    <col min="5" max="7" width="21.0454545454545" customWidth="1"/>
  </cols>
  <sheetData>
    <row r="1" ht="13.5" customHeight="1" spans="1:7">
      <c r="A1" s="1"/>
      <c r="B1" s="1"/>
      <c r="C1" s="1"/>
      <c r="D1" s="2"/>
      <c r="E1" s="3"/>
      <c r="F1" s="3"/>
      <c r="G1" s="4" t="s">
        <v>426</v>
      </c>
    </row>
    <row r="2" ht="27.75" customHeight="1" spans="1:7">
      <c r="A2" s="5" t="str">
        <f>"2025"&amp;"年部门项目支出中期规划预算表"</f>
        <v>2025年部门项目支出中期规划预算表</v>
      </c>
      <c r="B2" s="5"/>
      <c r="C2" s="5"/>
      <c r="D2" s="5"/>
      <c r="E2" s="5"/>
      <c r="F2" s="5"/>
      <c r="G2" s="5"/>
    </row>
    <row r="3" ht="13.5" customHeight="1" spans="1:7">
      <c r="A3" s="6" t="str">
        <f>"单位名称："&amp;"梁河县小厂乡卫生院"</f>
        <v>单位名称：梁河县小厂乡卫生院</v>
      </c>
      <c r="B3" s="7"/>
      <c r="C3" s="7"/>
      <c r="D3" s="7"/>
      <c r="E3" s="8"/>
      <c r="F3" s="8"/>
      <c r="G3" s="9" t="s">
        <v>27</v>
      </c>
    </row>
    <row r="4" ht="21.75" customHeight="1" spans="1:7">
      <c r="A4" s="10" t="s">
        <v>236</v>
      </c>
      <c r="B4" s="10" t="s">
        <v>235</v>
      </c>
      <c r="C4" s="10" t="s">
        <v>166</v>
      </c>
      <c r="D4" s="11" t="s">
        <v>427</v>
      </c>
      <c r="E4" s="12" t="s">
        <v>34</v>
      </c>
      <c r="F4" s="13"/>
      <c r="G4" s="14"/>
    </row>
    <row r="5" ht="21.75" customHeight="1" spans="1:7">
      <c r="A5" s="15"/>
      <c r="B5" s="15"/>
      <c r="C5" s="15"/>
      <c r="D5" s="16"/>
      <c r="E5" s="11" t="str">
        <f>"2025"&amp;"年"</f>
        <v>2025年</v>
      </c>
      <c r="F5" s="11" t="str">
        <f>"2025"+1&amp;"年"</f>
        <v>2026年</v>
      </c>
      <c r="G5" s="11" t="str">
        <f>"2025"+2&amp;"年"</f>
        <v>2027年</v>
      </c>
    </row>
    <row r="6" ht="40.5" customHeight="1" spans="1:7">
      <c r="A6" s="17"/>
      <c r="B6" s="17"/>
      <c r="C6" s="17"/>
      <c r="D6" s="18"/>
      <c r="E6" s="18" t="s">
        <v>33</v>
      </c>
      <c r="F6" s="18" t="s">
        <v>33</v>
      </c>
      <c r="G6" s="18" t="s">
        <v>33</v>
      </c>
    </row>
    <row r="7" ht="15" customHeight="1" spans="1:7">
      <c r="A7" s="19">
        <v>1</v>
      </c>
      <c r="B7" s="19">
        <v>2</v>
      </c>
      <c r="C7" s="19">
        <v>3</v>
      </c>
      <c r="D7" s="20">
        <v>4</v>
      </c>
      <c r="E7" s="19">
        <v>5</v>
      </c>
      <c r="F7" s="19">
        <v>6</v>
      </c>
      <c r="G7" s="19">
        <v>7</v>
      </c>
    </row>
    <row r="8" ht="52.5" customHeight="1" spans="1:7">
      <c r="A8" s="21"/>
      <c r="B8" s="22"/>
      <c r="C8" s="22"/>
      <c r="D8" s="22"/>
      <c r="E8" s="23"/>
      <c r="F8" s="23"/>
      <c r="G8" s="23"/>
    </row>
    <row r="9" ht="52.5" customHeight="1" spans="1:7">
      <c r="A9" s="24"/>
      <c r="B9" s="22"/>
      <c r="C9" s="22"/>
      <c r="D9" s="22"/>
      <c r="E9" s="23"/>
      <c r="F9" s="23"/>
      <c r="G9" s="23"/>
    </row>
    <row r="10" ht="30" customHeight="1" spans="1:7">
      <c r="A10" s="25" t="s">
        <v>30</v>
      </c>
      <c r="B10" s="26" t="s">
        <v>414</v>
      </c>
      <c r="C10" s="26"/>
      <c r="D10" s="27"/>
      <c r="E10" s="23"/>
      <c r="F10" s="23"/>
      <c r="G10" s="23"/>
    </row>
    <row r="11" customHeight="1" spans="1:7">
      <c r="A11" s="28" t="s">
        <v>428</v>
      </c>
      <c r="B11" s="29"/>
      <c r="C11" s="29"/>
      <c r="D11" s="29"/>
      <c r="E11" s="29"/>
      <c r="F11" s="29"/>
      <c r="G11" s="29"/>
    </row>
  </sheetData>
  <mergeCells count="12">
    <mergeCell ref="A2:G2"/>
    <mergeCell ref="A3:D3"/>
    <mergeCell ref="E4:G4"/>
    <mergeCell ref="A10:D10"/>
    <mergeCell ref="A11:G11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S9"/>
  <sheetViews>
    <sheetView showZeros="0" topLeftCell="A2" workbookViewId="0">
      <selection activeCell="L20" sqref="L20"/>
    </sheetView>
  </sheetViews>
  <sheetFormatPr defaultColWidth="9.13636363636364" defaultRowHeight="12" customHeight="1"/>
  <cols>
    <col min="1" max="1" width="7.62727272727273" customWidth="1"/>
    <col min="2" max="2" width="11.2" customWidth="1"/>
    <col min="3" max="4" width="13.4818181818182" customWidth="1"/>
    <col min="5" max="5" width="13.2" customWidth="1"/>
    <col min="6" max="6" width="8.48181818181818" customWidth="1"/>
    <col min="7" max="7" width="5.34545454545455" customWidth="1"/>
    <col min="8" max="8" width="8.48181818181818" customWidth="1"/>
    <col min="9" max="12" width="11.9181818181818" customWidth="1"/>
    <col min="13" max="13" width="9.2" customWidth="1"/>
    <col min="14" max="14" width="11.9181818181818" customWidth="1"/>
    <col min="15" max="15" width="4.48181818181818" customWidth="1"/>
    <col min="16" max="19" width="4.91818181818182" customWidth="1"/>
  </cols>
  <sheetData>
    <row r="1" ht="16.5" customHeight="1" spans="1:17">
      <c r="A1" s="193"/>
      <c r="B1" s="1"/>
      <c r="C1" s="1"/>
      <c r="D1" s="1"/>
      <c r="E1" s="1"/>
      <c r="F1" s="1"/>
      <c r="G1" s="1"/>
      <c r="H1" s="1"/>
      <c r="I1" s="95"/>
      <c r="J1" s="1"/>
      <c r="K1" s="1"/>
      <c r="L1" s="1"/>
      <c r="M1" s="1"/>
      <c r="N1" s="1"/>
      <c r="O1" s="1"/>
      <c r="P1" s="99" t="s">
        <v>26</v>
      </c>
      <c r="Q1" s="99" t="s">
        <v>26</v>
      </c>
    </row>
    <row r="2" ht="36.75" customHeight="1" spans="1:19">
      <c r="A2" s="30" t="str">
        <f>"2025"&amp;"年部门收入预算表"</f>
        <v>2025年部门收入预算表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</row>
    <row r="3" ht="18" customHeight="1" spans="1:17">
      <c r="A3" s="32" t="str">
        <f>"单位名称："&amp;"梁河县小厂乡卫生院"</f>
        <v>单位名称：梁河县小厂乡卫生院</v>
      </c>
      <c r="B3" s="32"/>
      <c r="C3" s="178"/>
      <c r="D3" s="178"/>
      <c r="E3" s="178"/>
      <c r="F3" s="178"/>
      <c r="G3" s="178"/>
      <c r="H3" s="178"/>
      <c r="I3" s="178"/>
      <c r="J3" s="178"/>
      <c r="K3" s="178"/>
      <c r="L3" s="178"/>
      <c r="M3" s="178"/>
      <c r="N3" s="178"/>
      <c r="O3" s="178"/>
      <c r="P3" s="99" t="s">
        <v>27</v>
      </c>
      <c r="Q3" s="99"/>
    </row>
    <row r="4" ht="21" customHeight="1" spans="1:19">
      <c r="A4" s="11" t="s">
        <v>28</v>
      </c>
      <c r="B4" s="11" t="s">
        <v>29</v>
      </c>
      <c r="C4" s="11" t="s">
        <v>30</v>
      </c>
      <c r="D4" s="48" t="s">
        <v>31</v>
      </c>
      <c r="E4" s="49"/>
      <c r="F4" s="49"/>
      <c r="G4" s="49"/>
      <c r="H4" s="49"/>
      <c r="I4" s="13"/>
      <c r="J4" s="49"/>
      <c r="K4" s="49"/>
      <c r="L4" s="49"/>
      <c r="M4" s="49"/>
      <c r="N4" s="50"/>
      <c r="O4" s="48" t="s">
        <v>32</v>
      </c>
      <c r="P4" s="49"/>
      <c r="Q4" s="49"/>
      <c r="R4" s="49"/>
      <c r="S4" s="50"/>
    </row>
    <row r="5" ht="41.25" customHeight="1" spans="1:19">
      <c r="A5" s="16"/>
      <c r="B5" s="16"/>
      <c r="C5" s="16"/>
      <c r="D5" s="16" t="s">
        <v>33</v>
      </c>
      <c r="E5" s="16" t="s">
        <v>34</v>
      </c>
      <c r="F5" s="16" t="s">
        <v>35</v>
      </c>
      <c r="G5" s="16" t="s">
        <v>36</v>
      </c>
      <c r="H5" s="11" t="s">
        <v>37</v>
      </c>
      <c r="I5" s="196" t="s">
        <v>38</v>
      </c>
      <c r="J5" s="196"/>
      <c r="K5" s="196"/>
      <c r="L5" s="196"/>
      <c r="M5" s="196"/>
      <c r="N5" s="196"/>
      <c r="O5" s="11" t="s">
        <v>33</v>
      </c>
      <c r="P5" s="11" t="s">
        <v>34</v>
      </c>
      <c r="Q5" s="11" t="s">
        <v>35</v>
      </c>
      <c r="R5" s="11" t="s">
        <v>36</v>
      </c>
      <c r="S5" s="11" t="s">
        <v>39</v>
      </c>
    </row>
    <row r="6" ht="43.5" customHeight="1" spans="1:19">
      <c r="A6" s="77"/>
      <c r="B6" s="77"/>
      <c r="C6" s="77"/>
      <c r="D6" s="78"/>
      <c r="E6" s="78"/>
      <c r="F6" s="78"/>
      <c r="G6" s="77"/>
      <c r="H6" s="77"/>
      <c r="I6" s="36" t="s">
        <v>33</v>
      </c>
      <c r="J6" s="34" t="s">
        <v>40</v>
      </c>
      <c r="K6" s="34" t="s">
        <v>41</v>
      </c>
      <c r="L6" s="10" t="s">
        <v>42</v>
      </c>
      <c r="M6" s="10" t="s">
        <v>43</v>
      </c>
      <c r="N6" s="10" t="s">
        <v>44</v>
      </c>
      <c r="O6" s="78"/>
      <c r="P6" s="78"/>
      <c r="Q6" s="78"/>
      <c r="R6" s="78"/>
      <c r="S6" s="78"/>
    </row>
    <row r="7" ht="21" customHeight="1" spans="1:19">
      <c r="A7" s="36">
        <v>1</v>
      </c>
      <c r="B7" s="36">
        <v>2</v>
      </c>
      <c r="C7" s="36">
        <v>3</v>
      </c>
      <c r="D7" s="36">
        <v>4</v>
      </c>
      <c r="E7" s="36">
        <v>5</v>
      </c>
      <c r="F7" s="36">
        <v>6</v>
      </c>
      <c r="G7" s="36">
        <v>7</v>
      </c>
      <c r="H7" s="36">
        <v>8</v>
      </c>
      <c r="I7" s="36">
        <v>9</v>
      </c>
      <c r="J7" s="36">
        <v>10</v>
      </c>
      <c r="K7" s="36">
        <v>11</v>
      </c>
      <c r="L7" s="36">
        <v>12</v>
      </c>
      <c r="M7" s="36">
        <v>13</v>
      </c>
      <c r="N7" s="36">
        <v>14</v>
      </c>
      <c r="O7" s="36">
        <v>15</v>
      </c>
      <c r="P7" s="36">
        <v>16</v>
      </c>
      <c r="Q7" s="36">
        <v>17</v>
      </c>
      <c r="R7" s="36">
        <v>18</v>
      </c>
      <c r="S7" s="60">
        <v>19</v>
      </c>
    </row>
    <row r="8" ht="52.5" customHeight="1" spans="1:19">
      <c r="A8" s="194" t="s">
        <v>45</v>
      </c>
      <c r="B8" s="194" t="s">
        <v>46</v>
      </c>
      <c r="C8" s="23">
        <v>4747062.6</v>
      </c>
      <c r="D8" s="23">
        <v>4747062.6</v>
      </c>
      <c r="E8" s="23">
        <v>2707062.6</v>
      </c>
      <c r="F8" s="23"/>
      <c r="G8" s="23"/>
      <c r="H8" s="23"/>
      <c r="I8" s="23">
        <v>2040000</v>
      </c>
      <c r="J8" s="23">
        <v>2040000</v>
      </c>
      <c r="K8" s="23"/>
      <c r="L8" s="23"/>
      <c r="M8" s="23"/>
      <c r="N8" s="23"/>
      <c r="O8" s="23"/>
      <c r="P8" s="23"/>
      <c r="Q8" s="23"/>
      <c r="R8" s="23"/>
      <c r="S8" s="23"/>
    </row>
    <row r="9" ht="30" customHeight="1" spans="1:19">
      <c r="A9" s="12" t="s">
        <v>30</v>
      </c>
      <c r="B9" s="195"/>
      <c r="C9" s="184">
        <v>4747062.6</v>
      </c>
      <c r="D9" s="184">
        <v>4747062.6</v>
      </c>
      <c r="E9" s="184">
        <v>2707062.6</v>
      </c>
      <c r="F9" s="184"/>
      <c r="G9" s="184"/>
      <c r="H9" s="184"/>
      <c r="I9" s="184">
        <v>2040000</v>
      </c>
      <c r="J9" s="184">
        <v>2040000</v>
      </c>
      <c r="K9" s="184"/>
      <c r="L9" s="184"/>
      <c r="M9" s="184"/>
      <c r="N9" s="184"/>
      <c r="O9" s="184"/>
      <c r="P9" s="184"/>
      <c r="Q9" s="184"/>
      <c r="R9" s="184"/>
      <c r="S9" s="184"/>
    </row>
  </sheetData>
  <mergeCells count="21">
    <mergeCell ref="P1:S1"/>
    <mergeCell ref="A2:S2"/>
    <mergeCell ref="A3:G3"/>
    <mergeCell ref="P3:S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26"/>
  <sheetViews>
    <sheetView showZeros="0" workbookViewId="0">
      <selection activeCell="F9" sqref="F9"/>
    </sheetView>
  </sheetViews>
  <sheetFormatPr defaultColWidth="8.85454545454546" defaultRowHeight="15" customHeight="1"/>
  <cols>
    <col min="1" max="1" width="9.62727272727273" customWidth="1"/>
    <col min="2" max="2" width="14.1454545454545" customWidth="1"/>
    <col min="3" max="6" width="14.4818181818182" customWidth="1"/>
    <col min="7" max="7" width="12.6272727272727" customWidth="1"/>
    <col min="8" max="8" width="4.34545454545455" customWidth="1"/>
    <col min="9" max="9" width="7.28181818181818" customWidth="1"/>
    <col min="10" max="13" width="12.7818181818182" customWidth="1"/>
    <col min="14" max="14" width="5.78181818181818" customWidth="1"/>
    <col min="15" max="15" width="12.7818181818182" customWidth="1"/>
  </cols>
  <sheetData>
    <row r="1" ht="18.75" customHeight="1" spans="1:15">
      <c r="A1" s="186"/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101" t="s">
        <v>47</v>
      </c>
      <c r="O1" s="101"/>
    </row>
    <row r="2" ht="36" customHeight="1" spans="1:15">
      <c r="A2" s="187" t="str">
        <f>"2025"&amp;"年部门支出预算表"</f>
        <v>2025年部门支出预算表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</row>
    <row r="3" ht="18.75" customHeight="1" spans="1:15">
      <c r="A3" s="32" t="str">
        <f>"单位名称："&amp;"梁河县小厂乡卫生院"</f>
        <v>单位名称：梁河县小厂乡卫生院</v>
      </c>
      <c r="B3" s="32"/>
      <c r="C3" s="32"/>
      <c r="D3" s="32"/>
      <c r="E3" s="32"/>
      <c r="F3" s="32"/>
      <c r="G3" s="186"/>
      <c r="H3" s="186"/>
      <c r="I3" s="186"/>
      <c r="J3" s="186"/>
      <c r="K3" s="186"/>
      <c r="L3" s="186"/>
      <c r="M3" s="186"/>
      <c r="N3" s="101" t="s">
        <v>1</v>
      </c>
      <c r="O3" s="101"/>
    </row>
    <row r="4" ht="31.5" customHeight="1" spans="1:15">
      <c r="A4" s="188" t="s">
        <v>48</v>
      </c>
      <c r="B4" s="188" t="s">
        <v>49</v>
      </c>
      <c r="C4" s="188" t="s">
        <v>30</v>
      </c>
      <c r="D4" s="188" t="s">
        <v>34</v>
      </c>
      <c r="E4" s="188"/>
      <c r="F4" s="188"/>
      <c r="G4" s="188" t="s">
        <v>35</v>
      </c>
      <c r="H4" s="188" t="s">
        <v>36</v>
      </c>
      <c r="I4" s="188" t="s">
        <v>50</v>
      </c>
      <c r="J4" s="188" t="s">
        <v>51</v>
      </c>
      <c r="K4" s="188"/>
      <c r="L4" s="188"/>
      <c r="M4" s="188"/>
      <c r="N4" s="188"/>
      <c r="O4" s="188"/>
    </row>
    <row r="5" ht="37.3" customHeight="1" spans="1:15">
      <c r="A5" s="188"/>
      <c r="B5" s="188"/>
      <c r="C5" s="188"/>
      <c r="D5" s="188" t="s">
        <v>33</v>
      </c>
      <c r="E5" s="188" t="s">
        <v>52</v>
      </c>
      <c r="F5" s="188" t="s">
        <v>53</v>
      </c>
      <c r="G5" s="188"/>
      <c r="H5" s="188"/>
      <c r="I5" s="188"/>
      <c r="J5" s="188" t="s">
        <v>33</v>
      </c>
      <c r="K5" s="188" t="s">
        <v>54</v>
      </c>
      <c r="L5" s="188" t="s">
        <v>55</v>
      </c>
      <c r="M5" s="188" t="s">
        <v>56</v>
      </c>
      <c r="N5" s="188" t="s">
        <v>57</v>
      </c>
      <c r="O5" s="188" t="s">
        <v>58</v>
      </c>
    </row>
    <row r="6" ht="18.75" customHeight="1" spans="1:15">
      <c r="A6" s="189" t="s">
        <v>59</v>
      </c>
      <c r="B6" s="189" t="s">
        <v>60</v>
      </c>
      <c r="C6" s="189" t="s">
        <v>61</v>
      </c>
      <c r="D6" s="189" t="s">
        <v>62</v>
      </c>
      <c r="E6" s="189" t="s">
        <v>63</v>
      </c>
      <c r="F6" s="189" t="s">
        <v>64</v>
      </c>
      <c r="G6" s="189" t="s">
        <v>65</v>
      </c>
      <c r="H6" s="189" t="s">
        <v>66</v>
      </c>
      <c r="I6" s="189" t="s">
        <v>67</v>
      </c>
      <c r="J6" s="189" t="s">
        <v>68</v>
      </c>
      <c r="K6" s="189" t="s">
        <v>69</v>
      </c>
      <c r="L6" s="189" t="s">
        <v>70</v>
      </c>
      <c r="M6" s="189" t="s">
        <v>71</v>
      </c>
      <c r="N6" s="189" t="s">
        <v>72</v>
      </c>
      <c r="O6" s="189" t="s">
        <v>73</v>
      </c>
    </row>
    <row r="7" ht="52.5" customHeight="1" spans="1:15">
      <c r="A7" s="190" t="s">
        <v>74</v>
      </c>
      <c r="B7" s="190" t="s">
        <v>75</v>
      </c>
      <c r="C7" s="156">
        <v>324260.76</v>
      </c>
      <c r="D7" s="156">
        <v>324260.76</v>
      </c>
      <c r="E7" s="156">
        <v>324260.76</v>
      </c>
      <c r="F7" s="156"/>
      <c r="G7" s="156"/>
      <c r="H7" s="156"/>
      <c r="I7" s="156"/>
      <c r="J7" s="156"/>
      <c r="K7" s="156"/>
      <c r="L7" s="156"/>
      <c r="M7" s="156"/>
      <c r="N7" s="156"/>
      <c r="O7" s="156"/>
    </row>
    <row r="8" ht="52.5" customHeight="1" spans="1:15">
      <c r="A8" s="191" t="s">
        <v>76</v>
      </c>
      <c r="B8" s="191" t="s">
        <v>77</v>
      </c>
      <c r="C8" s="156">
        <v>294679.68</v>
      </c>
      <c r="D8" s="156">
        <v>294679.68</v>
      </c>
      <c r="E8" s="156">
        <v>294679.68</v>
      </c>
      <c r="F8" s="156"/>
      <c r="G8" s="156"/>
      <c r="H8" s="156"/>
      <c r="I8" s="156"/>
      <c r="J8" s="156"/>
      <c r="K8" s="156"/>
      <c r="L8" s="156"/>
      <c r="M8" s="156"/>
      <c r="N8" s="156"/>
      <c r="O8" s="156"/>
    </row>
    <row r="9" ht="52.5" customHeight="1" spans="1:15">
      <c r="A9" s="192" t="s">
        <v>78</v>
      </c>
      <c r="B9" s="192" t="s">
        <v>79</v>
      </c>
      <c r="C9" s="156">
        <v>294679.68</v>
      </c>
      <c r="D9" s="156">
        <v>294679.68</v>
      </c>
      <c r="E9" s="156">
        <v>294679.68</v>
      </c>
      <c r="F9" s="156"/>
      <c r="G9" s="156"/>
      <c r="H9" s="156"/>
      <c r="I9" s="156"/>
      <c r="J9" s="156"/>
      <c r="K9" s="156"/>
      <c r="L9" s="156"/>
      <c r="M9" s="156"/>
      <c r="N9" s="156"/>
      <c r="O9" s="156"/>
    </row>
    <row r="10" ht="52.5" customHeight="1" spans="1:15">
      <c r="A10" s="191" t="s">
        <v>80</v>
      </c>
      <c r="B10" s="191" t="s">
        <v>81</v>
      </c>
      <c r="C10" s="156">
        <v>16236</v>
      </c>
      <c r="D10" s="156">
        <v>16236</v>
      </c>
      <c r="E10" s="156">
        <v>16236</v>
      </c>
      <c r="F10" s="156"/>
      <c r="G10" s="156"/>
      <c r="H10" s="156"/>
      <c r="I10" s="156"/>
      <c r="J10" s="156"/>
      <c r="K10" s="156"/>
      <c r="L10" s="156"/>
      <c r="M10" s="156"/>
      <c r="N10" s="156"/>
      <c r="O10" s="156"/>
    </row>
    <row r="11" ht="52.5" customHeight="1" spans="1:15">
      <c r="A11" s="192" t="s">
        <v>82</v>
      </c>
      <c r="B11" s="192" t="s">
        <v>83</v>
      </c>
      <c r="C11" s="156">
        <v>16236</v>
      </c>
      <c r="D11" s="156">
        <v>16236</v>
      </c>
      <c r="E11" s="156">
        <v>16236</v>
      </c>
      <c r="F11" s="156"/>
      <c r="G11" s="156"/>
      <c r="H11" s="156"/>
      <c r="I11" s="156"/>
      <c r="J11" s="156"/>
      <c r="K11" s="156"/>
      <c r="L11" s="156"/>
      <c r="M11" s="156"/>
      <c r="N11" s="156"/>
      <c r="O11" s="156"/>
    </row>
    <row r="12" ht="52.5" customHeight="1" spans="1:15">
      <c r="A12" s="191" t="s">
        <v>84</v>
      </c>
      <c r="B12" s="191" t="s">
        <v>85</v>
      </c>
      <c r="C12" s="156">
        <v>13345.08</v>
      </c>
      <c r="D12" s="156">
        <v>13345.08</v>
      </c>
      <c r="E12" s="156">
        <v>13345.08</v>
      </c>
      <c r="F12" s="156"/>
      <c r="G12" s="156"/>
      <c r="H12" s="156"/>
      <c r="I12" s="156"/>
      <c r="J12" s="156"/>
      <c r="K12" s="156"/>
      <c r="L12" s="156"/>
      <c r="M12" s="156"/>
      <c r="N12" s="156"/>
      <c r="O12" s="156"/>
    </row>
    <row r="13" ht="52.5" customHeight="1" spans="1:15">
      <c r="A13" s="192" t="s">
        <v>86</v>
      </c>
      <c r="B13" s="192" t="s">
        <v>85</v>
      </c>
      <c r="C13" s="156">
        <v>13345.08</v>
      </c>
      <c r="D13" s="156">
        <v>13345.08</v>
      </c>
      <c r="E13" s="156">
        <v>13345.08</v>
      </c>
      <c r="F13" s="156"/>
      <c r="G13" s="156"/>
      <c r="H13" s="156"/>
      <c r="I13" s="156"/>
      <c r="J13" s="156"/>
      <c r="K13" s="156"/>
      <c r="L13" s="156"/>
      <c r="M13" s="156"/>
      <c r="N13" s="156"/>
      <c r="O13" s="156"/>
    </row>
    <row r="14" ht="52.5" customHeight="1" spans="1:15">
      <c r="A14" s="190" t="s">
        <v>87</v>
      </c>
      <c r="B14" s="190" t="s">
        <v>88</v>
      </c>
      <c r="C14" s="156">
        <v>4201792.08</v>
      </c>
      <c r="D14" s="156">
        <v>2161792.08</v>
      </c>
      <c r="E14" s="156">
        <v>2161792.08</v>
      </c>
      <c r="F14" s="156"/>
      <c r="G14" s="156"/>
      <c r="H14" s="156"/>
      <c r="I14" s="156"/>
      <c r="J14" s="156">
        <v>2040000</v>
      </c>
      <c r="K14" s="156">
        <v>2040000</v>
      </c>
      <c r="L14" s="156"/>
      <c r="M14" s="156"/>
      <c r="N14" s="156"/>
      <c r="O14" s="156"/>
    </row>
    <row r="15" ht="52.5" customHeight="1" spans="1:15">
      <c r="A15" s="191" t="s">
        <v>89</v>
      </c>
      <c r="B15" s="191" t="s">
        <v>90</v>
      </c>
      <c r="C15" s="156">
        <v>4043427</v>
      </c>
      <c r="D15" s="156">
        <v>2003427</v>
      </c>
      <c r="E15" s="156">
        <v>2003427</v>
      </c>
      <c r="F15" s="156"/>
      <c r="G15" s="156"/>
      <c r="H15" s="156"/>
      <c r="I15" s="156"/>
      <c r="J15" s="156">
        <v>2040000</v>
      </c>
      <c r="K15" s="156">
        <v>2040000</v>
      </c>
      <c r="L15" s="156"/>
      <c r="M15" s="156"/>
      <c r="N15" s="156"/>
      <c r="O15" s="156"/>
    </row>
    <row r="16" ht="52.5" customHeight="1" spans="1:15">
      <c r="A16" s="192" t="s">
        <v>91</v>
      </c>
      <c r="B16" s="192" t="s">
        <v>92</v>
      </c>
      <c r="C16" s="156">
        <v>4043427</v>
      </c>
      <c r="D16" s="156">
        <v>2003427</v>
      </c>
      <c r="E16" s="156">
        <v>2003427</v>
      </c>
      <c r="F16" s="156"/>
      <c r="G16" s="156"/>
      <c r="H16" s="156"/>
      <c r="I16" s="156"/>
      <c r="J16" s="156">
        <v>2040000</v>
      </c>
      <c r="K16" s="156">
        <v>2040000</v>
      </c>
      <c r="L16" s="156"/>
      <c r="M16" s="156"/>
      <c r="N16" s="156"/>
      <c r="O16" s="156"/>
    </row>
    <row r="17" ht="52.5" customHeight="1" spans="1:15">
      <c r="A17" s="191" t="s">
        <v>93</v>
      </c>
      <c r="B17" s="191" t="s">
        <v>94</v>
      </c>
      <c r="C17" s="156"/>
      <c r="D17" s="156"/>
      <c r="E17" s="156"/>
      <c r="F17" s="156"/>
      <c r="G17" s="156"/>
      <c r="H17" s="156"/>
      <c r="I17" s="156"/>
      <c r="J17" s="156"/>
      <c r="K17" s="156"/>
      <c r="L17" s="156"/>
      <c r="M17" s="156"/>
      <c r="N17" s="156"/>
      <c r="O17" s="156"/>
    </row>
    <row r="18" ht="52.5" customHeight="1" spans="1:15">
      <c r="A18" s="192" t="s">
        <v>95</v>
      </c>
      <c r="B18" s="192" t="s">
        <v>96</v>
      </c>
      <c r="C18" s="156"/>
      <c r="D18" s="156"/>
      <c r="E18" s="156"/>
      <c r="F18" s="156"/>
      <c r="G18" s="156"/>
      <c r="H18" s="156"/>
      <c r="I18" s="156"/>
      <c r="J18" s="156"/>
      <c r="K18" s="156"/>
      <c r="L18" s="156"/>
      <c r="M18" s="156"/>
      <c r="N18" s="156"/>
      <c r="O18" s="156"/>
    </row>
    <row r="19" ht="52.5" customHeight="1" spans="1:15">
      <c r="A19" s="191" t="s">
        <v>97</v>
      </c>
      <c r="B19" s="191" t="s">
        <v>98</v>
      </c>
      <c r="C19" s="156">
        <v>158365.08</v>
      </c>
      <c r="D19" s="156">
        <v>158365.08</v>
      </c>
      <c r="E19" s="156">
        <v>158365.08</v>
      </c>
      <c r="F19" s="156"/>
      <c r="G19" s="156"/>
      <c r="H19" s="156"/>
      <c r="I19" s="156"/>
      <c r="J19" s="156"/>
      <c r="K19" s="156"/>
      <c r="L19" s="156"/>
      <c r="M19" s="156"/>
      <c r="N19" s="156"/>
      <c r="O19" s="156"/>
    </row>
    <row r="20" ht="52.5" customHeight="1" spans="1:15">
      <c r="A20" s="192" t="s">
        <v>99</v>
      </c>
      <c r="B20" s="192" t="s">
        <v>100</v>
      </c>
      <c r="C20" s="156"/>
      <c r="D20" s="156"/>
      <c r="E20" s="156"/>
      <c r="F20" s="156"/>
      <c r="G20" s="156"/>
      <c r="H20" s="156"/>
      <c r="I20" s="156"/>
      <c r="J20" s="156"/>
      <c r="K20" s="156"/>
      <c r="L20" s="156"/>
      <c r="M20" s="156"/>
      <c r="N20" s="156"/>
      <c r="O20" s="156"/>
    </row>
    <row r="21" ht="52.5" customHeight="1" spans="1:15">
      <c r="A21" s="192" t="s">
        <v>101</v>
      </c>
      <c r="B21" s="192" t="s">
        <v>102</v>
      </c>
      <c r="C21" s="156">
        <v>138131.1</v>
      </c>
      <c r="D21" s="156">
        <v>138131.1</v>
      </c>
      <c r="E21" s="156">
        <v>138131.1</v>
      </c>
      <c r="F21" s="156"/>
      <c r="G21" s="156"/>
      <c r="H21" s="156"/>
      <c r="I21" s="156"/>
      <c r="J21" s="156"/>
      <c r="K21" s="156"/>
      <c r="L21" s="156"/>
      <c r="M21" s="156"/>
      <c r="N21" s="156"/>
      <c r="O21" s="156"/>
    </row>
    <row r="22" ht="52.5" customHeight="1" spans="1:15">
      <c r="A22" s="192" t="s">
        <v>103</v>
      </c>
      <c r="B22" s="192" t="s">
        <v>104</v>
      </c>
      <c r="C22" s="156">
        <v>20233.98</v>
      </c>
      <c r="D22" s="156">
        <v>20233.98</v>
      </c>
      <c r="E22" s="156">
        <v>20233.98</v>
      </c>
      <c r="F22" s="156"/>
      <c r="G22" s="156"/>
      <c r="H22" s="156"/>
      <c r="I22" s="156"/>
      <c r="J22" s="156"/>
      <c r="K22" s="156"/>
      <c r="L22" s="156"/>
      <c r="M22" s="156"/>
      <c r="N22" s="156"/>
      <c r="O22" s="156"/>
    </row>
    <row r="23" ht="52.5" customHeight="1" spans="1:15">
      <c r="A23" s="190" t="s">
        <v>105</v>
      </c>
      <c r="B23" s="190" t="s">
        <v>106</v>
      </c>
      <c r="C23" s="156">
        <v>221009.76</v>
      </c>
      <c r="D23" s="156">
        <v>221009.76</v>
      </c>
      <c r="E23" s="156">
        <v>221009.76</v>
      </c>
      <c r="F23" s="156"/>
      <c r="G23" s="156"/>
      <c r="H23" s="156"/>
      <c r="I23" s="156"/>
      <c r="J23" s="156"/>
      <c r="K23" s="156"/>
      <c r="L23" s="156"/>
      <c r="M23" s="156"/>
      <c r="N23" s="156"/>
      <c r="O23" s="156"/>
    </row>
    <row r="24" ht="52.5" customHeight="1" spans="1:15">
      <c r="A24" s="191" t="s">
        <v>107</v>
      </c>
      <c r="B24" s="191" t="s">
        <v>108</v>
      </c>
      <c r="C24" s="156">
        <v>221009.76</v>
      </c>
      <c r="D24" s="156">
        <v>221009.76</v>
      </c>
      <c r="E24" s="156">
        <v>221009.76</v>
      </c>
      <c r="F24" s="156"/>
      <c r="G24" s="156"/>
      <c r="H24" s="156"/>
      <c r="I24" s="156"/>
      <c r="J24" s="156"/>
      <c r="K24" s="156"/>
      <c r="L24" s="156"/>
      <c r="M24" s="156"/>
      <c r="N24" s="156"/>
      <c r="O24" s="156"/>
    </row>
    <row r="25" ht="52.5" customHeight="1" spans="1:15">
      <c r="A25" s="192" t="s">
        <v>109</v>
      </c>
      <c r="B25" s="192" t="s">
        <v>110</v>
      </c>
      <c r="C25" s="156">
        <v>221009.76</v>
      </c>
      <c r="D25" s="156">
        <v>221009.76</v>
      </c>
      <c r="E25" s="156">
        <v>221009.76</v>
      </c>
      <c r="F25" s="156"/>
      <c r="G25" s="156"/>
      <c r="H25" s="156"/>
      <c r="I25" s="156"/>
      <c r="J25" s="156"/>
      <c r="K25" s="156"/>
      <c r="L25" s="156"/>
      <c r="M25" s="156"/>
      <c r="N25" s="156"/>
      <c r="O25" s="156"/>
    </row>
    <row r="26" ht="30" customHeight="1" spans="1:15">
      <c r="A26" s="189" t="s">
        <v>30</v>
      </c>
      <c r="B26" s="189"/>
      <c r="C26" s="156">
        <v>4747062.6</v>
      </c>
      <c r="D26" s="156">
        <v>2707062.6</v>
      </c>
      <c r="E26" s="156">
        <v>2707062.6</v>
      </c>
      <c r="F26" s="156"/>
      <c r="G26" s="156"/>
      <c r="H26" s="156"/>
      <c r="I26" s="156"/>
      <c r="J26" s="156">
        <v>2040000</v>
      </c>
      <c r="K26" s="156">
        <v>2040000</v>
      </c>
      <c r="L26" s="156"/>
      <c r="M26" s="156"/>
      <c r="N26" s="156"/>
      <c r="O26" s="156"/>
    </row>
  </sheetData>
  <mergeCells count="13">
    <mergeCell ref="N1:O1"/>
    <mergeCell ref="A2:O2"/>
    <mergeCell ref="A3:F3"/>
    <mergeCell ref="N3:O3"/>
    <mergeCell ref="D4:F4"/>
    <mergeCell ref="J4:O4"/>
    <mergeCell ref="A26:B26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workbookViewId="0">
      <selection activeCell="D22" sqref="D22"/>
    </sheetView>
  </sheetViews>
  <sheetFormatPr defaultColWidth="9.13636363636364" defaultRowHeight="14.25" customHeight="1" outlineLevelCol="3"/>
  <cols>
    <col min="1" max="1" width="32.7818181818182" customWidth="1"/>
    <col min="2" max="2" width="23.9181818181818" customWidth="1"/>
    <col min="3" max="3" width="35.4818181818182" customWidth="1"/>
    <col min="4" max="4" width="36.4272727272727" customWidth="1"/>
  </cols>
  <sheetData>
    <row r="1" ht="17.25" customHeight="1" spans="1:4">
      <c r="A1" s="178"/>
      <c r="B1" s="178"/>
      <c r="C1" s="178"/>
      <c r="D1" s="99" t="s">
        <v>111</v>
      </c>
    </row>
    <row r="2" ht="30.75" customHeight="1" spans="1:4">
      <c r="A2" s="179" t="str">
        <f>"2025"&amp;"年财政拨款收支预算总表"</f>
        <v>2025年财政拨款收支预算总表</v>
      </c>
      <c r="B2" s="179"/>
      <c r="C2" s="179"/>
      <c r="D2" s="179"/>
    </row>
    <row r="3" ht="18.75" customHeight="1" spans="1:4">
      <c r="A3" s="32" t="str">
        <f>"单位名称："&amp;"梁河县小厂乡卫生院"</f>
        <v>单位名称：梁河县小厂乡卫生院</v>
      </c>
      <c r="B3" s="180"/>
      <c r="C3" s="180"/>
      <c r="D3" s="100" t="s">
        <v>1</v>
      </c>
    </row>
    <row r="4" ht="19.5" customHeight="1" spans="1:4">
      <c r="A4" s="12" t="s">
        <v>112</v>
      </c>
      <c r="B4" s="14"/>
      <c r="C4" s="12" t="s">
        <v>113</v>
      </c>
      <c r="D4" s="14"/>
    </row>
    <row r="5" ht="21.75" customHeight="1" spans="1:4">
      <c r="A5" s="73" t="s">
        <v>114</v>
      </c>
      <c r="B5" s="11" t="s">
        <v>5</v>
      </c>
      <c r="C5" s="73" t="s">
        <v>115</v>
      </c>
      <c r="D5" s="11" t="s">
        <v>5</v>
      </c>
    </row>
    <row r="6" ht="17.25" customHeight="1" spans="1:4">
      <c r="A6" s="77"/>
      <c r="B6" s="18"/>
      <c r="C6" s="77"/>
      <c r="D6" s="18"/>
    </row>
    <row r="7" ht="19.5" customHeight="1" spans="1:4">
      <c r="A7" s="96" t="s">
        <v>116</v>
      </c>
      <c r="B7" s="23">
        <v>2707062.6</v>
      </c>
      <c r="C7" s="96" t="s">
        <v>117</v>
      </c>
      <c r="D7" s="23">
        <v>2707062.6</v>
      </c>
    </row>
    <row r="8" ht="19.5" customHeight="1" spans="1:4">
      <c r="A8" s="96" t="s">
        <v>118</v>
      </c>
      <c r="B8" s="23">
        <v>2707062.6</v>
      </c>
      <c r="C8" s="181" t="s">
        <v>119</v>
      </c>
      <c r="D8" s="23"/>
    </row>
    <row r="9" ht="19.5" customHeight="1" spans="1:4">
      <c r="A9" s="182" t="s">
        <v>120</v>
      </c>
      <c r="B9" s="23"/>
      <c r="C9" s="181" t="s">
        <v>121</v>
      </c>
      <c r="D9" s="23"/>
    </row>
    <row r="10" ht="19.5" customHeight="1" spans="1:4">
      <c r="A10" s="182" t="s">
        <v>122</v>
      </c>
      <c r="B10" s="23"/>
      <c r="C10" s="181" t="s">
        <v>123</v>
      </c>
      <c r="D10" s="23"/>
    </row>
    <row r="11" ht="19.5" customHeight="1" spans="1:4">
      <c r="A11" s="182" t="s">
        <v>124</v>
      </c>
      <c r="B11" s="23"/>
      <c r="C11" s="181" t="s">
        <v>125</v>
      </c>
      <c r="D11" s="23"/>
    </row>
    <row r="12" ht="19.5" customHeight="1" spans="1:4">
      <c r="A12" s="182" t="s">
        <v>118</v>
      </c>
      <c r="B12" s="23"/>
      <c r="C12" s="181" t="s">
        <v>126</v>
      </c>
      <c r="D12" s="23"/>
    </row>
    <row r="13" ht="19.5" customHeight="1" spans="1:4">
      <c r="A13" s="182" t="s">
        <v>120</v>
      </c>
      <c r="B13" s="23"/>
      <c r="C13" s="181" t="s">
        <v>127</v>
      </c>
      <c r="D13" s="23"/>
    </row>
    <row r="14" ht="19.5" customHeight="1" spans="1:4">
      <c r="A14" s="182" t="s">
        <v>122</v>
      </c>
      <c r="B14" s="23"/>
      <c r="C14" s="181" t="s">
        <v>128</v>
      </c>
      <c r="D14" s="23"/>
    </row>
    <row r="15" ht="19.5" customHeight="1" spans="1:4">
      <c r="A15" s="183"/>
      <c r="B15" s="23"/>
      <c r="C15" s="181" t="s">
        <v>129</v>
      </c>
      <c r="D15" s="23">
        <v>324260.76</v>
      </c>
    </row>
    <row r="16" ht="19.5" customHeight="1" spans="1:4">
      <c r="A16" s="183"/>
      <c r="B16" s="23"/>
      <c r="C16" s="181" t="s">
        <v>130</v>
      </c>
      <c r="D16" s="23">
        <v>2161792.08</v>
      </c>
    </row>
    <row r="17" ht="19.5" customHeight="1" spans="1:4">
      <c r="A17" s="183"/>
      <c r="B17" s="23"/>
      <c r="C17" s="181" t="s">
        <v>131</v>
      </c>
      <c r="D17" s="23"/>
    </row>
    <row r="18" ht="19.5" customHeight="1" spans="1:4">
      <c r="A18" s="183"/>
      <c r="B18" s="23"/>
      <c r="C18" s="181" t="s">
        <v>132</v>
      </c>
      <c r="D18" s="23"/>
    </row>
    <row r="19" ht="19.5" customHeight="1" spans="1:4">
      <c r="A19" s="183"/>
      <c r="B19" s="23"/>
      <c r="C19" s="181" t="s">
        <v>133</v>
      </c>
      <c r="D19" s="23"/>
    </row>
    <row r="20" ht="19.5" customHeight="1" spans="1:4">
      <c r="A20" s="96"/>
      <c r="B20" s="23"/>
      <c r="C20" s="181" t="s">
        <v>134</v>
      </c>
      <c r="D20" s="23"/>
    </row>
    <row r="21" ht="19.5" customHeight="1" spans="1:4">
      <c r="A21" s="96"/>
      <c r="B21" s="23"/>
      <c r="C21" s="96" t="s">
        <v>135</v>
      </c>
      <c r="D21" s="23"/>
    </row>
    <row r="22" ht="19.5" customHeight="1" spans="1:4">
      <c r="A22" s="96"/>
      <c r="B22" s="23"/>
      <c r="C22" s="96" t="s">
        <v>136</v>
      </c>
      <c r="D22" s="23"/>
    </row>
    <row r="23" ht="19.5" customHeight="1" spans="1:4">
      <c r="A23" s="96"/>
      <c r="B23" s="23"/>
      <c r="C23" s="96" t="s">
        <v>137</v>
      </c>
      <c r="D23" s="23"/>
    </row>
    <row r="24" ht="19.5" customHeight="1" spans="1:4">
      <c r="A24" s="96"/>
      <c r="B24" s="23"/>
      <c r="C24" s="96" t="s">
        <v>138</v>
      </c>
      <c r="D24" s="23"/>
    </row>
    <row r="25" ht="19.5" customHeight="1" spans="1:4">
      <c r="A25" s="96"/>
      <c r="B25" s="23"/>
      <c r="C25" s="96" t="s">
        <v>139</v>
      </c>
      <c r="D25" s="23"/>
    </row>
    <row r="26" ht="19.5" customHeight="1" spans="1:4">
      <c r="A26" s="181"/>
      <c r="B26" s="23"/>
      <c r="C26" s="96" t="s">
        <v>140</v>
      </c>
      <c r="D26" s="23">
        <v>221009.76</v>
      </c>
    </row>
    <row r="27" ht="19.5" customHeight="1" spans="1:4">
      <c r="A27" s="96"/>
      <c r="B27" s="23"/>
      <c r="C27" s="96" t="s">
        <v>141</v>
      </c>
      <c r="D27" s="23"/>
    </row>
    <row r="28" customHeight="1" spans="1:4">
      <c r="A28" s="96"/>
      <c r="B28" s="23"/>
      <c r="C28" s="182" t="s">
        <v>142</v>
      </c>
      <c r="D28" s="23"/>
    </row>
    <row r="29" ht="19.5" customHeight="1" spans="1:4">
      <c r="A29" s="96"/>
      <c r="B29" s="23"/>
      <c r="C29" s="96" t="s">
        <v>143</v>
      </c>
      <c r="D29" s="23"/>
    </row>
    <row r="30" ht="19.5" customHeight="1" spans="1:4">
      <c r="A30" s="181"/>
      <c r="B30" s="23"/>
      <c r="C30" s="96" t="s">
        <v>144</v>
      </c>
      <c r="D30" s="23"/>
    </row>
    <row r="31" ht="18" customHeight="1" spans="1:4">
      <c r="A31" s="181"/>
      <c r="B31" s="23"/>
      <c r="C31" s="96" t="s">
        <v>145</v>
      </c>
      <c r="D31" s="23"/>
    </row>
    <row r="32" ht="18" customHeight="1" spans="1:4">
      <c r="A32" s="181"/>
      <c r="B32" s="23"/>
      <c r="C32" s="182" t="s">
        <v>146</v>
      </c>
      <c r="D32" s="23"/>
    </row>
    <row r="33" ht="18" customHeight="1" spans="1:4">
      <c r="A33" s="181"/>
      <c r="B33" s="23"/>
      <c r="C33" s="182" t="s">
        <v>147</v>
      </c>
      <c r="D33" s="23"/>
    </row>
    <row r="34" ht="19.5" customHeight="1" spans="1:4">
      <c r="A34" s="181"/>
      <c r="B34" s="184"/>
      <c r="C34" s="96" t="s">
        <v>148</v>
      </c>
      <c r="D34" s="184"/>
    </row>
    <row r="35" ht="19.5" customHeight="1" spans="1:4">
      <c r="A35" s="181"/>
      <c r="B35" s="23"/>
      <c r="C35" s="96" t="s">
        <v>149</v>
      </c>
      <c r="D35" s="23"/>
    </row>
    <row r="36" ht="19.5" customHeight="1" spans="1:4">
      <c r="A36" s="185" t="s">
        <v>24</v>
      </c>
      <c r="B36" s="23">
        <v>2707062.6</v>
      </c>
      <c r="C36" s="185" t="s">
        <v>25</v>
      </c>
      <c r="D36" s="23">
        <v>2707062.6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23"/>
  <sheetViews>
    <sheetView showZeros="0" workbookViewId="0">
      <selection activeCell="A23" sqref="$A23:$XFD23"/>
    </sheetView>
  </sheetViews>
  <sheetFormatPr defaultColWidth="10.2818181818182" defaultRowHeight="15" customHeight="1" outlineLevelCol="6"/>
  <cols>
    <col min="1" max="1" width="26.3454545454545" customWidth="1"/>
    <col min="2" max="2" width="38" customWidth="1"/>
    <col min="3" max="7" width="19.2818181818182" customWidth="1"/>
  </cols>
  <sheetData>
    <row r="1" ht="18.75" customHeight="1" spans="1:7">
      <c r="A1" s="145"/>
      <c r="B1" s="145"/>
      <c r="C1" s="145"/>
      <c r="D1" s="145"/>
      <c r="E1" s="145"/>
      <c r="F1" s="145"/>
      <c r="G1" s="149" t="s">
        <v>150</v>
      </c>
    </row>
    <row r="2" ht="33" customHeight="1" spans="1:7">
      <c r="A2" s="171" t="str">
        <f>"2025"&amp;"年一般公共预算支出预算表（按功能科目分类）"</f>
        <v>2025年一般公共预算支出预算表（按功能科目分类）</v>
      </c>
      <c r="B2" s="171"/>
      <c r="C2" s="171"/>
      <c r="D2" s="171"/>
      <c r="E2" s="171"/>
      <c r="F2" s="171"/>
      <c r="G2" s="171"/>
    </row>
    <row r="3" ht="18.75" customHeight="1" spans="1:7">
      <c r="A3" s="172" t="str">
        <f>"单位名称："&amp;"梁河县小厂乡卫生院"</f>
        <v>单位名称：梁河县小厂乡卫生院</v>
      </c>
      <c r="B3" s="172"/>
      <c r="C3" s="145"/>
      <c r="D3" s="145"/>
      <c r="E3" s="145"/>
      <c r="F3" s="145"/>
      <c r="G3" s="149" t="s">
        <v>1</v>
      </c>
    </row>
    <row r="4" ht="18.75" customHeight="1" spans="1:7">
      <c r="A4" s="173" t="s">
        <v>151</v>
      </c>
      <c r="B4" s="173"/>
      <c r="C4" s="173" t="s">
        <v>30</v>
      </c>
      <c r="D4" s="173" t="s">
        <v>52</v>
      </c>
      <c r="E4" s="173"/>
      <c r="F4" s="173"/>
      <c r="G4" s="173" t="s">
        <v>53</v>
      </c>
    </row>
    <row r="5" ht="18.75" customHeight="1" spans="1:7">
      <c r="A5" s="173" t="s">
        <v>48</v>
      </c>
      <c r="B5" s="173" t="s">
        <v>49</v>
      </c>
      <c r="C5" s="173"/>
      <c r="D5" s="173" t="s">
        <v>33</v>
      </c>
      <c r="E5" s="173" t="s">
        <v>152</v>
      </c>
      <c r="F5" s="173" t="s">
        <v>153</v>
      </c>
      <c r="G5" s="173"/>
    </row>
    <row r="6" ht="18.75" customHeight="1" spans="1:7">
      <c r="A6" s="173" t="s">
        <v>59</v>
      </c>
      <c r="B6" s="173" t="s">
        <v>60</v>
      </c>
      <c r="C6" s="173" t="s">
        <v>61</v>
      </c>
      <c r="D6" s="173" t="s">
        <v>62</v>
      </c>
      <c r="E6" s="173" t="s">
        <v>63</v>
      </c>
      <c r="F6" s="173" t="s">
        <v>64</v>
      </c>
      <c r="G6" s="173" t="s">
        <v>65</v>
      </c>
    </row>
    <row r="7" ht="18.75" customHeight="1" spans="1:7">
      <c r="A7" s="174" t="s">
        <v>74</v>
      </c>
      <c r="B7" s="174" t="s">
        <v>75</v>
      </c>
      <c r="C7" s="175">
        <v>324260.76</v>
      </c>
      <c r="D7" s="175">
        <v>324260.76</v>
      </c>
      <c r="E7" s="175">
        <v>324260.76</v>
      </c>
      <c r="F7" s="175"/>
      <c r="G7" s="175"/>
    </row>
    <row r="8" ht="18.75" customHeight="1" outlineLevel="1" spans="1:7">
      <c r="A8" s="176" t="s">
        <v>76</v>
      </c>
      <c r="B8" s="176" t="s">
        <v>77</v>
      </c>
      <c r="C8" s="175">
        <v>294679.68</v>
      </c>
      <c r="D8" s="175">
        <v>294679.68</v>
      </c>
      <c r="E8" s="175">
        <v>294679.68</v>
      </c>
      <c r="F8" s="175"/>
      <c r="G8" s="175"/>
    </row>
    <row r="9" ht="18.75" customHeight="1" outlineLevel="2" spans="1:7">
      <c r="A9" s="177" t="s">
        <v>78</v>
      </c>
      <c r="B9" s="177" t="s">
        <v>79</v>
      </c>
      <c r="C9" s="175">
        <v>294679.68</v>
      </c>
      <c r="D9" s="175">
        <v>294679.68</v>
      </c>
      <c r="E9" s="175">
        <v>294679.68</v>
      </c>
      <c r="F9" s="175"/>
      <c r="G9" s="175"/>
    </row>
    <row r="10" ht="18.75" customHeight="1" outlineLevel="1" spans="1:7">
      <c r="A10" s="176" t="s">
        <v>80</v>
      </c>
      <c r="B10" s="176" t="s">
        <v>81</v>
      </c>
      <c r="C10" s="175">
        <v>16236</v>
      </c>
      <c r="D10" s="175">
        <v>16236</v>
      </c>
      <c r="E10" s="175">
        <v>16236</v>
      </c>
      <c r="F10" s="175"/>
      <c r="G10" s="175"/>
    </row>
    <row r="11" ht="18.75" customHeight="1" outlineLevel="2" spans="1:7">
      <c r="A11" s="177" t="s">
        <v>82</v>
      </c>
      <c r="B11" s="177" t="s">
        <v>83</v>
      </c>
      <c r="C11" s="175">
        <v>16236</v>
      </c>
      <c r="D11" s="175">
        <v>16236</v>
      </c>
      <c r="E11" s="175">
        <v>16236</v>
      </c>
      <c r="F11" s="175"/>
      <c r="G11" s="175"/>
    </row>
    <row r="12" ht="18.75" customHeight="1" outlineLevel="1" spans="1:7">
      <c r="A12" s="176" t="s">
        <v>84</v>
      </c>
      <c r="B12" s="176" t="s">
        <v>85</v>
      </c>
      <c r="C12" s="175">
        <v>13345.08</v>
      </c>
      <c r="D12" s="175">
        <v>13345.08</v>
      </c>
      <c r="E12" s="175">
        <v>13345.08</v>
      </c>
      <c r="F12" s="175"/>
      <c r="G12" s="175"/>
    </row>
    <row r="13" ht="18.75" customHeight="1" outlineLevel="2" spans="1:7">
      <c r="A13" s="177" t="s">
        <v>86</v>
      </c>
      <c r="B13" s="177" t="s">
        <v>85</v>
      </c>
      <c r="C13" s="175">
        <v>13345.08</v>
      </c>
      <c r="D13" s="175">
        <v>13345.08</v>
      </c>
      <c r="E13" s="175">
        <v>13345.08</v>
      </c>
      <c r="F13" s="175"/>
      <c r="G13" s="175"/>
    </row>
    <row r="14" ht="18.75" customHeight="1" spans="1:7">
      <c r="A14" s="174" t="s">
        <v>87</v>
      </c>
      <c r="B14" s="174" t="s">
        <v>88</v>
      </c>
      <c r="C14" s="175">
        <v>2161792.08</v>
      </c>
      <c r="D14" s="175">
        <v>2161792.08</v>
      </c>
      <c r="E14" s="175">
        <v>2161792.08</v>
      </c>
      <c r="F14" s="175"/>
      <c r="G14" s="175"/>
    </row>
    <row r="15" ht="18.75" customHeight="1" outlineLevel="1" spans="1:7">
      <c r="A15" s="176" t="s">
        <v>89</v>
      </c>
      <c r="B15" s="176" t="s">
        <v>90</v>
      </c>
      <c r="C15" s="175">
        <v>2003427</v>
      </c>
      <c r="D15" s="175">
        <v>2003427</v>
      </c>
      <c r="E15" s="175">
        <v>2003427</v>
      </c>
      <c r="F15" s="175"/>
      <c r="G15" s="175"/>
    </row>
    <row r="16" ht="18.75" customHeight="1" outlineLevel="2" spans="1:7">
      <c r="A16" s="177" t="s">
        <v>91</v>
      </c>
      <c r="B16" s="177" t="s">
        <v>92</v>
      </c>
      <c r="C16" s="175">
        <v>2003427</v>
      </c>
      <c r="D16" s="175">
        <v>2003427</v>
      </c>
      <c r="E16" s="175">
        <v>2003427</v>
      </c>
      <c r="F16" s="175"/>
      <c r="G16" s="175"/>
    </row>
    <row r="17" ht="18.75" customHeight="1" outlineLevel="1" spans="1:7">
      <c r="A17" s="176" t="s">
        <v>97</v>
      </c>
      <c r="B17" s="176" t="s">
        <v>98</v>
      </c>
      <c r="C17" s="175">
        <v>158365.08</v>
      </c>
      <c r="D17" s="175">
        <v>158365.08</v>
      </c>
      <c r="E17" s="175">
        <v>158365.08</v>
      </c>
      <c r="F17" s="175"/>
      <c r="G17" s="175"/>
    </row>
    <row r="18" ht="18.75" customHeight="1" outlineLevel="2" spans="1:7">
      <c r="A18" s="177" t="s">
        <v>101</v>
      </c>
      <c r="B18" s="177" t="s">
        <v>102</v>
      </c>
      <c r="C18" s="175">
        <v>138131.1</v>
      </c>
      <c r="D18" s="175">
        <v>138131.1</v>
      </c>
      <c r="E18" s="175">
        <v>138131.1</v>
      </c>
      <c r="F18" s="175"/>
      <c r="G18" s="175"/>
    </row>
    <row r="19" ht="18.75" customHeight="1" outlineLevel="2" spans="1:7">
      <c r="A19" s="177" t="s">
        <v>103</v>
      </c>
      <c r="B19" s="177" t="s">
        <v>104</v>
      </c>
      <c r="C19" s="175">
        <v>20233.98</v>
      </c>
      <c r="D19" s="175">
        <v>20233.98</v>
      </c>
      <c r="E19" s="175">
        <v>20233.98</v>
      </c>
      <c r="F19" s="175"/>
      <c r="G19" s="175"/>
    </row>
    <row r="20" ht="18.75" customHeight="1" spans="1:7">
      <c r="A20" s="174" t="s">
        <v>105</v>
      </c>
      <c r="B20" s="174" t="s">
        <v>106</v>
      </c>
      <c r="C20" s="175">
        <v>221009.76</v>
      </c>
      <c r="D20" s="175">
        <v>221009.76</v>
      </c>
      <c r="E20" s="175">
        <v>221009.76</v>
      </c>
      <c r="F20" s="175"/>
      <c r="G20" s="175"/>
    </row>
    <row r="21" ht="18.75" customHeight="1" outlineLevel="1" spans="1:7">
      <c r="A21" s="176" t="s">
        <v>107</v>
      </c>
      <c r="B21" s="176" t="s">
        <v>108</v>
      </c>
      <c r="C21" s="175">
        <v>221009.76</v>
      </c>
      <c r="D21" s="175">
        <v>221009.76</v>
      </c>
      <c r="E21" s="175">
        <v>221009.76</v>
      </c>
      <c r="F21" s="175"/>
      <c r="G21" s="175"/>
    </row>
    <row r="22" ht="18.75" customHeight="1" outlineLevel="2" spans="1:7">
      <c r="A22" s="177" t="s">
        <v>109</v>
      </c>
      <c r="B22" s="177" t="s">
        <v>110</v>
      </c>
      <c r="C22" s="175">
        <v>221009.76</v>
      </c>
      <c r="D22" s="175">
        <v>221009.76</v>
      </c>
      <c r="E22" s="175">
        <v>221009.76</v>
      </c>
      <c r="F22" s="175"/>
      <c r="G22" s="175"/>
    </row>
    <row r="23" ht="18.75" customHeight="1" spans="1:7">
      <c r="A23" s="173" t="s">
        <v>30</v>
      </c>
      <c r="B23" s="173"/>
      <c r="C23" s="175">
        <v>2707062.6</v>
      </c>
      <c r="D23" s="175">
        <v>2707062.6</v>
      </c>
      <c r="E23" s="175">
        <v>2707062.6</v>
      </c>
      <c r="F23" s="175"/>
      <c r="G23" s="175"/>
    </row>
  </sheetData>
  <mergeCells count="7">
    <mergeCell ref="A2:G2"/>
    <mergeCell ref="A3:C3"/>
    <mergeCell ref="A4:B4"/>
    <mergeCell ref="D4:F4"/>
    <mergeCell ref="A23:B23"/>
    <mergeCell ref="C4:C5"/>
    <mergeCell ref="G4:G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8"/>
  <sheetViews>
    <sheetView showZeros="0" workbookViewId="0">
      <selection activeCell="E15" sqref="E15"/>
    </sheetView>
  </sheetViews>
  <sheetFormatPr defaultColWidth="9.13636363636364" defaultRowHeight="14.25" customHeight="1" outlineLevelRow="7" outlineLevelCol="5"/>
  <cols>
    <col min="1" max="1" width="28.2" customWidth="1"/>
    <col min="2" max="2" width="18.3454545454545" customWidth="1"/>
    <col min="3" max="3" width="17.2818181818182" customWidth="1"/>
    <col min="4" max="4" width="21.6272727272727" customWidth="1"/>
    <col min="5" max="5" width="19.7818181818182" customWidth="1"/>
    <col min="6" max="6" width="18.7090909090909" customWidth="1"/>
  </cols>
  <sheetData>
    <row r="1" customHeight="1" spans="1:6">
      <c r="A1" s="162"/>
      <c r="B1" s="162"/>
      <c r="C1" s="163"/>
      <c r="D1" s="1"/>
      <c r="E1" s="1"/>
      <c r="F1" s="164" t="s">
        <v>154</v>
      </c>
    </row>
    <row r="2" ht="33.75" customHeight="1" spans="1:6">
      <c r="A2" s="165" t="str">
        <f>"2025"&amp;"年一般公共预算“三公”经费支出预算表"</f>
        <v>2025年一般公共预算“三公”经费支出预算表</v>
      </c>
      <c r="B2" s="165"/>
      <c r="C2" s="165"/>
      <c r="D2" s="165"/>
      <c r="E2" s="165"/>
      <c r="F2" s="165"/>
    </row>
    <row r="3" ht="21.75" customHeight="1" spans="1:6">
      <c r="A3" s="166" t="str">
        <f>"单位名称："&amp;"梁河县小厂乡卫生院"</f>
        <v>单位名称：梁河县小厂乡卫生院</v>
      </c>
      <c r="B3" s="162"/>
      <c r="C3" s="163"/>
      <c r="D3" s="3"/>
      <c r="E3" s="1"/>
      <c r="F3" s="164" t="s">
        <v>27</v>
      </c>
    </row>
    <row r="4" ht="19.5" customHeight="1" spans="1:6">
      <c r="A4" s="11" t="s">
        <v>155</v>
      </c>
      <c r="B4" s="73" t="s">
        <v>156</v>
      </c>
      <c r="C4" s="12" t="s">
        <v>157</v>
      </c>
      <c r="D4" s="13"/>
      <c r="E4" s="14"/>
      <c r="F4" s="73" t="s">
        <v>158</v>
      </c>
    </row>
    <row r="5" ht="19.5" customHeight="1" spans="1:6">
      <c r="A5" s="18"/>
      <c r="B5" s="77"/>
      <c r="C5" s="36" t="s">
        <v>33</v>
      </c>
      <c r="D5" s="36" t="s">
        <v>159</v>
      </c>
      <c r="E5" s="36" t="s">
        <v>160</v>
      </c>
      <c r="F5" s="77"/>
    </row>
    <row r="6" ht="18.75" customHeight="1" spans="1:6">
      <c r="A6" s="167">
        <v>1</v>
      </c>
      <c r="B6" s="167">
        <v>2</v>
      </c>
      <c r="C6" s="168">
        <v>3</v>
      </c>
      <c r="D6" s="167">
        <v>4</v>
      </c>
      <c r="E6" s="167">
        <v>5</v>
      </c>
      <c r="F6" s="167">
        <v>6</v>
      </c>
    </row>
    <row r="7" ht="24.75" customHeight="1" spans="1:6">
      <c r="A7" s="169"/>
      <c r="B7" s="169"/>
      <c r="C7" s="170"/>
      <c r="D7" s="169"/>
      <c r="E7" s="169"/>
      <c r="F7" s="169"/>
    </row>
    <row r="8" customHeight="1" spans="1:6">
      <c r="A8" s="28" t="s">
        <v>161</v>
      </c>
      <c r="B8" s="29"/>
      <c r="C8" s="29"/>
      <c r="D8" s="29"/>
      <c r="E8" s="29"/>
      <c r="F8" s="29"/>
    </row>
  </sheetData>
  <mergeCells count="7">
    <mergeCell ref="A2:F2"/>
    <mergeCell ref="A3:D3"/>
    <mergeCell ref="C4:E4"/>
    <mergeCell ref="A8:F8"/>
    <mergeCell ref="A4:A5"/>
    <mergeCell ref="B4:B5"/>
    <mergeCell ref="F4:F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30"/>
  <sheetViews>
    <sheetView showZeros="0" workbookViewId="0">
      <pane ySplit="7" topLeftCell="A25" activePane="bottomLeft" state="frozen"/>
      <selection/>
      <selection pane="bottomLeft" activeCell="H25" sqref="H25"/>
    </sheetView>
  </sheetViews>
  <sheetFormatPr defaultColWidth="10.2818181818182" defaultRowHeight="15" customHeight="1"/>
  <cols>
    <col min="1" max="2" width="12.4272727272727" customWidth="1"/>
    <col min="3" max="3" width="10.8545454545455" customWidth="1"/>
    <col min="4" max="4" width="6" customWidth="1"/>
    <col min="5" max="5" width="10.5727272727273" customWidth="1"/>
    <col min="6" max="6" width="5.57272727272727" customWidth="1"/>
    <col min="7" max="7" width="8.70909090909091" customWidth="1"/>
    <col min="8" max="8" width="12.9181818181818" customWidth="1"/>
    <col min="9" max="9" width="12.2818181818182" customWidth="1"/>
    <col min="10" max="11" width="6" customWidth="1"/>
    <col min="12" max="12" width="12.2818181818182" customWidth="1"/>
    <col min="13" max="13" width="3.70909090909091" customWidth="1"/>
    <col min="14" max="14" width="5.04545454545455" customWidth="1"/>
    <col min="15" max="15" width="5.78181818181818" customWidth="1"/>
    <col min="16" max="16" width="6.57272727272727" customWidth="1"/>
    <col min="17" max="17" width="4.78181818181818" customWidth="1"/>
    <col min="18" max="18" width="11" customWidth="1"/>
    <col min="19" max="19" width="11.4272727272727" customWidth="1"/>
    <col min="20" max="23" width="4.70909090909091" customWidth="1"/>
  </cols>
  <sheetData>
    <row r="1" ht="18.75" customHeight="1" spans="1:23">
      <c r="A1" s="157"/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  <c r="S1" s="157"/>
      <c r="T1" s="161" t="s">
        <v>162</v>
      </c>
      <c r="U1" s="161"/>
      <c r="V1" s="161"/>
      <c r="W1" s="161"/>
    </row>
    <row r="2" ht="45.75" customHeight="1" spans="1:23">
      <c r="A2" s="158" t="s">
        <v>163</v>
      </c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  <c r="Q2" s="158"/>
      <c r="R2" s="158"/>
      <c r="S2" s="158"/>
      <c r="T2" s="158"/>
      <c r="U2" s="158"/>
      <c r="V2" s="158"/>
      <c r="W2" s="158"/>
    </row>
    <row r="3" ht="18.75" customHeight="1" spans="1:23">
      <c r="A3" s="157" t="str">
        <f>"单位名称："&amp;"梁河县小厂乡卫生院"</f>
        <v>单位名称：梁河县小厂乡卫生院</v>
      </c>
      <c r="B3" s="157"/>
      <c r="C3" s="157"/>
      <c r="D3" s="157"/>
      <c r="E3" s="157"/>
      <c r="F3" s="157"/>
      <c r="G3" s="157"/>
      <c r="H3" s="157"/>
      <c r="I3" s="157"/>
      <c r="J3" s="157"/>
      <c r="K3" s="157"/>
      <c r="L3" s="157"/>
      <c r="M3" s="157"/>
      <c r="N3" s="157"/>
      <c r="O3" s="157"/>
      <c r="P3" s="157"/>
      <c r="Q3" s="157"/>
      <c r="R3" s="157"/>
      <c r="S3" s="157"/>
      <c r="T3" s="161" t="s">
        <v>27</v>
      </c>
      <c r="U3" s="161"/>
      <c r="V3" s="161"/>
      <c r="W3" s="161"/>
    </row>
    <row r="4" ht="18.75" customHeight="1" spans="1:23">
      <c r="A4" s="159" t="s">
        <v>164</v>
      </c>
      <c r="B4" s="159" t="s">
        <v>165</v>
      </c>
      <c r="C4" s="159" t="s">
        <v>166</v>
      </c>
      <c r="D4" s="159" t="s">
        <v>167</v>
      </c>
      <c r="E4" s="159" t="s">
        <v>168</v>
      </c>
      <c r="F4" s="159" t="s">
        <v>169</v>
      </c>
      <c r="G4" s="159" t="s">
        <v>170</v>
      </c>
      <c r="H4" s="159" t="s">
        <v>171</v>
      </c>
      <c r="I4" s="159"/>
      <c r="J4" s="159"/>
      <c r="K4" s="159"/>
      <c r="L4" s="159"/>
      <c r="M4" s="159"/>
      <c r="N4" s="159"/>
      <c r="O4" s="159"/>
      <c r="P4" s="159"/>
      <c r="Q4" s="159"/>
      <c r="R4" s="159"/>
      <c r="S4" s="159"/>
      <c r="T4" s="159"/>
      <c r="U4" s="159"/>
      <c r="V4" s="159"/>
      <c r="W4" s="159"/>
    </row>
    <row r="5" ht="28.3" customHeight="1" spans="1:23">
      <c r="A5" s="159"/>
      <c r="B5" s="159"/>
      <c r="C5" s="159"/>
      <c r="D5" s="159"/>
      <c r="E5" s="159"/>
      <c r="F5" s="159"/>
      <c r="G5" s="159"/>
      <c r="H5" s="159" t="s">
        <v>172</v>
      </c>
      <c r="I5" s="159" t="s">
        <v>34</v>
      </c>
      <c r="J5" s="159" t="s">
        <v>173</v>
      </c>
      <c r="K5" s="159" t="s">
        <v>174</v>
      </c>
      <c r="L5" s="159" t="s">
        <v>175</v>
      </c>
      <c r="M5" s="159" t="s">
        <v>176</v>
      </c>
      <c r="N5" s="159" t="s">
        <v>177</v>
      </c>
      <c r="O5" s="159" t="s">
        <v>35</v>
      </c>
      <c r="P5" s="159" t="s">
        <v>36</v>
      </c>
      <c r="Q5" s="159" t="s">
        <v>37</v>
      </c>
      <c r="R5" s="159" t="s">
        <v>51</v>
      </c>
      <c r="S5" s="159"/>
      <c r="T5" s="159"/>
      <c r="U5" s="159"/>
      <c r="V5" s="159"/>
      <c r="W5" s="159"/>
    </row>
    <row r="6" ht="24" customHeight="1" spans="1:23">
      <c r="A6" s="159"/>
      <c r="B6" s="159"/>
      <c r="C6" s="159"/>
      <c r="D6" s="159"/>
      <c r="E6" s="159"/>
      <c r="F6" s="159"/>
      <c r="G6" s="159"/>
      <c r="H6" s="159"/>
      <c r="I6" s="159" t="s">
        <v>178</v>
      </c>
      <c r="J6" s="159" t="s">
        <v>173</v>
      </c>
      <c r="K6" s="159" t="s">
        <v>174</v>
      </c>
      <c r="L6" s="159" t="s">
        <v>175</v>
      </c>
      <c r="M6" s="159" t="s">
        <v>176</v>
      </c>
      <c r="N6" s="159" t="s">
        <v>34</v>
      </c>
      <c r="O6" s="159" t="s">
        <v>35</v>
      </c>
      <c r="P6" s="159" t="s">
        <v>36</v>
      </c>
      <c r="Q6" s="159"/>
      <c r="R6" s="159" t="s">
        <v>33</v>
      </c>
      <c r="S6" s="159" t="s">
        <v>40</v>
      </c>
      <c r="T6" s="159" t="s">
        <v>41</v>
      </c>
      <c r="U6" s="159" t="s">
        <v>42</v>
      </c>
      <c r="V6" s="159" t="s">
        <v>43</v>
      </c>
      <c r="W6" s="159" t="s">
        <v>44</v>
      </c>
    </row>
    <row r="7" ht="32.05" customHeight="1" spans="1:23">
      <c r="A7" s="159"/>
      <c r="B7" s="159"/>
      <c r="C7" s="159"/>
      <c r="D7" s="159"/>
      <c r="E7" s="159"/>
      <c r="F7" s="159"/>
      <c r="G7" s="159"/>
      <c r="H7" s="159"/>
      <c r="I7" s="159" t="s">
        <v>33</v>
      </c>
      <c r="J7" s="159"/>
      <c r="K7" s="159"/>
      <c r="L7" s="159"/>
      <c r="M7" s="159"/>
      <c r="N7" s="159"/>
      <c r="O7" s="159"/>
      <c r="P7" s="159"/>
      <c r="Q7" s="159"/>
      <c r="R7" s="159"/>
      <c r="S7" s="159"/>
      <c r="T7" s="159"/>
      <c r="U7" s="159"/>
      <c r="V7" s="159"/>
      <c r="W7" s="159"/>
    </row>
    <row r="8" ht="18.75" customHeight="1" spans="1:23">
      <c r="A8" s="159" t="s">
        <v>59</v>
      </c>
      <c r="B8" s="159" t="s">
        <v>60</v>
      </c>
      <c r="C8" s="159" t="s">
        <v>61</v>
      </c>
      <c r="D8" s="159" t="s">
        <v>62</v>
      </c>
      <c r="E8" s="159" t="s">
        <v>63</v>
      </c>
      <c r="F8" s="159" t="s">
        <v>64</v>
      </c>
      <c r="G8" s="159" t="s">
        <v>65</v>
      </c>
      <c r="H8" s="159" t="s">
        <v>66</v>
      </c>
      <c r="I8" s="159" t="s">
        <v>67</v>
      </c>
      <c r="J8" s="159" t="s">
        <v>68</v>
      </c>
      <c r="K8" s="159" t="s">
        <v>69</v>
      </c>
      <c r="L8" s="159" t="s">
        <v>70</v>
      </c>
      <c r="M8" s="159" t="s">
        <v>71</v>
      </c>
      <c r="N8" s="159" t="s">
        <v>72</v>
      </c>
      <c r="O8" s="159" t="s">
        <v>73</v>
      </c>
      <c r="P8" s="159" t="s">
        <v>179</v>
      </c>
      <c r="Q8" s="159" t="s">
        <v>180</v>
      </c>
      <c r="R8" s="159" t="s">
        <v>181</v>
      </c>
      <c r="S8" s="159" t="s">
        <v>182</v>
      </c>
      <c r="T8" s="159" t="s">
        <v>183</v>
      </c>
      <c r="U8" s="159" t="s">
        <v>184</v>
      </c>
      <c r="V8" s="159" t="s">
        <v>185</v>
      </c>
      <c r="W8" s="159" t="s">
        <v>186</v>
      </c>
    </row>
    <row r="9" ht="53.25" customHeight="1" spans="1:23">
      <c r="A9" s="154" t="s">
        <v>46</v>
      </c>
      <c r="B9" s="154"/>
      <c r="C9" s="154"/>
      <c r="D9" s="154"/>
      <c r="E9" s="154"/>
      <c r="F9" s="154"/>
      <c r="G9" s="154"/>
      <c r="H9" s="156">
        <v>3093462.6</v>
      </c>
      <c r="I9" s="156">
        <v>2707062.6</v>
      </c>
      <c r="J9" s="156"/>
      <c r="K9" s="156"/>
      <c r="L9" s="156">
        <v>2707062.6</v>
      </c>
      <c r="M9" s="156"/>
      <c r="N9" s="156"/>
      <c r="O9" s="156"/>
      <c r="P9" s="156"/>
      <c r="Q9" s="156"/>
      <c r="R9" s="156">
        <v>386400</v>
      </c>
      <c r="S9" s="156">
        <v>386400</v>
      </c>
      <c r="T9" s="156"/>
      <c r="U9" s="156"/>
      <c r="V9" s="156"/>
      <c r="W9" s="156"/>
    </row>
    <row r="10" ht="53.25" customHeight="1" outlineLevel="1" spans="1:23">
      <c r="A10" s="154" t="s">
        <v>46</v>
      </c>
      <c r="B10" s="154" t="s">
        <v>187</v>
      </c>
      <c r="C10" s="154" t="s">
        <v>188</v>
      </c>
      <c r="D10" s="154" t="s">
        <v>91</v>
      </c>
      <c r="E10" s="154" t="s">
        <v>92</v>
      </c>
      <c r="F10" s="154" t="s">
        <v>189</v>
      </c>
      <c r="G10" s="154" t="s">
        <v>190</v>
      </c>
      <c r="H10" s="156">
        <v>644148</v>
      </c>
      <c r="I10" s="156">
        <v>644148</v>
      </c>
      <c r="J10" s="156"/>
      <c r="K10" s="156"/>
      <c r="L10" s="156">
        <v>644148</v>
      </c>
      <c r="M10" s="156"/>
      <c r="N10" s="156"/>
      <c r="O10" s="156"/>
      <c r="P10" s="156"/>
      <c r="Q10" s="156"/>
      <c r="R10" s="156"/>
      <c r="S10" s="156"/>
      <c r="T10" s="156"/>
      <c r="U10" s="156"/>
      <c r="V10" s="156"/>
      <c r="W10" s="156"/>
    </row>
    <row r="11" ht="53.25" customHeight="1" outlineLevel="1" spans="1:23">
      <c r="A11" s="154" t="s">
        <v>46</v>
      </c>
      <c r="B11" s="154" t="s">
        <v>187</v>
      </c>
      <c r="C11" s="154" t="s">
        <v>188</v>
      </c>
      <c r="D11" s="154" t="s">
        <v>91</v>
      </c>
      <c r="E11" s="154" t="s">
        <v>92</v>
      </c>
      <c r="F11" s="154" t="s">
        <v>191</v>
      </c>
      <c r="G11" s="154" t="s">
        <v>192</v>
      </c>
      <c r="H11" s="156">
        <v>211092</v>
      </c>
      <c r="I11" s="156">
        <v>211092</v>
      </c>
      <c r="J11" s="156"/>
      <c r="K11" s="156"/>
      <c r="L11" s="156">
        <v>211092</v>
      </c>
      <c r="M11" s="154"/>
      <c r="N11" s="156"/>
      <c r="O11" s="156"/>
      <c r="P11" s="156"/>
      <c r="Q11" s="156"/>
      <c r="R11" s="156"/>
      <c r="S11" s="156"/>
      <c r="T11" s="156"/>
      <c r="U11" s="156"/>
      <c r="V11" s="156"/>
      <c r="W11" s="156"/>
    </row>
    <row r="12" ht="53.25" customHeight="1" outlineLevel="1" spans="1:23">
      <c r="A12" s="154" t="s">
        <v>46</v>
      </c>
      <c r="B12" s="154" t="s">
        <v>187</v>
      </c>
      <c r="C12" s="154" t="s">
        <v>188</v>
      </c>
      <c r="D12" s="154" t="s">
        <v>91</v>
      </c>
      <c r="E12" s="154" t="s">
        <v>92</v>
      </c>
      <c r="F12" s="154" t="s">
        <v>193</v>
      </c>
      <c r="G12" s="154" t="s">
        <v>194</v>
      </c>
      <c r="H12" s="156">
        <v>53679</v>
      </c>
      <c r="I12" s="156">
        <v>53679</v>
      </c>
      <c r="J12" s="156"/>
      <c r="K12" s="156"/>
      <c r="L12" s="156">
        <v>53679</v>
      </c>
      <c r="M12" s="154"/>
      <c r="N12" s="156"/>
      <c r="O12" s="156"/>
      <c r="P12" s="156"/>
      <c r="Q12" s="156"/>
      <c r="R12" s="156"/>
      <c r="S12" s="156"/>
      <c r="T12" s="156"/>
      <c r="U12" s="156"/>
      <c r="V12" s="156"/>
      <c r="W12" s="156"/>
    </row>
    <row r="13" ht="53.25" customHeight="1" outlineLevel="1" spans="1:23">
      <c r="A13" s="154" t="s">
        <v>46</v>
      </c>
      <c r="B13" s="154" t="s">
        <v>187</v>
      </c>
      <c r="C13" s="154" t="s">
        <v>188</v>
      </c>
      <c r="D13" s="154" t="s">
        <v>91</v>
      </c>
      <c r="E13" s="154" t="s">
        <v>92</v>
      </c>
      <c r="F13" s="154" t="s">
        <v>193</v>
      </c>
      <c r="G13" s="154" t="s">
        <v>194</v>
      </c>
      <c r="H13" s="156">
        <v>232080</v>
      </c>
      <c r="I13" s="156">
        <v>232080</v>
      </c>
      <c r="J13" s="156"/>
      <c r="K13" s="156"/>
      <c r="L13" s="156">
        <v>232080</v>
      </c>
      <c r="M13" s="154"/>
      <c r="N13" s="156"/>
      <c r="O13" s="156"/>
      <c r="P13" s="156"/>
      <c r="Q13" s="156"/>
      <c r="R13" s="156"/>
      <c r="S13" s="156"/>
      <c r="T13" s="156"/>
      <c r="U13" s="156"/>
      <c r="V13" s="156"/>
      <c r="W13" s="156"/>
    </row>
    <row r="14" ht="53.25" customHeight="1" outlineLevel="1" spans="1:23">
      <c r="A14" s="154" t="s">
        <v>46</v>
      </c>
      <c r="B14" s="154" t="s">
        <v>187</v>
      </c>
      <c r="C14" s="154" t="s">
        <v>188</v>
      </c>
      <c r="D14" s="154" t="s">
        <v>91</v>
      </c>
      <c r="E14" s="154" t="s">
        <v>92</v>
      </c>
      <c r="F14" s="154" t="s">
        <v>193</v>
      </c>
      <c r="G14" s="154" t="s">
        <v>194</v>
      </c>
      <c r="H14" s="156">
        <v>247548</v>
      </c>
      <c r="I14" s="156">
        <v>247548</v>
      </c>
      <c r="J14" s="156"/>
      <c r="K14" s="156"/>
      <c r="L14" s="156">
        <v>247548</v>
      </c>
      <c r="M14" s="154"/>
      <c r="N14" s="156"/>
      <c r="O14" s="156"/>
      <c r="P14" s="156"/>
      <c r="Q14" s="156"/>
      <c r="R14" s="156"/>
      <c r="S14" s="156"/>
      <c r="T14" s="156"/>
      <c r="U14" s="156"/>
      <c r="V14" s="156"/>
      <c r="W14" s="156"/>
    </row>
    <row r="15" ht="53.25" customHeight="1" outlineLevel="1" spans="1:23">
      <c r="A15" s="154" t="s">
        <v>46</v>
      </c>
      <c r="B15" s="154" t="s">
        <v>195</v>
      </c>
      <c r="C15" s="154" t="s">
        <v>196</v>
      </c>
      <c r="D15" s="154" t="s">
        <v>91</v>
      </c>
      <c r="E15" s="154" t="s">
        <v>92</v>
      </c>
      <c r="F15" s="154" t="s">
        <v>193</v>
      </c>
      <c r="G15" s="154" t="s">
        <v>194</v>
      </c>
      <c r="H15" s="156">
        <v>432000</v>
      </c>
      <c r="I15" s="156">
        <v>432000</v>
      </c>
      <c r="J15" s="156"/>
      <c r="K15" s="156"/>
      <c r="L15" s="156">
        <v>432000</v>
      </c>
      <c r="M15" s="154"/>
      <c r="N15" s="156"/>
      <c r="O15" s="156"/>
      <c r="P15" s="156"/>
      <c r="Q15" s="156"/>
      <c r="R15" s="156"/>
      <c r="S15" s="156"/>
      <c r="T15" s="156"/>
      <c r="U15" s="156"/>
      <c r="V15" s="156"/>
      <c r="W15" s="156"/>
    </row>
    <row r="16" ht="53.25" customHeight="1" outlineLevel="1" spans="1:23">
      <c r="A16" s="154" t="s">
        <v>46</v>
      </c>
      <c r="B16" s="154" t="s">
        <v>187</v>
      </c>
      <c r="C16" s="154" t="s">
        <v>188</v>
      </c>
      <c r="D16" s="154" t="s">
        <v>91</v>
      </c>
      <c r="E16" s="154" t="s">
        <v>92</v>
      </c>
      <c r="F16" s="154" t="s">
        <v>193</v>
      </c>
      <c r="G16" s="154" t="s">
        <v>194</v>
      </c>
      <c r="H16" s="156">
        <v>182880</v>
      </c>
      <c r="I16" s="156">
        <v>182880</v>
      </c>
      <c r="J16" s="156"/>
      <c r="K16" s="156"/>
      <c r="L16" s="156">
        <v>182880</v>
      </c>
      <c r="M16" s="154"/>
      <c r="N16" s="156"/>
      <c r="O16" s="156"/>
      <c r="P16" s="156"/>
      <c r="Q16" s="156"/>
      <c r="R16" s="156"/>
      <c r="S16" s="156"/>
      <c r="T16" s="156"/>
      <c r="U16" s="156"/>
      <c r="V16" s="156"/>
      <c r="W16" s="156"/>
    </row>
    <row r="17" ht="53.25" customHeight="1" outlineLevel="1" spans="1:23">
      <c r="A17" s="154" t="s">
        <v>46</v>
      </c>
      <c r="B17" s="154" t="s">
        <v>197</v>
      </c>
      <c r="C17" s="154" t="s">
        <v>198</v>
      </c>
      <c r="D17" s="154" t="s">
        <v>78</v>
      </c>
      <c r="E17" s="154" t="s">
        <v>79</v>
      </c>
      <c r="F17" s="154" t="s">
        <v>199</v>
      </c>
      <c r="G17" s="154" t="s">
        <v>198</v>
      </c>
      <c r="H17" s="156">
        <v>294679.68</v>
      </c>
      <c r="I17" s="156">
        <v>294679.68</v>
      </c>
      <c r="J17" s="156"/>
      <c r="K17" s="156"/>
      <c r="L17" s="156">
        <v>294679.68</v>
      </c>
      <c r="M17" s="154"/>
      <c r="N17" s="156"/>
      <c r="O17" s="156"/>
      <c r="P17" s="156"/>
      <c r="Q17" s="156"/>
      <c r="R17" s="156"/>
      <c r="S17" s="156"/>
      <c r="T17" s="156"/>
      <c r="U17" s="156"/>
      <c r="V17" s="156"/>
      <c r="W17" s="156"/>
    </row>
    <row r="18" ht="53.25" customHeight="1" outlineLevel="1" spans="1:23">
      <c r="A18" s="154" t="s">
        <v>46</v>
      </c>
      <c r="B18" s="154" t="s">
        <v>200</v>
      </c>
      <c r="C18" s="154" t="s">
        <v>201</v>
      </c>
      <c r="D18" s="154" t="s">
        <v>99</v>
      </c>
      <c r="E18" s="154" t="s">
        <v>100</v>
      </c>
      <c r="F18" s="154" t="s">
        <v>202</v>
      </c>
      <c r="G18" s="154" t="s">
        <v>201</v>
      </c>
      <c r="H18" s="156"/>
      <c r="I18" s="156"/>
      <c r="J18" s="156"/>
      <c r="K18" s="156"/>
      <c r="L18" s="156"/>
      <c r="M18" s="154"/>
      <c r="N18" s="156"/>
      <c r="O18" s="156"/>
      <c r="P18" s="156"/>
      <c r="Q18" s="156"/>
      <c r="R18" s="156"/>
      <c r="S18" s="156"/>
      <c r="T18" s="156"/>
      <c r="U18" s="156"/>
      <c r="V18" s="156"/>
      <c r="W18" s="156"/>
    </row>
    <row r="19" ht="53.25" customHeight="1" outlineLevel="1" spans="1:23">
      <c r="A19" s="154" t="s">
        <v>46</v>
      </c>
      <c r="B19" s="154" t="s">
        <v>200</v>
      </c>
      <c r="C19" s="154" t="s">
        <v>201</v>
      </c>
      <c r="D19" s="154" t="s">
        <v>101</v>
      </c>
      <c r="E19" s="154" t="s">
        <v>102</v>
      </c>
      <c r="F19" s="154" t="s">
        <v>202</v>
      </c>
      <c r="G19" s="154" t="s">
        <v>201</v>
      </c>
      <c r="H19" s="156">
        <v>138131.1</v>
      </c>
      <c r="I19" s="156">
        <v>138131.1</v>
      </c>
      <c r="J19" s="156"/>
      <c r="K19" s="156"/>
      <c r="L19" s="156">
        <v>138131.1</v>
      </c>
      <c r="M19" s="154"/>
      <c r="N19" s="156"/>
      <c r="O19" s="156"/>
      <c r="P19" s="156"/>
      <c r="Q19" s="156"/>
      <c r="R19" s="156"/>
      <c r="S19" s="156"/>
      <c r="T19" s="156"/>
      <c r="U19" s="156"/>
      <c r="V19" s="156"/>
      <c r="W19" s="156"/>
    </row>
    <row r="20" ht="53.25" customHeight="1" outlineLevel="1" spans="1:23">
      <c r="A20" s="154" t="s">
        <v>46</v>
      </c>
      <c r="B20" s="154" t="s">
        <v>203</v>
      </c>
      <c r="C20" s="154" t="s">
        <v>204</v>
      </c>
      <c r="D20" s="154" t="s">
        <v>103</v>
      </c>
      <c r="E20" s="154" t="s">
        <v>104</v>
      </c>
      <c r="F20" s="154" t="s">
        <v>205</v>
      </c>
      <c r="G20" s="154" t="s">
        <v>206</v>
      </c>
      <c r="H20" s="156">
        <v>5500</v>
      </c>
      <c r="I20" s="156">
        <v>5500</v>
      </c>
      <c r="J20" s="156"/>
      <c r="K20" s="156"/>
      <c r="L20" s="156">
        <v>5500</v>
      </c>
      <c r="M20" s="154"/>
      <c r="N20" s="156"/>
      <c r="O20" s="156"/>
      <c r="P20" s="156"/>
      <c r="Q20" s="156"/>
      <c r="R20" s="156"/>
      <c r="S20" s="156"/>
      <c r="T20" s="156"/>
      <c r="U20" s="156"/>
      <c r="V20" s="156"/>
      <c r="W20" s="156"/>
    </row>
    <row r="21" ht="53.25" customHeight="1" outlineLevel="1" spans="1:23">
      <c r="A21" s="154" t="s">
        <v>46</v>
      </c>
      <c r="B21" s="154" t="s">
        <v>207</v>
      </c>
      <c r="C21" s="154" t="s">
        <v>208</v>
      </c>
      <c r="D21" s="154" t="s">
        <v>103</v>
      </c>
      <c r="E21" s="154" t="s">
        <v>104</v>
      </c>
      <c r="F21" s="154" t="s">
        <v>205</v>
      </c>
      <c r="G21" s="154" t="s">
        <v>206</v>
      </c>
      <c r="H21" s="156">
        <v>7366.99</v>
      </c>
      <c r="I21" s="156">
        <v>7366.99</v>
      </c>
      <c r="J21" s="156"/>
      <c r="K21" s="156"/>
      <c r="L21" s="156">
        <v>7366.99</v>
      </c>
      <c r="M21" s="154"/>
      <c r="N21" s="156"/>
      <c r="O21" s="156"/>
      <c r="P21" s="156"/>
      <c r="Q21" s="156"/>
      <c r="R21" s="156"/>
      <c r="S21" s="156"/>
      <c r="T21" s="156"/>
      <c r="U21" s="156"/>
      <c r="V21" s="156"/>
      <c r="W21" s="156"/>
    </row>
    <row r="22" ht="53.25" customHeight="1" outlineLevel="1" spans="1:23">
      <c r="A22" s="154" t="s">
        <v>46</v>
      </c>
      <c r="B22" s="154" t="s">
        <v>209</v>
      </c>
      <c r="C22" s="154" t="s">
        <v>210</v>
      </c>
      <c r="D22" s="154" t="s">
        <v>103</v>
      </c>
      <c r="E22" s="154" t="s">
        <v>104</v>
      </c>
      <c r="F22" s="154" t="s">
        <v>205</v>
      </c>
      <c r="G22" s="154" t="s">
        <v>206</v>
      </c>
      <c r="H22" s="156">
        <v>7366.99</v>
      </c>
      <c r="I22" s="156">
        <v>7366.99</v>
      </c>
      <c r="J22" s="156"/>
      <c r="K22" s="156"/>
      <c r="L22" s="156">
        <v>7366.99</v>
      </c>
      <c r="M22" s="154"/>
      <c r="N22" s="156"/>
      <c r="O22" s="156"/>
      <c r="P22" s="156"/>
      <c r="Q22" s="156"/>
      <c r="R22" s="156"/>
      <c r="S22" s="156"/>
      <c r="T22" s="156"/>
      <c r="U22" s="156"/>
      <c r="V22" s="156"/>
      <c r="W22" s="156"/>
    </row>
    <row r="23" ht="53.25" customHeight="1" outlineLevel="1" spans="1:23">
      <c r="A23" s="154" t="s">
        <v>46</v>
      </c>
      <c r="B23" s="154" t="s">
        <v>211</v>
      </c>
      <c r="C23" s="154" t="s">
        <v>212</v>
      </c>
      <c r="D23" s="154" t="s">
        <v>86</v>
      </c>
      <c r="E23" s="154" t="s">
        <v>85</v>
      </c>
      <c r="F23" s="154" t="s">
        <v>205</v>
      </c>
      <c r="G23" s="154" t="s">
        <v>206</v>
      </c>
      <c r="H23" s="156">
        <v>13345.08</v>
      </c>
      <c r="I23" s="156">
        <v>13345.08</v>
      </c>
      <c r="J23" s="156"/>
      <c r="K23" s="156"/>
      <c r="L23" s="156">
        <v>13345.08</v>
      </c>
      <c r="M23" s="154"/>
      <c r="N23" s="156"/>
      <c r="O23" s="156"/>
      <c r="P23" s="156"/>
      <c r="Q23" s="156"/>
      <c r="R23" s="156"/>
      <c r="S23" s="156"/>
      <c r="T23" s="156"/>
      <c r="U23" s="156"/>
      <c r="V23" s="156"/>
      <c r="W23" s="156"/>
    </row>
    <row r="24" ht="53.25" customHeight="1" outlineLevel="1" spans="1:23">
      <c r="A24" s="154" t="s">
        <v>46</v>
      </c>
      <c r="B24" s="154" t="s">
        <v>213</v>
      </c>
      <c r="C24" s="154" t="s">
        <v>110</v>
      </c>
      <c r="D24" s="154" t="s">
        <v>109</v>
      </c>
      <c r="E24" s="154" t="s">
        <v>110</v>
      </c>
      <c r="F24" s="154" t="s">
        <v>214</v>
      </c>
      <c r="G24" s="154" t="s">
        <v>110</v>
      </c>
      <c r="H24" s="156">
        <v>221009.76</v>
      </c>
      <c r="I24" s="156">
        <v>221009.76</v>
      </c>
      <c r="J24" s="156"/>
      <c r="K24" s="156"/>
      <c r="L24" s="156">
        <v>221009.76</v>
      </c>
      <c r="M24" s="154"/>
      <c r="N24" s="156"/>
      <c r="O24" s="156"/>
      <c r="P24" s="156"/>
      <c r="Q24" s="156"/>
      <c r="R24" s="156"/>
      <c r="S24" s="156"/>
      <c r="T24" s="156"/>
      <c r="U24" s="156"/>
      <c r="V24" s="156"/>
      <c r="W24" s="156"/>
    </row>
    <row r="25" ht="53.25" customHeight="1" outlineLevel="1" spans="1:23">
      <c r="A25" s="154" t="s">
        <v>46</v>
      </c>
      <c r="B25" s="154" t="s">
        <v>215</v>
      </c>
      <c r="C25" s="154" t="s">
        <v>216</v>
      </c>
      <c r="D25" s="154" t="s">
        <v>82</v>
      </c>
      <c r="E25" s="154" t="s">
        <v>83</v>
      </c>
      <c r="F25" s="154" t="s">
        <v>217</v>
      </c>
      <c r="G25" s="154" t="s">
        <v>218</v>
      </c>
      <c r="H25" s="156">
        <v>16236</v>
      </c>
      <c r="I25" s="156">
        <v>16236</v>
      </c>
      <c r="J25" s="156"/>
      <c r="K25" s="156"/>
      <c r="L25" s="156">
        <v>16236</v>
      </c>
      <c r="M25" s="154"/>
      <c r="N25" s="156"/>
      <c r="O25" s="156"/>
      <c r="P25" s="156"/>
      <c r="Q25" s="156"/>
      <c r="R25" s="156"/>
      <c r="S25" s="156"/>
      <c r="T25" s="156"/>
      <c r="U25" s="156"/>
      <c r="V25" s="156"/>
      <c r="W25" s="156"/>
    </row>
    <row r="26" ht="53.25" customHeight="1" outlineLevel="1" spans="1:23">
      <c r="A26" s="154" t="s">
        <v>46</v>
      </c>
      <c r="B26" s="154" t="s">
        <v>219</v>
      </c>
      <c r="C26" s="154" t="s">
        <v>220</v>
      </c>
      <c r="D26" s="154" t="s">
        <v>91</v>
      </c>
      <c r="E26" s="154" t="s">
        <v>92</v>
      </c>
      <c r="F26" s="154" t="s">
        <v>205</v>
      </c>
      <c r="G26" s="154" t="s">
        <v>206</v>
      </c>
      <c r="H26" s="156">
        <v>2000</v>
      </c>
      <c r="I26" s="156"/>
      <c r="J26" s="156"/>
      <c r="K26" s="156"/>
      <c r="L26" s="156"/>
      <c r="M26" s="154"/>
      <c r="N26" s="156"/>
      <c r="O26" s="156"/>
      <c r="P26" s="156"/>
      <c r="Q26" s="156"/>
      <c r="R26" s="156">
        <v>2000</v>
      </c>
      <c r="S26" s="156">
        <v>2000</v>
      </c>
      <c r="T26" s="156"/>
      <c r="U26" s="156"/>
      <c r="V26" s="156"/>
      <c r="W26" s="156"/>
    </row>
    <row r="27" ht="53.25" customHeight="1" outlineLevel="1" spans="1:23">
      <c r="A27" s="154" t="s">
        <v>46</v>
      </c>
      <c r="B27" s="154" t="s">
        <v>221</v>
      </c>
      <c r="C27" s="154" t="s">
        <v>222</v>
      </c>
      <c r="D27" s="154" t="s">
        <v>91</v>
      </c>
      <c r="E27" s="154" t="s">
        <v>92</v>
      </c>
      <c r="F27" s="154" t="s">
        <v>223</v>
      </c>
      <c r="G27" s="154" t="s">
        <v>224</v>
      </c>
      <c r="H27" s="156">
        <v>100000</v>
      </c>
      <c r="I27" s="156"/>
      <c r="J27" s="156"/>
      <c r="K27" s="156"/>
      <c r="L27" s="156"/>
      <c r="M27" s="154"/>
      <c r="N27" s="156"/>
      <c r="O27" s="156"/>
      <c r="P27" s="156"/>
      <c r="Q27" s="156"/>
      <c r="R27" s="156">
        <v>100000</v>
      </c>
      <c r="S27" s="156">
        <v>100000</v>
      </c>
      <c r="T27" s="156"/>
      <c r="U27" s="156"/>
      <c r="V27" s="156"/>
      <c r="W27" s="156"/>
    </row>
    <row r="28" ht="53.25" customHeight="1" outlineLevel="1" spans="1:23">
      <c r="A28" s="154" t="s">
        <v>46</v>
      </c>
      <c r="B28" s="154" t="s">
        <v>225</v>
      </c>
      <c r="C28" s="154" t="s">
        <v>226</v>
      </c>
      <c r="D28" s="154" t="s">
        <v>91</v>
      </c>
      <c r="E28" s="154" t="s">
        <v>92</v>
      </c>
      <c r="F28" s="154" t="s">
        <v>227</v>
      </c>
      <c r="G28" s="154" t="s">
        <v>228</v>
      </c>
      <c r="H28" s="156">
        <v>2400</v>
      </c>
      <c r="I28" s="156"/>
      <c r="J28" s="156"/>
      <c r="K28" s="156"/>
      <c r="L28" s="156"/>
      <c r="M28" s="154"/>
      <c r="N28" s="156"/>
      <c r="O28" s="156"/>
      <c r="P28" s="156"/>
      <c r="Q28" s="156"/>
      <c r="R28" s="156">
        <v>2400</v>
      </c>
      <c r="S28" s="156">
        <v>2400</v>
      </c>
      <c r="T28" s="156"/>
      <c r="U28" s="156"/>
      <c r="V28" s="156"/>
      <c r="W28" s="156"/>
    </row>
    <row r="29" ht="53.25" customHeight="1" outlineLevel="1" spans="1:23">
      <c r="A29" s="154" t="s">
        <v>46</v>
      </c>
      <c r="B29" s="154" t="s">
        <v>229</v>
      </c>
      <c r="C29" s="154" t="s">
        <v>230</v>
      </c>
      <c r="D29" s="154" t="s">
        <v>91</v>
      </c>
      <c r="E29" s="154" t="s">
        <v>92</v>
      </c>
      <c r="F29" s="154" t="s">
        <v>231</v>
      </c>
      <c r="G29" s="154" t="s">
        <v>232</v>
      </c>
      <c r="H29" s="156">
        <v>282000</v>
      </c>
      <c r="I29" s="156"/>
      <c r="J29" s="156"/>
      <c r="K29" s="156"/>
      <c r="L29" s="156"/>
      <c r="M29" s="154"/>
      <c r="N29" s="156"/>
      <c r="O29" s="156"/>
      <c r="P29" s="156"/>
      <c r="Q29" s="156"/>
      <c r="R29" s="156">
        <v>282000</v>
      </c>
      <c r="S29" s="156">
        <v>282000</v>
      </c>
      <c r="T29" s="156"/>
      <c r="U29" s="156"/>
      <c r="V29" s="156"/>
      <c r="W29" s="156"/>
    </row>
    <row r="30" ht="30.75" customHeight="1" spans="1:23">
      <c r="A30" s="160" t="s">
        <v>30</v>
      </c>
      <c r="B30" s="160"/>
      <c r="C30" s="160"/>
      <c r="D30" s="160"/>
      <c r="E30" s="160"/>
      <c r="F30" s="160"/>
      <c r="G30" s="160"/>
      <c r="H30" s="156">
        <v>3093462.6</v>
      </c>
      <c r="I30" s="156">
        <v>2707062.6</v>
      </c>
      <c r="J30" s="156"/>
      <c r="K30" s="156"/>
      <c r="L30" s="156">
        <v>2707062.6</v>
      </c>
      <c r="M30" s="156"/>
      <c r="N30" s="156"/>
      <c r="O30" s="156"/>
      <c r="P30" s="156"/>
      <c r="Q30" s="156"/>
      <c r="R30" s="156">
        <v>386400</v>
      </c>
      <c r="S30" s="156">
        <v>386400</v>
      </c>
      <c r="T30" s="156"/>
      <c r="U30" s="156"/>
      <c r="V30" s="156"/>
      <c r="W30" s="156"/>
    </row>
  </sheetData>
  <mergeCells count="32">
    <mergeCell ref="T1:W1"/>
    <mergeCell ref="A2:W2"/>
    <mergeCell ref="A3:G3"/>
    <mergeCell ref="T3:W3"/>
    <mergeCell ref="H4:W4"/>
    <mergeCell ref="I5:M5"/>
    <mergeCell ref="N5:P5"/>
    <mergeCell ref="R5:W5"/>
    <mergeCell ref="A30:G30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34"/>
  <sheetViews>
    <sheetView showZeros="0" workbookViewId="0">
      <selection activeCell="K13" sqref="K13"/>
    </sheetView>
  </sheetViews>
  <sheetFormatPr defaultColWidth="10.2818181818182" defaultRowHeight="15" customHeight="1"/>
  <cols>
    <col min="1" max="1" width="5.70909090909091" customWidth="1"/>
    <col min="2" max="2" width="7.70909090909091" customWidth="1"/>
    <col min="3" max="3" width="9.85454545454546" customWidth="1"/>
    <col min="4" max="4" width="10.5727272727273" customWidth="1"/>
    <col min="5" max="5" width="6" customWidth="1"/>
    <col min="6" max="6" width="7.28181818181818" customWidth="1"/>
    <col min="7" max="7" width="5.28181818181818" customWidth="1"/>
    <col min="8" max="8" width="5.85454545454545" customWidth="1"/>
    <col min="9" max="11" width="12.8545454545455" customWidth="1"/>
    <col min="12" max="12" width="7.28181818181818" customWidth="1"/>
    <col min="13" max="13" width="5.85454545454545" customWidth="1"/>
    <col min="14" max="16" width="4.70909090909091" customWidth="1"/>
    <col min="17" max="17" width="8" customWidth="1"/>
    <col min="18" max="18" width="11" customWidth="1"/>
    <col min="19" max="19" width="13.5545454545455" customWidth="1"/>
    <col min="20" max="20" width="9.85454545454546" customWidth="1"/>
    <col min="21" max="21" width="7.57272727272727" customWidth="1"/>
    <col min="22" max="22" width="5" customWidth="1"/>
    <col min="23" max="23" width="11" customWidth="1"/>
  </cols>
  <sheetData>
    <row r="1" ht="18.75" customHeight="1" spans="1:23">
      <c r="A1" s="150" t="s">
        <v>233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50"/>
      <c r="P1" s="150"/>
      <c r="Q1" s="150"/>
      <c r="R1" s="150"/>
      <c r="S1" s="150"/>
      <c r="T1" s="150"/>
      <c r="U1" s="150"/>
      <c r="V1" s="150"/>
      <c r="W1" s="150"/>
    </row>
    <row r="2" ht="26.25" customHeight="1" spans="1:23">
      <c r="A2" s="146" t="s">
        <v>234</v>
      </c>
      <c r="B2" s="146"/>
      <c r="C2" s="146" t="s">
        <v>59</v>
      </c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  <c r="W2" s="146"/>
    </row>
    <row r="3" ht="18.75" customHeight="1" spans="1:23">
      <c r="A3" s="151" t="str">
        <f>"单位名称："&amp;"梁河县小厂乡卫生院"</f>
        <v>单位名称：梁河县小厂乡卫生院</v>
      </c>
      <c r="B3" s="151"/>
      <c r="C3" s="151"/>
      <c r="D3" s="151"/>
      <c r="E3" s="151"/>
      <c r="F3" s="151"/>
      <c r="G3" s="151"/>
      <c r="H3" s="152"/>
      <c r="I3" s="152"/>
      <c r="J3" s="152"/>
      <c r="K3" s="152"/>
      <c r="L3" s="152"/>
      <c r="M3" s="152"/>
      <c r="N3" s="152"/>
      <c r="O3" s="152"/>
      <c r="P3" s="152"/>
      <c r="Q3" s="152"/>
      <c r="R3" s="152"/>
      <c r="S3" s="152"/>
      <c r="T3" s="152"/>
      <c r="U3" s="152"/>
      <c r="V3" s="150" t="s">
        <v>27</v>
      </c>
      <c r="W3" s="150"/>
    </row>
    <row r="4" ht="26.25" customHeight="1" spans="1:23">
      <c r="A4" s="153" t="s">
        <v>235</v>
      </c>
      <c r="B4" s="153" t="s">
        <v>165</v>
      </c>
      <c r="C4" s="153" t="s">
        <v>166</v>
      </c>
      <c r="D4" s="153" t="s">
        <v>236</v>
      </c>
      <c r="E4" s="153" t="s">
        <v>167</v>
      </c>
      <c r="F4" s="153" t="s">
        <v>168</v>
      </c>
      <c r="G4" s="153" t="s">
        <v>237</v>
      </c>
      <c r="H4" s="153" t="s">
        <v>238</v>
      </c>
      <c r="I4" s="153" t="s">
        <v>30</v>
      </c>
      <c r="J4" s="153" t="s">
        <v>239</v>
      </c>
      <c r="K4" s="153"/>
      <c r="L4" s="153"/>
      <c r="M4" s="153"/>
      <c r="N4" s="153" t="s">
        <v>177</v>
      </c>
      <c r="O4" s="153"/>
      <c r="P4" s="153"/>
      <c r="Q4" s="153" t="s">
        <v>37</v>
      </c>
      <c r="R4" s="153" t="s">
        <v>51</v>
      </c>
      <c r="S4" s="153"/>
      <c r="T4" s="153"/>
      <c r="U4" s="153"/>
      <c r="V4" s="153"/>
      <c r="W4" s="153"/>
    </row>
    <row r="5" ht="26.25" customHeight="1" spans="1:23">
      <c r="A5" s="153"/>
      <c r="B5" s="153"/>
      <c r="C5" s="153"/>
      <c r="D5" s="153"/>
      <c r="E5" s="153"/>
      <c r="F5" s="153"/>
      <c r="G5" s="153"/>
      <c r="H5" s="153"/>
      <c r="I5" s="153"/>
      <c r="J5" s="153" t="s">
        <v>34</v>
      </c>
      <c r="K5" s="153"/>
      <c r="L5" s="153" t="s">
        <v>35</v>
      </c>
      <c r="M5" s="153" t="s">
        <v>36</v>
      </c>
      <c r="N5" s="153" t="s">
        <v>34</v>
      </c>
      <c r="O5" s="153" t="s">
        <v>35</v>
      </c>
      <c r="P5" s="153" t="s">
        <v>36</v>
      </c>
      <c r="Q5" s="153"/>
      <c r="R5" s="153" t="s">
        <v>33</v>
      </c>
      <c r="S5" s="153" t="s">
        <v>40</v>
      </c>
      <c r="T5" s="153" t="s">
        <v>41</v>
      </c>
      <c r="U5" s="153" t="s">
        <v>42</v>
      </c>
      <c r="V5" s="153" t="s">
        <v>43</v>
      </c>
      <c r="W5" s="153" t="s">
        <v>44</v>
      </c>
    </row>
    <row r="6" ht="26.25" customHeight="1" spans="1:23">
      <c r="A6" s="153"/>
      <c r="B6" s="153"/>
      <c r="C6" s="153"/>
      <c r="D6" s="153"/>
      <c r="E6" s="153"/>
      <c r="F6" s="153"/>
      <c r="G6" s="153"/>
      <c r="H6" s="153"/>
      <c r="I6" s="153"/>
      <c r="J6" s="153" t="s">
        <v>33</v>
      </c>
      <c r="K6" s="153" t="s">
        <v>240</v>
      </c>
      <c r="L6" s="153"/>
      <c r="M6" s="153"/>
      <c r="N6" s="153"/>
      <c r="O6" s="153"/>
      <c r="P6" s="153"/>
      <c r="Q6" s="153"/>
      <c r="R6" s="153"/>
      <c r="S6" s="153"/>
      <c r="T6" s="153"/>
      <c r="U6" s="153"/>
      <c r="V6" s="153"/>
      <c r="W6" s="153"/>
    </row>
    <row r="7" ht="18.75" customHeight="1" spans="1:23">
      <c r="A7" s="153" t="s">
        <v>59</v>
      </c>
      <c r="B7" s="153" t="s">
        <v>60</v>
      </c>
      <c r="C7" s="153" t="s">
        <v>61</v>
      </c>
      <c r="D7" s="153" t="s">
        <v>62</v>
      </c>
      <c r="E7" s="153" t="s">
        <v>63</v>
      </c>
      <c r="F7" s="153" t="s">
        <v>64</v>
      </c>
      <c r="G7" s="153" t="s">
        <v>65</v>
      </c>
      <c r="H7" s="153" t="s">
        <v>66</v>
      </c>
      <c r="I7" s="153" t="s">
        <v>67</v>
      </c>
      <c r="J7" s="153" t="s">
        <v>68</v>
      </c>
      <c r="K7" s="153" t="s">
        <v>69</v>
      </c>
      <c r="L7" s="153" t="s">
        <v>70</v>
      </c>
      <c r="M7" s="153" t="s">
        <v>71</v>
      </c>
      <c r="N7" s="153" t="s">
        <v>72</v>
      </c>
      <c r="O7" s="153" t="s">
        <v>73</v>
      </c>
      <c r="P7" s="153" t="s">
        <v>179</v>
      </c>
      <c r="Q7" s="153" t="s">
        <v>180</v>
      </c>
      <c r="R7" s="153" t="s">
        <v>181</v>
      </c>
      <c r="S7" s="153" t="s">
        <v>182</v>
      </c>
      <c r="T7" s="153" t="s">
        <v>183</v>
      </c>
      <c r="U7" s="153" t="s">
        <v>184</v>
      </c>
      <c r="V7" s="153" t="s">
        <v>185</v>
      </c>
      <c r="W7" s="153" t="s">
        <v>186</v>
      </c>
    </row>
    <row r="8" ht="52.5" customHeight="1" spans="1:23">
      <c r="A8" s="154"/>
      <c r="B8" s="154"/>
      <c r="C8" s="154" t="s">
        <v>241</v>
      </c>
      <c r="D8" s="154"/>
      <c r="E8" s="154"/>
      <c r="F8" s="154"/>
      <c r="G8" s="154"/>
      <c r="H8" s="154"/>
      <c r="I8" s="156"/>
      <c r="J8" s="156"/>
      <c r="K8" s="156"/>
      <c r="L8" s="156"/>
      <c r="M8" s="156"/>
      <c r="N8" s="156"/>
      <c r="O8" s="156"/>
      <c r="P8" s="156"/>
      <c r="Q8" s="156"/>
      <c r="R8" s="156"/>
      <c r="S8" s="156"/>
      <c r="T8" s="156"/>
      <c r="U8" s="156"/>
      <c r="V8" s="156"/>
      <c r="W8" s="156"/>
    </row>
    <row r="9" ht="52.5" customHeight="1" outlineLevel="1" spans="1:23">
      <c r="A9" s="154" t="s">
        <v>242</v>
      </c>
      <c r="B9" s="154" t="s">
        <v>243</v>
      </c>
      <c r="C9" s="154" t="s">
        <v>241</v>
      </c>
      <c r="D9" s="154" t="s">
        <v>46</v>
      </c>
      <c r="E9" s="154" t="s">
        <v>95</v>
      </c>
      <c r="F9" s="154" t="s">
        <v>96</v>
      </c>
      <c r="G9" s="154" t="s">
        <v>244</v>
      </c>
      <c r="H9" s="154" t="s">
        <v>245</v>
      </c>
      <c r="I9" s="156"/>
      <c r="J9" s="156"/>
      <c r="K9" s="156"/>
      <c r="L9" s="156"/>
      <c r="M9" s="156"/>
      <c r="N9" s="156"/>
      <c r="O9" s="156"/>
      <c r="P9" s="156"/>
      <c r="Q9" s="156"/>
      <c r="R9" s="156"/>
      <c r="S9" s="156"/>
      <c r="T9" s="156"/>
      <c r="U9" s="156"/>
      <c r="V9" s="156"/>
      <c r="W9" s="156"/>
    </row>
    <row r="10" ht="52.5" customHeight="1" outlineLevel="1" spans="1:23">
      <c r="A10" s="154" t="s">
        <v>242</v>
      </c>
      <c r="B10" s="154" t="s">
        <v>243</v>
      </c>
      <c r="C10" s="154" t="s">
        <v>241</v>
      </c>
      <c r="D10" s="154" t="s">
        <v>46</v>
      </c>
      <c r="E10" s="154" t="s">
        <v>95</v>
      </c>
      <c r="F10" s="154" t="s">
        <v>96</v>
      </c>
      <c r="G10" s="154" t="s">
        <v>217</v>
      </c>
      <c r="H10" s="154" t="s">
        <v>218</v>
      </c>
      <c r="I10" s="156"/>
      <c r="J10" s="156"/>
      <c r="K10" s="156"/>
      <c r="L10" s="156"/>
      <c r="M10" s="156"/>
      <c r="N10" s="154"/>
      <c r="O10" s="154"/>
      <c r="P10" s="154"/>
      <c r="Q10" s="156"/>
      <c r="R10" s="156"/>
      <c r="S10" s="156"/>
      <c r="T10" s="156"/>
      <c r="U10" s="156"/>
      <c r="V10" s="156"/>
      <c r="W10" s="156"/>
    </row>
    <row r="11" ht="52.5" customHeight="1" spans="1:23">
      <c r="A11" s="154"/>
      <c r="B11" s="154"/>
      <c r="C11" s="154" t="s">
        <v>246</v>
      </c>
      <c r="D11" s="154"/>
      <c r="E11" s="154"/>
      <c r="F11" s="154"/>
      <c r="G11" s="154"/>
      <c r="H11" s="154"/>
      <c r="I11" s="156">
        <v>1653600</v>
      </c>
      <c r="J11" s="156"/>
      <c r="K11" s="156"/>
      <c r="L11" s="156"/>
      <c r="M11" s="156"/>
      <c r="N11" s="154"/>
      <c r="O11" s="154"/>
      <c r="P11" s="154"/>
      <c r="Q11" s="156"/>
      <c r="R11" s="156">
        <v>1653600</v>
      </c>
      <c r="S11" s="156">
        <v>1653600</v>
      </c>
      <c r="T11" s="156"/>
      <c r="U11" s="156"/>
      <c r="V11" s="156"/>
      <c r="W11" s="156"/>
    </row>
    <row r="12" ht="52.5" customHeight="1" outlineLevel="1" spans="1:23">
      <c r="A12" s="154" t="s">
        <v>247</v>
      </c>
      <c r="B12" s="154" t="s">
        <v>248</v>
      </c>
      <c r="C12" s="154" t="s">
        <v>246</v>
      </c>
      <c r="D12" s="154" t="s">
        <v>46</v>
      </c>
      <c r="E12" s="154" t="s">
        <v>91</v>
      </c>
      <c r="F12" s="154" t="s">
        <v>92</v>
      </c>
      <c r="G12" s="154" t="s">
        <v>249</v>
      </c>
      <c r="H12" s="154" t="s">
        <v>250</v>
      </c>
      <c r="I12" s="156">
        <v>17675</v>
      </c>
      <c r="J12" s="156"/>
      <c r="K12" s="156"/>
      <c r="L12" s="156"/>
      <c r="M12" s="156"/>
      <c r="N12" s="154"/>
      <c r="O12" s="154"/>
      <c r="P12" s="154"/>
      <c r="Q12" s="156"/>
      <c r="R12" s="156">
        <v>17675</v>
      </c>
      <c r="S12" s="156">
        <v>17675</v>
      </c>
      <c r="T12" s="156"/>
      <c r="U12" s="156"/>
      <c r="V12" s="156"/>
      <c r="W12" s="156"/>
    </row>
    <row r="13" ht="52.5" customHeight="1" outlineLevel="1" spans="1:23">
      <c r="A13" s="154" t="s">
        <v>247</v>
      </c>
      <c r="B13" s="154" t="s">
        <v>248</v>
      </c>
      <c r="C13" s="154" t="s">
        <v>246</v>
      </c>
      <c r="D13" s="154" t="s">
        <v>46</v>
      </c>
      <c r="E13" s="154" t="s">
        <v>91</v>
      </c>
      <c r="F13" s="154" t="s">
        <v>92</v>
      </c>
      <c r="G13" s="154" t="s">
        <v>249</v>
      </c>
      <c r="H13" s="154" t="s">
        <v>250</v>
      </c>
      <c r="I13" s="156">
        <v>12325</v>
      </c>
      <c r="J13" s="156"/>
      <c r="K13" s="156"/>
      <c r="L13" s="156"/>
      <c r="M13" s="156"/>
      <c r="N13" s="154"/>
      <c r="O13" s="154"/>
      <c r="P13" s="154"/>
      <c r="Q13" s="156"/>
      <c r="R13" s="156">
        <v>12325</v>
      </c>
      <c r="S13" s="156">
        <v>12325</v>
      </c>
      <c r="T13" s="156"/>
      <c r="U13" s="156"/>
      <c r="V13" s="156"/>
      <c r="W13" s="156"/>
    </row>
    <row r="14" ht="52.5" customHeight="1" outlineLevel="1" spans="1:23">
      <c r="A14" s="154" t="s">
        <v>247</v>
      </c>
      <c r="B14" s="154" t="s">
        <v>248</v>
      </c>
      <c r="C14" s="154" t="s">
        <v>246</v>
      </c>
      <c r="D14" s="154" t="s">
        <v>46</v>
      </c>
      <c r="E14" s="154" t="s">
        <v>91</v>
      </c>
      <c r="F14" s="154" t="s">
        <v>92</v>
      </c>
      <c r="G14" s="154" t="s">
        <v>251</v>
      </c>
      <c r="H14" s="154" t="s">
        <v>252</v>
      </c>
      <c r="I14" s="156">
        <v>20000</v>
      </c>
      <c r="J14" s="156"/>
      <c r="K14" s="156"/>
      <c r="L14" s="156"/>
      <c r="M14" s="156"/>
      <c r="N14" s="154"/>
      <c r="O14" s="154"/>
      <c r="P14" s="154"/>
      <c r="Q14" s="156"/>
      <c r="R14" s="156">
        <v>20000</v>
      </c>
      <c r="S14" s="156">
        <v>20000</v>
      </c>
      <c r="T14" s="156"/>
      <c r="U14" s="156"/>
      <c r="V14" s="156"/>
      <c r="W14" s="156"/>
    </row>
    <row r="15" ht="52.5" customHeight="1" outlineLevel="1" spans="1:23">
      <c r="A15" s="154" t="s">
        <v>247</v>
      </c>
      <c r="B15" s="154" t="s">
        <v>248</v>
      </c>
      <c r="C15" s="154" t="s">
        <v>246</v>
      </c>
      <c r="D15" s="154" t="s">
        <v>46</v>
      </c>
      <c r="E15" s="154" t="s">
        <v>91</v>
      </c>
      <c r="F15" s="154" t="s">
        <v>92</v>
      </c>
      <c r="G15" s="154" t="s">
        <v>253</v>
      </c>
      <c r="H15" s="154" t="s">
        <v>254</v>
      </c>
      <c r="I15" s="156">
        <v>500</v>
      </c>
      <c r="J15" s="156"/>
      <c r="K15" s="156"/>
      <c r="L15" s="156"/>
      <c r="M15" s="156"/>
      <c r="N15" s="154"/>
      <c r="O15" s="154"/>
      <c r="P15" s="154"/>
      <c r="Q15" s="156"/>
      <c r="R15" s="156">
        <v>500</v>
      </c>
      <c r="S15" s="156">
        <v>500</v>
      </c>
      <c r="T15" s="156"/>
      <c r="U15" s="156"/>
      <c r="V15" s="156"/>
      <c r="W15" s="156"/>
    </row>
    <row r="16" ht="52.5" customHeight="1" outlineLevel="1" spans="1:23">
      <c r="A16" s="154" t="s">
        <v>247</v>
      </c>
      <c r="B16" s="154" t="s">
        <v>248</v>
      </c>
      <c r="C16" s="154" t="s">
        <v>246</v>
      </c>
      <c r="D16" s="154" t="s">
        <v>46</v>
      </c>
      <c r="E16" s="154" t="s">
        <v>91</v>
      </c>
      <c r="F16" s="154" t="s">
        <v>92</v>
      </c>
      <c r="G16" s="154" t="s">
        <v>255</v>
      </c>
      <c r="H16" s="154" t="s">
        <v>256</v>
      </c>
      <c r="I16" s="156">
        <v>3000</v>
      </c>
      <c r="J16" s="156"/>
      <c r="K16" s="156"/>
      <c r="L16" s="156"/>
      <c r="M16" s="156"/>
      <c r="N16" s="154"/>
      <c r="O16" s="154"/>
      <c r="P16" s="154"/>
      <c r="Q16" s="156"/>
      <c r="R16" s="156">
        <v>3000</v>
      </c>
      <c r="S16" s="156">
        <v>3000</v>
      </c>
      <c r="T16" s="156"/>
      <c r="U16" s="156"/>
      <c r="V16" s="156"/>
      <c r="W16" s="156"/>
    </row>
    <row r="17" ht="52.5" customHeight="1" outlineLevel="1" spans="1:23">
      <c r="A17" s="154" t="s">
        <v>247</v>
      </c>
      <c r="B17" s="154" t="s">
        <v>248</v>
      </c>
      <c r="C17" s="154" t="s">
        <v>246</v>
      </c>
      <c r="D17" s="154" t="s">
        <v>46</v>
      </c>
      <c r="E17" s="154" t="s">
        <v>91</v>
      </c>
      <c r="F17" s="154" t="s">
        <v>92</v>
      </c>
      <c r="G17" s="154" t="s">
        <v>257</v>
      </c>
      <c r="H17" s="154" t="s">
        <v>258</v>
      </c>
      <c r="I17" s="156">
        <v>30000</v>
      </c>
      <c r="J17" s="156"/>
      <c r="K17" s="156"/>
      <c r="L17" s="156"/>
      <c r="M17" s="156"/>
      <c r="N17" s="154"/>
      <c r="O17" s="154"/>
      <c r="P17" s="154"/>
      <c r="Q17" s="156"/>
      <c r="R17" s="156">
        <v>30000</v>
      </c>
      <c r="S17" s="156">
        <v>30000</v>
      </c>
      <c r="T17" s="156"/>
      <c r="U17" s="156"/>
      <c r="V17" s="156"/>
      <c r="W17" s="156"/>
    </row>
    <row r="18" ht="52.5" customHeight="1" outlineLevel="1" spans="1:23">
      <c r="A18" s="154" t="s">
        <v>247</v>
      </c>
      <c r="B18" s="154" t="s">
        <v>248</v>
      </c>
      <c r="C18" s="154" t="s">
        <v>246</v>
      </c>
      <c r="D18" s="154" t="s">
        <v>46</v>
      </c>
      <c r="E18" s="154" t="s">
        <v>91</v>
      </c>
      <c r="F18" s="154" t="s">
        <v>92</v>
      </c>
      <c r="G18" s="154" t="s">
        <v>259</v>
      </c>
      <c r="H18" s="154" t="s">
        <v>260</v>
      </c>
      <c r="I18" s="156">
        <v>60000</v>
      </c>
      <c r="J18" s="156"/>
      <c r="K18" s="156"/>
      <c r="L18" s="156"/>
      <c r="M18" s="156"/>
      <c r="N18" s="154"/>
      <c r="O18" s="154"/>
      <c r="P18" s="154"/>
      <c r="Q18" s="156"/>
      <c r="R18" s="156">
        <v>60000</v>
      </c>
      <c r="S18" s="156">
        <v>60000</v>
      </c>
      <c r="T18" s="156"/>
      <c r="U18" s="156"/>
      <c r="V18" s="156"/>
      <c r="W18" s="156"/>
    </row>
    <row r="19" ht="52.5" customHeight="1" outlineLevel="1" spans="1:23">
      <c r="A19" s="154" t="s">
        <v>247</v>
      </c>
      <c r="B19" s="154" t="s">
        <v>248</v>
      </c>
      <c r="C19" s="154" t="s">
        <v>246</v>
      </c>
      <c r="D19" s="154" t="s">
        <v>46</v>
      </c>
      <c r="E19" s="154" t="s">
        <v>91</v>
      </c>
      <c r="F19" s="154" t="s">
        <v>92</v>
      </c>
      <c r="G19" s="154" t="s">
        <v>261</v>
      </c>
      <c r="H19" s="154" t="s">
        <v>262</v>
      </c>
      <c r="I19" s="156">
        <v>30000</v>
      </c>
      <c r="J19" s="156"/>
      <c r="K19" s="156"/>
      <c r="L19" s="156"/>
      <c r="M19" s="156"/>
      <c r="N19" s="154"/>
      <c r="O19" s="154"/>
      <c r="P19" s="154"/>
      <c r="Q19" s="156"/>
      <c r="R19" s="156">
        <v>30000</v>
      </c>
      <c r="S19" s="156">
        <v>30000</v>
      </c>
      <c r="T19" s="156"/>
      <c r="U19" s="156"/>
      <c r="V19" s="156"/>
      <c r="W19" s="156"/>
    </row>
    <row r="20" ht="52.5" customHeight="1" outlineLevel="1" spans="1:23">
      <c r="A20" s="154" t="s">
        <v>247</v>
      </c>
      <c r="B20" s="154" t="s">
        <v>248</v>
      </c>
      <c r="C20" s="154" t="s">
        <v>246</v>
      </c>
      <c r="D20" s="154" t="s">
        <v>46</v>
      </c>
      <c r="E20" s="154" t="s">
        <v>91</v>
      </c>
      <c r="F20" s="154" t="s">
        <v>92</v>
      </c>
      <c r="G20" s="154" t="s">
        <v>263</v>
      </c>
      <c r="H20" s="154" t="s">
        <v>264</v>
      </c>
      <c r="I20" s="156">
        <v>100000</v>
      </c>
      <c r="J20" s="156"/>
      <c r="K20" s="156"/>
      <c r="L20" s="156"/>
      <c r="M20" s="156"/>
      <c r="N20" s="154"/>
      <c r="O20" s="154"/>
      <c r="P20" s="154"/>
      <c r="Q20" s="156"/>
      <c r="R20" s="156">
        <v>100000</v>
      </c>
      <c r="S20" s="156">
        <v>100000</v>
      </c>
      <c r="T20" s="156"/>
      <c r="U20" s="156"/>
      <c r="V20" s="156"/>
      <c r="W20" s="156"/>
    </row>
    <row r="21" ht="52.5" customHeight="1" outlineLevel="1" spans="1:23">
      <c r="A21" s="154" t="s">
        <v>247</v>
      </c>
      <c r="B21" s="154" t="s">
        <v>248</v>
      </c>
      <c r="C21" s="154" t="s">
        <v>246</v>
      </c>
      <c r="D21" s="154" t="s">
        <v>46</v>
      </c>
      <c r="E21" s="154" t="s">
        <v>91</v>
      </c>
      <c r="F21" s="154" t="s">
        <v>92</v>
      </c>
      <c r="G21" s="154" t="s">
        <v>265</v>
      </c>
      <c r="H21" s="154" t="s">
        <v>266</v>
      </c>
      <c r="I21" s="156">
        <v>1000</v>
      </c>
      <c r="J21" s="156"/>
      <c r="K21" s="156"/>
      <c r="L21" s="156"/>
      <c r="M21" s="156"/>
      <c r="N21" s="154"/>
      <c r="O21" s="154"/>
      <c r="P21" s="154"/>
      <c r="Q21" s="156"/>
      <c r="R21" s="156">
        <v>1000</v>
      </c>
      <c r="S21" s="156">
        <v>1000</v>
      </c>
      <c r="T21" s="156"/>
      <c r="U21" s="156"/>
      <c r="V21" s="156"/>
      <c r="W21" s="156"/>
    </row>
    <row r="22" ht="52.5" customHeight="1" outlineLevel="1" spans="1:23">
      <c r="A22" s="154" t="s">
        <v>247</v>
      </c>
      <c r="B22" s="154" t="s">
        <v>248</v>
      </c>
      <c r="C22" s="154" t="s">
        <v>246</v>
      </c>
      <c r="D22" s="154" t="s">
        <v>46</v>
      </c>
      <c r="E22" s="154" t="s">
        <v>91</v>
      </c>
      <c r="F22" s="154" t="s">
        <v>92</v>
      </c>
      <c r="G22" s="154" t="s">
        <v>267</v>
      </c>
      <c r="H22" s="154" t="s">
        <v>268</v>
      </c>
      <c r="I22" s="156">
        <v>5000</v>
      </c>
      <c r="J22" s="156"/>
      <c r="K22" s="156"/>
      <c r="L22" s="156"/>
      <c r="M22" s="156"/>
      <c r="N22" s="154"/>
      <c r="O22" s="154"/>
      <c r="P22" s="154"/>
      <c r="Q22" s="156"/>
      <c r="R22" s="156">
        <v>5000</v>
      </c>
      <c r="S22" s="156">
        <v>5000</v>
      </c>
      <c r="T22" s="156"/>
      <c r="U22" s="156"/>
      <c r="V22" s="156"/>
      <c r="W22" s="156"/>
    </row>
    <row r="23" ht="52.5" customHeight="1" outlineLevel="1" spans="1:23">
      <c r="A23" s="154" t="s">
        <v>247</v>
      </c>
      <c r="B23" s="154" t="s">
        <v>248</v>
      </c>
      <c r="C23" s="154" t="s">
        <v>246</v>
      </c>
      <c r="D23" s="154" t="s">
        <v>46</v>
      </c>
      <c r="E23" s="154" t="s">
        <v>91</v>
      </c>
      <c r="F23" s="154" t="s">
        <v>92</v>
      </c>
      <c r="G23" s="154" t="s">
        <v>269</v>
      </c>
      <c r="H23" s="154" t="s">
        <v>158</v>
      </c>
      <c r="I23" s="156">
        <v>1000</v>
      </c>
      <c r="J23" s="156"/>
      <c r="K23" s="156"/>
      <c r="L23" s="156"/>
      <c r="M23" s="156"/>
      <c r="N23" s="154"/>
      <c r="O23" s="154"/>
      <c r="P23" s="154"/>
      <c r="Q23" s="156"/>
      <c r="R23" s="156">
        <v>1000</v>
      </c>
      <c r="S23" s="156">
        <v>1000</v>
      </c>
      <c r="T23" s="156"/>
      <c r="U23" s="156"/>
      <c r="V23" s="156"/>
      <c r="W23" s="156"/>
    </row>
    <row r="24" ht="52.5" customHeight="1" outlineLevel="1" spans="1:23">
      <c r="A24" s="154" t="s">
        <v>247</v>
      </c>
      <c r="B24" s="154" t="s">
        <v>248</v>
      </c>
      <c r="C24" s="154" t="s">
        <v>246</v>
      </c>
      <c r="D24" s="154" t="s">
        <v>46</v>
      </c>
      <c r="E24" s="154" t="s">
        <v>91</v>
      </c>
      <c r="F24" s="154" t="s">
        <v>92</v>
      </c>
      <c r="G24" s="154" t="s">
        <v>270</v>
      </c>
      <c r="H24" s="154" t="s">
        <v>271</v>
      </c>
      <c r="I24" s="156">
        <v>900000</v>
      </c>
      <c r="J24" s="156"/>
      <c r="K24" s="156"/>
      <c r="L24" s="156"/>
      <c r="M24" s="156"/>
      <c r="N24" s="154"/>
      <c r="O24" s="154"/>
      <c r="P24" s="154"/>
      <c r="Q24" s="156"/>
      <c r="R24" s="156">
        <v>900000</v>
      </c>
      <c r="S24" s="156">
        <v>900000</v>
      </c>
      <c r="T24" s="156"/>
      <c r="U24" s="156"/>
      <c r="V24" s="156"/>
      <c r="W24" s="156"/>
    </row>
    <row r="25" ht="52.5" customHeight="1" outlineLevel="1" spans="1:23">
      <c r="A25" s="154" t="s">
        <v>247</v>
      </c>
      <c r="B25" s="154" t="s">
        <v>248</v>
      </c>
      <c r="C25" s="154" t="s">
        <v>246</v>
      </c>
      <c r="D25" s="154" t="s">
        <v>46</v>
      </c>
      <c r="E25" s="154" t="s">
        <v>91</v>
      </c>
      <c r="F25" s="154" t="s">
        <v>92</v>
      </c>
      <c r="G25" s="154" t="s">
        <v>272</v>
      </c>
      <c r="H25" s="154" t="s">
        <v>273</v>
      </c>
      <c r="I25" s="156">
        <v>20000</v>
      </c>
      <c r="J25" s="156"/>
      <c r="K25" s="156"/>
      <c r="L25" s="156"/>
      <c r="M25" s="156"/>
      <c r="N25" s="154"/>
      <c r="O25" s="154"/>
      <c r="P25" s="154"/>
      <c r="Q25" s="156"/>
      <c r="R25" s="156">
        <v>20000</v>
      </c>
      <c r="S25" s="156">
        <v>20000</v>
      </c>
      <c r="T25" s="156"/>
      <c r="U25" s="156"/>
      <c r="V25" s="156"/>
      <c r="W25" s="156"/>
    </row>
    <row r="26" ht="52.5" customHeight="1" outlineLevel="1" spans="1:23">
      <c r="A26" s="154" t="s">
        <v>247</v>
      </c>
      <c r="B26" s="154" t="s">
        <v>248</v>
      </c>
      <c r="C26" s="154" t="s">
        <v>246</v>
      </c>
      <c r="D26" s="154" t="s">
        <v>46</v>
      </c>
      <c r="E26" s="154" t="s">
        <v>91</v>
      </c>
      <c r="F26" s="154" t="s">
        <v>92</v>
      </c>
      <c r="G26" s="154" t="s">
        <v>244</v>
      </c>
      <c r="H26" s="154" t="s">
        <v>245</v>
      </c>
      <c r="I26" s="156">
        <v>100000</v>
      </c>
      <c r="J26" s="156"/>
      <c r="K26" s="156"/>
      <c r="L26" s="156"/>
      <c r="M26" s="156"/>
      <c r="N26" s="154"/>
      <c r="O26" s="154"/>
      <c r="P26" s="154"/>
      <c r="Q26" s="156"/>
      <c r="R26" s="156">
        <v>100000</v>
      </c>
      <c r="S26" s="156">
        <v>100000</v>
      </c>
      <c r="T26" s="156"/>
      <c r="U26" s="156"/>
      <c r="V26" s="156"/>
      <c r="W26" s="156"/>
    </row>
    <row r="27" ht="52.5" customHeight="1" outlineLevel="1" spans="1:23">
      <c r="A27" s="154" t="s">
        <v>247</v>
      </c>
      <c r="B27" s="154" t="s">
        <v>248</v>
      </c>
      <c r="C27" s="154" t="s">
        <v>246</v>
      </c>
      <c r="D27" s="154" t="s">
        <v>46</v>
      </c>
      <c r="E27" s="154" t="s">
        <v>91</v>
      </c>
      <c r="F27" s="154" t="s">
        <v>92</v>
      </c>
      <c r="G27" s="154" t="s">
        <v>274</v>
      </c>
      <c r="H27" s="154" t="s">
        <v>275</v>
      </c>
      <c r="I27" s="156">
        <v>1000</v>
      </c>
      <c r="J27" s="156"/>
      <c r="K27" s="156"/>
      <c r="L27" s="156"/>
      <c r="M27" s="156"/>
      <c r="N27" s="154"/>
      <c r="O27" s="154"/>
      <c r="P27" s="154"/>
      <c r="Q27" s="156"/>
      <c r="R27" s="156">
        <v>1000</v>
      </c>
      <c r="S27" s="156">
        <v>1000</v>
      </c>
      <c r="T27" s="156"/>
      <c r="U27" s="156"/>
      <c r="V27" s="156"/>
      <c r="W27" s="156"/>
    </row>
    <row r="28" ht="52.5" customHeight="1" outlineLevel="1" spans="1:23">
      <c r="A28" s="154" t="s">
        <v>247</v>
      </c>
      <c r="B28" s="154" t="s">
        <v>248</v>
      </c>
      <c r="C28" s="154" t="s">
        <v>246</v>
      </c>
      <c r="D28" s="154" t="s">
        <v>46</v>
      </c>
      <c r="E28" s="154" t="s">
        <v>91</v>
      </c>
      <c r="F28" s="154" t="s">
        <v>92</v>
      </c>
      <c r="G28" s="154" t="s">
        <v>276</v>
      </c>
      <c r="H28" s="154" t="s">
        <v>277</v>
      </c>
      <c r="I28" s="156">
        <v>20000</v>
      </c>
      <c r="J28" s="156"/>
      <c r="K28" s="156"/>
      <c r="L28" s="156"/>
      <c r="M28" s="156"/>
      <c r="N28" s="154"/>
      <c r="O28" s="154"/>
      <c r="P28" s="154"/>
      <c r="Q28" s="156"/>
      <c r="R28" s="156">
        <v>20000</v>
      </c>
      <c r="S28" s="156">
        <v>20000</v>
      </c>
      <c r="T28" s="156"/>
      <c r="U28" s="156"/>
      <c r="V28" s="156"/>
      <c r="W28" s="156"/>
    </row>
    <row r="29" ht="52.5" customHeight="1" outlineLevel="1" spans="1:23">
      <c r="A29" s="154" t="s">
        <v>247</v>
      </c>
      <c r="B29" s="154" t="s">
        <v>248</v>
      </c>
      <c r="C29" s="154" t="s">
        <v>246</v>
      </c>
      <c r="D29" s="154" t="s">
        <v>46</v>
      </c>
      <c r="E29" s="154" t="s">
        <v>91</v>
      </c>
      <c r="F29" s="154" t="s">
        <v>92</v>
      </c>
      <c r="G29" s="154" t="s">
        <v>278</v>
      </c>
      <c r="H29" s="154" t="s">
        <v>279</v>
      </c>
      <c r="I29" s="156">
        <v>5000</v>
      </c>
      <c r="J29" s="156"/>
      <c r="K29" s="156"/>
      <c r="L29" s="156"/>
      <c r="M29" s="156"/>
      <c r="N29" s="154"/>
      <c r="O29" s="154"/>
      <c r="P29" s="154"/>
      <c r="Q29" s="156"/>
      <c r="R29" s="156">
        <v>5000</v>
      </c>
      <c r="S29" s="156">
        <v>5000</v>
      </c>
      <c r="T29" s="156"/>
      <c r="U29" s="156"/>
      <c r="V29" s="156"/>
      <c r="W29" s="156"/>
    </row>
    <row r="30" ht="52.5" customHeight="1" outlineLevel="1" spans="1:23">
      <c r="A30" s="154" t="s">
        <v>247</v>
      </c>
      <c r="B30" s="154" t="s">
        <v>248</v>
      </c>
      <c r="C30" s="154" t="s">
        <v>246</v>
      </c>
      <c r="D30" s="154" t="s">
        <v>46</v>
      </c>
      <c r="E30" s="154" t="s">
        <v>91</v>
      </c>
      <c r="F30" s="154" t="s">
        <v>92</v>
      </c>
      <c r="G30" s="154" t="s">
        <v>280</v>
      </c>
      <c r="H30" s="154" t="s">
        <v>281</v>
      </c>
      <c r="I30" s="156">
        <v>87100</v>
      </c>
      <c r="J30" s="156"/>
      <c r="K30" s="156"/>
      <c r="L30" s="156"/>
      <c r="M30" s="156"/>
      <c r="N30" s="154"/>
      <c r="O30" s="154"/>
      <c r="P30" s="154"/>
      <c r="Q30" s="156"/>
      <c r="R30" s="156">
        <v>87100</v>
      </c>
      <c r="S30" s="156">
        <v>87100</v>
      </c>
      <c r="T30" s="156"/>
      <c r="U30" s="156"/>
      <c r="V30" s="156"/>
      <c r="W30" s="156"/>
    </row>
    <row r="31" ht="52.5" customHeight="1" outlineLevel="1" spans="1:23">
      <c r="A31" s="154" t="s">
        <v>247</v>
      </c>
      <c r="B31" s="154" t="s">
        <v>248</v>
      </c>
      <c r="C31" s="154" t="s">
        <v>246</v>
      </c>
      <c r="D31" s="154" t="s">
        <v>46</v>
      </c>
      <c r="E31" s="154" t="s">
        <v>91</v>
      </c>
      <c r="F31" s="154" t="s">
        <v>92</v>
      </c>
      <c r="G31" s="154" t="s">
        <v>282</v>
      </c>
      <c r="H31" s="154" t="s">
        <v>283</v>
      </c>
      <c r="I31" s="156">
        <v>80000</v>
      </c>
      <c r="J31" s="156"/>
      <c r="K31" s="156"/>
      <c r="L31" s="156"/>
      <c r="M31" s="156"/>
      <c r="N31" s="154"/>
      <c r="O31" s="154"/>
      <c r="P31" s="154"/>
      <c r="Q31" s="156"/>
      <c r="R31" s="156">
        <v>80000</v>
      </c>
      <c r="S31" s="156">
        <v>80000</v>
      </c>
      <c r="T31" s="156"/>
      <c r="U31" s="156"/>
      <c r="V31" s="156"/>
      <c r="W31" s="156"/>
    </row>
    <row r="32" ht="52.5" customHeight="1" outlineLevel="1" spans="1:23">
      <c r="A32" s="154" t="s">
        <v>247</v>
      </c>
      <c r="B32" s="154" t="s">
        <v>248</v>
      </c>
      <c r="C32" s="154" t="s">
        <v>246</v>
      </c>
      <c r="D32" s="154" t="s">
        <v>46</v>
      </c>
      <c r="E32" s="154" t="s">
        <v>91</v>
      </c>
      <c r="F32" s="154" t="s">
        <v>92</v>
      </c>
      <c r="G32" s="154" t="s">
        <v>284</v>
      </c>
      <c r="H32" s="154" t="s">
        <v>285</v>
      </c>
      <c r="I32" s="156">
        <v>30000</v>
      </c>
      <c r="J32" s="156"/>
      <c r="K32" s="156"/>
      <c r="L32" s="156"/>
      <c r="M32" s="156"/>
      <c r="N32" s="154"/>
      <c r="O32" s="154"/>
      <c r="P32" s="154"/>
      <c r="Q32" s="156"/>
      <c r="R32" s="156">
        <v>30000</v>
      </c>
      <c r="S32" s="156">
        <v>30000</v>
      </c>
      <c r="T32" s="156"/>
      <c r="U32" s="156"/>
      <c r="V32" s="156"/>
      <c r="W32" s="156"/>
    </row>
    <row r="33" ht="52.5" customHeight="1" outlineLevel="1" spans="1:23">
      <c r="A33" s="154" t="s">
        <v>247</v>
      </c>
      <c r="B33" s="154" t="s">
        <v>248</v>
      </c>
      <c r="C33" s="154" t="s">
        <v>246</v>
      </c>
      <c r="D33" s="154" t="s">
        <v>46</v>
      </c>
      <c r="E33" s="154" t="s">
        <v>91</v>
      </c>
      <c r="F33" s="154" t="s">
        <v>92</v>
      </c>
      <c r="G33" s="154" t="s">
        <v>286</v>
      </c>
      <c r="H33" s="154" t="s">
        <v>287</v>
      </c>
      <c r="I33" s="156">
        <v>130000</v>
      </c>
      <c r="J33" s="156"/>
      <c r="K33" s="156"/>
      <c r="L33" s="156"/>
      <c r="M33" s="156"/>
      <c r="N33" s="154"/>
      <c r="O33" s="154"/>
      <c r="P33" s="154"/>
      <c r="Q33" s="156"/>
      <c r="R33" s="156">
        <v>130000</v>
      </c>
      <c r="S33" s="156">
        <v>130000</v>
      </c>
      <c r="T33" s="156"/>
      <c r="U33" s="156"/>
      <c r="V33" s="156"/>
      <c r="W33" s="156"/>
    </row>
    <row r="34" ht="30" customHeight="1" spans="1:23">
      <c r="A34" s="155" t="s">
        <v>30</v>
      </c>
      <c r="B34" s="155"/>
      <c r="C34" s="155"/>
      <c r="D34" s="155"/>
      <c r="E34" s="155"/>
      <c r="F34" s="155"/>
      <c r="G34" s="155"/>
      <c r="H34" s="155"/>
      <c r="I34" s="156">
        <v>1653600</v>
      </c>
      <c r="J34" s="156"/>
      <c r="K34" s="156"/>
      <c r="L34" s="156"/>
      <c r="M34" s="156"/>
      <c r="N34" s="156"/>
      <c r="O34" s="156"/>
      <c r="P34" s="156"/>
      <c r="Q34" s="156"/>
      <c r="R34" s="156">
        <v>1653600</v>
      </c>
      <c r="S34" s="156">
        <v>1653600</v>
      </c>
      <c r="T34" s="156"/>
      <c r="U34" s="156"/>
      <c r="V34" s="156"/>
      <c r="W34" s="156"/>
    </row>
  </sheetData>
  <mergeCells count="30">
    <mergeCell ref="A1:W1"/>
    <mergeCell ref="A2:W2"/>
    <mergeCell ref="A3:G3"/>
    <mergeCell ref="V3:W3"/>
    <mergeCell ref="J4:M4"/>
    <mergeCell ref="N4:P4"/>
    <mergeCell ref="R4:W4"/>
    <mergeCell ref="J5:K5"/>
    <mergeCell ref="A34:H34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27"/>
  <sheetViews>
    <sheetView showZeros="0" topLeftCell="A23" workbookViewId="0">
      <selection activeCell="L7" sqref="L7"/>
    </sheetView>
  </sheetViews>
  <sheetFormatPr defaultColWidth="10.2818181818182" defaultRowHeight="15" customHeight="1"/>
  <cols>
    <col min="1" max="9" width="14.2818181818182" customWidth="1"/>
    <col min="10" max="10" width="34.2818181818182" customWidth="1"/>
  </cols>
  <sheetData>
    <row r="1" ht="18.75" customHeight="1" spans="1:10">
      <c r="A1" s="145"/>
      <c r="B1" s="145"/>
      <c r="C1" s="145"/>
      <c r="D1" s="145"/>
      <c r="E1" s="145"/>
      <c r="F1" s="145"/>
      <c r="G1" s="145"/>
      <c r="H1" s="145"/>
      <c r="I1" s="145"/>
      <c r="J1" s="149" t="s">
        <v>288</v>
      </c>
    </row>
    <row r="2" ht="34.5" customHeight="1" spans="1:10">
      <c r="A2" s="146" t="str">
        <f>"2025"&amp;"年项目支出绩效目标表"</f>
        <v>2025年项目支出绩效目标表</v>
      </c>
      <c r="B2" s="146"/>
      <c r="C2" s="146"/>
      <c r="D2" s="146"/>
      <c r="E2" s="146"/>
      <c r="F2" s="146"/>
      <c r="G2" s="146"/>
      <c r="H2" s="146"/>
      <c r="I2" s="146"/>
      <c r="J2" s="146"/>
    </row>
    <row r="3" ht="18.75" customHeight="1" spans="1:10">
      <c r="A3" s="145" t="str">
        <f>"单位名称："&amp;"梁河县小厂乡卫生院"</f>
        <v>单位名称：梁河县小厂乡卫生院</v>
      </c>
      <c r="B3" s="145"/>
      <c r="C3" s="145"/>
      <c r="D3" s="145"/>
      <c r="E3" s="145"/>
      <c r="F3" s="145"/>
      <c r="G3" s="145"/>
      <c r="H3" s="145"/>
      <c r="I3" s="145"/>
      <c r="J3" s="145"/>
    </row>
    <row r="4" ht="22.5" customHeight="1" spans="1:10">
      <c r="A4" s="147" t="s">
        <v>289</v>
      </c>
      <c r="B4" s="147" t="s">
        <v>290</v>
      </c>
      <c r="C4" s="147" t="s">
        <v>291</v>
      </c>
      <c r="D4" s="147" t="s">
        <v>292</v>
      </c>
      <c r="E4" s="147" t="s">
        <v>293</v>
      </c>
      <c r="F4" s="147" t="s">
        <v>294</v>
      </c>
      <c r="G4" s="147" t="s">
        <v>295</v>
      </c>
      <c r="H4" s="147" t="s">
        <v>296</v>
      </c>
      <c r="I4" s="147" t="s">
        <v>297</v>
      </c>
      <c r="J4" s="147" t="s">
        <v>298</v>
      </c>
    </row>
    <row r="5" ht="22.5" customHeight="1" spans="1:10">
      <c r="A5" s="147" t="s">
        <v>59</v>
      </c>
      <c r="B5" s="147" t="s">
        <v>60</v>
      </c>
      <c r="C5" s="147" t="s">
        <v>61</v>
      </c>
      <c r="D5" s="147" t="s">
        <v>62</v>
      </c>
      <c r="E5" s="147" t="s">
        <v>63</v>
      </c>
      <c r="F5" s="147" t="s">
        <v>64</v>
      </c>
      <c r="G5" s="147" t="s">
        <v>65</v>
      </c>
      <c r="H5" s="147" t="s">
        <v>67</v>
      </c>
      <c r="I5" s="147" t="s">
        <v>66</v>
      </c>
      <c r="J5" s="147" t="s">
        <v>68</v>
      </c>
    </row>
    <row r="6" ht="52.5" customHeight="1" spans="1:10">
      <c r="A6" s="147" t="s">
        <v>46</v>
      </c>
      <c r="B6" s="147"/>
      <c r="C6" s="147"/>
      <c r="D6" s="147"/>
      <c r="E6" s="147"/>
      <c r="F6" s="147"/>
      <c r="G6" s="147"/>
      <c r="H6" s="147"/>
      <c r="I6" s="147"/>
      <c r="J6" s="147"/>
    </row>
    <row r="7" ht="52.5" customHeight="1" outlineLevel="1" spans="1:10">
      <c r="A7" s="148" t="s">
        <v>246</v>
      </c>
      <c r="B7" s="148" t="s">
        <v>299</v>
      </c>
      <c r="C7" s="148" t="s">
        <v>300</v>
      </c>
      <c r="D7" s="148" t="s">
        <v>301</v>
      </c>
      <c r="E7" s="148" t="s">
        <v>302</v>
      </c>
      <c r="F7" s="148" t="s">
        <v>303</v>
      </c>
      <c r="G7" s="147" t="s">
        <v>70</v>
      </c>
      <c r="H7" s="148" t="s">
        <v>304</v>
      </c>
      <c r="I7" s="147" t="s">
        <v>305</v>
      </c>
      <c r="J7" s="148" t="s">
        <v>306</v>
      </c>
    </row>
    <row r="8" ht="52.5" customHeight="1" outlineLevel="1" spans="1:10">
      <c r="A8" s="148" t="s">
        <v>246</v>
      </c>
      <c r="B8" s="148" t="s">
        <v>299</v>
      </c>
      <c r="C8" s="148" t="s">
        <v>300</v>
      </c>
      <c r="D8" s="148" t="s">
        <v>307</v>
      </c>
      <c r="E8" s="148" t="s">
        <v>308</v>
      </c>
      <c r="F8" s="148" t="s">
        <v>309</v>
      </c>
      <c r="G8" s="147" t="s">
        <v>310</v>
      </c>
      <c r="H8" s="148" t="s">
        <v>311</v>
      </c>
      <c r="I8" s="147" t="s">
        <v>305</v>
      </c>
      <c r="J8" s="148" t="s">
        <v>308</v>
      </c>
    </row>
    <row r="9" ht="52.5" customHeight="1" outlineLevel="1" spans="1:10">
      <c r="A9" s="148" t="s">
        <v>246</v>
      </c>
      <c r="B9" s="148" t="s">
        <v>299</v>
      </c>
      <c r="C9" s="148" t="s">
        <v>300</v>
      </c>
      <c r="D9" s="148" t="s">
        <v>312</v>
      </c>
      <c r="E9" s="148" t="s">
        <v>313</v>
      </c>
      <c r="F9" s="148" t="s">
        <v>303</v>
      </c>
      <c r="G9" s="147" t="s">
        <v>65</v>
      </c>
      <c r="H9" s="148" t="s">
        <v>314</v>
      </c>
      <c r="I9" s="147" t="s">
        <v>305</v>
      </c>
      <c r="J9" s="148" t="s">
        <v>313</v>
      </c>
    </row>
    <row r="10" ht="52.5" customHeight="1" outlineLevel="1" spans="1:10">
      <c r="A10" s="148" t="s">
        <v>246</v>
      </c>
      <c r="B10" s="148" t="s">
        <v>299</v>
      </c>
      <c r="C10" s="148" t="s">
        <v>300</v>
      </c>
      <c r="D10" s="148" t="s">
        <v>315</v>
      </c>
      <c r="E10" s="148" t="s">
        <v>316</v>
      </c>
      <c r="F10" s="148" t="s">
        <v>303</v>
      </c>
      <c r="G10" s="147" t="s">
        <v>317</v>
      </c>
      <c r="H10" s="148" t="s">
        <v>318</v>
      </c>
      <c r="I10" s="147" t="s">
        <v>305</v>
      </c>
      <c r="J10" s="148" t="s">
        <v>319</v>
      </c>
    </row>
    <row r="11" ht="52.5" customHeight="1" outlineLevel="1" spans="1:10">
      <c r="A11" s="148" t="s">
        <v>246</v>
      </c>
      <c r="B11" s="148" t="s">
        <v>299</v>
      </c>
      <c r="C11" s="148" t="s">
        <v>320</v>
      </c>
      <c r="D11" s="148" t="s">
        <v>321</v>
      </c>
      <c r="E11" s="148" t="s">
        <v>322</v>
      </c>
      <c r="F11" s="148" t="s">
        <v>309</v>
      </c>
      <c r="G11" s="147" t="s">
        <v>323</v>
      </c>
      <c r="H11" s="148" t="s">
        <v>311</v>
      </c>
      <c r="I11" s="147" t="s">
        <v>305</v>
      </c>
      <c r="J11" s="148" t="s">
        <v>322</v>
      </c>
    </row>
    <row r="12" ht="52.5" customHeight="1" outlineLevel="1" spans="1:10">
      <c r="A12" s="148" t="s">
        <v>246</v>
      </c>
      <c r="B12" s="148" t="s">
        <v>299</v>
      </c>
      <c r="C12" s="148" t="s">
        <v>324</v>
      </c>
      <c r="D12" s="148" t="s">
        <v>325</v>
      </c>
      <c r="E12" s="148" t="s">
        <v>326</v>
      </c>
      <c r="F12" s="148" t="s">
        <v>309</v>
      </c>
      <c r="G12" s="147" t="s">
        <v>323</v>
      </c>
      <c r="H12" s="148" t="s">
        <v>311</v>
      </c>
      <c r="I12" s="147" t="s">
        <v>305</v>
      </c>
      <c r="J12" s="148" t="s">
        <v>326</v>
      </c>
    </row>
    <row r="13" ht="52.5" customHeight="1" outlineLevel="1" spans="1:10">
      <c r="A13" s="148" t="s">
        <v>241</v>
      </c>
      <c r="B13" s="148" t="s">
        <v>327</v>
      </c>
      <c r="C13" s="148" t="s">
        <v>300</v>
      </c>
      <c r="D13" s="148" t="s">
        <v>301</v>
      </c>
      <c r="E13" s="148" t="s">
        <v>328</v>
      </c>
      <c r="F13" s="148" t="s">
        <v>309</v>
      </c>
      <c r="G13" s="147" t="s">
        <v>329</v>
      </c>
      <c r="H13" s="148" t="s">
        <v>311</v>
      </c>
      <c r="I13" s="147" t="s">
        <v>330</v>
      </c>
      <c r="J13" s="148" t="s">
        <v>331</v>
      </c>
    </row>
    <row r="14" ht="52.5" customHeight="1" outlineLevel="1" spans="1:10">
      <c r="A14" s="148" t="s">
        <v>241</v>
      </c>
      <c r="B14" s="148" t="s">
        <v>327</v>
      </c>
      <c r="C14" s="148" t="s">
        <v>300</v>
      </c>
      <c r="D14" s="148" t="s">
        <v>301</v>
      </c>
      <c r="E14" s="148" t="s">
        <v>332</v>
      </c>
      <c r="F14" s="148" t="s">
        <v>309</v>
      </c>
      <c r="G14" s="147" t="s">
        <v>329</v>
      </c>
      <c r="H14" s="148" t="s">
        <v>311</v>
      </c>
      <c r="I14" s="147" t="s">
        <v>330</v>
      </c>
      <c r="J14" s="148" t="s">
        <v>331</v>
      </c>
    </row>
    <row r="15" ht="52.5" customHeight="1" outlineLevel="1" spans="1:10">
      <c r="A15" s="148" t="s">
        <v>241</v>
      </c>
      <c r="B15" s="148" t="s">
        <v>327</v>
      </c>
      <c r="C15" s="148" t="s">
        <v>300</v>
      </c>
      <c r="D15" s="148" t="s">
        <v>301</v>
      </c>
      <c r="E15" s="148" t="s">
        <v>333</v>
      </c>
      <c r="F15" s="148" t="s">
        <v>309</v>
      </c>
      <c r="G15" s="147" t="s">
        <v>329</v>
      </c>
      <c r="H15" s="148" t="s">
        <v>311</v>
      </c>
      <c r="I15" s="147" t="s">
        <v>330</v>
      </c>
      <c r="J15" s="148" t="s">
        <v>331</v>
      </c>
    </row>
    <row r="16" ht="52.5" customHeight="1" outlineLevel="1" spans="1:10">
      <c r="A16" s="148" t="s">
        <v>241</v>
      </c>
      <c r="B16" s="148" t="s">
        <v>327</v>
      </c>
      <c r="C16" s="148" t="s">
        <v>300</v>
      </c>
      <c r="D16" s="148" t="s">
        <v>301</v>
      </c>
      <c r="E16" s="148" t="s">
        <v>334</v>
      </c>
      <c r="F16" s="148" t="s">
        <v>309</v>
      </c>
      <c r="G16" s="147" t="s">
        <v>329</v>
      </c>
      <c r="H16" s="148" t="s">
        <v>311</v>
      </c>
      <c r="I16" s="147" t="s">
        <v>330</v>
      </c>
      <c r="J16" s="148" t="s">
        <v>331</v>
      </c>
    </row>
    <row r="17" ht="52.5" customHeight="1" outlineLevel="1" spans="1:10">
      <c r="A17" s="148" t="s">
        <v>241</v>
      </c>
      <c r="B17" s="148" t="s">
        <v>327</v>
      </c>
      <c r="C17" s="148" t="s">
        <v>300</v>
      </c>
      <c r="D17" s="148" t="s">
        <v>301</v>
      </c>
      <c r="E17" s="148" t="s">
        <v>335</v>
      </c>
      <c r="F17" s="148" t="s">
        <v>309</v>
      </c>
      <c r="G17" s="147" t="s">
        <v>336</v>
      </c>
      <c r="H17" s="148" t="s">
        <v>311</v>
      </c>
      <c r="I17" s="147" t="s">
        <v>330</v>
      </c>
      <c r="J17" s="148" t="s">
        <v>331</v>
      </c>
    </row>
    <row r="18" ht="52.5" customHeight="1" outlineLevel="1" spans="1:10">
      <c r="A18" s="148" t="s">
        <v>241</v>
      </c>
      <c r="B18" s="148" t="s">
        <v>327</v>
      </c>
      <c r="C18" s="148" t="s">
        <v>300</v>
      </c>
      <c r="D18" s="148" t="s">
        <v>301</v>
      </c>
      <c r="E18" s="148" t="s">
        <v>337</v>
      </c>
      <c r="F18" s="148" t="s">
        <v>309</v>
      </c>
      <c r="G18" s="147" t="s">
        <v>338</v>
      </c>
      <c r="H18" s="148" t="s">
        <v>311</v>
      </c>
      <c r="I18" s="147" t="s">
        <v>330</v>
      </c>
      <c r="J18" s="148" t="s">
        <v>331</v>
      </c>
    </row>
    <row r="19" ht="52.5" customHeight="1" outlineLevel="1" spans="1:10">
      <c r="A19" s="148" t="s">
        <v>241</v>
      </c>
      <c r="B19" s="148" t="s">
        <v>327</v>
      </c>
      <c r="C19" s="148" t="s">
        <v>300</v>
      </c>
      <c r="D19" s="148" t="s">
        <v>301</v>
      </c>
      <c r="E19" s="148" t="s">
        <v>339</v>
      </c>
      <c r="F19" s="148" t="s">
        <v>309</v>
      </c>
      <c r="G19" s="147" t="s">
        <v>329</v>
      </c>
      <c r="H19" s="148" t="s">
        <v>311</v>
      </c>
      <c r="I19" s="147" t="s">
        <v>330</v>
      </c>
      <c r="J19" s="148" t="s">
        <v>331</v>
      </c>
    </row>
    <row r="20" ht="52.5" customHeight="1" outlineLevel="1" spans="1:10">
      <c r="A20" s="148" t="s">
        <v>241</v>
      </c>
      <c r="B20" s="148" t="s">
        <v>327</v>
      </c>
      <c r="C20" s="148" t="s">
        <v>300</v>
      </c>
      <c r="D20" s="148" t="s">
        <v>301</v>
      </c>
      <c r="E20" s="148" t="s">
        <v>340</v>
      </c>
      <c r="F20" s="148" t="s">
        <v>309</v>
      </c>
      <c r="G20" s="147" t="s">
        <v>336</v>
      </c>
      <c r="H20" s="148" t="s">
        <v>311</v>
      </c>
      <c r="I20" s="147" t="s">
        <v>330</v>
      </c>
      <c r="J20" s="148" t="s">
        <v>331</v>
      </c>
    </row>
    <row r="21" ht="52.5" customHeight="1" outlineLevel="1" spans="1:10">
      <c r="A21" s="148" t="s">
        <v>241</v>
      </c>
      <c r="B21" s="148" t="s">
        <v>327</v>
      </c>
      <c r="C21" s="148" t="s">
        <v>300</v>
      </c>
      <c r="D21" s="148" t="s">
        <v>301</v>
      </c>
      <c r="E21" s="148" t="s">
        <v>341</v>
      </c>
      <c r="F21" s="148" t="s">
        <v>309</v>
      </c>
      <c r="G21" s="147" t="s">
        <v>336</v>
      </c>
      <c r="H21" s="148" t="s">
        <v>311</v>
      </c>
      <c r="I21" s="147" t="s">
        <v>330</v>
      </c>
      <c r="J21" s="148" t="s">
        <v>331</v>
      </c>
    </row>
    <row r="22" ht="52.5" customHeight="1" outlineLevel="1" spans="1:10">
      <c r="A22" s="148" t="s">
        <v>241</v>
      </c>
      <c r="B22" s="148" t="s">
        <v>327</v>
      </c>
      <c r="C22" s="148" t="s">
        <v>300</v>
      </c>
      <c r="D22" s="148" t="s">
        <v>307</v>
      </c>
      <c r="E22" s="148" t="s">
        <v>342</v>
      </c>
      <c r="F22" s="148" t="s">
        <v>309</v>
      </c>
      <c r="G22" s="147" t="s">
        <v>343</v>
      </c>
      <c r="H22" s="148" t="s">
        <v>311</v>
      </c>
      <c r="I22" s="147" t="s">
        <v>330</v>
      </c>
      <c r="J22" s="148" t="s">
        <v>331</v>
      </c>
    </row>
    <row r="23" ht="52.5" customHeight="1" outlineLevel="1" spans="1:10">
      <c r="A23" s="148" t="s">
        <v>241</v>
      </c>
      <c r="B23" s="148" t="s">
        <v>327</v>
      </c>
      <c r="C23" s="148" t="s">
        <v>300</v>
      </c>
      <c r="D23" s="148" t="s">
        <v>307</v>
      </c>
      <c r="E23" s="148" t="s">
        <v>344</v>
      </c>
      <c r="F23" s="148" t="s">
        <v>309</v>
      </c>
      <c r="G23" s="147" t="s">
        <v>343</v>
      </c>
      <c r="H23" s="148" t="s">
        <v>311</v>
      </c>
      <c r="I23" s="147" t="s">
        <v>330</v>
      </c>
      <c r="J23" s="148" t="s">
        <v>331</v>
      </c>
    </row>
    <row r="24" ht="52.5" customHeight="1" outlineLevel="1" spans="1:10">
      <c r="A24" s="148" t="s">
        <v>241</v>
      </c>
      <c r="B24" s="148" t="s">
        <v>327</v>
      </c>
      <c r="C24" s="148" t="s">
        <v>300</v>
      </c>
      <c r="D24" s="148" t="s">
        <v>307</v>
      </c>
      <c r="E24" s="148" t="s">
        <v>345</v>
      </c>
      <c r="F24" s="148" t="s">
        <v>309</v>
      </c>
      <c r="G24" s="147" t="s">
        <v>343</v>
      </c>
      <c r="H24" s="148" t="s">
        <v>311</v>
      </c>
      <c r="I24" s="147" t="s">
        <v>330</v>
      </c>
      <c r="J24" s="148" t="s">
        <v>331</v>
      </c>
    </row>
    <row r="25" ht="52.5" customHeight="1" outlineLevel="1" spans="1:10">
      <c r="A25" s="148" t="s">
        <v>241</v>
      </c>
      <c r="B25" s="148" t="s">
        <v>327</v>
      </c>
      <c r="C25" s="148" t="s">
        <v>300</v>
      </c>
      <c r="D25" s="148" t="s">
        <v>307</v>
      </c>
      <c r="E25" s="148" t="s">
        <v>346</v>
      </c>
      <c r="F25" s="148" t="s">
        <v>309</v>
      </c>
      <c r="G25" s="147" t="s">
        <v>343</v>
      </c>
      <c r="H25" s="148" t="s">
        <v>311</v>
      </c>
      <c r="I25" s="147" t="s">
        <v>330</v>
      </c>
      <c r="J25" s="148" t="s">
        <v>331</v>
      </c>
    </row>
    <row r="26" ht="52.5" customHeight="1" outlineLevel="1" spans="1:10">
      <c r="A26" s="148" t="s">
        <v>241</v>
      </c>
      <c r="B26" s="148" t="s">
        <v>327</v>
      </c>
      <c r="C26" s="148" t="s">
        <v>320</v>
      </c>
      <c r="D26" s="148" t="s">
        <v>321</v>
      </c>
      <c r="E26" s="148" t="s">
        <v>347</v>
      </c>
      <c r="F26" s="148" t="s">
        <v>348</v>
      </c>
      <c r="G26" s="147" t="s">
        <v>349</v>
      </c>
      <c r="H26" s="148" t="s">
        <v>350</v>
      </c>
      <c r="I26" s="147" t="s">
        <v>305</v>
      </c>
      <c r="J26" s="148" t="s">
        <v>331</v>
      </c>
    </row>
    <row r="27" ht="52.5" customHeight="1" outlineLevel="1" spans="1:10">
      <c r="A27" s="148" t="s">
        <v>241</v>
      </c>
      <c r="B27" s="148" t="s">
        <v>327</v>
      </c>
      <c r="C27" s="148" t="s">
        <v>324</v>
      </c>
      <c r="D27" s="148" t="s">
        <v>325</v>
      </c>
      <c r="E27" s="148" t="s">
        <v>325</v>
      </c>
      <c r="F27" s="148" t="s">
        <v>309</v>
      </c>
      <c r="G27" s="147" t="s">
        <v>336</v>
      </c>
      <c r="H27" s="148" t="s">
        <v>311</v>
      </c>
      <c r="I27" s="147" t="s">
        <v>330</v>
      </c>
      <c r="J27" s="148" t="s">
        <v>331</v>
      </c>
    </row>
  </sheetData>
  <mergeCells count="6">
    <mergeCell ref="A2:J2"/>
    <mergeCell ref="A3:E3"/>
    <mergeCell ref="A7:A12"/>
    <mergeCell ref="A13:A27"/>
    <mergeCell ref="B7:B12"/>
    <mergeCell ref="B13:B2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财务收支预算总表01-1</vt:lpstr>
      <vt:lpstr>部门收入预算表01-2</vt:lpstr>
      <vt:lpstr>部门支出预算表01-3</vt:lpstr>
      <vt:lpstr>财政拨款收支预算总表02-1</vt:lpstr>
      <vt:lpstr>一般公共预算支出预算表02-2</vt:lpstr>
      <vt:lpstr>一般公共预算“三公”经费支出预算表03</vt:lpstr>
      <vt:lpstr>基本支出预算表04</vt:lpstr>
      <vt:lpstr>项目支出预算表05-1</vt:lpstr>
      <vt:lpstr>部门项目支出绩效目标表05-2</vt:lpstr>
      <vt:lpstr>政府性基金预算支出预算表06（梁河）</vt:lpstr>
      <vt:lpstr>部门政府采购预算表07</vt:lpstr>
      <vt:lpstr>政府购买服务预算表08</vt:lpstr>
      <vt:lpstr>县对下转移支付预算表09-1（梁河）</vt:lpstr>
      <vt:lpstr>县对下转移支付绩效目标表09-2（梁河）</vt:lpstr>
      <vt:lpstr>新增资产配置表10（梁河）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2025-02-25T03:20:00Z</dcterms:created>
  <dcterms:modified xsi:type="dcterms:W3CDTF">2025-03-06T02:47:50Z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F6ACF777B6C6499DA601EB47EBD5C414_13</vt:lpwstr>
  </property>
  <property fmtid="{D5CDD505-2E9C-101B-9397-08002B2CF9AE}" pid="3" name="KSOProductBuildVer">
    <vt:lpwstr>2052-12.1.0.18276</vt:lpwstr>
  </property>
</Properties>
</file>