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 activeTab="7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（梁河）" sheetId="11" r:id="rId10"/>
    <sheet name="部门政府采购预算表07" sheetId="12" r:id="rId11"/>
    <sheet name="部门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7" hidden="1">'部门项目支出预算表05-1'!$A$1:$W$28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<sst xmlns="http://schemas.openxmlformats.org/spreadsheetml/2006/main" count="966" uniqueCount="378">
  <si>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</si>
  <si>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</si>
  <si>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</si>
  <si>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</si>
  <si>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</si>
  <si>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</si>
  <si>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</si>
  <si>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</si>
  <si>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</si>
  <si>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</si>
  <si>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</si>
  <si>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</si>
  <si>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</si>
  <si>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</si>
  <si>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</si>
  <si>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</si>
  <si>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</si>
  <si>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</si>
  <si>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</si>
  <si>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</si>
  <si>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</si>
  <si>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</si>
  <si>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</si>
  <si>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</si>
  <si>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</si>
  <si>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</si>
  <si>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</si>
  <si>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</si>
  <si>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</si>
  <si>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</si>
  <si>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</si>
  <si>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</si>
  <si>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</si>
  <si>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</si>
  <si>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</si>
  <si>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</si>
  <si>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</si>
  <si>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</si>
  <si>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</si>
  <si>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</si>
  <si>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</si>
  <si>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</si>
  <si>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</si>
  <si>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</si>
  <si>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</si>
  <si>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131006</t>
  </si>
  <si>
    <t>梁河县勐养镇中心卫生院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</si>
  <si>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</si>
  <si>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</si>
  <si>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</si>
  <si>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</si>
  <si>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</si>
  <si>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</si>
  <si>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</si>
  <si>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</si>
  <si>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</si>
  <si>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</si>
  <si>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</si>
  <si>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</si>
  <si>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</si>
  <si>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</si>
  <si>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</si>
  <si>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</si>
  <si>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</si>
  <si>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</si>
  <si>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</si>
  <si>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</si>
  <si>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</si>
  <si>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</si>
  <si>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</si>
  <si>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</si>
  <si>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</si>
  <si>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</si>
  <si>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</si>
  <si>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</si>
  <si>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</si>
  <si>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</si>
  <si>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</si>
  <si>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</si>
  <si>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</si>
  <si>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</si>
  <si>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</si>
  <si>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</si>
  <si>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</si>
  <si>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</si>
  <si>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</si>
  <si>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</si>
  <si>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</si>
  <si>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</si>
  <si>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</si>
  <si>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</si>
  <si>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</si>
  <si>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</si>
  <si>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</si>
  <si>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</si>
  <si>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2100409</t>
  </si>
  <si>
    <t>重大公共卫生服务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</si>
  <si>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</si>
  <si>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</si>
  <si>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</si>
  <si>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</si>
  <si>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</si>
  <si>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</si>
  <si>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</si>
  <si>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</si>
  <si>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</si>
  <si>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</si>
  <si>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</si>
  <si>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</si>
  <si>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</si>
  <si>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</si>
  <si>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</si>
  <si>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</si>
  <si>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</si>
  <si>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</si>
  <si>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</si>
  <si>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</si>
  <si>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</si>
  <si>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</si>
  <si>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</si>
  <si>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</si>
  <si>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</si>
  <si>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</si>
  <si>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</si>
  <si>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</si>
  <si>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</si>
  <si>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</si>
  <si>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</si>
  <si>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</si>
  <si>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</si>
  <si>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</si>
  <si>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</si>
  <si>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</si>
  <si>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</si>
  <si>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经费支出预算。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</si>
  <si>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</si>
  <si>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</si>
  <si>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</si>
  <si>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</si>
  <si>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</si>
  <si>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</si>
  <si>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</si>
  <si>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</si>
  <si>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</si>
  <si>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</si>
  <si>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</si>
  <si>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</si>
  <si>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</si>
  <si>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</si>
  <si>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</si>
  <si>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</si>
  <si>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</si>
  <si>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</si>
  <si>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</si>
  <si>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</si>
  <si>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</si>
  <si>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</si>
  <si>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</si>
  <si>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</si>
  <si>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533122210000000013607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</si>
  <si>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</si>
  <si>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</si>
  <si>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</si>
  <si>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</si>
  <si>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</si>
  <si>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</si>
  <si>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</si>
  <si>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533122231100001447338</t>
  </si>
  <si>
    <t>事业绩效奖励</t>
  </si>
  <si>
    <t>533122251100003753359</t>
  </si>
  <si>
    <t>机关事业单位基本养老保险缴费</t>
  </si>
  <si>
    <t>30108</t>
  </si>
  <si>
    <t>533122210000000013614</t>
  </si>
  <si>
    <t>职工基本医疗保险缴费</t>
  </si>
  <si>
    <t>30110</t>
  </si>
  <si>
    <t>533122210000000013613</t>
  </si>
  <si>
    <t>失业保险</t>
  </si>
  <si>
    <t>30112</t>
  </si>
  <si>
    <t>其他社会保障缴费</t>
  </si>
  <si>
    <t>533122210000000013612</t>
  </si>
  <si>
    <t>生育保险</t>
  </si>
  <si>
    <t>533122241100002261166</t>
  </si>
  <si>
    <t>大病保险费</t>
  </si>
  <si>
    <t>533122251100003753336</t>
  </si>
  <si>
    <t>工伤保险</t>
  </si>
  <si>
    <t>533122210000000013616</t>
  </si>
  <si>
    <t>30113</t>
  </si>
  <si>
    <t>533122221100000287428</t>
  </si>
  <si>
    <t>临时人员（州县出台政策）</t>
  </si>
  <si>
    <t>30199</t>
  </si>
  <si>
    <t>其他工资福利支出</t>
  </si>
  <si>
    <t>533122210000000013618</t>
  </si>
  <si>
    <t>退休人员建房费</t>
  </si>
  <si>
    <t>30302</t>
  </si>
  <si>
    <t>退休费</t>
  </si>
  <si>
    <t>533122261100005006911</t>
  </si>
  <si>
    <t>单位资金安排2026年人员类临聘人员保险项目经费</t>
  </si>
  <si>
    <t>533122261100005006915</t>
  </si>
  <si>
    <t>单位资金安排2026年其他运转类项目经费</t>
  </si>
  <si>
    <t>30228</t>
  </si>
  <si>
    <t>工会经费</t>
  </si>
  <si>
    <t>533122261100005006917</t>
  </si>
  <si>
    <t>单位自有资金安排2026年临聘人员工资类项目经费</t>
  </si>
  <si>
    <t>533122261100005006934</t>
  </si>
  <si>
    <t>单位自有资金安排2026年退休人员项目经费</t>
  </si>
  <si>
    <t>30399</t>
  </si>
  <si>
    <t>其他对个人和家庭的补助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</si>
  <si>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</si>
  <si>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</si>
  <si>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</si>
  <si>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</si>
  <si>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</si>
  <si>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</si>
  <si>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</si>
  <si>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单位资金安排2026年特定目标类项目经费</t>
  </si>
  <si>
    <t>事业发展类</t>
  </si>
  <si>
    <t>533122261100005006977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</si>
  <si>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</si>
  <si>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</si>
  <si>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</si>
  <si>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</si>
  <si>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</si>
  <si>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</si>
  <si>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</si>
  <si>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</si>
  <si>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</si>
  <si>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</si>
  <si>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</si>
  <si>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</si>
  <si>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</si>
  <si>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</si>
  <si>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</si>
  <si>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</si>
  <si>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</si>
  <si>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</si>
  <si>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</si>
  <si>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</si>
  <si>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</si>
  <si>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</si>
  <si>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</si>
  <si>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</si>
  <si>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</si>
  <si>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</si>
  <si>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</si>
  <si>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</si>
  <si>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</si>
  <si>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</si>
  <si>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31002</t>
  </si>
  <si>
    <t>办公设备购置</t>
  </si>
  <si>
    <t>31003</t>
  </si>
  <si>
    <t>专用设备购置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</si>
  <si>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</si>
  <si>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</si>
  <si>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</si>
  <si>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</si>
  <si>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</si>
  <si>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</si>
  <si>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</si>
  <si>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</si>
  <si>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</si>
  <si>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</si>
  <si>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</si>
  <si>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用于卫生院日常开支，确保本单位各项工作能够正常开展</t>
  </si>
  <si>
    <t>产出指标</t>
  </si>
  <si>
    <t>数量指标</t>
  </si>
  <si>
    <t>用于卫生院药品材料采购</t>
  </si>
  <si>
    <t>&gt;=</t>
  </si>
  <si>
    <t>24</t>
  </si>
  <si>
    <t>次</t>
  </si>
  <si>
    <t>定量指标</t>
  </si>
  <si>
    <t>用于卫生院药品材料采</t>
  </si>
  <si>
    <t>质量指标</t>
  </si>
  <si>
    <t>药品材料采购质量合格率</t>
  </si>
  <si>
    <t>98</t>
  </si>
  <si>
    <t>%</t>
  </si>
  <si>
    <t>时效指标</t>
  </si>
  <si>
    <t>药品材料采购送达时间</t>
  </si>
  <si>
    <t>&lt;=</t>
  </si>
  <si>
    <t>30</t>
  </si>
  <si>
    <t>天</t>
  </si>
  <si>
    <t>效益指标</t>
  </si>
  <si>
    <t>社会效益</t>
  </si>
  <si>
    <t>药品对辖区内群众产生的效益</t>
  </si>
  <si>
    <t>95</t>
  </si>
  <si>
    <t>满意度指标</t>
  </si>
  <si>
    <t>服务对象满意度</t>
  </si>
  <si>
    <t>满意度</t>
  </si>
  <si>
    <t>所采购的药品是否是群众所需</t>
  </si>
  <si>
    <t>成本指标</t>
  </si>
  <si>
    <t>社会成本指标</t>
  </si>
  <si>
    <t>采购</t>
  </si>
  <si>
    <t>3300000</t>
  </si>
  <si>
    <t>元</t>
  </si>
  <si>
    <t>验收标准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</si>
  <si>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</si>
  <si>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</si>
  <si>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</si>
  <si>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</si>
  <si>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</si>
  <si>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</si>
  <si>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</si>
  <si>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</si>
  <si>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</si>
  <si>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</si>
  <si>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</si>
  <si>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</si>
  <si>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</si>
  <si>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</si>
  <si>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</si>
  <si>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</si>
  <si>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</si>
  <si>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</si>
  <si>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多功能一体机</t>
  </si>
  <si>
    <t>A4黑白打印机</t>
  </si>
  <si>
    <t>台</t>
  </si>
  <si>
    <t>多功能一体机、激光打印机</t>
  </si>
  <si>
    <t>救护车加油费</t>
  </si>
  <si>
    <t>车辆加油、添加燃料服务</t>
  </si>
  <si>
    <t>升</t>
  </si>
  <si>
    <t>救护车维修费</t>
  </si>
  <si>
    <t>车辆维修和保养服务</t>
  </si>
  <si>
    <t>项</t>
  </si>
  <si>
    <t>复印机</t>
  </si>
  <si>
    <t>复印纸</t>
  </si>
  <si>
    <t>件</t>
  </si>
  <si>
    <t>救护车保险费</t>
  </si>
  <si>
    <t>机动车保险服务</t>
  </si>
  <si>
    <t>空调</t>
  </si>
  <si>
    <t>空调机</t>
  </si>
  <si>
    <t>防爆器材柜</t>
  </si>
  <si>
    <t>其他柜类</t>
  </si>
  <si>
    <t>个</t>
  </si>
  <si>
    <t>药房西药柜</t>
  </si>
  <si>
    <t>沙发</t>
  </si>
  <si>
    <t>其他沙发类</t>
  </si>
  <si>
    <t>套</t>
  </si>
  <si>
    <t>巴椅</t>
  </si>
  <si>
    <t>其他椅凳类</t>
  </si>
  <si>
    <t>把</t>
  </si>
  <si>
    <t>四人位椅</t>
  </si>
  <si>
    <t>台式电脑</t>
  </si>
  <si>
    <t>台式计算机</t>
  </si>
  <si>
    <t>文件柜</t>
  </si>
  <si>
    <t>预算08表</t>
  </si>
  <si>
    <t>政府购买服务项目</t>
  </si>
  <si>
    <t>政府购买服务目录</t>
  </si>
  <si>
    <t>说明：本单位政府购买服务预算。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</si>
  <si>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</si>
  <si>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</si>
  <si>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</si>
  <si>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</si>
  <si>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</si>
  <si>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</si>
  <si>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</si>
  <si>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</si>
  <si>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</si>
  <si>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</si>
  <si>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</si>
  <si>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</si>
  <si>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</si>
  <si>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</si>
  <si>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</si>
  <si>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</si>
  <si>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</si>
  <si>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</si>
  <si>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</si>
  <si>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</si>
  <si>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</si>
  <si>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</si>
  <si>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</si>
  <si>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</si>
  <si>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</si>
  <si>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</si>
  <si>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</si>
  <si>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2026年基本公共卫生服务项目中央补助资金</t>
  </si>
  <si>
    <t>预算12表</t>
  </si>
  <si>
    <t>项目级次</t>
  </si>
  <si>
    <t>说明：本单位无项目支出中期规划预算。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</si>
</sst>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49" fontId="1" fillId="0" borderId="7" xfId="53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9" xfId="0" applyNumberFormat="1" applyBorder="1" applyAlignment="1" applyProtection="1">
      <alignment horizontal="center" vertical="center"/>
      <protection locked="0"/>
    </xf>
    <xf numFmtId="3" fontId="5" fillId="0" borderId="9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4"/>
      <c r="B1" s="194"/>
      <c r="C1" s="194"/>
      <c r="D1" s="195" t="s">
        <v>0</v>
      </c>
    </row>
    <row r="2" ht="42" customHeight="1" spans="1:4">
      <c r="A2" s="196" t="str">
        <f>"2026"&amp;"年部门财务收支预算总表"</f>
        <v>2026年部门财务收支预算总表</v>
      </c>
      <c r="B2" s="196"/>
      <c r="C2" s="196"/>
      <c r="D2" s="196"/>
    </row>
    <row r="3" ht="18.75" customHeight="1" spans="1:4">
      <c r="A3" s="194" t="str">
        <f>"单位名称："&amp;"梁河县勐养镇中心卫生院"</f>
        <v>单位名称：梁河县勐养镇中心卫生院</v>
      </c>
      <c r="B3" s="194"/>
      <c r="C3" s="197"/>
      <c r="D3" s="195" t="s">
        <v>1</v>
      </c>
    </row>
    <row r="4" ht="18.75" customHeight="1" spans="1:4">
      <c r="A4" s="153" t="s">
        <v>2</v>
      </c>
      <c r="B4" s="153"/>
      <c r="C4" s="153" t="s">
        <v>3</v>
      </c>
      <c r="D4" s="153"/>
    </row>
    <row r="5" ht="18.75" customHeight="1" spans="1:4">
      <c r="A5" s="153" t="s">
        <v>4</v>
      </c>
      <c r="B5" s="153" t="s">
        <v>5</v>
      </c>
      <c r="C5" s="153" t="s">
        <v>6</v>
      </c>
      <c r="D5" s="153" t="s">
        <v>5</v>
      </c>
    </row>
    <row r="6" ht="18.75" customHeight="1" spans="1:4">
      <c r="A6" s="151" t="s">
        <v>7</v>
      </c>
      <c r="B6" s="152">
        <v>4470469.51</v>
      </c>
      <c r="C6" s="151" t="str">
        <f>"一"&amp;"、"&amp;"社会保障和就业支出"</f>
        <v>一、社会保障和就业支出</v>
      </c>
      <c r="D6" s="152">
        <v>537105.86</v>
      </c>
    </row>
    <row r="7" ht="18.75" customHeight="1" spans="1:4">
      <c r="A7" s="151" t="s">
        <v>8</v>
      </c>
      <c r="B7" s="152"/>
      <c r="C7" s="151" t="str">
        <f>"二"&amp;"、"&amp;"卫生健康支出"</f>
        <v>二、卫生健康支出</v>
      </c>
      <c r="D7" s="152">
        <v>9298836.13</v>
      </c>
    </row>
    <row r="8" ht="18.75" customHeight="1" spans="1:4">
      <c r="A8" s="151" t="s">
        <v>9</v>
      </c>
      <c r="B8" s="152"/>
      <c r="C8" s="151" t="str">
        <f>"三"&amp;"、"&amp;"住房保障支出"</f>
        <v>三、住房保障支出</v>
      </c>
      <c r="D8" s="152">
        <v>384527.52</v>
      </c>
    </row>
    <row r="9" ht="18.75" customHeight="1" spans="1:4">
      <c r="A9" s="151" t="s">
        <v>10</v>
      </c>
      <c r="B9" s="152"/>
      <c r="C9" s="151"/>
      <c r="D9" s="152"/>
    </row>
    <row r="10" ht="18.75" customHeight="1" spans="1:4">
      <c r="A10" s="151" t="s">
        <v>11</v>
      </c>
      <c r="B10" s="152">
        <v>5750000</v>
      </c>
      <c r="C10" s="151"/>
      <c r="D10" s="152"/>
    </row>
    <row r="11" ht="18.75" customHeight="1" spans="1:4">
      <c r="A11" s="151" t="s">
        <v>12</v>
      </c>
      <c r="B11" s="152">
        <v>5750000</v>
      </c>
      <c r="C11" s="151"/>
      <c r="D11" s="152"/>
    </row>
    <row r="12" ht="18.75" customHeight="1" spans="1:4">
      <c r="A12" s="151" t="s">
        <v>13</v>
      </c>
      <c r="B12" s="152"/>
      <c r="C12" s="151"/>
      <c r="D12" s="152"/>
    </row>
    <row r="13" ht="18.75" customHeight="1" spans="1:4">
      <c r="A13" s="151" t="s">
        <v>14</v>
      </c>
      <c r="B13" s="152"/>
      <c r="C13" s="151"/>
      <c r="D13" s="152"/>
    </row>
    <row r="14" ht="18.75" customHeight="1" spans="1:4">
      <c r="A14" s="151" t="s">
        <v>15</v>
      </c>
      <c r="B14" s="152"/>
      <c r="C14" s="151"/>
      <c r="D14" s="152"/>
    </row>
    <row r="15" ht="18.75" customHeight="1" spans="1:4">
      <c r="A15" s="151" t="s">
        <v>16</v>
      </c>
      <c r="B15" s="152"/>
      <c r="C15" s="151"/>
      <c r="D15" s="152"/>
    </row>
    <row r="16" ht="18.75" customHeight="1" spans="1:4">
      <c r="A16" s="151"/>
      <c r="B16" s="152"/>
      <c r="C16" s="151"/>
      <c r="D16" s="152"/>
    </row>
    <row r="17" ht="18.75" customHeight="1" spans="1:4">
      <c r="A17" s="151"/>
      <c r="B17" s="152"/>
      <c r="C17" s="151"/>
      <c r="D17" s="152"/>
    </row>
    <row r="18" ht="18.75" customHeight="1" spans="1:4">
      <c r="A18" s="151"/>
      <c r="B18" s="152"/>
      <c r="C18" s="151"/>
      <c r="D18" s="152"/>
    </row>
    <row r="19" ht="18.75" customHeight="1" spans="1:4">
      <c r="A19" s="151"/>
      <c r="B19" s="152"/>
      <c r="C19" s="151"/>
      <c r="D19" s="152"/>
    </row>
    <row r="20" ht="18.75" customHeight="1" spans="1:4">
      <c r="A20" s="151"/>
      <c r="B20" s="152"/>
      <c r="C20" s="151"/>
      <c r="D20" s="152"/>
    </row>
    <row r="21" ht="18.75" customHeight="1" spans="1:4">
      <c r="A21" s="151"/>
      <c r="B21" s="152"/>
      <c r="C21" s="151"/>
      <c r="D21" s="152"/>
    </row>
    <row r="22" ht="18.75" customHeight="1" spans="1:4">
      <c r="A22" s="151"/>
      <c r="B22" s="152"/>
      <c r="C22" s="151"/>
      <c r="D22" s="152"/>
    </row>
    <row r="23" ht="18.75" customHeight="1" spans="1:4">
      <c r="A23" s="151"/>
      <c r="B23" s="152"/>
      <c r="C23" s="151"/>
      <c r="D23" s="152"/>
    </row>
    <row r="24" ht="18.75" customHeight="1" spans="1:4">
      <c r="A24" s="151"/>
      <c r="B24" s="152"/>
      <c r="C24" s="151"/>
      <c r="D24" s="152"/>
    </row>
    <row r="25" ht="18.75" customHeight="1" spans="1:4">
      <c r="A25" s="151"/>
      <c r="B25" s="152"/>
      <c r="C25" s="151"/>
      <c r="D25" s="152"/>
    </row>
    <row r="26" ht="18.75" customHeight="1" spans="1:4">
      <c r="A26" s="151"/>
      <c r="B26" s="152"/>
      <c r="C26" s="151"/>
      <c r="D26" s="152"/>
    </row>
    <row r="27" ht="18.75" customHeight="1" spans="1:4">
      <c r="A27" s="151"/>
      <c r="B27" s="152"/>
      <c r="C27" s="151"/>
      <c r="D27" s="152"/>
    </row>
    <row r="28" ht="18.75" customHeight="1" spans="1:4">
      <c r="A28" s="151"/>
      <c r="B28" s="152"/>
      <c r="C28" s="151"/>
      <c r="D28" s="152"/>
    </row>
    <row r="29" ht="18.75" customHeight="1" spans="1:4">
      <c r="A29" s="151"/>
      <c r="B29" s="152"/>
      <c r="C29" s="151"/>
      <c r="D29" s="152"/>
    </row>
    <row r="30" ht="18.75" customHeight="1" spans="1:4">
      <c r="A30" s="151"/>
      <c r="B30" s="152"/>
      <c r="C30" s="151"/>
      <c r="D30" s="152"/>
    </row>
    <row r="31" ht="18.75" customHeight="1" spans="1:4">
      <c r="A31" s="151"/>
      <c r="B31" s="152"/>
      <c r="C31" s="151"/>
      <c r="D31" s="152"/>
    </row>
    <row r="32" ht="18.75" customHeight="1" spans="1:4">
      <c r="A32" s="151" t="s">
        <v>17</v>
      </c>
      <c r="B32" s="152">
        <v>10220469.51</v>
      </c>
      <c r="C32" s="151" t="s">
        <v>18</v>
      </c>
      <c r="D32" s="152">
        <v>10220469.51</v>
      </c>
    </row>
    <row r="33" ht="18.75" customHeight="1" spans="1:4">
      <c r="A33" s="151" t="s">
        <v>19</v>
      </c>
      <c r="B33" s="152"/>
      <c r="C33" s="151" t="s">
        <v>20</v>
      </c>
      <c r="D33" s="152"/>
    </row>
    <row r="34" ht="18.75" customHeight="1" spans="1:4">
      <c r="A34" s="151" t="s">
        <v>21</v>
      </c>
      <c r="B34" s="152"/>
      <c r="C34" s="151" t="s">
        <v>21</v>
      </c>
      <c r="D34" s="152"/>
    </row>
    <row r="35" ht="18.75" customHeight="1" spans="1:4">
      <c r="A35" s="151" t="s">
        <v>22</v>
      </c>
      <c r="B35" s="152"/>
      <c r="C35" s="151" t="s">
        <v>23</v>
      </c>
      <c r="D35" s="152"/>
    </row>
    <row r="36" ht="18.75" customHeight="1" spans="1:4">
      <c r="A36" s="151" t="s">
        <v>24</v>
      </c>
      <c r="B36" s="152">
        <v>10220469.51</v>
      </c>
      <c r="C36" s="151" t="s">
        <v>25</v>
      </c>
      <c r="D36" s="152">
        <v>10220469.51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1">
        <v>1</v>
      </c>
      <c r="B1" s="122">
        <v>0</v>
      </c>
      <c r="C1" s="121">
        <v>1</v>
      </c>
      <c r="D1" s="69"/>
      <c r="E1" s="69"/>
      <c r="F1" s="123" t="s">
        <v>294</v>
      </c>
    </row>
    <row r="2" ht="26.25" customHeight="1" spans="1:6">
      <c r="A2" s="124" t="str">
        <f>"2026"&amp;"年部门政府性基金预算支出预算表"</f>
        <v>2026年部门政府性基金预算支出预算表</v>
      </c>
      <c r="B2" s="124" t="s">
        <v>295</v>
      </c>
      <c r="C2" s="125"/>
      <c r="D2" s="126"/>
      <c r="E2" s="126"/>
      <c r="F2" s="126"/>
    </row>
    <row r="3" ht="13.5" customHeight="1" spans="1:6">
      <c r="A3" s="127" t="str">
        <f>"单位名称："&amp;"梁河县勐养镇中心卫生院"</f>
        <v>单位名称：梁河县勐养镇中心卫生院</v>
      </c>
      <c r="B3" s="127" t="s">
        <v>296</v>
      </c>
      <c r="C3" s="128"/>
      <c r="D3" s="69"/>
      <c r="E3" s="69"/>
      <c r="F3" s="123" t="s">
        <v>1</v>
      </c>
    </row>
    <row r="4" ht="19.5" customHeight="1" spans="1:6">
      <c r="A4" s="129" t="s">
        <v>136</v>
      </c>
      <c r="B4" s="130" t="s">
        <v>48</v>
      </c>
      <c r="C4" s="129" t="s">
        <v>49</v>
      </c>
      <c r="D4" s="12" t="s">
        <v>297</v>
      </c>
      <c r="E4" s="13"/>
      <c r="F4" s="14"/>
    </row>
    <row r="5" ht="18.75" customHeight="1" spans="1:6">
      <c r="A5" s="131"/>
      <c r="B5" s="132"/>
      <c r="C5" s="131"/>
      <c r="D5" s="73" t="s">
        <v>30</v>
      </c>
      <c r="E5" s="12" t="s">
        <v>52</v>
      </c>
      <c r="F5" s="73" t="s">
        <v>53</v>
      </c>
    </row>
    <row r="6" ht="18.75" customHeight="1" spans="1:6">
      <c r="A6" s="60"/>
      <c r="B6" s="133"/>
      <c r="C6" s="60"/>
      <c r="D6" s="36"/>
      <c r="E6" s="36"/>
      <c r="F6" s="36"/>
    </row>
    <row r="7" ht="21" customHeight="1" spans="1:6">
      <c r="A7" s="22"/>
      <c r="B7" s="22"/>
      <c r="C7" s="22"/>
      <c r="D7" s="87"/>
      <c r="E7" s="134"/>
      <c r="F7" s="134"/>
    </row>
    <row r="8" ht="21" customHeight="1" spans="1:6">
      <c r="A8" s="22"/>
      <c r="B8" s="22"/>
      <c r="C8" s="22"/>
      <c r="D8" s="135"/>
      <c r="E8" s="136"/>
      <c r="F8" s="136"/>
    </row>
    <row r="9" ht="18.75" customHeight="1" spans="1:6">
      <c r="A9" s="137" t="s">
        <v>298</v>
      </c>
      <c r="B9" s="137" t="s">
        <v>298</v>
      </c>
      <c r="C9" s="138" t="s">
        <v>298</v>
      </c>
      <c r="D9" s="87"/>
      <c r="E9" s="134"/>
      <c r="F9" s="134"/>
    </row>
    <row r="10" ht="18.75" customHeight="1" spans="1:6">
      <c r="A10" s="139" t="s">
        <v>299</v>
      </c>
      <c r="B10" s="139"/>
      <c r="C10" s="139"/>
      <c r="D10" s="140"/>
      <c r="E10" s="141"/>
      <c r="F10" s="14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4"/>
  <sheetViews>
    <sheetView showZeros="0" topLeftCell="A15" workbookViewId="0">
      <selection activeCell="D15" sqref="D15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9"/>
      <c r="P1" s="99"/>
      <c r="Q1" s="95" t="s">
        <v>300</v>
      </c>
    </row>
    <row r="2" ht="27.75" customHeight="1" spans="1:17">
      <c r="A2" s="100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1"/>
      <c r="L2" s="29"/>
      <c r="M2" s="29"/>
      <c r="N2" s="29"/>
      <c r="O2" s="101"/>
      <c r="P2" s="101"/>
      <c r="Q2" s="29"/>
    </row>
    <row r="3" ht="18.75" customHeight="1" spans="1:17">
      <c r="A3" s="102" t="str">
        <f>"单位名称："&amp;"梁河县勐养镇中心卫生院"</f>
        <v>单位名称：梁河县勐养镇中心卫生院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3"/>
      <c r="P3" s="103"/>
      <c r="Q3" s="104" t="s">
        <v>27</v>
      </c>
    </row>
    <row r="4" ht="15.75" customHeight="1" spans="1:17">
      <c r="A4" s="11" t="s">
        <v>301</v>
      </c>
      <c r="B4" s="105" t="s">
        <v>302</v>
      </c>
      <c r="C4" s="105" t="s">
        <v>303</v>
      </c>
      <c r="D4" s="105" t="s">
        <v>304</v>
      </c>
      <c r="E4" s="105" t="s">
        <v>305</v>
      </c>
      <c r="F4" s="105" t="s">
        <v>306</v>
      </c>
      <c r="G4" s="48" t="s">
        <v>143</v>
      </c>
      <c r="H4" s="48"/>
      <c r="I4" s="48"/>
      <c r="J4" s="48"/>
      <c r="K4" s="106"/>
      <c r="L4" s="48"/>
      <c r="M4" s="48"/>
      <c r="N4" s="48"/>
      <c r="O4" s="76"/>
      <c r="P4" s="106"/>
      <c r="Q4" s="49"/>
    </row>
    <row r="5" ht="17.25" customHeight="1" spans="1:17">
      <c r="A5" s="16"/>
      <c r="B5" s="107"/>
      <c r="C5" s="107"/>
      <c r="D5" s="107"/>
      <c r="E5" s="107"/>
      <c r="F5" s="107"/>
      <c r="G5" s="107" t="s">
        <v>30</v>
      </c>
      <c r="H5" s="107" t="s">
        <v>34</v>
      </c>
      <c r="I5" s="107" t="s">
        <v>307</v>
      </c>
      <c r="J5" s="107" t="s">
        <v>308</v>
      </c>
      <c r="K5" s="108" t="s">
        <v>309</v>
      </c>
      <c r="L5" s="109" t="s">
        <v>310</v>
      </c>
      <c r="M5" s="109"/>
      <c r="N5" s="109"/>
      <c r="O5" s="110"/>
      <c r="P5" s="111"/>
      <c r="Q5" s="112"/>
    </row>
    <row r="6" ht="54" customHeight="1" spans="1:17">
      <c r="A6" s="18"/>
      <c r="B6" s="112"/>
      <c r="C6" s="112"/>
      <c r="D6" s="112"/>
      <c r="E6" s="112"/>
      <c r="F6" s="112"/>
      <c r="G6" s="112"/>
      <c r="H6" s="112" t="s">
        <v>33</v>
      </c>
      <c r="I6" s="112"/>
      <c r="J6" s="112"/>
      <c r="K6" s="113"/>
      <c r="L6" s="112" t="s">
        <v>33</v>
      </c>
      <c r="M6" s="112" t="s">
        <v>40</v>
      </c>
      <c r="N6" s="112" t="s">
        <v>311</v>
      </c>
      <c r="O6" s="34" t="s">
        <v>42</v>
      </c>
      <c r="P6" s="113" t="s">
        <v>43</v>
      </c>
      <c r="Q6" s="112" t="s">
        <v>44</v>
      </c>
    </row>
    <row r="7" ht="15" customHeight="1" spans="1:17">
      <c r="A7" s="77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52.5" customHeight="1" spans="1:17">
      <c r="A8" s="115" t="s">
        <v>46</v>
      </c>
      <c r="B8" s="116"/>
      <c r="C8" s="116"/>
      <c r="D8" s="117"/>
      <c r="E8" s="118"/>
      <c r="F8" s="23">
        <v>148540</v>
      </c>
      <c r="G8" s="23">
        <v>148540</v>
      </c>
      <c r="H8" s="23"/>
      <c r="I8" s="23"/>
      <c r="J8" s="23"/>
      <c r="K8" s="23"/>
      <c r="L8" s="23">
        <v>148540</v>
      </c>
      <c r="M8" s="23">
        <v>148540</v>
      </c>
      <c r="N8" s="23"/>
      <c r="O8" s="23"/>
      <c r="P8" s="23"/>
      <c r="Q8" s="23"/>
    </row>
    <row r="9" ht="52.5" customHeight="1" spans="1:17">
      <c r="A9" s="115" t="str">
        <f t="shared" ref="A9:A23" si="0">"     "&amp;"单位资金安排2026年特定目标类项目经费"</f>
        <v>     单位资金安排2026年特定目标类项目经费</v>
      </c>
      <c r="B9" s="116" t="s">
        <v>312</v>
      </c>
      <c r="C9" s="116" t="s">
        <v>313</v>
      </c>
      <c r="D9" s="117" t="s">
        <v>314</v>
      </c>
      <c r="E9" s="118">
        <v>1</v>
      </c>
      <c r="F9" s="23">
        <v>3400</v>
      </c>
      <c r="G9" s="23">
        <v>3400</v>
      </c>
      <c r="H9" s="23"/>
      <c r="I9" s="23"/>
      <c r="J9" s="23"/>
      <c r="K9" s="23"/>
      <c r="L9" s="23">
        <v>3400</v>
      </c>
      <c r="M9" s="23">
        <v>3400</v>
      </c>
      <c r="N9" s="23"/>
      <c r="O9" s="23"/>
      <c r="P9" s="23"/>
      <c r="Q9" s="23"/>
    </row>
    <row r="10" ht="52.5" customHeight="1" spans="1:17">
      <c r="A10" s="115" t="str">
        <f t="shared" si="0"/>
        <v>     单位资金安排2026年特定目标类项目经费</v>
      </c>
      <c r="B10" s="116" t="s">
        <v>315</v>
      </c>
      <c r="C10" s="116" t="s">
        <v>313</v>
      </c>
      <c r="D10" s="117" t="s">
        <v>314</v>
      </c>
      <c r="E10" s="118">
        <v>4</v>
      </c>
      <c r="F10" s="23">
        <v>6400</v>
      </c>
      <c r="G10" s="23">
        <v>6400</v>
      </c>
      <c r="H10" s="23"/>
      <c r="I10" s="23"/>
      <c r="J10" s="23"/>
      <c r="K10" s="23"/>
      <c r="L10" s="23">
        <v>6400</v>
      </c>
      <c r="M10" s="23">
        <v>6400</v>
      </c>
      <c r="N10" s="23"/>
      <c r="O10" s="23"/>
      <c r="P10" s="23"/>
      <c r="Q10" s="23"/>
    </row>
    <row r="11" ht="52.5" customHeight="1" spans="1:17">
      <c r="A11" s="115" t="str">
        <f t="shared" si="0"/>
        <v>     单位资金安排2026年特定目标类项目经费</v>
      </c>
      <c r="B11" s="116" t="s">
        <v>316</v>
      </c>
      <c r="C11" s="116" t="s">
        <v>317</v>
      </c>
      <c r="D11" s="117" t="s">
        <v>318</v>
      </c>
      <c r="E11" s="118">
        <v>2</v>
      </c>
      <c r="F11" s="23">
        <v>30000</v>
      </c>
      <c r="G11" s="23">
        <v>30000</v>
      </c>
      <c r="H11" s="23"/>
      <c r="I11" s="23"/>
      <c r="J11" s="23"/>
      <c r="K11" s="23"/>
      <c r="L11" s="23">
        <v>30000</v>
      </c>
      <c r="M11" s="23">
        <v>30000</v>
      </c>
      <c r="N11" s="23"/>
      <c r="O11" s="23"/>
      <c r="P11" s="23"/>
      <c r="Q11" s="23"/>
    </row>
    <row r="12" ht="52.5" customHeight="1" spans="1:17">
      <c r="A12" s="115" t="str">
        <f t="shared" si="0"/>
        <v>     单位资金安排2026年特定目标类项目经费</v>
      </c>
      <c r="B12" s="116" t="s">
        <v>319</v>
      </c>
      <c r="C12" s="116" t="s">
        <v>320</v>
      </c>
      <c r="D12" s="117" t="s">
        <v>321</v>
      </c>
      <c r="E12" s="118">
        <v>2</v>
      </c>
      <c r="F12" s="23">
        <v>10000</v>
      </c>
      <c r="G12" s="23">
        <v>10000</v>
      </c>
      <c r="H12" s="23"/>
      <c r="I12" s="23"/>
      <c r="J12" s="23"/>
      <c r="K12" s="23"/>
      <c r="L12" s="23">
        <v>10000</v>
      </c>
      <c r="M12" s="23">
        <v>10000</v>
      </c>
      <c r="N12" s="23"/>
      <c r="O12" s="23"/>
      <c r="P12" s="23"/>
      <c r="Q12" s="23"/>
    </row>
    <row r="13" ht="52.5" customHeight="1" spans="1:17">
      <c r="A13" s="115" t="str">
        <f t="shared" si="0"/>
        <v>     单位资金安排2026年特定目标类项目经费</v>
      </c>
      <c r="B13" s="116" t="s">
        <v>322</v>
      </c>
      <c r="C13" s="116" t="s">
        <v>322</v>
      </c>
      <c r="D13" s="117" t="s">
        <v>314</v>
      </c>
      <c r="E13" s="118">
        <v>1</v>
      </c>
      <c r="F13" s="23">
        <v>15000</v>
      </c>
      <c r="G13" s="23">
        <v>15000</v>
      </c>
      <c r="H13" s="23"/>
      <c r="I13" s="23"/>
      <c r="J13" s="23"/>
      <c r="K13" s="23"/>
      <c r="L13" s="23">
        <v>15000</v>
      </c>
      <c r="M13" s="23">
        <v>15000</v>
      </c>
      <c r="N13" s="23"/>
      <c r="O13" s="23"/>
      <c r="P13" s="23"/>
      <c r="Q13" s="23"/>
    </row>
    <row r="14" ht="52.5" customHeight="1" spans="1:17">
      <c r="A14" s="115" t="str">
        <f t="shared" si="0"/>
        <v>     单位资金安排2026年特定目标类项目经费</v>
      </c>
      <c r="B14" s="116" t="s">
        <v>323</v>
      </c>
      <c r="C14" s="116" t="s">
        <v>323</v>
      </c>
      <c r="D14" s="117" t="s">
        <v>324</v>
      </c>
      <c r="E14" s="118">
        <v>100</v>
      </c>
      <c r="F14" s="23">
        <v>14500</v>
      </c>
      <c r="G14" s="23">
        <v>14500</v>
      </c>
      <c r="H14" s="23"/>
      <c r="I14" s="23"/>
      <c r="J14" s="23"/>
      <c r="K14" s="23"/>
      <c r="L14" s="23">
        <v>14500</v>
      </c>
      <c r="M14" s="23">
        <v>14500</v>
      </c>
      <c r="N14" s="23"/>
      <c r="O14" s="23"/>
      <c r="P14" s="23"/>
      <c r="Q14" s="23"/>
    </row>
    <row r="15" ht="52.5" customHeight="1" spans="1:17">
      <c r="A15" s="115" t="str">
        <f t="shared" si="0"/>
        <v>     单位资金安排2026年特定目标类项目经费</v>
      </c>
      <c r="B15" s="116" t="s">
        <v>325</v>
      </c>
      <c r="C15" s="116" t="s">
        <v>326</v>
      </c>
      <c r="D15" s="117" t="s">
        <v>321</v>
      </c>
      <c r="E15" s="118">
        <v>2</v>
      </c>
      <c r="F15" s="23">
        <v>20000</v>
      </c>
      <c r="G15" s="23">
        <v>20000</v>
      </c>
      <c r="H15" s="23"/>
      <c r="I15" s="23"/>
      <c r="J15" s="23"/>
      <c r="K15" s="23"/>
      <c r="L15" s="23">
        <v>20000</v>
      </c>
      <c r="M15" s="23">
        <v>20000</v>
      </c>
      <c r="N15" s="23"/>
      <c r="O15" s="23"/>
      <c r="P15" s="23"/>
      <c r="Q15" s="23"/>
    </row>
    <row r="16" ht="52.5" customHeight="1" spans="1:17">
      <c r="A16" s="115" t="str">
        <f t="shared" si="0"/>
        <v>     单位资金安排2026年特定目标类项目经费</v>
      </c>
      <c r="B16" s="116" t="s">
        <v>327</v>
      </c>
      <c r="C16" s="116" t="s">
        <v>328</v>
      </c>
      <c r="D16" s="117" t="s">
        <v>314</v>
      </c>
      <c r="E16" s="118">
        <v>2</v>
      </c>
      <c r="F16" s="23">
        <v>6400</v>
      </c>
      <c r="G16" s="23">
        <v>6400</v>
      </c>
      <c r="H16" s="23"/>
      <c r="I16" s="23"/>
      <c r="J16" s="23"/>
      <c r="K16" s="23"/>
      <c r="L16" s="23">
        <v>6400</v>
      </c>
      <c r="M16" s="23">
        <v>6400</v>
      </c>
      <c r="N16" s="23"/>
      <c r="O16" s="23"/>
      <c r="P16" s="23"/>
      <c r="Q16" s="23"/>
    </row>
    <row r="17" ht="52.5" customHeight="1" spans="1:17">
      <c r="A17" s="115" t="str">
        <f t="shared" si="0"/>
        <v>     单位资金安排2026年特定目标类项目经费</v>
      </c>
      <c r="B17" s="116" t="s">
        <v>329</v>
      </c>
      <c r="C17" s="116" t="s">
        <v>330</v>
      </c>
      <c r="D17" s="117" t="s">
        <v>331</v>
      </c>
      <c r="E17" s="118">
        <v>2</v>
      </c>
      <c r="F17" s="23">
        <v>1600</v>
      </c>
      <c r="G17" s="23">
        <v>1600</v>
      </c>
      <c r="H17" s="23"/>
      <c r="I17" s="23"/>
      <c r="J17" s="23"/>
      <c r="K17" s="23"/>
      <c r="L17" s="23">
        <v>1600</v>
      </c>
      <c r="M17" s="23">
        <v>1600</v>
      </c>
      <c r="N17" s="23"/>
      <c r="O17" s="23"/>
      <c r="P17" s="23"/>
      <c r="Q17" s="23"/>
    </row>
    <row r="18" ht="52.5" customHeight="1" spans="1:17">
      <c r="A18" s="115" t="str">
        <f t="shared" si="0"/>
        <v>     单位资金安排2026年特定目标类项目经费</v>
      </c>
      <c r="B18" s="116" t="s">
        <v>332</v>
      </c>
      <c r="C18" s="116" t="s">
        <v>330</v>
      </c>
      <c r="D18" s="117" t="s">
        <v>331</v>
      </c>
      <c r="E18" s="118">
        <v>11</v>
      </c>
      <c r="F18" s="23">
        <v>6160</v>
      </c>
      <c r="G18" s="23">
        <v>6160</v>
      </c>
      <c r="H18" s="23"/>
      <c r="I18" s="23"/>
      <c r="J18" s="23"/>
      <c r="K18" s="23"/>
      <c r="L18" s="23">
        <v>6160</v>
      </c>
      <c r="M18" s="23">
        <v>6160</v>
      </c>
      <c r="N18" s="23"/>
      <c r="O18" s="23"/>
      <c r="P18" s="23"/>
      <c r="Q18" s="23"/>
    </row>
    <row r="19" ht="52.5" customHeight="1" spans="1:17">
      <c r="A19" s="115" t="str">
        <f t="shared" si="0"/>
        <v>     单位资金安排2026年特定目标类项目经费</v>
      </c>
      <c r="B19" s="116" t="s">
        <v>333</v>
      </c>
      <c r="C19" s="116" t="s">
        <v>334</v>
      </c>
      <c r="D19" s="117" t="s">
        <v>335</v>
      </c>
      <c r="E19" s="118">
        <v>1</v>
      </c>
      <c r="F19" s="23">
        <v>3560</v>
      </c>
      <c r="G19" s="23">
        <v>3560</v>
      </c>
      <c r="H19" s="23"/>
      <c r="I19" s="23"/>
      <c r="J19" s="23"/>
      <c r="K19" s="23"/>
      <c r="L19" s="23">
        <v>3560</v>
      </c>
      <c r="M19" s="23">
        <v>3560</v>
      </c>
      <c r="N19" s="23"/>
      <c r="O19" s="23"/>
      <c r="P19" s="23"/>
      <c r="Q19" s="23"/>
    </row>
    <row r="20" ht="52.5" customHeight="1" spans="1:17">
      <c r="A20" s="115" t="str">
        <f t="shared" si="0"/>
        <v>     单位资金安排2026年特定目标类项目经费</v>
      </c>
      <c r="B20" s="116" t="s">
        <v>336</v>
      </c>
      <c r="C20" s="116" t="s">
        <v>337</v>
      </c>
      <c r="D20" s="117" t="s">
        <v>338</v>
      </c>
      <c r="E20" s="118">
        <v>2</v>
      </c>
      <c r="F20" s="23">
        <v>520</v>
      </c>
      <c r="G20" s="23">
        <v>520</v>
      </c>
      <c r="H20" s="23"/>
      <c r="I20" s="23"/>
      <c r="J20" s="23"/>
      <c r="K20" s="23"/>
      <c r="L20" s="23">
        <v>520</v>
      </c>
      <c r="M20" s="23">
        <v>520</v>
      </c>
      <c r="N20" s="23"/>
      <c r="O20" s="23"/>
      <c r="P20" s="23"/>
      <c r="Q20" s="23"/>
    </row>
    <row r="21" ht="52.5" customHeight="1" spans="1:17">
      <c r="A21" s="115" t="str">
        <f t="shared" si="0"/>
        <v>     单位资金安排2026年特定目标类项目经费</v>
      </c>
      <c r="B21" s="116" t="s">
        <v>339</v>
      </c>
      <c r="C21" s="116" t="s">
        <v>337</v>
      </c>
      <c r="D21" s="117" t="s">
        <v>338</v>
      </c>
      <c r="E21" s="118">
        <v>4</v>
      </c>
      <c r="F21" s="23">
        <v>4320</v>
      </c>
      <c r="G21" s="23">
        <v>4320</v>
      </c>
      <c r="H21" s="23"/>
      <c r="I21" s="23"/>
      <c r="J21" s="23"/>
      <c r="K21" s="23"/>
      <c r="L21" s="23">
        <v>4320</v>
      </c>
      <c r="M21" s="23">
        <v>4320</v>
      </c>
      <c r="N21" s="23"/>
      <c r="O21" s="23"/>
      <c r="P21" s="23"/>
      <c r="Q21" s="23"/>
    </row>
    <row r="22" ht="52.5" customHeight="1" spans="1:17">
      <c r="A22" s="115" t="str">
        <f t="shared" si="0"/>
        <v>     单位资金安排2026年特定目标类项目经费</v>
      </c>
      <c r="B22" s="116" t="s">
        <v>340</v>
      </c>
      <c r="C22" s="116" t="s">
        <v>341</v>
      </c>
      <c r="D22" s="117" t="s">
        <v>314</v>
      </c>
      <c r="E22" s="118">
        <v>5</v>
      </c>
      <c r="F22" s="23">
        <v>26000</v>
      </c>
      <c r="G22" s="23">
        <v>26000</v>
      </c>
      <c r="H22" s="23"/>
      <c r="I22" s="23"/>
      <c r="J22" s="23"/>
      <c r="K22" s="23"/>
      <c r="L22" s="23">
        <v>26000</v>
      </c>
      <c r="M22" s="23">
        <v>26000</v>
      </c>
      <c r="N22" s="23"/>
      <c r="O22" s="23"/>
      <c r="P22" s="23"/>
      <c r="Q22" s="23"/>
    </row>
    <row r="23" ht="52.5" customHeight="1" spans="1:17">
      <c r="A23" s="115" t="str">
        <f t="shared" si="0"/>
        <v>     单位资金安排2026年特定目标类项目经费</v>
      </c>
      <c r="B23" s="116" t="s">
        <v>342</v>
      </c>
      <c r="C23" s="116" t="s">
        <v>342</v>
      </c>
      <c r="D23" s="117" t="s">
        <v>331</v>
      </c>
      <c r="E23" s="118">
        <v>1</v>
      </c>
      <c r="F23" s="23">
        <v>680</v>
      </c>
      <c r="G23" s="23">
        <v>680</v>
      </c>
      <c r="H23" s="23"/>
      <c r="I23" s="23"/>
      <c r="J23" s="23"/>
      <c r="K23" s="23"/>
      <c r="L23" s="23">
        <v>680</v>
      </c>
      <c r="M23" s="23">
        <v>680</v>
      </c>
      <c r="N23" s="23"/>
      <c r="O23" s="23"/>
      <c r="P23" s="23"/>
      <c r="Q23" s="23"/>
    </row>
    <row r="24" ht="30" customHeight="1" spans="1:17">
      <c r="A24" s="119" t="s">
        <v>298</v>
      </c>
      <c r="B24" s="120"/>
      <c r="C24" s="120"/>
      <c r="D24" s="120"/>
      <c r="E24" s="118"/>
      <c r="F24" s="23">
        <v>148540</v>
      </c>
      <c r="G24" s="23">
        <v>148540</v>
      </c>
      <c r="H24" s="23"/>
      <c r="I24" s="23"/>
      <c r="J24" s="23"/>
      <c r="K24" s="23"/>
      <c r="L24" s="23">
        <v>148540</v>
      </c>
      <c r="M24" s="23">
        <v>148540</v>
      </c>
      <c r="N24" s="23"/>
      <c r="O24" s="23"/>
      <c r="P24" s="23"/>
      <c r="Q24" s="23"/>
    </row>
  </sheetData>
  <mergeCells count="16">
    <mergeCell ref="A2:Q2"/>
    <mergeCell ref="A3:F3"/>
    <mergeCell ref="G4:Q4"/>
    <mergeCell ref="L5:Q5"/>
    <mergeCell ref="A24:E2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3" sqref="A1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2"/>
      <c r="I1" s="1"/>
      <c r="J1" s="1"/>
      <c r="K1" s="92"/>
      <c r="L1" s="1"/>
      <c r="M1" s="93"/>
      <c r="N1" s="93" t="s">
        <v>343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"单位名称："&amp;"梁河县勐养镇中心卫生院"</f>
        <v>单位名称：梁河县勐养镇中心卫生院</v>
      </c>
      <c r="B3" s="32"/>
      <c r="C3" s="32"/>
      <c r="D3" s="32"/>
      <c r="E3" s="32"/>
      <c r="F3" s="32"/>
      <c r="G3" s="32"/>
      <c r="H3" s="92"/>
      <c r="I3" s="1"/>
      <c r="J3" s="1"/>
      <c r="K3" s="92"/>
      <c r="L3" s="1"/>
      <c r="M3" s="94"/>
      <c r="N3" s="95" t="s">
        <v>27</v>
      </c>
    </row>
    <row r="4" ht="15.75" customHeight="1" spans="1:14">
      <c r="A4" s="11" t="s">
        <v>301</v>
      </c>
      <c r="B4" s="11" t="s">
        <v>344</v>
      </c>
      <c r="C4" s="11" t="s">
        <v>345</v>
      </c>
      <c r="D4" s="12" t="s">
        <v>143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307</v>
      </c>
      <c r="G5" s="11" t="s">
        <v>308</v>
      </c>
      <c r="H5" s="11" t="s">
        <v>309</v>
      </c>
      <c r="I5" s="12" t="s">
        <v>310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8"/>
      <c r="C10" s="9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346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7" t="s">
        <v>347</v>
      </c>
    </row>
    <row r="2" ht="27.75" customHeight="1" spans="1:13">
      <c r="A2" s="44" t="str">
        <f>"2026"&amp;"年县对下转移支付预算表"</f>
        <v>2026年县对下转移支付预算表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"/>
    </row>
    <row r="3" customHeight="1" spans="1:13">
      <c r="A3" s="43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69"/>
    </row>
    <row r="4" ht="18" customHeight="1" spans="1:13">
      <c r="A4" s="70" t="str">
        <f>"单位名称："&amp;"梁河县勐养镇中心卫生院"</f>
        <v>单位名称：梁河县勐养镇中心卫生院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72"/>
    </row>
    <row r="5" ht="19.5" customHeight="1" spans="1:13">
      <c r="A5" s="73" t="s">
        <v>348</v>
      </c>
      <c r="B5" s="12" t="s">
        <v>143</v>
      </c>
      <c r="C5" s="13"/>
      <c r="D5" s="74"/>
      <c r="E5" s="75" t="s">
        <v>349</v>
      </c>
      <c r="F5" s="76"/>
      <c r="G5" s="76"/>
      <c r="H5" s="76"/>
      <c r="I5" s="76"/>
      <c r="J5" s="76"/>
      <c r="K5" s="76"/>
      <c r="L5" s="76"/>
      <c r="M5" s="14"/>
    </row>
    <row r="6" ht="40.5" customHeight="1" spans="1:13">
      <c r="A6" s="77"/>
      <c r="B6" s="78" t="s">
        <v>30</v>
      </c>
      <c r="C6" s="11" t="s">
        <v>34</v>
      </c>
      <c r="D6" s="79" t="s">
        <v>350</v>
      </c>
      <c r="E6" s="80" t="s">
        <v>351</v>
      </c>
      <c r="F6" s="81" t="s">
        <v>352</v>
      </c>
      <c r="G6" s="81" t="s">
        <v>353</v>
      </c>
      <c r="H6" s="81" t="s">
        <v>354</v>
      </c>
      <c r="I6" s="81" t="s">
        <v>355</v>
      </c>
      <c r="J6" s="81" t="s">
        <v>356</v>
      </c>
      <c r="K6" s="81" t="s">
        <v>357</v>
      </c>
      <c r="L6" s="81" t="s">
        <v>358</v>
      </c>
      <c r="M6" s="81" t="s">
        <v>359</v>
      </c>
    </row>
    <row r="7" ht="19.5" customHeight="1" spans="1:13">
      <c r="A7" s="36">
        <v>1</v>
      </c>
      <c r="B7" s="36">
        <v>2</v>
      </c>
      <c r="C7" s="82">
        <v>3</v>
      </c>
      <c r="D7" s="83">
        <v>4</v>
      </c>
      <c r="E7" s="84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</row>
    <row r="8" ht="19.5" customHeight="1" spans="1:13">
      <c r="A8" s="37"/>
      <c r="B8" s="87"/>
      <c r="C8" s="87"/>
      <c r="D8" s="88"/>
      <c r="E8" s="89"/>
      <c r="F8" s="90"/>
      <c r="G8" s="90"/>
      <c r="H8" s="90"/>
      <c r="I8" s="90"/>
      <c r="J8" s="90"/>
      <c r="K8" s="90"/>
      <c r="L8" s="90"/>
      <c r="M8" s="90"/>
    </row>
    <row r="9" ht="19.5" customHeight="1" spans="1:13">
      <c r="A9" s="37"/>
      <c r="B9" s="87"/>
      <c r="C9" s="87"/>
      <c r="D9" s="88"/>
      <c r="E9" s="91"/>
      <c r="F9" s="91"/>
      <c r="G9" s="91"/>
      <c r="H9" s="91"/>
      <c r="I9" s="91"/>
      <c r="J9" s="91"/>
      <c r="K9" s="91"/>
      <c r="L9" s="91"/>
      <c r="M9" s="24"/>
    </row>
    <row r="10" ht="19.5" customHeight="1" spans="1:13">
      <c r="A10" s="52" t="s">
        <v>30</v>
      </c>
      <c r="B10" s="87"/>
      <c r="C10" s="87"/>
      <c r="D10" s="88"/>
      <c r="E10" s="89"/>
      <c r="F10" s="90"/>
      <c r="G10" s="90"/>
      <c r="H10" s="90"/>
      <c r="I10" s="90"/>
      <c r="J10" s="90"/>
      <c r="K10" s="90"/>
      <c r="L10" s="90"/>
      <c r="M10" s="90"/>
    </row>
    <row r="11" ht="17.25" customHeight="1" spans="1:13">
      <c r="A11" s="45" t="s">
        <v>360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:10">
      <c r="J1" s="56" t="s">
        <v>361</v>
      </c>
    </row>
    <row r="2" ht="28.5" customHeight="1" spans="1:10">
      <c r="A2" s="57" t="str">
        <f>"2026"&amp;"年县对下转移支付绩效目标表"</f>
        <v>2026年县对下转移支付绩效目标表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10">
      <c r="A3" s="6" t="str">
        <f>"单位名称："&amp;"梁河县勐养镇中心卫生院"</f>
        <v>单位名称：梁河县勐养镇中心卫生院</v>
      </c>
      <c r="B3" s="46"/>
      <c r="C3" s="46"/>
      <c r="D3" s="46"/>
      <c r="E3" s="46"/>
      <c r="F3" s="59"/>
      <c r="G3" s="46"/>
      <c r="H3" s="59"/>
    </row>
    <row r="4" ht="44.25" customHeight="1" spans="1:10">
      <c r="A4" s="35" t="s">
        <v>252</v>
      </c>
      <c r="B4" s="35" t="s">
        <v>253</v>
      </c>
      <c r="C4" s="35" t="s">
        <v>254</v>
      </c>
      <c r="D4" s="35" t="s">
        <v>255</v>
      </c>
      <c r="E4" s="35" t="s">
        <v>256</v>
      </c>
      <c r="F4" s="60" t="s">
        <v>257</v>
      </c>
      <c r="G4" s="35" t="s">
        <v>258</v>
      </c>
      <c r="H4" s="60" t="s">
        <v>259</v>
      </c>
      <c r="I4" s="60" t="s">
        <v>260</v>
      </c>
      <c r="J4" s="35" t="s">
        <v>261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42" customHeight="1" spans="1:10">
      <c r="A6" s="37"/>
      <c r="B6" s="50"/>
      <c r="C6" s="50"/>
      <c r="D6" s="50"/>
      <c r="E6" s="61"/>
      <c r="F6" s="62"/>
      <c r="G6" s="61"/>
      <c r="H6" s="62"/>
      <c r="I6" s="62"/>
      <c r="J6" s="61"/>
    </row>
    <row r="7" ht="42" customHeight="1" spans="1:10">
      <c r="A7" s="37"/>
      <c r="B7" s="22" t="s">
        <v>362</v>
      </c>
      <c r="C7" s="22" t="s">
        <v>362</v>
      </c>
      <c r="D7" s="22" t="s">
        <v>362</v>
      </c>
      <c r="E7" s="37" t="s">
        <v>362</v>
      </c>
      <c r="F7" s="22" t="s">
        <v>362</v>
      </c>
      <c r="G7" s="37" t="s">
        <v>362</v>
      </c>
      <c r="H7" s="22" t="s">
        <v>362</v>
      </c>
      <c r="I7" s="22" t="s">
        <v>362</v>
      </c>
      <c r="J7" s="37" t="s">
        <v>362</v>
      </c>
    </row>
    <row r="8" ht="18.45" customHeight="1" spans="1:10">
      <c r="A8" s="63" t="s">
        <v>360</v>
      </c>
      <c r="B8" s="64"/>
      <c r="C8" s="64"/>
      <c r="D8" s="64"/>
      <c r="E8" s="63"/>
      <c r="F8" s="64"/>
      <c r="G8" s="63"/>
      <c r="H8" s="64"/>
      <c r="I8" s="64"/>
      <c r="J8" s="63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1:8">
      <c r="H1" s="43" t="s">
        <v>363</v>
      </c>
    </row>
    <row r="2" ht="28.5" customHeight="1" spans="1:8">
      <c r="A2" s="44" t="str">
        <f>"2026"&amp;"年新增资产配置表"</f>
        <v>2026年新增资产配置表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45" t="str">
        <f>"单位名称："&amp;"梁河县勐养镇中心卫生院"</f>
        <v>单位名称：梁河县勐养镇中心卫生院</v>
      </c>
      <c r="B3" s="7"/>
      <c r="C3" s="46"/>
    </row>
    <row r="4" ht="18" customHeight="1" spans="1:8">
      <c r="A4" s="11" t="s">
        <v>136</v>
      </c>
      <c r="B4" s="11" t="s">
        <v>364</v>
      </c>
      <c r="C4" s="11" t="s">
        <v>365</v>
      </c>
      <c r="D4" s="11" t="s">
        <v>366</v>
      </c>
      <c r="E4" s="11" t="s">
        <v>367</v>
      </c>
      <c r="F4" s="47" t="s">
        <v>368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305</v>
      </c>
      <c r="G5" s="35" t="s">
        <v>369</v>
      </c>
      <c r="H5" s="35" t="s">
        <v>370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38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39"/>
      <c r="G8" s="54"/>
      <c r="H8" s="54"/>
    </row>
    <row r="9" customHeight="1" spans="1:8">
      <c r="A9" s="55" t="s">
        <v>371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9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372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"单位名称："&amp;"梁河县勐养镇中心卫生院"</f>
        <v>单位名称：梁河县勐养镇中心卫生院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208</v>
      </c>
      <c r="B4" s="34" t="s">
        <v>138</v>
      </c>
      <c r="C4" s="34" t="s">
        <v>209</v>
      </c>
      <c r="D4" s="35" t="s">
        <v>139</v>
      </c>
      <c r="E4" s="35" t="s">
        <v>140</v>
      </c>
      <c r="F4" s="35" t="s">
        <v>210</v>
      </c>
      <c r="G4" s="35" t="s">
        <v>211</v>
      </c>
      <c r="H4" s="36" t="s">
        <v>30</v>
      </c>
      <c r="I4" s="36" t="s">
        <v>373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 t="s">
        <v>374</v>
      </c>
      <c r="C8" s="37"/>
      <c r="D8" s="37"/>
      <c r="E8" s="37"/>
      <c r="F8" s="37"/>
      <c r="G8" s="37"/>
      <c r="H8" s="23">
        <v>915000</v>
      </c>
      <c r="I8" s="23">
        <v>915000</v>
      </c>
      <c r="J8" s="23"/>
      <c r="K8" s="38"/>
    </row>
    <row r="9" ht="52.5" customHeight="1" spans="1:11">
      <c r="A9" s="22" t="s">
        <v>215</v>
      </c>
      <c r="B9" s="22" t="s">
        <v>374</v>
      </c>
      <c r="C9" s="22" t="s">
        <v>46</v>
      </c>
      <c r="D9" s="22" t="s">
        <v>93</v>
      </c>
      <c r="E9" s="22" t="s">
        <v>94</v>
      </c>
      <c r="F9" s="22" t="s">
        <v>217</v>
      </c>
      <c r="G9" s="22" t="s">
        <v>218</v>
      </c>
      <c r="H9" s="23">
        <v>7250</v>
      </c>
      <c r="I9" s="23">
        <v>7250</v>
      </c>
      <c r="J9" s="23"/>
      <c r="K9" s="39"/>
    </row>
    <row r="10" ht="52.5" customHeight="1" spans="1:11">
      <c r="A10" s="22" t="s">
        <v>215</v>
      </c>
      <c r="B10" s="22" t="s">
        <v>374</v>
      </c>
      <c r="C10" s="22" t="s">
        <v>46</v>
      </c>
      <c r="D10" s="22" t="s">
        <v>93</v>
      </c>
      <c r="E10" s="22" t="s">
        <v>94</v>
      </c>
      <c r="F10" s="22" t="s">
        <v>219</v>
      </c>
      <c r="G10" s="22" t="s">
        <v>220</v>
      </c>
      <c r="H10" s="23">
        <v>5000</v>
      </c>
      <c r="I10" s="23">
        <v>5000</v>
      </c>
      <c r="J10" s="23"/>
      <c r="K10" s="40"/>
    </row>
    <row r="11" ht="52.5" customHeight="1" spans="1:11">
      <c r="A11" s="22" t="s">
        <v>215</v>
      </c>
      <c r="B11" s="22" t="s">
        <v>374</v>
      </c>
      <c r="C11" s="22" t="s">
        <v>46</v>
      </c>
      <c r="D11" s="22" t="s">
        <v>93</v>
      </c>
      <c r="E11" s="22" t="s">
        <v>94</v>
      </c>
      <c r="F11" s="22" t="s">
        <v>225</v>
      </c>
      <c r="G11" s="22" t="s">
        <v>226</v>
      </c>
      <c r="H11" s="23">
        <v>3000</v>
      </c>
      <c r="I11" s="23">
        <v>3000</v>
      </c>
      <c r="J11" s="23"/>
      <c r="K11" s="40"/>
    </row>
    <row r="12" ht="52.5" customHeight="1" spans="1:11">
      <c r="A12" s="22" t="s">
        <v>215</v>
      </c>
      <c r="B12" s="22" t="s">
        <v>374</v>
      </c>
      <c r="C12" s="22" t="s">
        <v>46</v>
      </c>
      <c r="D12" s="22" t="s">
        <v>93</v>
      </c>
      <c r="E12" s="22" t="s">
        <v>94</v>
      </c>
      <c r="F12" s="22" t="s">
        <v>229</v>
      </c>
      <c r="G12" s="22" t="s">
        <v>230</v>
      </c>
      <c r="H12" s="23">
        <v>50000</v>
      </c>
      <c r="I12" s="23">
        <v>50000</v>
      </c>
      <c r="J12" s="23"/>
      <c r="K12" s="40"/>
    </row>
    <row r="13" ht="52.5" customHeight="1" spans="1:11">
      <c r="A13" s="22" t="s">
        <v>215</v>
      </c>
      <c r="B13" s="22" t="s">
        <v>374</v>
      </c>
      <c r="C13" s="22" t="s">
        <v>46</v>
      </c>
      <c r="D13" s="22" t="s">
        <v>93</v>
      </c>
      <c r="E13" s="22" t="s">
        <v>94</v>
      </c>
      <c r="F13" s="22" t="s">
        <v>231</v>
      </c>
      <c r="G13" s="22" t="s">
        <v>232</v>
      </c>
      <c r="H13" s="23">
        <v>17000</v>
      </c>
      <c r="I13" s="23">
        <v>17000</v>
      </c>
      <c r="J13" s="23"/>
      <c r="K13" s="40"/>
    </row>
    <row r="14" ht="52.5" customHeight="1" spans="1:11">
      <c r="A14" s="22" t="s">
        <v>215</v>
      </c>
      <c r="B14" s="22" t="s">
        <v>374</v>
      </c>
      <c r="C14" s="22" t="s">
        <v>46</v>
      </c>
      <c r="D14" s="22" t="s">
        <v>93</v>
      </c>
      <c r="E14" s="22" t="s">
        <v>94</v>
      </c>
      <c r="F14" s="22" t="s">
        <v>235</v>
      </c>
      <c r="G14" s="22" t="s">
        <v>236</v>
      </c>
      <c r="H14" s="23">
        <v>52000</v>
      </c>
      <c r="I14" s="23">
        <v>52000</v>
      </c>
      <c r="J14" s="23"/>
      <c r="K14" s="40"/>
    </row>
    <row r="15" ht="52.5" customHeight="1" spans="1:11">
      <c r="A15" s="22" t="s">
        <v>215</v>
      </c>
      <c r="B15" s="22" t="s">
        <v>374</v>
      </c>
      <c r="C15" s="22" t="s">
        <v>46</v>
      </c>
      <c r="D15" s="22" t="s">
        <v>93</v>
      </c>
      <c r="E15" s="22" t="s">
        <v>94</v>
      </c>
      <c r="F15" s="22" t="s">
        <v>237</v>
      </c>
      <c r="G15" s="22" t="s">
        <v>238</v>
      </c>
      <c r="H15" s="23">
        <v>330000</v>
      </c>
      <c r="I15" s="23">
        <v>330000</v>
      </c>
      <c r="J15" s="23"/>
      <c r="K15" s="40"/>
    </row>
    <row r="16" ht="52.5" customHeight="1" spans="1:11">
      <c r="A16" s="22" t="s">
        <v>215</v>
      </c>
      <c r="B16" s="22" t="s">
        <v>374</v>
      </c>
      <c r="C16" s="22" t="s">
        <v>46</v>
      </c>
      <c r="D16" s="22" t="s">
        <v>93</v>
      </c>
      <c r="E16" s="22" t="s">
        <v>94</v>
      </c>
      <c r="F16" s="22" t="s">
        <v>239</v>
      </c>
      <c r="G16" s="22" t="s">
        <v>240</v>
      </c>
      <c r="H16" s="23">
        <v>426750</v>
      </c>
      <c r="I16" s="23">
        <v>426750</v>
      </c>
      <c r="J16" s="23"/>
      <c r="K16" s="40"/>
    </row>
    <row r="17" ht="52.5" customHeight="1" spans="1:11">
      <c r="A17" s="22" t="s">
        <v>215</v>
      </c>
      <c r="B17" s="22" t="s">
        <v>374</v>
      </c>
      <c r="C17" s="22" t="s">
        <v>46</v>
      </c>
      <c r="D17" s="22" t="s">
        <v>93</v>
      </c>
      <c r="E17" s="22" t="s">
        <v>94</v>
      </c>
      <c r="F17" s="22" t="s">
        <v>243</v>
      </c>
      <c r="G17" s="22" t="s">
        <v>244</v>
      </c>
      <c r="H17" s="23">
        <v>4200</v>
      </c>
      <c r="I17" s="23">
        <v>4200</v>
      </c>
      <c r="J17" s="23"/>
      <c r="K17" s="40"/>
    </row>
    <row r="18" ht="52.5" customHeight="1" spans="1:11">
      <c r="A18" s="22" t="s">
        <v>215</v>
      </c>
      <c r="B18" s="22" t="s">
        <v>374</v>
      </c>
      <c r="C18" s="22" t="s">
        <v>46</v>
      </c>
      <c r="D18" s="22" t="s">
        <v>93</v>
      </c>
      <c r="E18" s="22" t="s">
        <v>94</v>
      </c>
      <c r="F18" s="22" t="s">
        <v>247</v>
      </c>
      <c r="G18" s="22" t="s">
        <v>248</v>
      </c>
      <c r="H18" s="23">
        <v>19800</v>
      </c>
      <c r="I18" s="23">
        <v>19800</v>
      </c>
      <c r="J18" s="23"/>
      <c r="K18" s="40"/>
    </row>
    <row r="19" ht="30" customHeight="1" spans="1:11">
      <c r="A19" s="41" t="s">
        <v>298</v>
      </c>
      <c r="B19" s="42"/>
      <c r="C19" s="42"/>
      <c r="D19" s="42"/>
      <c r="E19" s="42"/>
      <c r="F19" s="42"/>
      <c r="G19" s="42"/>
      <c r="H19" s="23">
        <v>915000</v>
      </c>
      <c r="I19" s="23">
        <v>915000</v>
      </c>
      <c r="J19" s="23"/>
      <c r="K19" s="39"/>
    </row>
  </sheetData>
  <mergeCells count="15">
    <mergeCell ref="A2:K2"/>
    <mergeCell ref="A3:G3"/>
    <mergeCell ref="I4:K4"/>
    <mergeCell ref="A19:G1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3" sqref="A1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375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"单位名称："&amp;"梁河县勐养镇中心卫生院"</f>
        <v>单位名称：梁河县勐养镇中心卫生院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209</v>
      </c>
      <c r="B4" s="10" t="s">
        <v>208</v>
      </c>
      <c r="C4" s="10" t="s">
        <v>138</v>
      </c>
      <c r="D4" s="11" t="s">
        <v>376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362</v>
      </c>
      <c r="C10" s="26"/>
      <c r="D10" s="27"/>
      <c r="E10" s="23"/>
      <c r="F10" s="23"/>
      <c r="G10" s="23"/>
    </row>
    <row r="11" customHeight="1" spans="1:7">
      <c r="A11" s="28" t="s">
        <v>377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90"/>
      <c r="B1" s="1"/>
      <c r="C1" s="1"/>
      <c r="D1" s="1"/>
      <c r="E1" s="1"/>
      <c r="F1" s="1"/>
      <c r="G1" s="1"/>
      <c r="H1" s="1"/>
      <c r="I1" s="92"/>
      <c r="J1" s="1"/>
      <c r="K1" s="1"/>
      <c r="L1" s="1"/>
      <c r="M1" s="1"/>
      <c r="N1" s="1"/>
      <c r="O1" s="1"/>
      <c r="P1" s="93" t="s">
        <v>26</v>
      </c>
      <c r="Q1" s="93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"单位名称："&amp;"梁河县勐养镇中心卫生院"</f>
        <v>单位名称：梁河县勐养镇中心卫生院</v>
      </c>
      <c r="B3" s="31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93" t="s">
        <v>27</v>
      </c>
      <c r="Q3" s="93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1" t="s">
        <v>38</v>
      </c>
      <c r="J5" s="191"/>
      <c r="K5" s="191"/>
      <c r="L5" s="191"/>
      <c r="M5" s="191"/>
      <c r="N5" s="19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92" t="s">
        <v>45</v>
      </c>
      <c r="B8" s="192" t="s">
        <v>46</v>
      </c>
      <c r="C8" s="23">
        <v>10220469.51</v>
      </c>
      <c r="D8" s="23">
        <v>10220469.51</v>
      </c>
      <c r="E8" s="23">
        <v>4470469.51</v>
      </c>
      <c r="F8" s="23"/>
      <c r="G8" s="23"/>
      <c r="H8" s="23"/>
      <c r="I8" s="23">
        <v>5750000</v>
      </c>
      <c r="J8" s="23">
        <v>5750000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3"/>
      <c r="C9" s="181">
        <v>10220469.51</v>
      </c>
      <c r="D9" s="181">
        <v>10220469.51</v>
      </c>
      <c r="E9" s="181">
        <v>4470469.51</v>
      </c>
      <c r="F9" s="181"/>
      <c r="G9" s="181"/>
      <c r="H9" s="181"/>
      <c r="I9" s="181">
        <v>5750000</v>
      </c>
      <c r="J9" s="181">
        <v>5750000</v>
      </c>
      <c r="K9" s="181"/>
      <c r="L9" s="181"/>
      <c r="M9" s="181"/>
      <c r="N9" s="181"/>
      <c r="O9" s="181"/>
      <c r="P9" s="181"/>
      <c r="Q9" s="181"/>
      <c r="R9" s="181"/>
      <c r="S9" s="18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95" t="s">
        <v>47</v>
      </c>
      <c r="O1" s="95"/>
    </row>
    <row r="2" ht="36" customHeight="1" spans="1:15">
      <c r="A2" s="184" t="str">
        <f>"2026"&amp;"年部门支出预算表"</f>
        <v>2026年部门支出预算表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ht="18.75" customHeight="1" spans="1:15">
      <c r="A3" s="31" t="str">
        <f>"单位名称："&amp;"梁河县勐养镇中心卫生院"</f>
        <v>单位名称：梁河县勐养镇中心卫生院</v>
      </c>
      <c r="B3" s="31"/>
      <c r="C3" s="31"/>
      <c r="D3" s="31"/>
      <c r="E3" s="31"/>
      <c r="F3" s="31"/>
      <c r="G3" s="183"/>
      <c r="H3" s="183"/>
      <c r="I3" s="183"/>
      <c r="J3" s="183"/>
      <c r="K3" s="183"/>
      <c r="L3" s="183"/>
      <c r="M3" s="183"/>
      <c r="N3" s="95" t="s">
        <v>1</v>
      </c>
      <c r="O3" s="95"/>
    </row>
    <row r="4" ht="31.5" customHeight="1" spans="1:15">
      <c r="A4" s="185" t="s">
        <v>48</v>
      </c>
      <c r="B4" s="185" t="s">
        <v>49</v>
      </c>
      <c r="C4" s="185" t="s">
        <v>30</v>
      </c>
      <c r="D4" s="185" t="s">
        <v>34</v>
      </c>
      <c r="E4" s="185"/>
      <c r="F4" s="185"/>
      <c r="G4" s="185" t="s">
        <v>35</v>
      </c>
      <c r="H4" s="185" t="s">
        <v>36</v>
      </c>
      <c r="I4" s="185" t="s">
        <v>50</v>
      </c>
      <c r="J4" s="185" t="s">
        <v>51</v>
      </c>
      <c r="K4" s="185"/>
      <c r="L4" s="185"/>
      <c r="M4" s="185"/>
      <c r="N4" s="185"/>
      <c r="O4" s="185"/>
    </row>
    <row r="5" ht="37.3" customHeight="1" spans="1:15">
      <c r="A5" s="185"/>
      <c r="B5" s="185"/>
      <c r="C5" s="185"/>
      <c r="D5" s="185" t="s">
        <v>33</v>
      </c>
      <c r="E5" s="185" t="s">
        <v>52</v>
      </c>
      <c r="F5" s="185" t="s">
        <v>53</v>
      </c>
      <c r="G5" s="185"/>
      <c r="H5" s="185"/>
      <c r="I5" s="185"/>
      <c r="J5" s="185" t="s">
        <v>33</v>
      </c>
      <c r="K5" s="185" t="s">
        <v>54</v>
      </c>
      <c r="L5" s="185" t="s">
        <v>55</v>
      </c>
      <c r="M5" s="185" t="s">
        <v>56</v>
      </c>
      <c r="N5" s="185" t="s">
        <v>57</v>
      </c>
      <c r="O5" s="185" t="s">
        <v>58</v>
      </c>
    </row>
    <row r="6" ht="18.75" customHeight="1" spans="1:15">
      <c r="A6" s="186" t="s">
        <v>59</v>
      </c>
      <c r="B6" s="186" t="s">
        <v>60</v>
      </c>
      <c r="C6" s="186" t="s">
        <v>61</v>
      </c>
      <c r="D6" s="186" t="s">
        <v>62</v>
      </c>
      <c r="E6" s="186" t="s">
        <v>63</v>
      </c>
      <c r="F6" s="186" t="s">
        <v>64</v>
      </c>
      <c r="G6" s="186" t="s">
        <v>65</v>
      </c>
      <c r="H6" s="186" t="s">
        <v>66</v>
      </c>
      <c r="I6" s="186" t="s">
        <v>67</v>
      </c>
      <c r="J6" s="186" t="s">
        <v>68</v>
      </c>
      <c r="K6" s="186" t="s">
        <v>69</v>
      </c>
      <c r="L6" s="186" t="s">
        <v>70</v>
      </c>
      <c r="M6" s="186" t="s">
        <v>71</v>
      </c>
      <c r="N6" s="186" t="s">
        <v>72</v>
      </c>
      <c r="O6" s="186" t="s">
        <v>73</v>
      </c>
    </row>
    <row r="7" ht="52.5" customHeight="1" spans="1:15">
      <c r="A7" s="187" t="s">
        <v>74</v>
      </c>
      <c r="B7" s="187" t="s">
        <v>75</v>
      </c>
      <c r="C7" s="152">
        <v>537105.86</v>
      </c>
      <c r="D7" s="152">
        <v>537105.86</v>
      </c>
      <c r="E7" s="152">
        <v>537105.86</v>
      </c>
      <c r="F7" s="152"/>
      <c r="G7" s="152"/>
      <c r="H7" s="152"/>
      <c r="I7" s="152"/>
      <c r="J7" s="152"/>
      <c r="K7" s="152"/>
      <c r="L7" s="152"/>
      <c r="M7" s="152"/>
      <c r="N7" s="152"/>
      <c r="O7" s="152"/>
    </row>
    <row r="8" ht="52.5" customHeight="1" spans="1:15">
      <c r="A8" s="188" t="s">
        <v>76</v>
      </c>
      <c r="B8" s="188" t="s">
        <v>77</v>
      </c>
      <c r="C8" s="152">
        <v>516690.86</v>
      </c>
      <c r="D8" s="152">
        <v>516690.86</v>
      </c>
      <c r="E8" s="152">
        <v>516690.86</v>
      </c>
      <c r="F8" s="152"/>
      <c r="G8" s="152"/>
      <c r="H8" s="152"/>
      <c r="I8" s="152"/>
      <c r="J8" s="152"/>
      <c r="K8" s="152"/>
      <c r="L8" s="152"/>
      <c r="M8" s="152"/>
      <c r="N8" s="152"/>
      <c r="O8" s="152"/>
    </row>
    <row r="9" ht="52.5" customHeight="1" spans="1:15">
      <c r="A9" s="189" t="s">
        <v>78</v>
      </c>
      <c r="B9" s="189" t="s">
        <v>79</v>
      </c>
      <c r="C9" s="152">
        <v>3987.5</v>
      </c>
      <c r="D9" s="152">
        <v>3987.5</v>
      </c>
      <c r="E9" s="152">
        <v>3987.5</v>
      </c>
      <c r="F9" s="152"/>
      <c r="G9" s="152"/>
      <c r="H9" s="152"/>
      <c r="I9" s="152"/>
      <c r="J9" s="152"/>
      <c r="K9" s="152"/>
      <c r="L9" s="152"/>
      <c r="M9" s="152"/>
      <c r="N9" s="152"/>
      <c r="O9" s="152"/>
    </row>
    <row r="10" ht="52.5" customHeight="1" spans="1:15">
      <c r="A10" s="189" t="s">
        <v>80</v>
      </c>
      <c r="B10" s="189" t="s">
        <v>81</v>
      </c>
      <c r="C10" s="152">
        <v>512703.36</v>
      </c>
      <c r="D10" s="152">
        <v>512703.36</v>
      </c>
      <c r="E10" s="152">
        <v>512703.36</v>
      </c>
      <c r="F10" s="152"/>
      <c r="G10" s="152"/>
      <c r="H10" s="152"/>
      <c r="I10" s="152"/>
      <c r="J10" s="152"/>
      <c r="K10" s="152"/>
      <c r="L10" s="152"/>
      <c r="M10" s="152"/>
      <c r="N10" s="152"/>
      <c r="O10" s="152"/>
    </row>
    <row r="11" ht="52.5" customHeight="1" spans="1:15">
      <c r="A11" s="188" t="s">
        <v>82</v>
      </c>
      <c r="B11" s="188" t="s">
        <v>83</v>
      </c>
      <c r="C11" s="152">
        <v>20415</v>
      </c>
      <c r="D11" s="152">
        <v>20415</v>
      </c>
      <c r="E11" s="152">
        <v>20415</v>
      </c>
      <c r="F11" s="152"/>
      <c r="G11" s="152"/>
      <c r="H11" s="152"/>
      <c r="I11" s="152"/>
      <c r="J11" s="152"/>
      <c r="K11" s="152"/>
      <c r="L11" s="152"/>
      <c r="M11" s="152"/>
      <c r="N11" s="152"/>
      <c r="O11" s="152"/>
    </row>
    <row r="12" ht="52.5" customHeight="1" spans="1:15">
      <c r="A12" s="189" t="s">
        <v>84</v>
      </c>
      <c r="B12" s="189" t="s">
        <v>83</v>
      </c>
      <c r="C12" s="152">
        <v>20415</v>
      </c>
      <c r="D12" s="152">
        <v>20415</v>
      </c>
      <c r="E12" s="152">
        <v>20415</v>
      </c>
      <c r="F12" s="152"/>
      <c r="G12" s="152"/>
      <c r="H12" s="152"/>
      <c r="I12" s="152"/>
      <c r="J12" s="152"/>
      <c r="K12" s="152"/>
      <c r="L12" s="152"/>
      <c r="M12" s="152"/>
      <c r="N12" s="152"/>
      <c r="O12" s="152"/>
    </row>
    <row r="13" ht="52.5" customHeight="1" spans="1:15">
      <c r="A13" s="187" t="s">
        <v>85</v>
      </c>
      <c r="B13" s="187" t="s">
        <v>86</v>
      </c>
      <c r="C13" s="152">
        <v>9298836.13</v>
      </c>
      <c r="D13" s="152">
        <v>3548836.13</v>
      </c>
      <c r="E13" s="152">
        <v>3548836.13</v>
      </c>
      <c r="F13" s="152"/>
      <c r="G13" s="152"/>
      <c r="H13" s="152"/>
      <c r="I13" s="152"/>
      <c r="J13" s="152">
        <v>5750000</v>
      </c>
      <c r="K13" s="152">
        <v>5750000</v>
      </c>
      <c r="L13" s="152"/>
      <c r="M13" s="152"/>
      <c r="N13" s="152"/>
      <c r="O13" s="152"/>
    </row>
    <row r="14" ht="52.5" customHeight="1" spans="1:15">
      <c r="A14" s="188" t="s">
        <v>87</v>
      </c>
      <c r="B14" s="188" t="s">
        <v>88</v>
      </c>
      <c r="C14" s="152">
        <v>9059646</v>
      </c>
      <c r="D14" s="152">
        <v>3309646</v>
      </c>
      <c r="E14" s="152">
        <v>3309646</v>
      </c>
      <c r="F14" s="152"/>
      <c r="G14" s="152"/>
      <c r="H14" s="152"/>
      <c r="I14" s="152"/>
      <c r="J14" s="152">
        <v>5750000</v>
      </c>
      <c r="K14" s="152">
        <v>5750000</v>
      </c>
      <c r="L14" s="152"/>
      <c r="M14" s="152"/>
      <c r="N14" s="152"/>
      <c r="O14" s="152"/>
    </row>
    <row r="15" ht="52.5" customHeight="1" spans="1:15">
      <c r="A15" s="189" t="s">
        <v>89</v>
      </c>
      <c r="B15" s="189" t="s">
        <v>90</v>
      </c>
      <c r="C15" s="152">
        <v>9059646</v>
      </c>
      <c r="D15" s="152">
        <v>3309646</v>
      </c>
      <c r="E15" s="152">
        <v>3309646</v>
      </c>
      <c r="F15" s="152"/>
      <c r="G15" s="152"/>
      <c r="H15" s="152"/>
      <c r="I15" s="152"/>
      <c r="J15" s="152">
        <v>5750000</v>
      </c>
      <c r="K15" s="152">
        <v>5750000</v>
      </c>
      <c r="L15" s="152"/>
      <c r="M15" s="152"/>
      <c r="N15" s="152"/>
      <c r="O15" s="152"/>
    </row>
    <row r="16" ht="52.5" customHeight="1" spans="1:15">
      <c r="A16" s="188" t="s">
        <v>91</v>
      </c>
      <c r="B16" s="188" t="s">
        <v>92</v>
      </c>
      <c r="C16" s="152">
        <v>19200</v>
      </c>
      <c r="D16" s="152">
        <v>19200</v>
      </c>
      <c r="E16" s="152">
        <v>19200</v>
      </c>
      <c r="F16" s="152"/>
      <c r="G16" s="152"/>
      <c r="H16" s="152"/>
      <c r="I16" s="152"/>
      <c r="J16" s="152"/>
      <c r="K16" s="152"/>
      <c r="L16" s="152"/>
      <c r="M16" s="152"/>
      <c r="N16" s="152"/>
      <c r="O16" s="152"/>
    </row>
    <row r="17" ht="52.5" customHeight="1" spans="1:15">
      <c r="A17" s="189" t="s">
        <v>93</v>
      </c>
      <c r="B17" s="189" t="s">
        <v>94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</row>
    <row r="18" ht="52.5" customHeight="1" spans="1:15">
      <c r="A18" s="189" t="s">
        <v>95</v>
      </c>
      <c r="B18" s="189" t="s">
        <v>96</v>
      </c>
      <c r="C18" s="152">
        <v>19200</v>
      </c>
      <c r="D18" s="152">
        <v>19200</v>
      </c>
      <c r="E18" s="152">
        <v>19200</v>
      </c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ht="52.5" customHeight="1" spans="1:15">
      <c r="A19" s="188" t="s">
        <v>97</v>
      </c>
      <c r="B19" s="188" t="s">
        <v>98</v>
      </c>
      <c r="C19" s="152">
        <v>219990.13</v>
      </c>
      <c r="D19" s="152">
        <v>219990.13</v>
      </c>
      <c r="E19" s="152">
        <v>219990.13</v>
      </c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ht="52.5" customHeight="1" spans="1:15">
      <c r="A20" s="189" t="s">
        <v>99</v>
      </c>
      <c r="B20" s="189" t="s">
        <v>100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  <row r="21" ht="52.5" customHeight="1" spans="1:15">
      <c r="A21" s="189" t="s">
        <v>101</v>
      </c>
      <c r="B21" s="189" t="s">
        <v>102</v>
      </c>
      <c r="C21" s="152">
        <v>192263.76</v>
      </c>
      <c r="D21" s="152">
        <v>192263.76</v>
      </c>
      <c r="E21" s="152">
        <v>192263.76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</row>
    <row r="22" ht="52.5" customHeight="1" spans="1:15">
      <c r="A22" s="189" t="s">
        <v>103</v>
      </c>
      <c r="B22" s="189" t="s">
        <v>104</v>
      </c>
      <c r="C22" s="152">
        <v>27726.37</v>
      </c>
      <c r="D22" s="152">
        <v>27726.37</v>
      </c>
      <c r="E22" s="152">
        <v>27726.37</v>
      </c>
      <c r="F22" s="152"/>
      <c r="G22" s="152"/>
      <c r="H22" s="152"/>
      <c r="I22" s="152"/>
      <c r="J22" s="152"/>
      <c r="K22" s="152"/>
      <c r="L22" s="152"/>
      <c r="M22" s="152"/>
      <c r="N22" s="152"/>
      <c r="O22" s="152"/>
    </row>
    <row r="23" ht="52.5" customHeight="1" spans="1:15">
      <c r="A23" s="187" t="s">
        <v>105</v>
      </c>
      <c r="B23" s="187" t="s">
        <v>106</v>
      </c>
      <c r="C23" s="152">
        <v>384527.52</v>
      </c>
      <c r="D23" s="152">
        <v>384527.52</v>
      </c>
      <c r="E23" s="152">
        <v>384527.52</v>
      </c>
      <c r="F23" s="152"/>
      <c r="G23" s="152"/>
      <c r="H23" s="152"/>
      <c r="I23" s="152"/>
      <c r="J23" s="152"/>
      <c r="K23" s="152"/>
      <c r="L23" s="152"/>
      <c r="M23" s="152"/>
      <c r="N23" s="152"/>
      <c r="O23" s="152"/>
    </row>
    <row r="24" ht="52.5" customHeight="1" spans="1:15">
      <c r="A24" s="188" t="s">
        <v>107</v>
      </c>
      <c r="B24" s="188" t="s">
        <v>108</v>
      </c>
      <c r="C24" s="152">
        <v>384527.52</v>
      </c>
      <c r="D24" s="152">
        <v>384527.52</v>
      </c>
      <c r="E24" s="152">
        <v>384527.52</v>
      </c>
      <c r="F24" s="152"/>
      <c r="G24" s="152"/>
      <c r="H24" s="152"/>
      <c r="I24" s="152"/>
      <c r="J24" s="152"/>
      <c r="K24" s="152"/>
      <c r="L24" s="152"/>
      <c r="M24" s="152"/>
      <c r="N24" s="152"/>
      <c r="O24" s="152"/>
    </row>
    <row r="25" ht="52.5" customHeight="1" spans="1:15">
      <c r="A25" s="189" t="s">
        <v>109</v>
      </c>
      <c r="B25" s="189" t="s">
        <v>110</v>
      </c>
      <c r="C25" s="152">
        <v>384527.52</v>
      </c>
      <c r="D25" s="152">
        <v>384527.52</v>
      </c>
      <c r="E25" s="152">
        <v>384527.52</v>
      </c>
      <c r="F25" s="152"/>
      <c r="G25" s="152"/>
      <c r="H25" s="152"/>
      <c r="I25" s="152"/>
      <c r="J25" s="152"/>
      <c r="K25" s="152"/>
      <c r="L25" s="152"/>
      <c r="M25" s="152"/>
      <c r="N25" s="152"/>
      <c r="O25" s="152"/>
    </row>
    <row r="26" ht="30" customHeight="1" spans="1:15">
      <c r="A26" s="186" t="s">
        <v>30</v>
      </c>
      <c r="B26" s="186"/>
      <c r="C26" s="152">
        <v>10220469.51</v>
      </c>
      <c r="D26" s="152">
        <v>4470469.51</v>
      </c>
      <c r="E26" s="152">
        <v>4470469.51</v>
      </c>
      <c r="F26" s="152"/>
      <c r="G26" s="152"/>
      <c r="H26" s="152"/>
      <c r="I26" s="152"/>
      <c r="J26" s="152">
        <v>5750000</v>
      </c>
      <c r="K26" s="152">
        <v>5750000</v>
      </c>
      <c r="L26" s="152"/>
      <c r="M26" s="152"/>
      <c r="N26" s="152"/>
      <c r="O26" s="152"/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5"/>
      <c r="B1" s="175"/>
      <c r="C1" s="175"/>
      <c r="D1" s="93" t="s">
        <v>111</v>
      </c>
    </row>
    <row r="2" ht="30.75" customHeight="1" spans="1:4">
      <c r="A2" s="176" t="str">
        <f>"2026"&amp;"年部门财政拨款收支预算总表"</f>
        <v>2026年部门财政拨款收支预算总表</v>
      </c>
      <c r="B2" s="176"/>
      <c r="C2" s="176"/>
      <c r="D2" s="176"/>
    </row>
    <row r="3" ht="18.75" customHeight="1" spans="1:4">
      <c r="A3" s="31" t="str">
        <f>"单位名称："&amp;"梁河县勐养镇中心卫生院"</f>
        <v>单位名称：梁河县勐养镇中心卫生院</v>
      </c>
      <c r="B3" s="177"/>
      <c r="C3" s="177"/>
      <c r="D3" s="94" t="s">
        <v>1</v>
      </c>
    </row>
    <row r="4" ht="19.5" customHeight="1" spans="1:4">
      <c r="A4" s="12" t="s">
        <v>112</v>
      </c>
      <c r="B4" s="14"/>
      <c r="C4" s="12" t="s">
        <v>113</v>
      </c>
      <c r="D4" s="14"/>
    </row>
    <row r="5" ht="21.75" customHeight="1" spans="1:4">
      <c r="A5" s="73" t="s">
        <v>114</v>
      </c>
      <c r="B5" s="11" t="s">
        <v>5</v>
      </c>
      <c r="C5" s="73" t="s">
        <v>115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6" t="s">
        <v>116</v>
      </c>
      <c r="B7" s="23">
        <v>4470469.51</v>
      </c>
      <c r="C7" s="96" t="s">
        <v>117</v>
      </c>
      <c r="D7" s="23">
        <v>4470469.51</v>
      </c>
    </row>
    <row r="8" ht="19.5" customHeight="1" spans="1:4">
      <c r="A8" s="96" t="s">
        <v>118</v>
      </c>
      <c r="B8" s="23">
        <v>4470469.51</v>
      </c>
      <c r="C8" s="178" t="str">
        <f>"（"&amp;"一"&amp;"）"&amp;"社会保障和就业支出"</f>
        <v>（一）社会保障和就业支出</v>
      </c>
      <c r="D8" s="23">
        <v>537105.86</v>
      </c>
    </row>
    <row r="9" ht="19.5" customHeight="1" spans="1:4">
      <c r="A9" s="179" t="s">
        <v>119</v>
      </c>
      <c r="B9" s="23"/>
      <c r="C9" s="178" t="str">
        <f>"（"&amp;"二"&amp;"）"&amp;"卫生健康支出"</f>
        <v>（二）卫生健康支出</v>
      </c>
      <c r="D9" s="23">
        <v>3548836.13</v>
      </c>
    </row>
    <row r="10" ht="19.5" customHeight="1" spans="1:4">
      <c r="A10" s="179" t="s">
        <v>120</v>
      </c>
      <c r="B10" s="23"/>
      <c r="C10" s="178" t="str">
        <f>"（"&amp;"三"&amp;"）"&amp;"住房保障支出"</f>
        <v>（三）住房保障支出</v>
      </c>
      <c r="D10" s="23">
        <v>384527.52</v>
      </c>
    </row>
    <row r="11" ht="19.5" customHeight="1" spans="1:4">
      <c r="A11" s="179" t="s">
        <v>121</v>
      </c>
      <c r="B11" s="23"/>
      <c r="C11" s="178"/>
      <c r="D11" s="23"/>
    </row>
    <row r="12" ht="19.5" customHeight="1" spans="1:4">
      <c r="A12" s="179" t="s">
        <v>118</v>
      </c>
      <c r="B12" s="23"/>
      <c r="C12" s="178"/>
      <c r="D12" s="23"/>
    </row>
    <row r="13" ht="19.5" customHeight="1" spans="1:4">
      <c r="A13" s="179" t="s">
        <v>119</v>
      </c>
      <c r="B13" s="23"/>
      <c r="C13" s="178"/>
      <c r="D13" s="23"/>
    </row>
    <row r="14" ht="19.5" customHeight="1" spans="1:4">
      <c r="A14" s="179" t="s">
        <v>120</v>
      </c>
      <c r="B14" s="23"/>
      <c r="C14" s="178"/>
      <c r="D14" s="23"/>
    </row>
    <row r="15" ht="19.5" customHeight="1" spans="1:4">
      <c r="A15" s="180"/>
      <c r="B15" s="23"/>
      <c r="C15" s="178"/>
      <c r="D15" s="23"/>
    </row>
    <row r="16" ht="19.5" customHeight="1" spans="1:4">
      <c r="A16" s="180"/>
      <c r="B16" s="23"/>
      <c r="C16" s="178"/>
      <c r="D16" s="23"/>
    </row>
    <row r="17" ht="19.5" customHeight="1" spans="1:4">
      <c r="A17" s="180"/>
      <c r="B17" s="23"/>
      <c r="C17" s="178"/>
      <c r="D17" s="23"/>
    </row>
    <row r="18" ht="19.5" customHeight="1" spans="1:4">
      <c r="A18" s="180"/>
      <c r="B18" s="23"/>
      <c r="C18" s="178"/>
      <c r="D18" s="23"/>
    </row>
    <row r="19" ht="19.5" customHeight="1" spans="1:4">
      <c r="A19" s="180"/>
      <c r="B19" s="23"/>
      <c r="C19" s="178"/>
      <c r="D19" s="23"/>
    </row>
    <row r="20" ht="19.5" customHeight="1" spans="1:4">
      <c r="A20" s="96"/>
      <c r="B20" s="23"/>
      <c r="C20" s="178"/>
      <c r="D20" s="23"/>
    </row>
    <row r="21" ht="19.5" customHeight="1" spans="1:4">
      <c r="A21" s="96"/>
      <c r="B21" s="23"/>
      <c r="C21" s="96"/>
      <c r="D21" s="23"/>
    </row>
    <row r="22" ht="19.5" customHeight="1" spans="1:4">
      <c r="A22" s="96"/>
      <c r="B22" s="23"/>
      <c r="C22" s="96"/>
      <c r="D22" s="23"/>
    </row>
    <row r="23" ht="19.5" customHeight="1" spans="1:4">
      <c r="A23" s="96"/>
      <c r="B23" s="23"/>
      <c r="C23" s="96"/>
      <c r="D23" s="23"/>
    </row>
    <row r="24" ht="19.5" customHeight="1" spans="1:4">
      <c r="A24" s="96"/>
      <c r="B24" s="23"/>
      <c r="C24" s="96"/>
      <c r="D24" s="23"/>
    </row>
    <row r="25" ht="19.5" customHeight="1" spans="1:4">
      <c r="A25" s="96"/>
      <c r="B25" s="23"/>
      <c r="C25" s="96"/>
      <c r="D25" s="23"/>
    </row>
    <row r="26" ht="19.5" customHeight="1" spans="1:4">
      <c r="A26" s="178"/>
      <c r="B26" s="23"/>
      <c r="C26" s="96"/>
      <c r="D26" s="23"/>
    </row>
    <row r="27" ht="19.5" customHeight="1" spans="1:4">
      <c r="A27" s="96"/>
      <c r="B27" s="23"/>
      <c r="C27" s="96"/>
      <c r="D27" s="23"/>
    </row>
    <row r="28" customHeight="1" spans="1:4">
      <c r="A28" s="96"/>
      <c r="B28" s="23"/>
      <c r="C28" s="179"/>
      <c r="D28" s="23"/>
    </row>
    <row r="29" ht="19.5" customHeight="1" spans="1:4">
      <c r="A29" s="96"/>
      <c r="B29" s="23"/>
      <c r="C29" s="96"/>
      <c r="D29" s="23"/>
    </row>
    <row r="30" ht="19.5" customHeight="1" spans="1:4">
      <c r="A30" s="178"/>
      <c r="B30" s="23"/>
      <c r="C30" s="96"/>
      <c r="D30" s="23"/>
    </row>
    <row r="31" ht="18" customHeight="1" spans="1:4">
      <c r="A31" s="178"/>
      <c r="B31" s="23"/>
      <c r="C31" s="96"/>
      <c r="D31" s="23"/>
    </row>
    <row r="32" ht="18" customHeight="1" spans="1:4">
      <c r="A32" s="178"/>
      <c r="B32" s="23"/>
      <c r="C32" s="179"/>
      <c r="D32" s="23"/>
    </row>
    <row r="33" ht="18" customHeight="1" spans="1:4">
      <c r="A33" s="178"/>
      <c r="B33" s="23"/>
      <c r="C33" s="179"/>
      <c r="D33" s="23"/>
    </row>
    <row r="34" ht="19.5" customHeight="1" spans="1:4">
      <c r="A34" s="178"/>
      <c r="B34" s="181"/>
      <c r="C34" s="96"/>
      <c r="D34" s="181"/>
    </row>
    <row r="35" ht="19.5" customHeight="1" spans="1:4">
      <c r="A35" s="178"/>
      <c r="B35" s="23"/>
      <c r="C35" s="96" t="s">
        <v>122</v>
      </c>
      <c r="D35" s="23"/>
    </row>
    <row r="36" ht="19.5" customHeight="1" spans="1:4">
      <c r="A36" s="182" t="s">
        <v>24</v>
      </c>
      <c r="B36" s="23">
        <v>4470469.51</v>
      </c>
      <c r="C36" s="182" t="s">
        <v>25</v>
      </c>
      <c r="D36" s="23">
        <v>4470469.51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C23" sqref="C9:C10 C12 C15 C17 C19:C20 C23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2"/>
      <c r="B1" s="142"/>
      <c r="C1" s="142"/>
      <c r="D1" s="142"/>
      <c r="E1" s="142"/>
      <c r="F1" s="142"/>
      <c r="G1" s="143" t="s">
        <v>123</v>
      </c>
    </row>
    <row r="2" ht="33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tr">
        <f>"单位名称："&amp;"梁河县勐养镇中心卫生院"</f>
        <v>单位名称：梁河县勐养镇中心卫生院</v>
      </c>
      <c r="B3" s="169"/>
      <c r="C3" s="142"/>
      <c r="D3" s="142"/>
      <c r="E3" s="142"/>
      <c r="F3" s="142"/>
      <c r="G3" s="143" t="s">
        <v>1</v>
      </c>
    </row>
    <row r="4" ht="18.75" customHeight="1" spans="1:7">
      <c r="A4" s="170" t="s">
        <v>124</v>
      </c>
      <c r="B4" s="170"/>
      <c r="C4" s="170" t="s">
        <v>30</v>
      </c>
      <c r="D4" s="170" t="s">
        <v>52</v>
      </c>
      <c r="E4" s="170"/>
      <c r="F4" s="170"/>
      <c r="G4" s="170" t="s">
        <v>53</v>
      </c>
    </row>
    <row r="5" ht="18.75" customHeight="1" spans="1:7">
      <c r="A5" s="170" t="s">
        <v>48</v>
      </c>
      <c r="B5" s="170" t="s">
        <v>49</v>
      </c>
      <c r="C5" s="170"/>
      <c r="D5" s="170" t="s">
        <v>33</v>
      </c>
      <c r="E5" s="170" t="s">
        <v>125</v>
      </c>
      <c r="F5" s="170" t="s">
        <v>126</v>
      </c>
      <c r="G5" s="170"/>
    </row>
    <row r="6" ht="18.75" customHeight="1" spans="1:7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</row>
    <row r="7" ht="18.75" customHeight="1" spans="1:7">
      <c r="A7" s="171" t="s">
        <v>74</v>
      </c>
      <c r="B7" s="171" t="s">
        <v>75</v>
      </c>
      <c r="C7" s="172">
        <v>537105.86</v>
      </c>
      <c r="D7" s="172">
        <v>537105.86</v>
      </c>
      <c r="E7" s="172">
        <v>537105.86</v>
      </c>
      <c r="F7" s="172"/>
      <c r="G7" s="172"/>
    </row>
    <row r="8" ht="18.75" customHeight="1" outlineLevel="1" spans="1:7">
      <c r="A8" s="173" t="s">
        <v>76</v>
      </c>
      <c r="B8" s="173" t="s">
        <v>77</v>
      </c>
      <c r="C8" s="172">
        <v>516690.86</v>
      </c>
      <c r="D8" s="172">
        <v>516690.86</v>
      </c>
      <c r="E8" s="172">
        <v>516690.86</v>
      </c>
      <c r="F8" s="172"/>
      <c r="G8" s="172"/>
    </row>
    <row r="9" ht="18.75" customHeight="1" outlineLevel="2" spans="1:7">
      <c r="A9" s="174" t="s">
        <v>78</v>
      </c>
      <c r="B9" s="174" t="s">
        <v>79</v>
      </c>
      <c r="C9" s="172">
        <v>3987.5</v>
      </c>
      <c r="D9" s="172">
        <v>3987.5</v>
      </c>
      <c r="E9" s="172">
        <v>3987.5</v>
      </c>
      <c r="F9" s="172"/>
      <c r="G9" s="172"/>
    </row>
    <row r="10" ht="18.75" customHeight="1" outlineLevel="2" spans="1:7">
      <c r="A10" s="174" t="s">
        <v>80</v>
      </c>
      <c r="B10" s="174" t="s">
        <v>81</v>
      </c>
      <c r="C10" s="172">
        <v>512703.36</v>
      </c>
      <c r="D10" s="172">
        <v>512703.36</v>
      </c>
      <c r="E10" s="172">
        <v>512703.36</v>
      </c>
      <c r="F10" s="172"/>
      <c r="G10" s="172"/>
    </row>
    <row r="11" ht="18.75" customHeight="1" outlineLevel="1" spans="1:7">
      <c r="A11" s="173" t="s">
        <v>82</v>
      </c>
      <c r="B11" s="173" t="s">
        <v>83</v>
      </c>
      <c r="C11" s="172">
        <v>20415</v>
      </c>
      <c r="D11" s="172">
        <v>20415</v>
      </c>
      <c r="E11" s="172">
        <v>20415</v>
      </c>
      <c r="F11" s="172"/>
      <c r="G11" s="172"/>
    </row>
    <row r="12" ht="18.75" customHeight="1" outlineLevel="2" spans="1:7">
      <c r="A12" s="174" t="s">
        <v>84</v>
      </c>
      <c r="B12" s="174" t="s">
        <v>83</v>
      </c>
      <c r="C12" s="172">
        <v>20415</v>
      </c>
      <c r="D12" s="172">
        <v>20415</v>
      </c>
      <c r="E12" s="172">
        <v>20415</v>
      </c>
      <c r="F12" s="172"/>
      <c r="G12" s="172"/>
    </row>
    <row r="13" ht="18.75" customHeight="1" spans="1:7">
      <c r="A13" s="171" t="s">
        <v>85</v>
      </c>
      <c r="B13" s="171" t="s">
        <v>86</v>
      </c>
      <c r="C13" s="172">
        <v>3548836.13</v>
      </c>
      <c r="D13" s="172">
        <v>3548836.13</v>
      </c>
      <c r="E13" s="172">
        <v>3548836.13</v>
      </c>
      <c r="F13" s="172"/>
      <c r="G13" s="172"/>
    </row>
    <row r="14" ht="18.75" customHeight="1" outlineLevel="1" spans="1:7">
      <c r="A14" s="173" t="s">
        <v>87</v>
      </c>
      <c r="B14" s="173" t="s">
        <v>88</v>
      </c>
      <c r="C14" s="172">
        <v>3309646</v>
      </c>
      <c r="D14" s="172">
        <v>3309646</v>
      </c>
      <c r="E14" s="172">
        <v>3309646</v>
      </c>
      <c r="F14" s="172"/>
      <c r="G14" s="172"/>
    </row>
    <row r="15" ht="18.75" customHeight="1" outlineLevel="2" spans="1:7">
      <c r="A15" s="174" t="s">
        <v>89</v>
      </c>
      <c r="B15" s="174" t="s">
        <v>90</v>
      </c>
      <c r="C15" s="172">
        <v>3309646</v>
      </c>
      <c r="D15" s="172">
        <v>3309646</v>
      </c>
      <c r="E15" s="172">
        <v>3309646</v>
      </c>
      <c r="F15" s="172"/>
      <c r="G15" s="172"/>
    </row>
    <row r="16" ht="18.75" customHeight="1" outlineLevel="1" spans="1:7">
      <c r="A16" s="173" t="s">
        <v>91</v>
      </c>
      <c r="B16" s="173" t="s">
        <v>92</v>
      </c>
      <c r="C16" s="172">
        <v>19200</v>
      </c>
      <c r="D16" s="172">
        <v>19200</v>
      </c>
      <c r="E16" s="172">
        <v>19200</v>
      </c>
      <c r="F16" s="172"/>
      <c r="G16" s="172"/>
    </row>
    <row r="17" ht="18.75" customHeight="1" outlineLevel="2" spans="1:7">
      <c r="A17" s="174" t="s">
        <v>95</v>
      </c>
      <c r="B17" s="174" t="s">
        <v>96</v>
      </c>
      <c r="C17" s="172">
        <v>19200</v>
      </c>
      <c r="D17" s="172">
        <v>19200</v>
      </c>
      <c r="E17" s="172">
        <v>19200</v>
      </c>
      <c r="F17" s="172"/>
      <c r="G17" s="172"/>
    </row>
    <row r="18" ht="18.75" customHeight="1" outlineLevel="1" spans="1:7">
      <c r="A18" s="173" t="s">
        <v>97</v>
      </c>
      <c r="B18" s="173" t="s">
        <v>98</v>
      </c>
      <c r="C18" s="172">
        <v>219990.13</v>
      </c>
      <c r="D18" s="172">
        <v>219990.13</v>
      </c>
      <c r="E18" s="172">
        <v>219990.13</v>
      </c>
      <c r="F18" s="172"/>
      <c r="G18" s="172"/>
    </row>
    <row r="19" ht="18.75" customHeight="1" outlineLevel="2" spans="1:7">
      <c r="A19" s="174" t="s">
        <v>101</v>
      </c>
      <c r="B19" s="174" t="s">
        <v>102</v>
      </c>
      <c r="C19" s="172">
        <v>192263.76</v>
      </c>
      <c r="D19" s="172">
        <v>192263.76</v>
      </c>
      <c r="E19" s="172">
        <v>192263.76</v>
      </c>
      <c r="F19" s="172"/>
      <c r="G19" s="172"/>
    </row>
    <row r="20" ht="18.75" customHeight="1" outlineLevel="2" spans="1:7">
      <c r="A20" s="174" t="s">
        <v>103</v>
      </c>
      <c r="B20" s="174" t="s">
        <v>104</v>
      </c>
      <c r="C20" s="172">
        <v>27726.37</v>
      </c>
      <c r="D20" s="172">
        <v>27726.37</v>
      </c>
      <c r="E20" s="172">
        <v>27726.37</v>
      </c>
      <c r="F20" s="172"/>
      <c r="G20" s="172"/>
    </row>
    <row r="21" ht="18.75" customHeight="1" spans="1:7">
      <c r="A21" s="171" t="s">
        <v>105</v>
      </c>
      <c r="B21" s="171" t="s">
        <v>106</v>
      </c>
      <c r="C21" s="172">
        <v>384527.52</v>
      </c>
      <c r="D21" s="172">
        <v>384527.52</v>
      </c>
      <c r="E21" s="172">
        <v>384527.52</v>
      </c>
      <c r="F21" s="172"/>
      <c r="G21" s="172"/>
    </row>
    <row r="22" ht="18.75" customHeight="1" outlineLevel="1" spans="1:7">
      <c r="A22" s="173" t="s">
        <v>107</v>
      </c>
      <c r="B22" s="173" t="s">
        <v>108</v>
      </c>
      <c r="C22" s="172">
        <v>384527.52</v>
      </c>
      <c r="D22" s="172">
        <v>384527.52</v>
      </c>
      <c r="E22" s="172">
        <v>384527.52</v>
      </c>
      <c r="F22" s="172"/>
      <c r="G22" s="172"/>
    </row>
    <row r="23" ht="18.75" customHeight="1" outlineLevel="2" spans="1:7">
      <c r="A23" s="174" t="s">
        <v>109</v>
      </c>
      <c r="B23" s="174" t="s">
        <v>110</v>
      </c>
      <c r="C23" s="172">
        <v>384527.52</v>
      </c>
      <c r="D23" s="172">
        <v>384527.52</v>
      </c>
      <c r="E23" s="172">
        <v>384527.52</v>
      </c>
      <c r="F23" s="172"/>
      <c r="G23" s="172"/>
    </row>
    <row r="24" ht="18.75" customHeight="1" spans="1:7">
      <c r="A24" s="170" t="s">
        <v>30</v>
      </c>
      <c r="B24" s="170"/>
      <c r="C24" s="172">
        <v>4470469.51</v>
      </c>
      <c r="D24" s="172">
        <v>4470469.51</v>
      </c>
      <c r="E24" s="172">
        <v>4470469.51</v>
      </c>
      <c r="F24" s="172"/>
      <c r="G24" s="172"/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13" sqref="A13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9"/>
      <c r="B1" s="159"/>
      <c r="C1" s="160"/>
      <c r="D1" s="1"/>
      <c r="E1" s="1"/>
      <c r="F1" s="161" t="s">
        <v>127</v>
      </c>
    </row>
    <row r="2" ht="33.75" customHeight="1" spans="1:6">
      <c r="A2" s="162" t="str">
        <f>"2026"&amp;"年一般公共预算“三公”经费支出预算表"</f>
        <v>2026年一般公共预算“三公”经费支出预算表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"单位名称："&amp;"梁河县勐养镇中心卫生院"</f>
        <v>单位名称：梁河县勐养镇中心卫生院</v>
      </c>
      <c r="B3" s="159"/>
      <c r="C3" s="160"/>
      <c r="D3" s="3"/>
      <c r="E3" s="1"/>
      <c r="F3" s="161" t="s">
        <v>27</v>
      </c>
    </row>
    <row r="4" ht="19.5" customHeight="1" spans="1:6">
      <c r="A4" s="11" t="s">
        <v>128</v>
      </c>
      <c r="B4" s="73" t="s">
        <v>129</v>
      </c>
      <c r="C4" s="12" t="s">
        <v>130</v>
      </c>
      <c r="D4" s="13"/>
      <c r="E4" s="14"/>
      <c r="F4" s="73" t="s">
        <v>131</v>
      </c>
    </row>
    <row r="5" ht="19.5" customHeight="1" spans="1:6">
      <c r="A5" s="18"/>
      <c r="B5" s="77"/>
      <c r="C5" s="36" t="s">
        <v>33</v>
      </c>
      <c r="D5" s="36" t="s">
        <v>132</v>
      </c>
      <c r="E5" s="36" t="s">
        <v>133</v>
      </c>
      <c r="F5" s="77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/>
      <c r="B7" s="166"/>
      <c r="C7" s="167"/>
      <c r="D7" s="166"/>
      <c r="E7" s="166"/>
      <c r="F7" s="166"/>
    </row>
    <row r="8" customHeight="1" spans="1:6">
      <c r="A8" s="28" t="s">
        <v>134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1"/>
  <sheetViews>
    <sheetView showZeros="0" topLeftCell="A21" workbookViewId="0">
      <selection activeCell="H26" sqref="H26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9" width="12.1428571428571" customWidth="1"/>
    <col min="20" max="23" width="4.71428571428571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5" t="s">
        <v>135</v>
      </c>
      <c r="U1" s="155"/>
      <c r="V1" s="155"/>
      <c r="W1" s="155"/>
    </row>
    <row r="2" ht="45.75" customHeight="1" spans="1:23">
      <c r="A2" s="156" t="str">
        <f>"2026"&amp;"年部门基本支出预算表"</f>
        <v>2026年部门基本支出预算表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</row>
    <row r="3" ht="18.75" customHeight="1" spans="1:23">
      <c r="A3" s="154" t="str">
        <f>"单位名称："&amp;"梁河县勐养镇中心卫生院"</f>
        <v>单位名称：梁河县勐养镇中心卫生院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5" t="s">
        <v>27</v>
      </c>
      <c r="U3" s="155"/>
      <c r="V3" s="155"/>
      <c r="W3" s="155"/>
    </row>
    <row r="4" ht="18.75" customHeight="1" spans="1:23">
      <c r="A4" s="157" t="s">
        <v>136</v>
      </c>
      <c r="B4" s="157" t="s">
        <v>137</v>
      </c>
      <c r="C4" s="157" t="s">
        <v>138</v>
      </c>
      <c r="D4" s="157" t="s">
        <v>139</v>
      </c>
      <c r="E4" s="157" t="s">
        <v>140</v>
      </c>
      <c r="F4" s="157" t="s">
        <v>141</v>
      </c>
      <c r="G4" s="157" t="s">
        <v>142</v>
      </c>
      <c r="H4" s="157" t="s">
        <v>143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</row>
    <row r="5" ht="28.3" customHeight="1" spans="1:23">
      <c r="A5" s="157"/>
      <c r="B5" s="157"/>
      <c r="C5" s="157"/>
      <c r="D5" s="157"/>
      <c r="E5" s="157"/>
      <c r="F5" s="157"/>
      <c r="G5" s="157"/>
      <c r="H5" s="157" t="s">
        <v>144</v>
      </c>
      <c r="I5" s="157" t="s">
        <v>34</v>
      </c>
      <c r="J5" s="157" t="s">
        <v>145</v>
      </c>
      <c r="K5" s="157" t="s">
        <v>146</v>
      </c>
      <c r="L5" s="157" t="s">
        <v>147</v>
      </c>
      <c r="M5" s="157" t="s">
        <v>148</v>
      </c>
      <c r="N5" s="157" t="s">
        <v>149</v>
      </c>
      <c r="O5" s="157" t="s">
        <v>35</v>
      </c>
      <c r="P5" s="157" t="s">
        <v>36</v>
      </c>
      <c r="Q5" s="157" t="s">
        <v>37</v>
      </c>
      <c r="R5" s="157" t="s">
        <v>51</v>
      </c>
      <c r="S5" s="157"/>
      <c r="T5" s="157"/>
      <c r="U5" s="157"/>
      <c r="V5" s="157"/>
      <c r="W5" s="157"/>
    </row>
    <row r="6" ht="24" customHeight="1" spans="1:23">
      <c r="A6" s="157"/>
      <c r="B6" s="157"/>
      <c r="C6" s="157"/>
      <c r="D6" s="157"/>
      <c r="E6" s="157"/>
      <c r="F6" s="157"/>
      <c r="G6" s="157"/>
      <c r="H6" s="157"/>
      <c r="I6" s="157" t="s">
        <v>150</v>
      </c>
      <c r="J6" s="157" t="s">
        <v>145</v>
      </c>
      <c r="K6" s="157" t="s">
        <v>146</v>
      </c>
      <c r="L6" s="157" t="s">
        <v>147</v>
      </c>
      <c r="M6" s="157" t="s">
        <v>148</v>
      </c>
      <c r="N6" s="157" t="s">
        <v>34</v>
      </c>
      <c r="O6" s="157" t="s">
        <v>35</v>
      </c>
      <c r="P6" s="157" t="s">
        <v>36</v>
      </c>
      <c r="Q6" s="157"/>
      <c r="R6" s="157" t="s">
        <v>33</v>
      </c>
      <c r="S6" s="157" t="s">
        <v>40</v>
      </c>
      <c r="T6" s="157" t="s">
        <v>41</v>
      </c>
      <c r="U6" s="157" t="s">
        <v>42</v>
      </c>
      <c r="V6" s="157" t="s">
        <v>43</v>
      </c>
      <c r="W6" s="157" t="s">
        <v>44</v>
      </c>
    </row>
    <row r="7" ht="32.05" customHeight="1" spans="1:23">
      <c r="A7" s="157"/>
      <c r="B7" s="157"/>
      <c r="C7" s="157"/>
      <c r="D7" s="157"/>
      <c r="E7" s="157"/>
      <c r="F7" s="157"/>
      <c r="G7" s="157"/>
      <c r="H7" s="157"/>
      <c r="I7" s="157" t="s">
        <v>33</v>
      </c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</row>
    <row r="8" ht="18.75" customHeight="1" spans="1:23">
      <c r="A8" s="157" t="s">
        <v>59</v>
      </c>
      <c r="B8" s="157" t="s">
        <v>60</v>
      </c>
      <c r="C8" s="157" t="s">
        <v>61</v>
      </c>
      <c r="D8" s="157" t="s">
        <v>62</v>
      </c>
      <c r="E8" s="157" t="s">
        <v>63</v>
      </c>
      <c r="F8" s="157" t="s">
        <v>64</v>
      </c>
      <c r="G8" s="157" t="s">
        <v>65</v>
      </c>
      <c r="H8" s="157" t="s">
        <v>66</v>
      </c>
      <c r="I8" s="157" t="s">
        <v>67</v>
      </c>
      <c r="J8" s="157" t="s">
        <v>68</v>
      </c>
      <c r="K8" s="157" t="s">
        <v>69</v>
      </c>
      <c r="L8" s="157" t="s">
        <v>70</v>
      </c>
      <c r="M8" s="157" t="s">
        <v>71</v>
      </c>
      <c r="N8" s="157" t="s">
        <v>72</v>
      </c>
      <c r="O8" s="157" t="s">
        <v>73</v>
      </c>
      <c r="P8" s="157" t="s">
        <v>151</v>
      </c>
      <c r="Q8" s="157" t="s">
        <v>152</v>
      </c>
      <c r="R8" s="157" t="s">
        <v>153</v>
      </c>
      <c r="S8" s="157" t="s">
        <v>154</v>
      </c>
      <c r="T8" s="157" t="s">
        <v>155</v>
      </c>
      <c r="U8" s="157" t="s">
        <v>156</v>
      </c>
      <c r="V8" s="157" t="s">
        <v>157</v>
      </c>
      <c r="W8" s="157" t="s">
        <v>158</v>
      </c>
    </row>
    <row r="9" ht="53.25" customHeight="1" spans="1:23">
      <c r="A9" s="151" t="s">
        <v>46</v>
      </c>
      <c r="B9" s="151"/>
      <c r="C9" s="151"/>
      <c r="D9" s="151"/>
      <c r="E9" s="151"/>
      <c r="F9" s="151"/>
      <c r="G9" s="151"/>
      <c r="H9" s="152">
        <v>5764069.51</v>
      </c>
      <c r="I9" s="152">
        <v>4470469.51</v>
      </c>
      <c r="J9" s="152"/>
      <c r="K9" s="152"/>
      <c r="L9" s="152">
        <v>4470469.51</v>
      </c>
      <c r="M9" s="152"/>
      <c r="N9" s="152"/>
      <c r="O9" s="152"/>
      <c r="P9" s="152"/>
      <c r="Q9" s="152"/>
      <c r="R9" s="152">
        <v>1293600</v>
      </c>
      <c r="S9" s="152">
        <v>1293600</v>
      </c>
      <c r="T9" s="152"/>
      <c r="U9" s="152"/>
      <c r="V9" s="152"/>
      <c r="W9" s="152"/>
    </row>
    <row r="10" ht="53.25" customHeight="1" outlineLevel="1" spans="1:23">
      <c r="A10" s="151" t="s">
        <v>46</v>
      </c>
      <c r="B10" s="151" t="s">
        <v>159</v>
      </c>
      <c r="C10" s="151" t="s">
        <v>160</v>
      </c>
      <c r="D10" s="151" t="s">
        <v>89</v>
      </c>
      <c r="E10" s="151" t="s">
        <v>90</v>
      </c>
      <c r="F10" s="151" t="s">
        <v>161</v>
      </c>
      <c r="G10" s="151" t="s">
        <v>162</v>
      </c>
      <c r="H10" s="152">
        <v>1263000</v>
      </c>
      <c r="I10" s="152">
        <v>1263000</v>
      </c>
      <c r="J10" s="152"/>
      <c r="K10" s="152"/>
      <c r="L10" s="152">
        <v>1263000</v>
      </c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</row>
    <row r="11" ht="53.25" customHeight="1" outlineLevel="1" spans="1:23">
      <c r="A11" s="151" t="s">
        <v>46</v>
      </c>
      <c r="B11" s="151" t="s">
        <v>159</v>
      </c>
      <c r="C11" s="151" t="s">
        <v>160</v>
      </c>
      <c r="D11" s="151" t="s">
        <v>89</v>
      </c>
      <c r="E11" s="151" t="s">
        <v>90</v>
      </c>
      <c r="F11" s="151" t="s">
        <v>163</v>
      </c>
      <c r="G11" s="151" t="s">
        <v>164</v>
      </c>
      <c r="H11" s="152">
        <v>349872</v>
      </c>
      <c r="I11" s="152">
        <v>349872</v>
      </c>
      <c r="J11" s="152"/>
      <c r="K11" s="152"/>
      <c r="L11" s="152">
        <v>349872</v>
      </c>
      <c r="M11" s="151"/>
      <c r="N11" s="152"/>
      <c r="O11" s="152"/>
      <c r="P11" s="152"/>
      <c r="Q11" s="152"/>
      <c r="R11" s="152"/>
      <c r="S11" s="152"/>
      <c r="T11" s="152"/>
      <c r="U11" s="152"/>
      <c r="V11" s="152"/>
      <c r="W11" s="152"/>
    </row>
    <row r="12" ht="53.25" customHeight="1" outlineLevel="1" spans="1:23">
      <c r="A12" s="151" t="s">
        <v>46</v>
      </c>
      <c r="B12" s="151" t="s">
        <v>159</v>
      </c>
      <c r="C12" s="151" t="s">
        <v>160</v>
      </c>
      <c r="D12" s="151" t="s">
        <v>89</v>
      </c>
      <c r="E12" s="151" t="s">
        <v>90</v>
      </c>
      <c r="F12" s="151" t="s">
        <v>165</v>
      </c>
      <c r="G12" s="151" t="s">
        <v>166</v>
      </c>
      <c r="H12" s="152">
        <v>105250</v>
      </c>
      <c r="I12" s="152">
        <v>105250</v>
      </c>
      <c r="J12" s="152"/>
      <c r="K12" s="152"/>
      <c r="L12" s="152">
        <v>105250</v>
      </c>
      <c r="M12" s="151"/>
      <c r="N12" s="152"/>
      <c r="O12" s="152"/>
      <c r="P12" s="152"/>
      <c r="Q12" s="152"/>
      <c r="R12" s="152"/>
      <c r="S12" s="152"/>
      <c r="T12" s="152"/>
      <c r="U12" s="152"/>
      <c r="V12" s="152"/>
      <c r="W12" s="152"/>
    </row>
    <row r="13" ht="53.25" customHeight="1" outlineLevel="1" spans="1:23">
      <c r="A13" s="151" t="s">
        <v>46</v>
      </c>
      <c r="B13" s="151" t="s">
        <v>167</v>
      </c>
      <c r="C13" s="151" t="s">
        <v>168</v>
      </c>
      <c r="D13" s="151" t="s">
        <v>89</v>
      </c>
      <c r="E13" s="151" t="s">
        <v>90</v>
      </c>
      <c r="F13" s="151" t="s">
        <v>165</v>
      </c>
      <c r="G13" s="151" t="s">
        <v>166</v>
      </c>
      <c r="H13" s="152">
        <v>174000</v>
      </c>
      <c r="I13" s="152">
        <v>174000</v>
      </c>
      <c r="J13" s="152"/>
      <c r="K13" s="152"/>
      <c r="L13" s="152">
        <v>174000</v>
      </c>
      <c r="M13" s="151"/>
      <c r="N13" s="152"/>
      <c r="O13" s="152"/>
      <c r="P13" s="152"/>
      <c r="Q13" s="152"/>
      <c r="R13" s="152"/>
      <c r="S13" s="152"/>
      <c r="T13" s="152"/>
      <c r="U13" s="152"/>
      <c r="V13" s="152"/>
      <c r="W13" s="152"/>
    </row>
    <row r="14" ht="53.25" customHeight="1" outlineLevel="1" spans="1:23">
      <c r="A14" s="151" t="s">
        <v>46</v>
      </c>
      <c r="B14" s="151" t="s">
        <v>159</v>
      </c>
      <c r="C14" s="151" t="s">
        <v>160</v>
      </c>
      <c r="D14" s="151" t="s">
        <v>89</v>
      </c>
      <c r="E14" s="151" t="s">
        <v>90</v>
      </c>
      <c r="F14" s="151" t="s">
        <v>165</v>
      </c>
      <c r="G14" s="151" t="s">
        <v>166</v>
      </c>
      <c r="H14" s="152">
        <v>395484</v>
      </c>
      <c r="I14" s="152">
        <v>395484</v>
      </c>
      <c r="J14" s="152"/>
      <c r="K14" s="152"/>
      <c r="L14" s="152">
        <v>395484</v>
      </c>
      <c r="M14" s="151"/>
      <c r="N14" s="152"/>
      <c r="O14" s="152"/>
      <c r="P14" s="152"/>
      <c r="Q14" s="152"/>
      <c r="R14" s="152"/>
      <c r="S14" s="152"/>
      <c r="T14" s="152"/>
      <c r="U14" s="152"/>
      <c r="V14" s="152"/>
      <c r="W14" s="152"/>
    </row>
    <row r="15" ht="53.25" customHeight="1" outlineLevel="1" spans="1:23">
      <c r="A15" s="151" t="s">
        <v>46</v>
      </c>
      <c r="B15" s="151" t="s">
        <v>159</v>
      </c>
      <c r="C15" s="151" t="s">
        <v>160</v>
      </c>
      <c r="D15" s="151" t="s">
        <v>89</v>
      </c>
      <c r="E15" s="151" t="s">
        <v>90</v>
      </c>
      <c r="F15" s="151" t="s">
        <v>165</v>
      </c>
      <c r="G15" s="151" t="s">
        <v>166</v>
      </c>
      <c r="H15" s="152">
        <v>378360</v>
      </c>
      <c r="I15" s="152">
        <v>378360</v>
      </c>
      <c r="J15" s="152"/>
      <c r="K15" s="152"/>
      <c r="L15" s="152">
        <v>378360</v>
      </c>
      <c r="M15" s="151"/>
      <c r="N15" s="152"/>
      <c r="O15" s="152"/>
      <c r="P15" s="152"/>
      <c r="Q15" s="152"/>
      <c r="R15" s="152"/>
      <c r="S15" s="152"/>
      <c r="T15" s="152"/>
      <c r="U15" s="152"/>
      <c r="V15" s="152"/>
      <c r="W15" s="152"/>
    </row>
    <row r="16" ht="53.25" customHeight="1" outlineLevel="1" spans="1:23">
      <c r="A16" s="151" t="s">
        <v>46</v>
      </c>
      <c r="B16" s="151" t="s">
        <v>159</v>
      </c>
      <c r="C16" s="151" t="s">
        <v>160</v>
      </c>
      <c r="D16" s="151" t="s">
        <v>89</v>
      </c>
      <c r="E16" s="151" t="s">
        <v>90</v>
      </c>
      <c r="F16" s="151" t="s">
        <v>165</v>
      </c>
      <c r="G16" s="151" t="s">
        <v>166</v>
      </c>
      <c r="H16" s="152">
        <v>643680</v>
      </c>
      <c r="I16" s="152">
        <v>643680</v>
      </c>
      <c r="J16" s="152"/>
      <c r="K16" s="152"/>
      <c r="L16" s="152">
        <v>643680</v>
      </c>
      <c r="M16" s="151"/>
      <c r="N16" s="152"/>
      <c r="O16" s="152"/>
      <c r="P16" s="152"/>
      <c r="Q16" s="152"/>
      <c r="R16" s="152"/>
      <c r="S16" s="152"/>
      <c r="T16" s="152"/>
      <c r="U16" s="152"/>
      <c r="V16" s="152"/>
      <c r="W16" s="152"/>
    </row>
    <row r="17" ht="53.25" customHeight="1" outlineLevel="1" spans="1:23">
      <c r="A17" s="151" t="s">
        <v>46</v>
      </c>
      <c r="B17" s="151" t="s">
        <v>169</v>
      </c>
      <c r="C17" s="151" t="s">
        <v>170</v>
      </c>
      <c r="D17" s="151" t="s">
        <v>80</v>
      </c>
      <c r="E17" s="151" t="s">
        <v>81</v>
      </c>
      <c r="F17" s="151" t="s">
        <v>171</v>
      </c>
      <c r="G17" s="151" t="s">
        <v>170</v>
      </c>
      <c r="H17" s="152">
        <v>512703.36</v>
      </c>
      <c r="I17" s="152">
        <v>512703.36</v>
      </c>
      <c r="J17" s="152"/>
      <c r="K17" s="152"/>
      <c r="L17" s="152">
        <v>512703.36</v>
      </c>
      <c r="M17" s="151"/>
      <c r="N17" s="152"/>
      <c r="O17" s="152"/>
      <c r="P17" s="152"/>
      <c r="Q17" s="152"/>
      <c r="R17" s="152"/>
      <c r="S17" s="152"/>
      <c r="T17" s="152"/>
      <c r="U17" s="152"/>
      <c r="V17" s="152"/>
      <c r="W17" s="152"/>
    </row>
    <row r="18" ht="53.25" customHeight="1" outlineLevel="1" spans="1:23">
      <c r="A18" s="151" t="s">
        <v>46</v>
      </c>
      <c r="B18" s="151" t="s">
        <v>172</v>
      </c>
      <c r="C18" s="151" t="s">
        <v>173</v>
      </c>
      <c r="D18" s="151" t="s">
        <v>99</v>
      </c>
      <c r="E18" s="151" t="s">
        <v>100</v>
      </c>
      <c r="F18" s="151" t="s">
        <v>174</v>
      </c>
      <c r="G18" s="151" t="s">
        <v>173</v>
      </c>
      <c r="H18" s="152"/>
      <c r="I18" s="152"/>
      <c r="J18" s="152"/>
      <c r="K18" s="152"/>
      <c r="L18" s="152"/>
      <c r="M18" s="151"/>
      <c r="N18" s="152"/>
      <c r="O18" s="152"/>
      <c r="P18" s="152"/>
      <c r="Q18" s="152"/>
      <c r="R18" s="152"/>
      <c r="S18" s="152"/>
      <c r="T18" s="152"/>
      <c r="U18" s="152"/>
      <c r="V18" s="152"/>
      <c r="W18" s="152"/>
    </row>
    <row r="19" ht="53.25" customHeight="1" outlineLevel="1" spans="1:23">
      <c r="A19" s="151" t="s">
        <v>46</v>
      </c>
      <c r="B19" s="151" t="s">
        <v>172</v>
      </c>
      <c r="C19" s="151" t="s">
        <v>173</v>
      </c>
      <c r="D19" s="151" t="s">
        <v>101</v>
      </c>
      <c r="E19" s="151" t="s">
        <v>102</v>
      </c>
      <c r="F19" s="151" t="s">
        <v>174</v>
      </c>
      <c r="G19" s="151" t="s">
        <v>173</v>
      </c>
      <c r="H19" s="152">
        <v>192263.76</v>
      </c>
      <c r="I19" s="152">
        <v>192263.76</v>
      </c>
      <c r="J19" s="152"/>
      <c r="K19" s="152"/>
      <c r="L19" s="152">
        <v>192263.76</v>
      </c>
      <c r="M19" s="151"/>
      <c r="N19" s="152"/>
      <c r="O19" s="152"/>
      <c r="P19" s="152"/>
      <c r="Q19" s="152"/>
      <c r="R19" s="152"/>
      <c r="S19" s="152"/>
      <c r="T19" s="152"/>
      <c r="U19" s="152"/>
      <c r="V19" s="152"/>
      <c r="W19" s="152"/>
    </row>
    <row r="20" ht="53.25" customHeight="1" outlineLevel="1" spans="1:23">
      <c r="A20" s="151" t="s">
        <v>46</v>
      </c>
      <c r="B20" s="151" t="s">
        <v>175</v>
      </c>
      <c r="C20" s="151" t="s">
        <v>176</v>
      </c>
      <c r="D20" s="151" t="s">
        <v>84</v>
      </c>
      <c r="E20" s="151" t="s">
        <v>83</v>
      </c>
      <c r="F20" s="151" t="s">
        <v>177</v>
      </c>
      <c r="G20" s="151" t="s">
        <v>178</v>
      </c>
      <c r="H20" s="152">
        <v>20415</v>
      </c>
      <c r="I20" s="152">
        <v>20415</v>
      </c>
      <c r="J20" s="152"/>
      <c r="K20" s="152"/>
      <c r="L20" s="152">
        <v>20415</v>
      </c>
      <c r="M20" s="151"/>
      <c r="N20" s="152"/>
      <c r="O20" s="152"/>
      <c r="P20" s="152"/>
      <c r="Q20" s="152"/>
      <c r="R20" s="152"/>
      <c r="S20" s="152"/>
      <c r="T20" s="152"/>
      <c r="U20" s="152"/>
      <c r="V20" s="152"/>
      <c r="W20" s="152"/>
    </row>
    <row r="21" ht="53.25" customHeight="1" outlineLevel="1" spans="1:23">
      <c r="A21" s="151" t="s">
        <v>46</v>
      </c>
      <c r="B21" s="151" t="s">
        <v>179</v>
      </c>
      <c r="C21" s="151" t="s">
        <v>180</v>
      </c>
      <c r="D21" s="151" t="s">
        <v>103</v>
      </c>
      <c r="E21" s="151" t="s">
        <v>104</v>
      </c>
      <c r="F21" s="151" t="s">
        <v>177</v>
      </c>
      <c r="G21" s="151" t="s">
        <v>178</v>
      </c>
      <c r="H21" s="152">
        <v>6408.79</v>
      </c>
      <c r="I21" s="152">
        <v>6408.79</v>
      </c>
      <c r="J21" s="152"/>
      <c r="K21" s="152"/>
      <c r="L21" s="152">
        <v>6408.79</v>
      </c>
      <c r="M21" s="151"/>
      <c r="N21" s="152"/>
      <c r="O21" s="152"/>
      <c r="P21" s="152"/>
      <c r="Q21" s="152"/>
      <c r="R21" s="152"/>
      <c r="S21" s="152"/>
      <c r="T21" s="152"/>
      <c r="U21" s="152"/>
      <c r="V21" s="152"/>
      <c r="W21" s="152"/>
    </row>
    <row r="22" ht="53.25" customHeight="1" outlineLevel="1" spans="1:23">
      <c r="A22" s="151" t="s">
        <v>46</v>
      </c>
      <c r="B22" s="151" t="s">
        <v>181</v>
      </c>
      <c r="C22" s="151" t="s">
        <v>182</v>
      </c>
      <c r="D22" s="151" t="s">
        <v>103</v>
      </c>
      <c r="E22" s="151" t="s">
        <v>104</v>
      </c>
      <c r="F22" s="151" t="s">
        <v>177</v>
      </c>
      <c r="G22" s="151" t="s">
        <v>178</v>
      </c>
      <c r="H22" s="152">
        <v>8500</v>
      </c>
      <c r="I22" s="152">
        <v>8500</v>
      </c>
      <c r="J22" s="152"/>
      <c r="K22" s="152"/>
      <c r="L22" s="152">
        <v>8500</v>
      </c>
      <c r="M22" s="151"/>
      <c r="N22" s="152"/>
      <c r="O22" s="152"/>
      <c r="P22" s="152"/>
      <c r="Q22" s="152"/>
      <c r="R22" s="152"/>
      <c r="S22" s="152"/>
      <c r="T22" s="152"/>
      <c r="U22" s="152"/>
      <c r="V22" s="152"/>
      <c r="W22" s="152"/>
    </row>
    <row r="23" ht="53.25" customHeight="1" outlineLevel="1" spans="1:23">
      <c r="A23" s="151" t="s">
        <v>46</v>
      </c>
      <c r="B23" s="151" t="s">
        <v>183</v>
      </c>
      <c r="C23" s="151" t="s">
        <v>184</v>
      </c>
      <c r="D23" s="151" t="s">
        <v>103</v>
      </c>
      <c r="E23" s="151" t="s">
        <v>104</v>
      </c>
      <c r="F23" s="151" t="s">
        <v>177</v>
      </c>
      <c r="G23" s="151" t="s">
        <v>178</v>
      </c>
      <c r="H23" s="152">
        <v>12817.58</v>
      </c>
      <c r="I23" s="152">
        <v>12817.58</v>
      </c>
      <c r="J23" s="152"/>
      <c r="K23" s="152"/>
      <c r="L23" s="152">
        <v>12817.58</v>
      </c>
      <c r="M23" s="151"/>
      <c r="N23" s="152"/>
      <c r="O23" s="152"/>
      <c r="P23" s="152"/>
      <c r="Q23" s="152"/>
      <c r="R23" s="152"/>
      <c r="S23" s="152"/>
      <c r="T23" s="152"/>
      <c r="U23" s="152"/>
      <c r="V23" s="152"/>
      <c r="W23" s="152"/>
    </row>
    <row r="24" ht="53.25" customHeight="1" outlineLevel="1" spans="1:23">
      <c r="A24" s="151" t="s">
        <v>46</v>
      </c>
      <c r="B24" s="151" t="s">
        <v>185</v>
      </c>
      <c r="C24" s="151" t="s">
        <v>110</v>
      </c>
      <c r="D24" s="151" t="s">
        <v>109</v>
      </c>
      <c r="E24" s="151" t="s">
        <v>110</v>
      </c>
      <c r="F24" s="151" t="s">
        <v>186</v>
      </c>
      <c r="G24" s="151" t="s">
        <v>110</v>
      </c>
      <c r="H24" s="152">
        <v>384527.52</v>
      </c>
      <c r="I24" s="152">
        <v>384527.52</v>
      </c>
      <c r="J24" s="152"/>
      <c r="K24" s="152"/>
      <c r="L24" s="152">
        <v>384527.52</v>
      </c>
      <c r="M24" s="151"/>
      <c r="N24" s="152"/>
      <c r="O24" s="152"/>
      <c r="P24" s="152"/>
      <c r="Q24" s="152"/>
      <c r="R24" s="152"/>
      <c r="S24" s="152"/>
      <c r="T24" s="152"/>
      <c r="U24" s="152"/>
      <c r="V24" s="152"/>
      <c r="W24" s="152"/>
    </row>
    <row r="25" ht="53.25" customHeight="1" outlineLevel="1" spans="1:23">
      <c r="A25" s="151" t="s">
        <v>46</v>
      </c>
      <c r="B25" s="151" t="s">
        <v>187</v>
      </c>
      <c r="C25" s="151" t="s">
        <v>188</v>
      </c>
      <c r="D25" s="151" t="s">
        <v>95</v>
      </c>
      <c r="E25" s="151" t="s">
        <v>96</v>
      </c>
      <c r="F25" s="151" t="s">
        <v>189</v>
      </c>
      <c r="G25" s="151" t="s">
        <v>190</v>
      </c>
      <c r="H25" s="152">
        <v>19200</v>
      </c>
      <c r="I25" s="152">
        <v>19200</v>
      </c>
      <c r="J25" s="152"/>
      <c r="K25" s="152"/>
      <c r="L25" s="152">
        <v>19200</v>
      </c>
      <c r="M25" s="151"/>
      <c r="N25" s="152"/>
      <c r="O25" s="152"/>
      <c r="P25" s="152"/>
      <c r="Q25" s="152"/>
      <c r="R25" s="152"/>
      <c r="S25" s="152"/>
      <c r="T25" s="152"/>
      <c r="U25" s="152"/>
      <c r="V25" s="152"/>
      <c r="W25" s="152"/>
    </row>
    <row r="26" ht="53.25" customHeight="1" outlineLevel="1" spans="1:23">
      <c r="A26" s="151" t="s">
        <v>46</v>
      </c>
      <c r="B26" s="151" t="s">
        <v>191</v>
      </c>
      <c r="C26" s="151" t="s">
        <v>192</v>
      </c>
      <c r="D26" s="151" t="s">
        <v>78</v>
      </c>
      <c r="E26" s="151" t="s">
        <v>79</v>
      </c>
      <c r="F26" s="151" t="s">
        <v>193</v>
      </c>
      <c r="G26" s="151" t="s">
        <v>194</v>
      </c>
      <c r="H26" s="152">
        <v>3987.5</v>
      </c>
      <c r="I26" s="152">
        <v>3987.5</v>
      </c>
      <c r="J26" s="152"/>
      <c r="K26" s="152"/>
      <c r="L26" s="152">
        <v>3987.5</v>
      </c>
      <c r="M26" s="151"/>
      <c r="N26" s="152"/>
      <c r="O26" s="152"/>
      <c r="P26" s="152"/>
      <c r="Q26" s="152"/>
      <c r="R26" s="152"/>
      <c r="S26" s="152"/>
      <c r="T26" s="152"/>
      <c r="U26" s="152"/>
      <c r="V26" s="152"/>
      <c r="W26" s="152"/>
    </row>
    <row r="27" ht="53.25" customHeight="1" outlineLevel="1" spans="1:23">
      <c r="A27" s="151" t="s">
        <v>46</v>
      </c>
      <c r="B27" s="151" t="s">
        <v>195</v>
      </c>
      <c r="C27" s="151" t="s">
        <v>196</v>
      </c>
      <c r="D27" s="151" t="s">
        <v>89</v>
      </c>
      <c r="E27" s="151" t="s">
        <v>90</v>
      </c>
      <c r="F27" s="151" t="s">
        <v>177</v>
      </c>
      <c r="G27" s="151" t="s">
        <v>178</v>
      </c>
      <c r="H27" s="152">
        <v>50000</v>
      </c>
      <c r="I27" s="152"/>
      <c r="J27" s="152"/>
      <c r="K27" s="152"/>
      <c r="L27" s="152"/>
      <c r="M27" s="151"/>
      <c r="N27" s="152"/>
      <c r="O27" s="152"/>
      <c r="P27" s="152"/>
      <c r="Q27" s="152"/>
      <c r="R27" s="152">
        <v>50000</v>
      </c>
      <c r="S27" s="152">
        <v>50000</v>
      </c>
      <c r="T27" s="152"/>
      <c r="U27" s="152"/>
      <c r="V27" s="152"/>
      <c r="W27" s="152"/>
    </row>
    <row r="28" ht="53.25" customHeight="1" outlineLevel="1" spans="1:23">
      <c r="A28" s="151" t="s">
        <v>46</v>
      </c>
      <c r="B28" s="151" t="s">
        <v>197</v>
      </c>
      <c r="C28" s="151" t="s">
        <v>198</v>
      </c>
      <c r="D28" s="151" t="s">
        <v>89</v>
      </c>
      <c r="E28" s="151" t="s">
        <v>90</v>
      </c>
      <c r="F28" s="151" t="s">
        <v>199</v>
      </c>
      <c r="G28" s="151" t="s">
        <v>200</v>
      </c>
      <c r="H28" s="152">
        <v>140000</v>
      </c>
      <c r="I28" s="152"/>
      <c r="J28" s="152"/>
      <c r="K28" s="152"/>
      <c r="L28" s="152"/>
      <c r="M28" s="151"/>
      <c r="N28" s="152"/>
      <c r="O28" s="152"/>
      <c r="P28" s="152"/>
      <c r="Q28" s="152"/>
      <c r="R28" s="152">
        <v>140000</v>
      </c>
      <c r="S28" s="152">
        <v>140000</v>
      </c>
      <c r="T28" s="152"/>
      <c r="U28" s="152"/>
      <c r="V28" s="152"/>
      <c r="W28" s="152"/>
    </row>
    <row r="29" ht="53.25" customHeight="1" outlineLevel="1" spans="1:23">
      <c r="A29" s="151" t="s">
        <v>46</v>
      </c>
      <c r="B29" s="151" t="s">
        <v>201</v>
      </c>
      <c r="C29" s="151" t="s">
        <v>202</v>
      </c>
      <c r="D29" s="151" t="s">
        <v>89</v>
      </c>
      <c r="E29" s="151" t="s">
        <v>90</v>
      </c>
      <c r="F29" s="151" t="s">
        <v>189</v>
      </c>
      <c r="G29" s="151" t="s">
        <v>190</v>
      </c>
      <c r="H29" s="152">
        <v>1100000</v>
      </c>
      <c r="I29" s="152"/>
      <c r="J29" s="152"/>
      <c r="K29" s="152"/>
      <c r="L29" s="152"/>
      <c r="M29" s="151"/>
      <c r="N29" s="152"/>
      <c r="O29" s="152"/>
      <c r="P29" s="152"/>
      <c r="Q29" s="152"/>
      <c r="R29" s="152">
        <v>1100000</v>
      </c>
      <c r="S29" s="152">
        <v>1100000</v>
      </c>
      <c r="T29" s="152"/>
      <c r="U29" s="152"/>
      <c r="V29" s="152"/>
      <c r="W29" s="152"/>
    </row>
    <row r="30" ht="53.25" customHeight="1" outlineLevel="1" spans="1:23">
      <c r="A30" s="151" t="s">
        <v>46</v>
      </c>
      <c r="B30" s="151" t="s">
        <v>203</v>
      </c>
      <c r="C30" s="151" t="s">
        <v>204</v>
      </c>
      <c r="D30" s="151" t="s">
        <v>89</v>
      </c>
      <c r="E30" s="151" t="s">
        <v>90</v>
      </c>
      <c r="F30" s="151" t="s">
        <v>205</v>
      </c>
      <c r="G30" s="151" t="s">
        <v>206</v>
      </c>
      <c r="H30" s="152">
        <v>3600</v>
      </c>
      <c r="I30" s="152"/>
      <c r="J30" s="152"/>
      <c r="K30" s="152"/>
      <c r="L30" s="152"/>
      <c r="M30" s="151"/>
      <c r="N30" s="152"/>
      <c r="O30" s="152"/>
      <c r="P30" s="152"/>
      <c r="Q30" s="152"/>
      <c r="R30" s="152">
        <v>3600</v>
      </c>
      <c r="S30" s="152">
        <v>3600</v>
      </c>
      <c r="T30" s="152"/>
      <c r="U30" s="152"/>
      <c r="V30" s="152"/>
      <c r="W30" s="152"/>
    </row>
    <row r="31" ht="30.75" customHeight="1" spans="1:23">
      <c r="A31" s="158" t="s">
        <v>30</v>
      </c>
      <c r="B31" s="158"/>
      <c r="C31" s="158"/>
      <c r="D31" s="158"/>
      <c r="E31" s="158"/>
      <c r="F31" s="158"/>
      <c r="G31" s="158"/>
      <c r="H31" s="152">
        <v>5764069.51</v>
      </c>
      <c r="I31" s="152">
        <v>4470469.51</v>
      </c>
      <c r="J31" s="152"/>
      <c r="K31" s="152"/>
      <c r="L31" s="152">
        <v>4470469.51</v>
      </c>
      <c r="M31" s="152"/>
      <c r="N31" s="152"/>
      <c r="O31" s="152"/>
      <c r="P31" s="152"/>
      <c r="Q31" s="152"/>
      <c r="R31" s="152">
        <v>1293600</v>
      </c>
      <c r="S31" s="152">
        <v>1293600</v>
      </c>
      <c r="T31" s="152"/>
      <c r="U31" s="152"/>
      <c r="V31" s="152"/>
      <c r="W31" s="15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8"/>
  <sheetViews>
    <sheetView showZeros="0" tabSelected="1" workbookViewId="0">
      <selection activeCell="I21" sqref="I2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19" width="12.1428571428571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7" t="s">
        <v>207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4" t="str">
        <f>"2026"&amp;"年部门项目支出预算表"</f>
        <v>2026年部门项目支出预算表</v>
      </c>
      <c r="B2" s="144"/>
      <c r="C2" s="144" t="s">
        <v>59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ht="18.75" customHeight="1" spans="1:23">
      <c r="A3" s="148" t="str">
        <f>"单位名称："&amp;"梁河县勐养镇中心卫生院"</f>
        <v>单位名称：梁河县勐养镇中心卫生院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27</v>
      </c>
      <c r="W3" s="147"/>
    </row>
    <row r="4" ht="26.25" customHeight="1" spans="1:23">
      <c r="A4" s="150" t="s">
        <v>208</v>
      </c>
      <c r="B4" s="150" t="s">
        <v>137</v>
      </c>
      <c r="C4" s="150" t="s">
        <v>138</v>
      </c>
      <c r="D4" s="150" t="s">
        <v>209</v>
      </c>
      <c r="E4" s="150" t="s">
        <v>139</v>
      </c>
      <c r="F4" s="150" t="s">
        <v>140</v>
      </c>
      <c r="G4" s="150" t="s">
        <v>210</v>
      </c>
      <c r="H4" s="150" t="s">
        <v>211</v>
      </c>
      <c r="I4" s="150" t="s">
        <v>30</v>
      </c>
      <c r="J4" s="150" t="s">
        <v>212</v>
      </c>
      <c r="K4" s="150"/>
      <c r="L4" s="150"/>
      <c r="M4" s="150"/>
      <c r="N4" s="150" t="s">
        <v>149</v>
      </c>
      <c r="O4" s="150"/>
      <c r="P4" s="150"/>
      <c r="Q4" s="150" t="s">
        <v>37</v>
      </c>
      <c r="R4" s="150" t="s">
        <v>51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 t="s">
        <v>35</v>
      </c>
      <c r="M5" s="150" t="s">
        <v>36</v>
      </c>
      <c r="N5" s="150" t="s">
        <v>34</v>
      </c>
      <c r="O5" s="150" t="s">
        <v>35</v>
      </c>
      <c r="P5" s="150" t="s">
        <v>36</v>
      </c>
      <c r="Q5" s="150"/>
      <c r="R5" s="150" t="s">
        <v>33</v>
      </c>
      <c r="S5" s="150" t="s">
        <v>40</v>
      </c>
      <c r="T5" s="150" t="s">
        <v>41</v>
      </c>
      <c r="U5" s="150" t="s">
        <v>42</v>
      </c>
      <c r="V5" s="150" t="s">
        <v>43</v>
      </c>
      <c r="W5" s="150" t="s">
        <v>44</v>
      </c>
    </row>
    <row r="6" ht="26.25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33</v>
      </c>
      <c r="K6" s="150" t="s">
        <v>213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59</v>
      </c>
      <c r="B7" s="150" t="s">
        <v>60</v>
      </c>
      <c r="C7" s="150" t="s">
        <v>61</v>
      </c>
      <c r="D7" s="150" t="s">
        <v>62</v>
      </c>
      <c r="E7" s="150" t="s">
        <v>63</v>
      </c>
      <c r="F7" s="150" t="s">
        <v>64</v>
      </c>
      <c r="G7" s="150" t="s">
        <v>65</v>
      </c>
      <c r="H7" s="150" t="s">
        <v>66</v>
      </c>
      <c r="I7" s="150" t="s">
        <v>67</v>
      </c>
      <c r="J7" s="150" t="s">
        <v>68</v>
      </c>
      <c r="K7" s="150" t="s">
        <v>69</v>
      </c>
      <c r="L7" s="150" t="s">
        <v>70</v>
      </c>
      <c r="M7" s="150" t="s">
        <v>71</v>
      </c>
      <c r="N7" s="150" t="s">
        <v>72</v>
      </c>
      <c r="O7" s="150" t="s">
        <v>73</v>
      </c>
      <c r="P7" s="150" t="s">
        <v>151</v>
      </c>
      <c r="Q7" s="150" t="s">
        <v>152</v>
      </c>
      <c r="R7" s="150" t="s">
        <v>153</v>
      </c>
      <c r="S7" s="150" t="s">
        <v>154</v>
      </c>
      <c r="T7" s="150" t="s">
        <v>155</v>
      </c>
      <c r="U7" s="150" t="s">
        <v>156</v>
      </c>
      <c r="V7" s="150" t="s">
        <v>157</v>
      </c>
      <c r="W7" s="150" t="s">
        <v>158</v>
      </c>
    </row>
    <row r="8" ht="52.5" customHeight="1" spans="1:23">
      <c r="A8" s="151"/>
      <c r="B8" s="151"/>
      <c r="C8" s="151" t="s">
        <v>214</v>
      </c>
      <c r="D8" s="151"/>
      <c r="E8" s="151"/>
      <c r="F8" s="151"/>
      <c r="G8" s="151"/>
      <c r="H8" s="151"/>
      <c r="I8" s="152">
        <v>4456400</v>
      </c>
      <c r="J8" s="152"/>
      <c r="K8" s="152"/>
      <c r="L8" s="152"/>
      <c r="M8" s="152"/>
      <c r="N8" s="152"/>
      <c r="O8" s="152"/>
      <c r="P8" s="152"/>
      <c r="Q8" s="152"/>
      <c r="R8" s="152">
        <v>4456400</v>
      </c>
      <c r="S8" s="152">
        <v>4456400</v>
      </c>
      <c r="T8" s="152"/>
      <c r="U8" s="152"/>
      <c r="V8" s="152"/>
      <c r="W8" s="152"/>
    </row>
    <row r="9" ht="52.5" customHeight="1" outlineLevel="1" spans="1:23">
      <c r="A9" s="151" t="s">
        <v>215</v>
      </c>
      <c r="B9" s="151" t="s">
        <v>216</v>
      </c>
      <c r="C9" s="151" t="s">
        <v>214</v>
      </c>
      <c r="D9" s="151" t="s">
        <v>46</v>
      </c>
      <c r="E9" s="151" t="s">
        <v>89</v>
      </c>
      <c r="F9" s="151" t="s">
        <v>90</v>
      </c>
      <c r="G9" s="151" t="s">
        <v>217</v>
      </c>
      <c r="H9" s="151" t="s">
        <v>218</v>
      </c>
      <c r="I9" s="152">
        <v>14500</v>
      </c>
      <c r="J9" s="152"/>
      <c r="K9" s="152"/>
      <c r="L9" s="152"/>
      <c r="M9" s="152"/>
      <c r="N9" s="152"/>
      <c r="O9" s="152"/>
      <c r="P9" s="152"/>
      <c r="Q9" s="152"/>
      <c r="R9" s="152">
        <v>14500</v>
      </c>
      <c r="S9" s="152">
        <v>14500</v>
      </c>
      <c r="T9" s="152"/>
      <c r="U9" s="152"/>
      <c r="V9" s="152"/>
      <c r="W9" s="152"/>
    </row>
    <row r="10" ht="52.5" customHeight="1" outlineLevel="1" spans="1:23">
      <c r="A10" s="151" t="s">
        <v>215</v>
      </c>
      <c r="B10" s="151" t="s">
        <v>216</v>
      </c>
      <c r="C10" s="151" t="s">
        <v>214</v>
      </c>
      <c r="D10" s="151" t="s">
        <v>46</v>
      </c>
      <c r="E10" s="151" t="s">
        <v>89</v>
      </c>
      <c r="F10" s="151" t="s">
        <v>90</v>
      </c>
      <c r="G10" s="151" t="s">
        <v>217</v>
      </c>
      <c r="H10" s="151" t="s">
        <v>218</v>
      </c>
      <c r="I10" s="152">
        <v>50000</v>
      </c>
      <c r="J10" s="152"/>
      <c r="K10" s="152"/>
      <c r="L10" s="152"/>
      <c r="M10" s="152"/>
      <c r="N10" s="151"/>
      <c r="O10" s="151"/>
      <c r="P10" s="151"/>
      <c r="Q10" s="152"/>
      <c r="R10" s="152">
        <v>50000</v>
      </c>
      <c r="S10" s="152">
        <v>50000</v>
      </c>
      <c r="T10" s="152"/>
      <c r="U10" s="152"/>
      <c r="V10" s="152"/>
      <c r="W10" s="152"/>
    </row>
    <row r="11" ht="52.5" customHeight="1" outlineLevel="1" spans="1:23">
      <c r="A11" s="151" t="s">
        <v>215</v>
      </c>
      <c r="B11" s="151" t="s">
        <v>216</v>
      </c>
      <c r="C11" s="151" t="s">
        <v>214</v>
      </c>
      <c r="D11" s="151" t="s">
        <v>46</v>
      </c>
      <c r="E11" s="151" t="s">
        <v>89</v>
      </c>
      <c r="F11" s="151" t="s">
        <v>90</v>
      </c>
      <c r="G11" s="151" t="s">
        <v>219</v>
      </c>
      <c r="H11" s="151" t="s">
        <v>220</v>
      </c>
      <c r="I11" s="152">
        <v>25000</v>
      </c>
      <c r="J11" s="152"/>
      <c r="K11" s="152"/>
      <c r="L11" s="152"/>
      <c r="M11" s="152"/>
      <c r="N11" s="151"/>
      <c r="O11" s="151"/>
      <c r="P11" s="151"/>
      <c r="Q11" s="152"/>
      <c r="R11" s="152">
        <v>25000</v>
      </c>
      <c r="S11" s="152">
        <v>25000</v>
      </c>
      <c r="T11" s="152"/>
      <c r="U11" s="152"/>
      <c r="V11" s="152"/>
      <c r="W11" s="152"/>
    </row>
    <row r="12" ht="52.5" customHeight="1" outlineLevel="1" spans="1:23">
      <c r="A12" s="151" t="s">
        <v>215</v>
      </c>
      <c r="B12" s="151" t="s">
        <v>216</v>
      </c>
      <c r="C12" s="151" t="s">
        <v>214</v>
      </c>
      <c r="D12" s="151" t="s">
        <v>46</v>
      </c>
      <c r="E12" s="151" t="s">
        <v>89</v>
      </c>
      <c r="F12" s="151" t="s">
        <v>90</v>
      </c>
      <c r="G12" s="151" t="s">
        <v>221</v>
      </c>
      <c r="H12" s="151" t="s">
        <v>222</v>
      </c>
      <c r="I12" s="152">
        <v>500</v>
      </c>
      <c r="J12" s="152"/>
      <c r="K12" s="152"/>
      <c r="L12" s="152"/>
      <c r="M12" s="152"/>
      <c r="N12" s="151"/>
      <c r="O12" s="151"/>
      <c r="P12" s="151"/>
      <c r="Q12" s="152"/>
      <c r="R12" s="152">
        <v>500</v>
      </c>
      <c r="S12" s="152">
        <v>500</v>
      </c>
      <c r="T12" s="152"/>
      <c r="U12" s="152"/>
      <c r="V12" s="152"/>
      <c r="W12" s="152"/>
    </row>
    <row r="13" ht="52.5" customHeight="1" outlineLevel="1" spans="1:23">
      <c r="A13" s="151" t="s">
        <v>215</v>
      </c>
      <c r="B13" s="151" t="s">
        <v>216</v>
      </c>
      <c r="C13" s="151" t="s">
        <v>214</v>
      </c>
      <c r="D13" s="151" t="s">
        <v>46</v>
      </c>
      <c r="E13" s="151" t="s">
        <v>89</v>
      </c>
      <c r="F13" s="151" t="s">
        <v>90</v>
      </c>
      <c r="G13" s="151" t="s">
        <v>223</v>
      </c>
      <c r="H13" s="151" t="s">
        <v>224</v>
      </c>
      <c r="I13" s="152">
        <v>10000</v>
      </c>
      <c r="J13" s="152"/>
      <c r="K13" s="152"/>
      <c r="L13" s="152"/>
      <c r="M13" s="152"/>
      <c r="N13" s="151"/>
      <c r="O13" s="151"/>
      <c r="P13" s="151"/>
      <c r="Q13" s="152"/>
      <c r="R13" s="152">
        <v>10000</v>
      </c>
      <c r="S13" s="152">
        <v>10000</v>
      </c>
      <c r="T13" s="152"/>
      <c r="U13" s="152"/>
      <c r="V13" s="152"/>
      <c r="W13" s="152"/>
    </row>
    <row r="14" ht="52.5" customHeight="1" outlineLevel="1" spans="1:23">
      <c r="A14" s="151" t="s">
        <v>215</v>
      </c>
      <c r="B14" s="151" t="s">
        <v>216</v>
      </c>
      <c r="C14" s="151" t="s">
        <v>214</v>
      </c>
      <c r="D14" s="151" t="s">
        <v>46</v>
      </c>
      <c r="E14" s="151" t="s">
        <v>89</v>
      </c>
      <c r="F14" s="151" t="s">
        <v>90</v>
      </c>
      <c r="G14" s="151" t="s">
        <v>225</v>
      </c>
      <c r="H14" s="151" t="s">
        <v>226</v>
      </c>
      <c r="I14" s="152">
        <v>70000</v>
      </c>
      <c r="J14" s="152"/>
      <c r="K14" s="152"/>
      <c r="L14" s="152"/>
      <c r="M14" s="152"/>
      <c r="N14" s="151"/>
      <c r="O14" s="151"/>
      <c r="P14" s="151"/>
      <c r="Q14" s="152"/>
      <c r="R14" s="152">
        <v>70000</v>
      </c>
      <c r="S14" s="152">
        <v>70000</v>
      </c>
      <c r="T14" s="152"/>
      <c r="U14" s="152"/>
      <c r="V14" s="152"/>
      <c r="W14" s="152"/>
    </row>
    <row r="15" ht="52.5" customHeight="1" outlineLevel="1" spans="1:23">
      <c r="A15" s="151" t="s">
        <v>215</v>
      </c>
      <c r="B15" s="151" t="s">
        <v>216</v>
      </c>
      <c r="C15" s="151" t="s">
        <v>214</v>
      </c>
      <c r="D15" s="151" t="s">
        <v>46</v>
      </c>
      <c r="E15" s="151" t="s">
        <v>89</v>
      </c>
      <c r="F15" s="151" t="s">
        <v>90</v>
      </c>
      <c r="G15" s="151" t="s">
        <v>227</v>
      </c>
      <c r="H15" s="151" t="s">
        <v>228</v>
      </c>
      <c r="I15" s="152">
        <v>60000</v>
      </c>
      <c r="J15" s="152"/>
      <c r="K15" s="152"/>
      <c r="L15" s="152"/>
      <c r="M15" s="152"/>
      <c r="N15" s="151"/>
      <c r="O15" s="151"/>
      <c r="P15" s="151"/>
      <c r="Q15" s="152"/>
      <c r="R15" s="152">
        <v>60000</v>
      </c>
      <c r="S15" s="152">
        <v>60000</v>
      </c>
      <c r="T15" s="152"/>
      <c r="U15" s="152"/>
      <c r="V15" s="152"/>
      <c r="W15" s="152"/>
    </row>
    <row r="16" ht="52.5" customHeight="1" outlineLevel="1" spans="1:23">
      <c r="A16" s="151" t="s">
        <v>215</v>
      </c>
      <c r="B16" s="151" t="s">
        <v>216</v>
      </c>
      <c r="C16" s="151" t="s">
        <v>214</v>
      </c>
      <c r="D16" s="151" t="s">
        <v>46</v>
      </c>
      <c r="E16" s="151" t="s">
        <v>89</v>
      </c>
      <c r="F16" s="151" t="s">
        <v>90</v>
      </c>
      <c r="G16" s="151" t="s">
        <v>229</v>
      </c>
      <c r="H16" s="151" t="s">
        <v>230</v>
      </c>
      <c r="I16" s="152">
        <v>25000</v>
      </c>
      <c r="J16" s="152"/>
      <c r="K16" s="152"/>
      <c r="L16" s="152"/>
      <c r="M16" s="152"/>
      <c r="N16" s="151"/>
      <c r="O16" s="151"/>
      <c r="P16" s="151"/>
      <c r="Q16" s="152"/>
      <c r="R16" s="152">
        <v>25000</v>
      </c>
      <c r="S16" s="152">
        <v>25000</v>
      </c>
      <c r="T16" s="152"/>
      <c r="U16" s="152"/>
      <c r="V16" s="152"/>
      <c r="W16" s="152"/>
    </row>
    <row r="17" ht="52.5" customHeight="1" outlineLevel="1" spans="1:23">
      <c r="A17" s="151" t="s">
        <v>215</v>
      </c>
      <c r="B17" s="151" t="s">
        <v>216</v>
      </c>
      <c r="C17" s="151" t="s">
        <v>214</v>
      </c>
      <c r="D17" s="151" t="s">
        <v>46</v>
      </c>
      <c r="E17" s="151" t="s">
        <v>89</v>
      </c>
      <c r="F17" s="151" t="s">
        <v>90</v>
      </c>
      <c r="G17" s="151" t="s">
        <v>231</v>
      </c>
      <c r="H17" s="151" t="s">
        <v>232</v>
      </c>
      <c r="I17" s="152">
        <v>300000</v>
      </c>
      <c r="J17" s="152"/>
      <c r="K17" s="152"/>
      <c r="L17" s="152"/>
      <c r="M17" s="152"/>
      <c r="N17" s="151"/>
      <c r="O17" s="151"/>
      <c r="P17" s="151"/>
      <c r="Q17" s="152"/>
      <c r="R17" s="152">
        <v>300000</v>
      </c>
      <c r="S17" s="152">
        <v>300000</v>
      </c>
      <c r="T17" s="152"/>
      <c r="U17" s="152"/>
      <c r="V17" s="152"/>
      <c r="W17" s="152"/>
    </row>
    <row r="18" ht="52.5" customHeight="1" outlineLevel="1" spans="1:23">
      <c r="A18" s="151" t="s">
        <v>215</v>
      </c>
      <c r="B18" s="151" t="s">
        <v>216</v>
      </c>
      <c r="C18" s="151" t="s">
        <v>214</v>
      </c>
      <c r="D18" s="151" t="s">
        <v>46</v>
      </c>
      <c r="E18" s="151" t="s">
        <v>89</v>
      </c>
      <c r="F18" s="151" t="s">
        <v>90</v>
      </c>
      <c r="G18" s="151" t="s">
        <v>233</v>
      </c>
      <c r="H18" s="151" t="s">
        <v>234</v>
      </c>
      <c r="I18" s="152">
        <v>2000</v>
      </c>
      <c r="J18" s="152"/>
      <c r="K18" s="152"/>
      <c r="L18" s="152"/>
      <c r="M18" s="152"/>
      <c r="N18" s="151"/>
      <c r="O18" s="151"/>
      <c r="P18" s="151"/>
      <c r="Q18" s="152"/>
      <c r="R18" s="152">
        <v>2000</v>
      </c>
      <c r="S18" s="152">
        <v>2000</v>
      </c>
      <c r="T18" s="152"/>
      <c r="U18" s="152"/>
      <c r="V18" s="152"/>
      <c r="W18" s="152"/>
    </row>
    <row r="19" ht="52.5" customHeight="1" outlineLevel="1" spans="1:23">
      <c r="A19" s="151" t="s">
        <v>215</v>
      </c>
      <c r="B19" s="151" t="s">
        <v>216</v>
      </c>
      <c r="C19" s="151" t="s">
        <v>214</v>
      </c>
      <c r="D19" s="151" t="s">
        <v>46</v>
      </c>
      <c r="E19" s="151" t="s">
        <v>89</v>
      </c>
      <c r="F19" s="151" t="s">
        <v>90</v>
      </c>
      <c r="G19" s="151" t="s">
        <v>235</v>
      </c>
      <c r="H19" s="151" t="s">
        <v>236</v>
      </c>
      <c r="I19" s="152">
        <v>3300000</v>
      </c>
      <c r="J19" s="152"/>
      <c r="K19" s="152"/>
      <c r="L19" s="152"/>
      <c r="M19" s="152"/>
      <c r="N19" s="151"/>
      <c r="O19" s="151"/>
      <c r="P19" s="151"/>
      <c r="Q19" s="152"/>
      <c r="R19" s="152">
        <v>3300000</v>
      </c>
      <c r="S19" s="152">
        <v>3300000</v>
      </c>
      <c r="T19" s="152"/>
      <c r="U19" s="152"/>
      <c r="V19" s="152"/>
      <c r="W19" s="152"/>
    </row>
    <row r="20" ht="52.5" customHeight="1" outlineLevel="1" spans="1:23">
      <c r="A20" s="151" t="s">
        <v>215</v>
      </c>
      <c r="B20" s="151" t="s">
        <v>216</v>
      </c>
      <c r="C20" s="151" t="s">
        <v>214</v>
      </c>
      <c r="D20" s="151" t="s">
        <v>46</v>
      </c>
      <c r="E20" s="151" t="s">
        <v>89</v>
      </c>
      <c r="F20" s="151" t="s">
        <v>90</v>
      </c>
      <c r="G20" s="151" t="s">
        <v>237</v>
      </c>
      <c r="H20" s="151" t="s">
        <v>238</v>
      </c>
      <c r="I20" s="152">
        <v>20000</v>
      </c>
      <c r="J20" s="152"/>
      <c r="K20" s="152"/>
      <c r="L20" s="152"/>
      <c r="M20" s="152"/>
      <c r="N20" s="151"/>
      <c r="O20" s="151"/>
      <c r="P20" s="151"/>
      <c r="Q20" s="152"/>
      <c r="R20" s="152">
        <v>20000</v>
      </c>
      <c r="S20" s="152">
        <v>20000</v>
      </c>
      <c r="T20" s="152"/>
      <c r="U20" s="152"/>
      <c r="V20" s="152"/>
      <c r="W20" s="152"/>
    </row>
    <row r="21" ht="52.5" customHeight="1" outlineLevel="1" spans="1:23">
      <c r="A21" s="151" t="s">
        <v>215</v>
      </c>
      <c r="B21" s="151" t="s">
        <v>216</v>
      </c>
      <c r="C21" s="151" t="s">
        <v>214</v>
      </c>
      <c r="D21" s="151" t="s">
        <v>46</v>
      </c>
      <c r="E21" s="151" t="s">
        <v>89</v>
      </c>
      <c r="F21" s="151" t="s">
        <v>90</v>
      </c>
      <c r="G21" s="151" t="s">
        <v>239</v>
      </c>
      <c r="H21" s="151" t="s">
        <v>240</v>
      </c>
      <c r="I21" s="152">
        <v>230000</v>
      </c>
      <c r="J21" s="152"/>
      <c r="K21" s="152"/>
      <c r="L21" s="152"/>
      <c r="M21" s="152"/>
      <c r="N21" s="151"/>
      <c r="O21" s="151"/>
      <c r="P21" s="151"/>
      <c r="Q21" s="152"/>
      <c r="R21" s="152">
        <v>230000</v>
      </c>
      <c r="S21" s="152">
        <v>230000</v>
      </c>
      <c r="T21" s="152"/>
      <c r="U21" s="152"/>
      <c r="V21" s="152"/>
      <c r="W21" s="152"/>
    </row>
    <row r="22" ht="52.5" customHeight="1" outlineLevel="1" spans="1:23">
      <c r="A22" s="151" t="s">
        <v>215</v>
      </c>
      <c r="B22" s="151" t="s">
        <v>216</v>
      </c>
      <c r="C22" s="151" t="s">
        <v>214</v>
      </c>
      <c r="D22" s="151" t="s">
        <v>46</v>
      </c>
      <c r="E22" s="151" t="s">
        <v>89</v>
      </c>
      <c r="F22" s="151" t="s">
        <v>90</v>
      </c>
      <c r="G22" s="151" t="s">
        <v>241</v>
      </c>
      <c r="H22" s="151" t="s">
        <v>242</v>
      </c>
      <c r="I22" s="152">
        <v>60000</v>
      </c>
      <c r="J22" s="152"/>
      <c r="K22" s="152"/>
      <c r="L22" s="152"/>
      <c r="M22" s="152"/>
      <c r="N22" s="151"/>
      <c r="O22" s="151"/>
      <c r="P22" s="151"/>
      <c r="Q22" s="152"/>
      <c r="R22" s="152">
        <v>60000</v>
      </c>
      <c r="S22" s="152">
        <v>60000</v>
      </c>
      <c r="T22" s="152"/>
      <c r="U22" s="152"/>
      <c r="V22" s="152"/>
      <c r="W22" s="152"/>
    </row>
    <row r="23" ht="52.5" customHeight="1" outlineLevel="1" spans="1:23">
      <c r="A23" s="151" t="s">
        <v>215</v>
      </c>
      <c r="B23" s="151" t="s">
        <v>216</v>
      </c>
      <c r="C23" s="151" t="s">
        <v>214</v>
      </c>
      <c r="D23" s="151" t="s">
        <v>46</v>
      </c>
      <c r="E23" s="151" t="s">
        <v>89</v>
      </c>
      <c r="F23" s="151" t="s">
        <v>90</v>
      </c>
      <c r="G23" s="151" t="s">
        <v>241</v>
      </c>
      <c r="H23" s="151" t="s">
        <v>242</v>
      </c>
      <c r="I23" s="152">
        <v>7000</v>
      </c>
      <c r="J23" s="152"/>
      <c r="K23" s="152"/>
      <c r="L23" s="152"/>
      <c r="M23" s="152"/>
      <c r="N23" s="151"/>
      <c r="O23" s="151"/>
      <c r="P23" s="151"/>
      <c r="Q23" s="152"/>
      <c r="R23" s="152">
        <v>7000</v>
      </c>
      <c r="S23" s="152">
        <v>7000</v>
      </c>
      <c r="T23" s="152"/>
      <c r="U23" s="152"/>
      <c r="V23" s="152"/>
      <c r="W23" s="152"/>
    </row>
    <row r="24" ht="52.5" customHeight="1" outlineLevel="1" spans="1:23">
      <c r="A24" s="151" t="s">
        <v>215</v>
      </c>
      <c r="B24" s="151" t="s">
        <v>216</v>
      </c>
      <c r="C24" s="151" t="s">
        <v>214</v>
      </c>
      <c r="D24" s="151" t="s">
        <v>46</v>
      </c>
      <c r="E24" s="151" t="s">
        <v>89</v>
      </c>
      <c r="F24" s="151" t="s">
        <v>90</v>
      </c>
      <c r="G24" s="151" t="s">
        <v>243</v>
      </c>
      <c r="H24" s="151" t="s">
        <v>244</v>
      </c>
      <c r="I24" s="152">
        <v>5000</v>
      </c>
      <c r="J24" s="152"/>
      <c r="K24" s="152"/>
      <c r="L24" s="152"/>
      <c r="M24" s="152"/>
      <c r="N24" s="151"/>
      <c r="O24" s="151"/>
      <c r="P24" s="151"/>
      <c r="Q24" s="152"/>
      <c r="R24" s="152">
        <v>5000</v>
      </c>
      <c r="S24" s="152">
        <v>5000</v>
      </c>
      <c r="T24" s="152"/>
      <c r="U24" s="152"/>
      <c r="V24" s="152"/>
      <c r="W24" s="152"/>
    </row>
    <row r="25" ht="52.5" customHeight="1" outlineLevel="1" spans="1:23">
      <c r="A25" s="151" t="s">
        <v>215</v>
      </c>
      <c r="B25" s="151" t="s">
        <v>216</v>
      </c>
      <c r="C25" s="151" t="s">
        <v>214</v>
      </c>
      <c r="D25" s="151" t="s">
        <v>46</v>
      </c>
      <c r="E25" s="151" t="s">
        <v>89</v>
      </c>
      <c r="F25" s="151" t="s">
        <v>90</v>
      </c>
      <c r="G25" s="151" t="s">
        <v>245</v>
      </c>
      <c r="H25" s="151" t="s">
        <v>246</v>
      </c>
      <c r="I25" s="152">
        <v>179660</v>
      </c>
      <c r="J25" s="152"/>
      <c r="K25" s="152"/>
      <c r="L25" s="152"/>
      <c r="M25" s="152"/>
      <c r="N25" s="151"/>
      <c r="O25" s="151"/>
      <c r="P25" s="151"/>
      <c r="Q25" s="152"/>
      <c r="R25" s="152">
        <v>179660</v>
      </c>
      <c r="S25" s="152">
        <v>179660</v>
      </c>
      <c r="T25" s="152"/>
      <c r="U25" s="152"/>
      <c r="V25" s="152"/>
      <c r="W25" s="152"/>
    </row>
    <row r="26" ht="52.5" customHeight="1" outlineLevel="1" spans="1:23">
      <c r="A26" s="151" t="s">
        <v>215</v>
      </c>
      <c r="B26" s="151" t="s">
        <v>216</v>
      </c>
      <c r="C26" s="151" t="s">
        <v>214</v>
      </c>
      <c r="D26" s="151" t="s">
        <v>46</v>
      </c>
      <c r="E26" s="151" t="s">
        <v>89</v>
      </c>
      <c r="F26" s="151" t="s">
        <v>90</v>
      </c>
      <c r="G26" s="151" t="s">
        <v>247</v>
      </c>
      <c r="H26" s="151" t="s">
        <v>248</v>
      </c>
      <c r="I26" s="152">
        <v>74040</v>
      </c>
      <c r="J26" s="152"/>
      <c r="K26" s="152"/>
      <c r="L26" s="152"/>
      <c r="M26" s="152"/>
      <c r="N26" s="151"/>
      <c r="O26" s="151"/>
      <c r="P26" s="151"/>
      <c r="Q26" s="152"/>
      <c r="R26" s="152">
        <v>74040</v>
      </c>
      <c r="S26" s="152">
        <v>74040</v>
      </c>
      <c r="T26" s="152"/>
      <c r="U26" s="152"/>
      <c r="V26" s="152"/>
      <c r="W26" s="152"/>
    </row>
    <row r="27" ht="52.5" customHeight="1" outlineLevel="1" spans="1:23">
      <c r="A27" s="151" t="s">
        <v>215</v>
      </c>
      <c r="B27" s="151" t="s">
        <v>216</v>
      </c>
      <c r="C27" s="151" t="s">
        <v>214</v>
      </c>
      <c r="D27" s="151" t="s">
        <v>46</v>
      </c>
      <c r="E27" s="151" t="s">
        <v>89</v>
      </c>
      <c r="F27" s="151" t="s">
        <v>90</v>
      </c>
      <c r="G27" s="151" t="s">
        <v>249</v>
      </c>
      <c r="H27" s="151" t="s">
        <v>250</v>
      </c>
      <c r="I27" s="152">
        <v>23700</v>
      </c>
      <c r="J27" s="152"/>
      <c r="K27" s="152"/>
      <c r="L27" s="152"/>
      <c r="M27" s="152"/>
      <c r="N27" s="151"/>
      <c r="O27" s="151"/>
      <c r="P27" s="151"/>
      <c r="Q27" s="152"/>
      <c r="R27" s="152">
        <v>23700</v>
      </c>
      <c r="S27" s="152">
        <v>23700</v>
      </c>
      <c r="T27" s="152"/>
      <c r="U27" s="152"/>
      <c r="V27" s="152"/>
      <c r="W27" s="152"/>
    </row>
    <row r="28" ht="30" customHeight="1" spans="1:23">
      <c r="A28" s="153" t="s">
        <v>30</v>
      </c>
      <c r="B28" s="153"/>
      <c r="C28" s="153"/>
      <c r="D28" s="153"/>
      <c r="E28" s="153"/>
      <c r="F28" s="153"/>
      <c r="G28" s="153"/>
      <c r="H28" s="153"/>
      <c r="I28" s="152">
        <v>4456400</v>
      </c>
      <c r="J28" s="152"/>
      <c r="K28" s="152"/>
      <c r="L28" s="152"/>
      <c r="M28" s="152"/>
      <c r="N28" s="152"/>
      <c r="O28" s="152"/>
      <c r="P28" s="152"/>
      <c r="Q28" s="152"/>
      <c r="R28" s="152">
        <v>4456400</v>
      </c>
      <c r="S28" s="152">
        <v>4456400</v>
      </c>
      <c r="T28" s="152"/>
      <c r="U28" s="152"/>
      <c r="V28" s="152"/>
      <c r="W28" s="15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8:H2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3" t="s">
        <v>251</v>
      </c>
    </row>
    <row r="2" ht="34.5" customHeight="1" spans="1:10">
      <c r="A2" s="144" t="str">
        <f>"2026"&amp;"年部门项目支出绩效目标表"</f>
        <v>2026年部门项目支出绩效目标表</v>
      </c>
      <c r="B2" s="144"/>
      <c r="C2" s="144"/>
      <c r="D2" s="144"/>
      <c r="E2" s="144"/>
      <c r="F2" s="144"/>
      <c r="G2" s="144"/>
      <c r="H2" s="144"/>
      <c r="I2" s="144"/>
      <c r="J2" s="144"/>
    </row>
    <row r="3" ht="18.75" customHeight="1" spans="1:10">
      <c r="A3" s="142" t="str">
        <f>"单位名称："&amp;"梁河县勐养镇中心卫生院"</f>
        <v>单位名称：梁河县勐养镇中心卫生院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5" t="s">
        <v>252</v>
      </c>
      <c r="B4" s="145" t="s">
        <v>253</v>
      </c>
      <c r="C4" s="145" t="s">
        <v>254</v>
      </c>
      <c r="D4" s="145" t="s">
        <v>255</v>
      </c>
      <c r="E4" s="145" t="s">
        <v>256</v>
      </c>
      <c r="F4" s="145" t="s">
        <v>257</v>
      </c>
      <c r="G4" s="145" t="s">
        <v>258</v>
      </c>
      <c r="H4" s="145" t="s">
        <v>259</v>
      </c>
      <c r="I4" s="145" t="s">
        <v>260</v>
      </c>
      <c r="J4" s="145" t="s">
        <v>261</v>
      </c>
    </row>
    <row r="5" ht="22.5" customHeight="1" spans="1:10">
      <c r="A5" s="145" t="s">
        <v>59</v>
      </c>
      <c r="B5" s="145" t="s">
        <v>60</v>
      </c>
      <c r="C5" s="145" t="s">
        <v>61</v>
      </c>
      <c r="D5" s="145" t="s">
        <v>62</v>
      </c>
      <c r="E5" s="145" t="s">
        <v>63</v>
      </c>
      <c r="F5" s="145" t="s">
        <v>64</v>
      </c>
      <c r="G5" s="145" t="s">
        <v>65</v>
      </c>
      <c r="H5" s="145" t="s">
        <v>66</v>
      </c>
      <c r="I5" s="145" t="s">
        <v>67</v>
      </c>
      <c r="J5" s="145" t="s">
        <v>68</v>
      </c>
    </row>
    <row r="6" ht="52.5" customHeight="1" spans="1:10">
      <c r="A6" s="145" t="s">
        <v>46</v>
      </c>
      <c r="B6" s="145"/>
      <c r="C6" s="145"/>
      <c r="D6" s="145"/>
      <c r="E6" s="145"/>
      <c r="F6" s="145"/>
      <c r="G6" s="145"/>
      <c r="H6" s="145"/>
      <c r="I6" s="145"/>
      <c r="J6" s="145"/>
    </row>
    <row r="7" ht="52.5" customHeight="1" outlineLevel="1" spans="1:10">
      <c r="A7" s="146" t="s">
        <v>214</v>
      </c>
      <c r="B7" s="146" t="s">
        <v>262</v>
      </c>
      <c r="C7" s="146" t="s">
        <v>263</v>
      </c>
      <c r="D7" s="146" t="s">
        <v>264</v>
      </c>
      <c r="E7" s="146" t="s">
        <v>265</v>
      </c>
      <c r="F7" s="146" t="s">
        <v>266</v>
      </c>
      <c r="G7" s="145" t="s">
        <v>267</v>
      </c>
      <c r="H7" s="145" t="s">
        <v>268</v>
      </c>
      <c r="I7" s="146" t="s">
        <v>269</v>
      </c>
      <c r="J7" s="146" t="s">
        <v>270</v>
      </c>
    </row>
    <row r="8" ht="52.5" customHeight="1" outlineLevel="1" spans="1:10">
      <c r="A8" s="146" t="s">
        <v>214</v>
      </c>
      <c r="B8" s="146" t="s">
        <v>262</v>
      </c>
      <c r="C8" s="146" t="s">
        <v>263</v>
      </c>
      <c r="D8" s="146" t="s">
        <v>271</v>
      </c>
      <c r="E8" s="146" t="s">
        <v>272</v>
      </c>
      <c r="F8" s="146" t="s">
        <v>266</v>
      </c>
      <c r="G8" s="145" t="s">
        <v>273</v>
      </c>
      <c r="H8" s="145" t="s">
        <v>274</v>
      </c>
      <c r="I8" s="146" t="s">
        <v>269</v>
      </c>
      <c r="J8" s="146" t="s">
        <v>272</v>
      </c>
    </row>
    <row r="9" ht="52.5" customHeight="1" outlineLevel="1" spans="1:10">
      <c r="A9" s="146" t="s">
        <v>214</v>
      </c>
      <c r="B9" s="146" t="s">
        <v>262</v>
      </c>
      <c r="C9" s="146" t="s">
        <v>263</v>
      </c>
      <c r="D9" s="146" t="s">
        <v>275</v>
      </c>
      <c r="E9" s="146" t="s">
        <v>276</v>
      </c>
      <c r="F9" s="146" t="s">
        <v>277</v>
      </c>
      <c r="G9" s="145" t="s">
        <v>278</v>
      </c>
      <c r="H9" s="145" t="s">
        <v>279</v>
      </c>
      <c r="I9" s="146" t="s">
        <v>269</v>
      </c>
      <c r="J9" s="146" t="s">
        <v>276</v>
      </c>
    </row>
    <row r="10" ht="52.5" customHeight="1" outlineLevel="1" spans="1:10">
      <c r="A10" s="146" t="s">
        <v>214</v>
      </c>
      <c r="B10" s="146" t="s">
        <v>262</v>
      </c>
      <c r="C10" s="146" t="s">
        <v>280</v>
      </c>
      <c r="D10" s="146" t="s">
        <v>281</v>
      </c>
      <c r="E10" s="146" t="s">
        <v>282</v>
      </c>
      <c r="F10" s="146" t="s">
        <v>266</v>
      </c>
      <c r="G10" s="145" t="s">
        <v>283</v>
      </c>
      <c r="H10" s="145" t="s">
        <v>274</v>
      </c>
      <c r="I10" s="146" t="s">
        <v>269</v>
      </c>
      <c r="J10" s="146" t="s">
        <v>282</v>
      </c>
    </row>
    <row r="11" ht="52.5" customHeight="1" outlineLevel="1" spans="1:10">
      <c r="A11" s="146" t="s">
        <v>214</v>
      </c>
      <c r="B11" s="146" t="s">
        <v>262</v>
      </c>
      <c r="C11" s="146" t="s">
        <v>284</v>
      </c>
      <c r="D11" s="146" t="s">
        <v>285</v>
      </c>
      <c r="E11" s="146" t="s">
        <v>286</v>
      </c>
      <c r="F11" s="146" t="s">
        <v>266</v>
      </c>
      <c r="G11" s="145" t="s">
        <v>283</v>
      </c>
      <c r="H11" s="145" t="s">
        <v>274</v>
      </c>
      <c r="I11" s="146" t="s">
        <v>269</v>
      </c>
      <c r="J11" s="146" t="s">
        <v>287</v>
      </c>
    </row>
    <row r="12" ht="52.5" customHeight="1" outlineLevel="1" spans="1:10">
      <c r="A12" s="146" t="s">
        <v>214</v>
      </c>
      <c r="B12" s="146" t="s">
        <v>262</v>
      </c>
      <c r="C12" s="146" t="s">
        <v>288</v>
      </c>
      <c r="D12" s="146" t="s">
        <v>289</v>
      </c>
      <c r="E12" s="146" t="s">
        <v>290</v>
      </c>
      <c r="F12" s="146" t="s">
        <v>277</v>
      </c>
      <c r="G12" s="145" t="s">
        <v>291</v>
      </c>
      <c r="H12" s="145" t="s">
        <v>292</v>
      </c>
      <c r="I12" s="146" t="s">
        <v>269</v>
      </c>
      <c r="J12" s="146" t="s">
        <v>293</v>
      </c>
    </row>
  </sheetData>
  <mergeCells count="4">
    <mergeCell ref="A2:J2"/>
    <mergeCell ref="A3:E3"/>
    <mergeCell ref="A7:A12"/>
    <mergeCell ref="B7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部门政府性基金预算支出预算表06（梁河）</vt:lpstr>
      <vt:lpstr>部门政府采购预算表07</vt:lpstr>
      <vt:lpstr>部门政府购买服务预算表08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女神，，</cp:lastModifiedBy>
  <dcterms:created xsi:type="dcterms:W3CDTF">2026-02-12T08:21:00Z</dcterms:created>
  <dcterms:modified xsi:type="dcterms:W3CDTF">2026-03-13T07:32:00Z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6F2957358E1C47BC820FD283B41229EA_12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