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4" hidden="1">'一般公共预算支出预算表02-2'!$A$5:$G$43</definedName>
    <definedName name="_xlnm._FilterDatabase" localSheetId="6" hidden="1">部门基本支出预算表04!$A$6:$W$55</definedName>
    <definedName name="_xlnm._FilterDatabase" localSheetId="10" hidden="1">部门政府采购预算表07!$A$6:$Q$16</definedName>
    <definedName name="_xlnm._FilterDatabase" localSheetId="7" hidden="1">'部门项目支出预算表05-1'!$A$5:$W$72</definedName>
  </definedNames>
  <calcPr calcId="144525"/>
</workbook>
</file>

<file path=xl/sharedStrings.xml><?xml version="1.0" encoding="utf-8"?>
<sst xmlns="http://schemas.openxmlformats.org/spreadsheetml/2006/main" count="2369" uniqueCount="666">
  <si>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</si>
  <si>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</si>
  <si>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</si>
  <si>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</si>
  <si>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</si>
  <si>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</si>
  <si>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</si>
  <si>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</si>
  <si>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</si>
  <si>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</si>
  <si>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</si>
  <si>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</si>
  <si>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</si>
  <si>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</si>
  <si>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</si>
  <si>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</si>
  <si>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</si>
  <si>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</si>
  <si>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</si>
  <si>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</si>
  <si>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</si>
  <si>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</si>
  <si>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</si>
  <si>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</si>
  <si>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</si>
  <si>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</si>
  <si>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</si>
  <si>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</si>
  <si>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</si>
  <si>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</si>
  <si>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</si>
  <si>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</si>
  <si>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</si>
  <si>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</si>
  <si>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</si>
  <si>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</si>
  <si>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</si>
  <si>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</si>
  <si>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</si>
  <si>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</si>
  <si>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</si>
  <si>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</si>
  <si>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</si>
  <si>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</si>
  <si>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</si>
  <si>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131001</t>
  </si>
  <si>
    <t>梁河县卫生健康局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</si>
  <si>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</si>
  <si>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</si>
  <si>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</si>
  <si>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</si>
  <si>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</si>
  <si>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</si>
  <si>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</si>
  <si>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</si>
  <si>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</si>
  <si>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</si>
  <si>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</si>
  <si>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</si>
  <si>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</si>
  <si>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</si>
  <si>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</si>
  <si>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</si>
  <si>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</si>
  <si>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</si>
  <si>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</si>
  <si>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</si>
  <si>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</si>
  <si>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</si>
  <si>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</si>
  <si>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</si>
  <si>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</si>
  <si>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</si>
  <si>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</si>
  <si>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</si>
  <si>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</si>
  <si>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</si>
  <si>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</si>
  <si>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</si>
  <si>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</si>
  <si>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</si>
  <si>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</si>
  <si>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</si>
  <si>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</si>
  <si>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</si>
  <si>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</si>
  <si>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</si>
  <si>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</si>
  <si>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</si>
  <si>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</si>
  <si>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</si>
  <si>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</si>
  <si>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</si>
  <si>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</si>
  <si>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</si>
  <si>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</si>
  <si>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</si>
  <si>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</si>
  <si>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</si>
  <si>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</si>
  <si>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</si>
  <si>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</si>
  <si>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</si>
  <si>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</si>
  <si>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</si>
  <si>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</si>
  <si>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</si>
  <si>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</si>
  <si>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21001</t>
  </si>
  <si>
    <t>卫生健康管理事务</t>
  </si>
  <si>
    <t>2100101</t>
  </si>
  <si>
    <t>行政运行</t>
  </si>
  <si>
    <t>2100199</t>
  </si>
  <si>
    <t>其他卫生健康管理事务支出</t>
  </si>
  <si>
    <t>21003</t>
  </si>
  <si>
    <t>基层医疗卫生机构</t>
  </si>
  <si>
    <t>2100399</t>
  </si>
  <si>
    <t>其他基层医疗卫生机构支出</t>
  </si>
  <si>
    <t>21004</t>
  </si>
  <si>
    <t>公共卫生</t>
  </si>
  <si>
    <t>2100408</t>
  </si>
  <si>
    <t>基本公共卫生服务</t>
  </si>
  <si>
    <t>2100409</t>
  </si>
  <si>
    <t>重大公共卫生服务</t>
  </si>
  <si>
    <t>2100410</t>
  </si>
  <si>
    <t>突发公共卫生事件应急处置</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</si>
  <si>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</si>
  <si>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</si>
  <si>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</si>
  <si>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</si>
  <si>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</si>
  <si>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</si>
  <si>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</si>
  <si>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</si>
  <si>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</si>
  <si>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</si>
  <si>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</si>
  <si>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</si>
  <si>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21019</t>
  </si>
  <si>
    <t>育幼服务</t>
  </si>
  <si>
    <t>2101902</t>
  </si>
  <si>
    <t>育儿补贴</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</si>
  <si>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</si>
  <si>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</si>
  <si>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</si>
  <si>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</si>
  <si>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</si>
  <si>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</si>
  <si>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</si>
  <si>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</si>
  <si>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</si>
  <si>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</si>
  <si>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</si>
  <si>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</si>
  <si>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</si>
  <si>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</si>
  <si>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</si>
  <si>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</si>
  <si>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</si>
  <si>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</si>
  <si>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</si>
  <si>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</si>
  <si>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</si>
  <si>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</si>
  <si>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</si>
  <si>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</si>
  <si>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</si>
  <si>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</si>
  <si>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</si>
  <si>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</si>
  <si>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</si>
  <si>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</si>
  <si>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</si>
  <si>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</si>
  <si>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</si>
  <si>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</si>
  <si>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</si>
  <si>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</si>
  <si>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</si>
  <si>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</si>
  <si>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</si>
  <si>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</si>
  <si>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</si>
  <si>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</si>
  <si>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</si>
  <si>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</si>
  <si>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</si>
  <si>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</si>
  <si>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</si>
  <si>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</si>
  <si>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</si>
  <si>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</si>
  <si>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</si>
  <si>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</si>
  <si>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</si>
  <si>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533122210000000013009</t>
  </si>
  <si>
    <t>行政人员支出工资</t>
  </si>
  <si>
    <t>30101</t>
  </si>
  <si>
    <t>基本工资</t>
  </si>
  <si>
    <t>533122210000000013010</t>
  </si>
  <si>
    <t>事业人员支出工资</t>
  </si>
  <si>
    <t>30102</t>
  </si>
  <si>
    <t>津贴补贴</t>
  </si>
  <si>
    <t>30103</t>
  </si>
  <si>
    <t>奖金</t>
  </si>
  <si>
    <t>533122231100001451290</t>
  </si>
  <si>
    <t>行政绩效奖励</t>
  </si>
  <si>
    <t>30107</t>
  </si>
  <si>
    <t>绩效工资</t>
  </si>
  <si>
    <t>533122231100001451291</t>
  </si>
  <si>
    <t>事业绩效奖励</t>
  </si>
  <si>
    <t>533122251100003750749</t>
  </si>
  <si>
    <t>机关事业单位基本养老保险缴费</t>
  </si>
  <si>
    <t>30108</t>
  </si>
  <si>
    <t>533122210000000013018</t>
  </si>
  <si>
    <t>职业年金缴费</t>
  </si>
  <si>
    <t>30109</t>
  </si>
  <si>
    <t>533122210000000013017</t>
  </si>
  <si>
    <t>职工基本医疗保险缴费</t>
  </si>
  <si>
    <t>30110</t>
  </si>
  <si>
    <t>533122210000000013016</t>
  </si>
  <si>
    <t>失业保险</t>
  </si>
  <si>
    <t>30112</t>
  </si>
  <si>
    <t>其他社会保障缴费</t>
  </si>
  <si>
    <t>533122210000000013015</t>
  </si>
  <si>
    <t>生育保险</t>
  </si>
  <si>
    <t>533122241100002282184</t>
  </si>
  <si>
    <t>大病保险费</t>
  </si>
  <si>
    <t>533122210000000013012</t>
  </si>
  <si>
    <t>残疾人就业保障金财政分担部分</t>
  </si>
  <si>
    <t>533122251100003750747</t>
  </si>
  <si>
    <t>工伤保险</t>
  </si>
  <si>
    <t>533122210000000013019</t>
  </si>
  <si>
    <t>30113</t>
  </si>
  <si>
    <t>533122210000000014620</t>
  </si>
  <si>
    <t>党报党刊</t>
  </si>
  <si>
    <t>30201</t>
  </si>
  <si>
    <t>办公费</t>
  </si>
  <si>
    <t>533122210000000013029</t>
  </si>
  <si>
    <t>老干支部工作经费</t>
  </si>
  <si>
    <t>30299</t>
  </si>
  <si>
    <t>其他商品和服务支出</t>
  </si>
  <si>
    <t>533122241100002282202</t>
  </si>
  <si>
    <t>基层党组织开展活动经费</t>
  </si>
  <si>
    <t>533122221100000291383</t>
  </si>
  <si>
    <t>公用经费安排的公务接待费</t>
  </si>
  <si>
    <t>30217</t>
  </si>
  <si>
    <t>533122221100000291382</t>
  </si>
  <si>
    <t>公用经费安排的公车购置及运维费</t>
  </si>
  <si>
    <t>30231</t>
  </si>
  <si>
    <t>公务用车运行维护费</t>
  </si>
  <si>
    <t>533122210000000013032</t>
  </si>
  <si>
    <t>一般公用经费</t>
  </si>
  <si>
    <t>30205</t>
  </si>
  <si>
    <t>水费</t>
  </si>
  <si>
    <t>30206</t>
  </si>
  <si>
    <t>电费</t>
  </si>
  <si>
    <t>30211</t>
  </si>
  <si>
    <t>差旅费</t>
  </si>
  <si>
    <t>533122210000000013031</t>
  </si>
  <si>
    <t>退休公用经费</t>
  </si>
  <si>
    <t>533122210000000013027</t>
  </si>
  <si>
    <t>工会经费</t>
  </si>
  <si>
    <t>30228</t>
  </si>
  <si>
    <t>533122210000000013026</t>
  </si>
  <si>
    <t>公务交通补贴</t>
  </si>
  <si>
    <t>30239</t>
  </si>
  <si>
    <t>其他交通费用</t>
  </si>
  <si>
    <t>533122221100000293014</t>
  </si>
  <si>
    <t>老干支部书记、委员补助</t>
  </si>
  <si>
    <t>30305</t>
  </si>
  <si>
    <t>生活补助</t>
  </si>
  <si>
    <t>533122231100001253438</t>
  </si>
  <si>
    <t>大学生公益性岗位工资及社会保险缴费县级配套</t>
  </si>
  <si>
    <t>533122251100003750711</t>
  </si>
  <si>
    <t>驻村工作队员工作经费</t>
  </si>
  <si>
    <t>533122241100002282186</t>
  </si>
  <si>
    <t>县直单位机关党组织工作经费</t>
  </si>
  <si>
    <t>533122251100003762720</t>
  </si>
  <si>
    <t>乡村医生</t>
  </si>
  <si>
    <t>533122210000000013024</t>
  </si>
  <si>
    <t>退休人员建房费</t>
  </si>
  <si>
    <t>30302</t>
  </si>
  <si>
    <t>退休费</t>
  </si>
  <si>
    <t>预算05-1表</t>
  </si>
  <si>
    <t>项目分类</t>
  </si>
  <si>
    <t>项目单位</t>
  </si>
  <si>
    <t>经济科目编码</t>
  </si>
  <si>
    <t>经济科目名称</t>
  </si>
  <si>
    <t>本年拨款</t>
  </si>
  <si>
    <t>其中：本次下达</t>
  </si>
  <si>
    <t>单位自有资金</t>
  </si>
  <si>
    <t>事业发展类</t>
  </si>
  <si>
    <t>533122261100004979934</t>
  </si>
  <si>
    <t>防治艾滋病经费</t>
  </si>
  <si>
    <t>民生类</t>
  </si>
  <si>
    <t>533122261100005279108</t>
  </si>
  <si>
    <t>防治艾滋病专项经费</t>
  </si>
  <si>
    <t>533122261100004979933</t>
  </si>
  <si>
    <t>30202</t>
  </si>
  <si>
    <t>印刷费</t>
  </si>
  <si>
    <t>30216</t>
  </si>
  <si>
    <t>培训费</t>
  </si>
  <si>
    <t>30218</t>
  </si>
  <si>
    <t>专用材料费</t>
  </si>
  <si>
    <t>30226</t>
  </si>
  <si>
    <t>劳务费</t>
  </si>
  <si>
    <t>基本公共卫生服务项目补助资金</t>
  </si>
  <si>
    <t>533122261100005047114</t>
  </si>
  <si>
    <t>30207</t>
  </si>
  <si>
    <t>邮电费</t>
  </si>
  <si>
    <t>30227</t>
  </si>
  <si>
    <t>委托业务费</t>
  </si>
  <si>
    <t>基本药物制度州级“以奖代补”补助资金</t>
  </si>
  <si>
    <t>533122261100004979907</t>
  </si>
  <si>
    <t>机关事业单位职工死亡抚恤资金</t>
  </si>
  <si>
    <t>533122261100005059267</t>
  </si>
  <si>
    <t>30304</t>
  </si>
  <si>
    <t>抚恤金</t>
  </si>
  <si>
    <t>机关事业单位职工遗属生活补助资金</t>
  </si>
  <si>
    <t>533122261100005047074</t>
  </si>
  <si>
    <t>计划生育扶助保障补助资金</t>
  </si>
  <si>
    <t>533122261100004977607</t>
  </si>
  <si>
    <t>建档立卡家庭医生签约服务补助资金</t>
  </si>
  <si>
    <t>533122261100004979931</t>
  </si>
  <si>
    <t>离岗村医一次性生活补助资金</t>
  </si>
  <si>
    <t>533122261100004979906</t>
  </si>
  <si>
    <t>生育支持项目补助资金</t>
  </si>
  <si>
    <t>533122261100004983180</t>
  </si>
  <si>
    <t>特别扶助制度（伤残、死亡家庭）县级配套资金</t>
  </si>
  <si>
    <t>533122210000000011887</t>
  </si>
  <si>
    <t>推进健康中国、健康云南行动工作经费</t>
  </si>
  <si>
    <t>专项业务类</t>
  </si>
  <si>
    <t>533122261100004979908</t>
  </si>
  <si>
    <t>卫生健康事业专项经费</t>
  </si>
  <si>
    <t>533122261100004977621</t>
  </si>
  <si>
    <t>30213</t>
  </si>
  <si>
    <t>维修（护）费</t>
  </si>
  <si>
    <t>31002</t>
  </si>
  <si>
    <t>办公设备购置</t>
  </si>
  <si>
    <t>育儿补贴补助资金</t>
  </si>
  <si>
    <t>533122261100004988854</t>
  </si>
  <si>
    <t>预算05-2表</t>
  </si>
  <si>
    <t>单位名称、项目名称</t>
  </si>
  <si>
    <t>项目年度绩效目标</t>
  </si>
  <si>
    <t>一级指标</t>
  </si>
  <si>
    <t>二级指标</t>
  </si>
  <si>
    <t>三级指标</t>
  </si>
  <si>
    <t>指标性质</t>
  </si>
  <si>
    <t>指标值</t>
  </si>
  <si>
    <t>度量单位</t>
  </si>
  <si>
    <t>指标属性</t>
  </si>
  <si>
    <t>指标内容</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</si>
  <si>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</si>
  <si>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产出指标</t>
  </si>
  <si>
    <t>数量指标</t>
  </si>
  <si>
    <t>重点监测对象签约率</t>
  </si>
  <si>
    <t>&gt;=</t>
  </si>
  <si>
    <t>99</t>
  </si>
  <si>
    <t>%</t>
  </si>
  <si>
    <t>定量指标</t>
  </si>
  <si>
    <t>重点监测对象签约率≥99%</t>
  </si>
  <si>
    <t>脱贫人口和重点监测对象受益人数</t>
  </si>
  <si>
    <t>1.1</t>
  </si>
  <si>
    <t>万人</t>
  </si>
  <si>
    <t>脱贫人口和重点监测对象受益人数（万人）≥1.1</t>
  </si>
  <si>
    <t>质量指标</t>
  </si>
  <si>
    <t>已签高血压糖尿病患者规范管理率</t>
  </si>
  <si>
    <t>95</t>
  </si>
  <si>
    <t>反映已签约高血压、糖尿病患者规范管理率</t>
  </si>
  <si>
    <t>时效指标</t>
  </si>
  <si>
    <t>签约完成时间</t>
  </si>
  <si>
    <t>&lt;=</t>
  </si>
  <si>
    <t>2026年12月</t>
  </si>
  <si>
    <t>定性指标</t>
  </si>
  <si>
    <t>反映签约完成时间</t>
  </si>
  <si>
    <t>效益指标</t>
  </si>
  <si>
    <t>社会效益</t>
  </si>
  <si>
    <t>家庭医生签约服务制度知晓率</t>
  </si>
  <si>
    <t>90</t>
  </si>
  <si>
    <t>已脱贫困人口和低收入人群家庭医生签约服务制度知晓率≥90%</t>
  </si>
  <si>
    <t>满意度指标</t>
  </si>
  <si>
    <t>服务对象满意度</t>
  </si>
  <si>
    <t>签约对象满意度</t>
  </si>
  <si>
    <t>签约对象满意度≥90%</t>
  </si>
  <si>
    <t xml:space="preserve">持续巩固爱国卫生工作，积极推进第三轮爱国卫生“7个专项行动”，加大宣传教育力度，扎实推进病媒生物防制、环境卫生和市容环境综合整治
 </t>
  </si>
  <si>
    <t>在册严重精神障碍患者规范管理率</t>
  </si>
  <si>
    <t>85</t>
  </si>
  <si>
    <t>在册严重精神障碍患者规范管理率≥85%</t>
  </si>
  <si>
    <t>严重精神障碍患者服药率</t>
  </si>
  <si>
    <t>严重精神障碍患者治疗率≥80%</t>
  </si>
  <si>
    <t>健康教育宣传栏内容更新</t>
  </si>
  <si>
    <t>=</t>
  </si>
  <si>
    <t>期</t>
  </si>
  <si>
    <t>健康教育宣传栏内容更新4期</t>
  </si>
  <si>
    <t>传染病和突发应急事件报告率</t>
  </si>
  <si>
    <t>100</t>
  </si>
  <si>
    <t>传染病和突发应急事件报告率100%</t>
  </si>
  <si>
    <t>开展春秋两季灭鼠</t>
  </si>
  <si>
    <t>次</t>
  </si>
  <si>
    <t>按照州级部署开展春秋两季灭鼠</t>
  </si>
  <si>
    <t>开展建成区病媒生物防工作</t>
  </si>
  <si>
    <t>人均预期寿命</t>
  </si>
  <si>
    <t>78.3</t>
  </si>
  <si>
    <t>年</t>
  </si>
  <si>
    <t>人均预期寿命≥78.3岁或逐年提高</t>
  </si>
  <si>
    <t>及时有效规范处置鼠疫疫情</t>
  </si>
  <si>
    <t>及时有效规范处置鼠疫疫情达100%</t>
  </si>
  <si>
    <t>项目实施完成时间</t>
  </si>
  <si>
    <t>项目实施完成时间2026年12月前</t>
  </si>
  <si>
    <t>居民健康素养水平较上年提升</t>
  </si>
  <si>
    <t>居民健康水平持续提升，与上年相比提高≥2个百分点</t>
  </si>
  <si>
    <t>群众对卫生状况满意度</t>
  </si>
  <si>
    <t>群众对卫生状况满意率≥90%</t>
  </si>
  <si>
    <t>用于保障单位正常运转开支</t>
  </si>
  <si>
    <t>日常办公用品采购批次</t>
  </si>
  <si>
    <t>批次</t>
  </si>
  <si>
    <t>反映日常办公用品采购批次</t>
  </si>
  <si>
    <t>办公用品质量合格率</t>
  </si>
  <si>
    <t>98</t>
  </si>
  <si>
    <t>反映办公用品质量合格率</t>
  </si>
  <si>
    <t>可持续影响</t>
  </si>
  <si>
    <t>职工使用办公用品节约意识</t>
  </si>
  <si>
    <t>逐步提高</t>
  </si>
  <si>
    <t>反映职工使用办公用品节约意识</t>
  </si>
  <si>
    <t>职工满意度</t>
  </si>
  <si>
    <t>反应职工对办公用用品的满意度情况</t>
  </si>
  <si>
    <t>发放2026年计划生育家庭奖励扶助金</t>
  </si>
  <si>
    <t>失独家庭一次性抚慰金</t>
  </si>
  <si>
    <t>人</t>
  </si>
  <si>
    <t>反映失独家庭一次性抚慰金测算人数</t>
  </si>
  <si>
    <t>城乡居民基本医疗保险</t>
  </si>
  <si>
    <t>4210</t>
  </si>
  <si>
    <t>反映符合条件的城乡居民基本医疗保险部分计划生育家庭人数</t>
  </si>
  <si>
    <t>农村人口独生子女家庭“奖学金”</t>
  </si>
  <si>
    <t>110</t>
  </si>
  <si>
    <t>反映农村人口独生子女家庭“奖学金”测算人数</t>
  </si>
  <si>
    <t>独生子女保健费</t>
  </si>
  <si>
    <t>169</t>
  </si>
  <si>
    <t>反映独生子女保健费测算数</t>
  </si>
  <si>
    <t>符合条件申报对象覆盖率</t>
  </si>
  <si>
    <t>反映获补助对象认定的准确性情况。
获补对象准确率=抽检符合标准的补助对象数/抽检实际补助对象数*100%</t>
  </si>
  <si>
    <t>项目实施完成时间2026年12月</t>
  </si>
  <si>
    <t>家庭发展能力</t>
  </si>
  <si>
    <t>反映逐步提高家庭发展能力</t>
  </si>
  <si>
    <t>补贴对象满意度</t>
  </si>
  <si>
    <t>反映奖励扶助对象满意度</t>
  </si>
  <si>
    <t>龚林春1人遗属补助</t>
  </si>
  <si>
    <t>发放遗属补助人数</t>
  </si>
  <si>
    <t>1.00</t>
  </si>
  <si>
    <t>发放龚林春3人遗属补助</t>
  </si>
  <si>
    <t>遗属生活补助增加</t>
  </si>
  <si>
    <t>5316.36</t>
  </si>
  <si>
    <t>元</t>
  </si>
  <si>
    <t>发放龚林春遗嘱补助</t>
  </si>
  <si>
    <t>补助对象满意度</t>
  </si>
  <si>
    <t>发放孙正芹、张学仙、李子芹3人遗属补助</t>
  </si>
  <si>
    <t>成本指标</t>
  </si>
  <si>
    <t>经济成本指标</t>
  </si>
  <si>
    <t>经济成本增加</t>
  </si>
  <si>
    <t>2026年发放丁恒湘死亡一次性抚恤</t>
  </si>
  <si>
    <t>发放死亡抚恤金人数</t>
  </si>
  <si>
    <t>用于发放1人死亡一次性抚恤</t>
  </si>
  <si>
    <t>保障职工死亡抚恤权益人数</t>
  </si>
  <si>
    <t>经济成本</t>
  </si>
  <si>
    <t>2026年12月底前发放当年申请补贴资金</t>
  </si>
  <si>
    <t>申报审核时限达标率</t>
  </si>
  <si>
    <t>申报审核时限达标率100%</t>
  </si>
  <si>
    <t>补贴资金兑付时间</t>
  </si>
  <si>
    <t>补贴资金兑付时间2026年12月前</t>
  </si>
  <si>
    <t>新生儿家庭政策知晓率</t>
  </si>
  <si>
    <t>反映新生儿家庭政策知晓率</t>
  </si>
  <si>
    <t>育儿补贴对象满意度</t>
  </si>
  <si>
    <t>反映补贴对象满意度</t>
  </si>
  <si>
    <t>育儿补贴标准</t>
  </si>
  <si>
    <t>3600</t>
  </si>
  <si>
    <t>元/年</t>
  </si>
  <si>
    <t>反映育儿补贴标准</t>
  </si>
  <si>
    <t>发放独生子女伤残、死亡特别扶助制度扶助资金</t>
  </si>
  <si>
    <t>特别扶助独生子女伤残家庭人数</t>
  </si>
  <si>
    <t>特别扶助独生子女伤残家庭人数测算数16人</t>
  </si>
  <si>
    <t>特别扶助独生子女死亡家庭人数</t>
  </si>
  <si>
    <t>73</t>
  </si>
  <si>
    <t>特别扶助独生子女死亡家庭人数测算数73人</t>
  </si>
  <si>
    <t>2025年12月</t>
  </si>
  <si>
    <t>家庭发展能力逐步提高</t>
  </si>
  <si>
    <t>奖励扶助对象满意度</t>
  </si>
  <si>
    <t>奖励与扶助对象满意度</t>
  </si>
  <si>
    <t>1.要更加注重预防为主、更加注重医防结合，实现和巩固好“三个90%”艾滋病防治目标。
2.减少艾滋病新发感染率，降低艾滋病病死率。
3.全州艾滋病疫情稳中有降，无经输血传播，母婴传播率降低至2%以下，艾滋病病毒感染者和病人检测发现率达90%，存活感染者和病人正在接受抗病毒治疗的比例达90%，治疗有效率达90%。
4.加强项目管理，按照项目方案完成工作，达到项目目标，资金按进度执行完毕</t>
  </si>
  <si>
    <t>艾滋病综合防治工作督导次数</t>
  </si>
  <si>
    <t>反映艾滋病综合防治工作督导次数</t>
  </si>
  <si>
    <t>召开防艾工作会议次数</t>
  </si>
  <si>
    <t>反应召开防艾工作会议次数</t>
  </si>
  <si>
    <t>开展防艾业务培训人数</t>
  </si>
  <si>
    <t>反映开展防艾业务培训人数</t>
  </si>
  <si>
    <t>6.26、12.1宣传活动次数</t>
  </si>
  <si>
    <t>反映开展6.26、12.1宣传活动次数</t>
  </si>
  <si>
    <t>宣传、培训合格率</t>
  </si>
  <si>
    <t>反应宣传、培训合格率</t>
  </si>
  <si>
    <t>遏制艾滋病传播</t>
  </si>
  <si>
    <t>疫情总体下降</t>
  </si>
  <si>
    <t>遏制艾滋病传播疫情总体下降</t>
  </si>
  <si>
    <t>艾滋病防治项目服务对象满意度</t>
  </si>
  <si>
    <t>艾滋病防治项目服务对象满意度≥85%</t>
  </si>
  <si>
    <t>根据梁河县人民政府会议纪要第49期-梁河县第十七届人民政府第三十五次常务会议纪要-离岗老村医会议精神做好年离岗老村医的一次性生活补助发放工作.</t>
  </si>
  <si>
    <t>正常离岗村医人数</t>
  </si>
  <si>
    <t>反映正常离岗村医人数9人</t>
  </si>
  <si>
    <t>离岗村医一次性生活补助标准</t>
  </si>
  <si>
    <t>600</t>
  </si>
  <si>
    <t>反映离岗村医一次性生活补助标准</t>
  </si>
  <si>
    <t>一次性生活补助资金发放时间</t>
  </si>
  <si>
    <t>一次性生活补助资金发放时间2026年12月</t>
  </si>
  <si>
    <t>妥善解决好离岗乡村医生养老问题</t>
  </si>
  <si>
    <t>逐步提高离岗乡村医生养老问题，建立健全乡村医生养老保障机制</t>
  </si>
  <si>
    <t>正常离岗村医满意度</t>
  </si>
  <si>
    <t>正常离岗村医满意度90%</t>
  </si>
  <si>
    <t>目标1：保障卫生健康重点工作落实，确保完成年度工作任务.
目标2：根据工作计划，深入基层开展各项工作监督指导工作。
目标3：根据部门工作计划及上级要求，积极开展宣传活动。
目标4：结合年度目标，认真开展群众满意度调查。</t>
  </si>
  <si>
    <t>计生协慰问活动次数</t>
  </si>
  <si>
    <t>反映计生协开展慰问活动次数</t>
  </si>
  <si>
    <t>计划生育系列保险户数</t>
  </si>
  <si>
    <t>户</t>
  </si>
  <si>
    <t>反映计划生育目标家庭享益户数</t>
  </si>
  <si>
    <t>开展关爱婴幼儿健康成长宣传教育</t>
  </si>
  <si>
    <t>反映的是开展关爱婴幼儿健康成长宣传教育活动次数</t>
  </si>
  <si>
    <t>乡镇卫生院等级评审专家培训</t>
  </si>
  <si>
    <t>反映乡镇卫生院等级评审专家培训次数</t>
  </si>
  <si>
    <t>健康帮扶政策落实情况督导</t>
  </si>
  <si>
    <t>反映健康帮扶政策落实情况督导次数</t>
  </si>
  <si>
    <t>中医药文化宣传次数</t>
  </si>
  <si>
    <t>反映中医药文化宣传次数</t>
  </si>
  <si>
    <t>生物安全实验室检查督导</t>
  </si>
  <si>
    <t>反映生物安全实验室检查督导次数</t>
  </si>
  <si>
    <t>重点工作督导、学习培训出差批次</t>
  </si>
  <si>
    <t>30</t>
  </si>
  <si>
    <t>反映全年干部职工重点工作督导检查、学习培训出差批次</t>
  </si>
  <si>
    <t>重点工作落实车辆运行保障</t>
  </si>
  <si>
    <t>辆</t>
  </si>
  <si>
    <t>反映重点工作落实车辆运行保障数</t>
  </si>
  <si>
    <t>保障经费兑付时间</t>
  </si>
  <si>
    <t>保障经费兑付时间2026年12月</t>
  </si>
  <si>
    <t>移动网络通信运行保障</t>
  </si>
  <si>
    <t>有效运行</t>
  </si>
  <si>
    <t>反映移动网络通信运行全年有效运行</t>
  </si>
  <si>
    <t>出差人员经费保障满意度</t>
  </si>
  <si>
    <t>反映出差人员经费保障满意度</t>
  </si>
  <si>
    <t xml:space="preserve">保证所有政府办基层医疗卫生机构实施国家基本药物制度，推进综合改革顺利进行
</t>
  </si>
  <si>
    <t>基层医疗机构实施基药制度覆盖率</t>
  </si>
  <si>
    <t>反映政府办基层医疗卫生机构实施基本药物制度覆盖率</t>
  </si>
  <si>
    <t>反映项目实施完成时间</t>
  </si>
  <si>
    <t>国家基本药物制度在基层持续实施</t>
  </si>
  <si>
    <t>中长期</t>
  </si>
  <si>
    <t>反映国家基本药物制度在基层持续实施</t>
  </si>
  <si>
    <t>基层医疗卫生机构满意度</t>
  </si>
  <si>
    <t>反映基层医疗卫生机构满意度</t>
  </si>
  <si>
    <t>实施生育支持项目，健全生育支持体系，切实降低群众抚育成本，有效缓解生育下降趋势，人口结构进一步改善，促进云南人口长期均衡发展</t>
  </si>
  <si>
    <t>育儿补助发放标准</t>
  </si>
  <si>
    <t>800</t>
  </si>
  <si>
    <t>反映育儿补助发放标准</t>
  </si>
  <si>
    <t>二孩一次性生育补贴发放标准</t>
  </si>
  <si>
    <t>2000</t>
  </si>
  <si>
    <t>反映二孩一次性生育补贴发放标准</t>
  </si>
  <si>
    <t>三孩一次性生育补贴发放标准</t>
  </si>
  <si>
    <t>5000</t>
  </si>
  <si>
    <t>反映三孩一次性生育补贴发放标准</t>
  </si>
  <si>
    <t>补贴资金发放时间</t>
  </si>
  <si>
    <t>补贴资金发放时间2026年12月前</t>
  </si>
  <si>
    <t>生育养育成本</t>
  </si>
  <si>
    <t>有所降低</t>
  </si>
  <si>
    <t>反映生育养育成本</t>
  </si>
  <si>
    <t>补贴对象满意度≥90%</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</si>
  <si>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</si>
  <si>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0-6岁儿童健康管理率</t>
  </si>
  <si>
    <t>7岁以下儿童健康管理率≥90%</t>
  </si>
  <si>
    <t>孕产妇系统管理率</t>
  </si>
  <si>
    <t>孕产妇系统管理率≥90%</t>
  </si>
  <si>
    <t>3岁以下儿童系统管理率</t>
  </si>
  <si>
    <t>3岁以下儿童系统管理率≥85%</t>
  </si>
  <si>
    <t>老年人中医药健康管理率</t>
  </si>
  <si>
    <t>75</t>
  </si>
  <si>
    <t>老年人中医药健康管理率≥75%</t>
  </si>
  <si>
    <t>肺结核患者管理率</t>
  </si>
  <si>
    <t>肺结核患者管理率≥90%</t>
  </si>
  <si>
    <t>儿童中医药健康管理率</t>
  </si>
  <si>
    <t>儿童中医药健康管理率≥85%</t>
  </si>
  <si>
    <t>居民规范化电子健康档案覆盖率</t>
  </si>
  <si>
    <t>65</t>
  </si>
  <si>
    <t>居民规范化电子健康档案覆盖率≥65%</t>
  </si>
  <si>
    <t>高血压患者基层规范管理服务率</t>
  </si>
  <si>
    <t>80</t>
  </si>
  <si>
    <t>高血压患者基层规范管理服务率≥80%</t>
  </si>
  <si>
    <t>公共卫生服务水平</t>
  </si>
  <si>
    <t>不断提高</t>
  </si>
  <si>
    <t>公共卫生服务水平不断提高</t>
  </si>
  <si>
    <t>宣传效果群众满意度</t>
  </si>
  <si>
    <t>宣传效果群众满意度≥90%</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</si>
  <si>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</si>
  <si>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</si>
  <si>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</si>
  <si>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</si>
  <si>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</si>
  <si>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</si>
  <si>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</si>
  <si>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</si>
  <si>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</si>
  <si>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</si>
  <si>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</si>
  <si>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</si>
  <si>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</si>
  <si>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</si>
  <si>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</si>
  <si>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</si>
  <si>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</si>
  <si>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</si>
  <si>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车辆加油、添加燃料服务</t>
  </si>
  <si>
    <t>升</t>
  </si>
  <si>
    <t>车辆维修和保养服务</t>
  </si>
  <si>
    <t>项</t>
  </si>
  <si>
    <t>机动车保险服务</t>
  </si>
  <si>
    <t>办公软件</t>
  </si>
  <si>
    <t>基础软件</t>
  </si>
  <si>
    <t>套</t>
  </si>
  <si>
    <t>操作系统</t>
  </si>
  <si>
    <t>台式计算机</t>
  </si>
  <si>
    <t>台</t>
  </si>
  <si>
    <t>婴幼儿意外伤害险参保补贴</t>
  </si>
  <si>
    <t>人寿保险服务</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</si>
  <si>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</si>
  <si>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</si>
  <si>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</si>
  <si>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</si>
  <si>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</si>
  <si>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</si>
  <si>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</si>
  <si>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</si>
  <si>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</si>
  <si>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</si>
  <si>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</si>
  <si>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</si>
  <si>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</si>
  <si>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</si>
  <si>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</si>
  <si>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</si>
  <si>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</si>
  <si>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</si>
  <si>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</si>
  <si>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</si>
  <si>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</si>
  <si>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</si>
  <si>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</si>
  <si>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</si>
  <si>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</si>
  <si>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</si>
  <si>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</si>
  <si>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</si>
  <si>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</si>
  <si>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</si>
  <si>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</si>
  <si>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2026年基本公共卫生服务项目中央补助资金</t>
  </si>
  <si>
    <t>2026年计划生育中央转移支付资金</t>
  </si>
  <si>
    <t>2026年育儿补贴中央补助资金</t>
  </si>
  <si>
    <t>预算12表</t>
  </si>
  <si>
    <t>项目级次</t>
  </si>
  <si>
    <t>311 专项业务类</t>
  </si>
  <si>
    <t>本级</t>
  </si>
  <si>
    <t>312 民生类</t>
  </si>
  <si>
    <t>313 事业发展类</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</si>
</sst>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1" formatCode="_ * #,##0_ ;_ * \-#,##0_ ;_ * &quot;-&quot;_ ;_ @_ "/>
    <numFmt numFmtId="176" formatCode="yyyy\-mm\-dd"/>
    <numFmt numFmtId="177" formatCode="#,##0;\-#,##0;;@"/>
    <numFmt numFmtId="178" formatCode="yyyy\-mm\-dd\ hh:mm:ss"/>
    <numFmt numFmtId="179" formatCode="hh:mm:ss"/>
    <numFmt numFmtId="43" formatCode="_ * #,##0.00_ ;_ * \-#,##0.00_ ;_ * &quot;-&quot;??_ ;_ @_ "/>
    <numFmt numFmtId="180" formatCode="#,##0.00;\-#,##0.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b/>
      <sz val="11"/>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b/>
      <sz val="18"/>
      <color theme="3"/>
      <name val="宋体"/>
      <charset val="134"/>
      <scheme val="minor"/>
    </font>
    <font>
      <sz val="11"/>
      <color theme="0"/>
      <name val="宋体"/>
      <charset val="0"/>
      <scheme val="minor"/>
    </font>
    <font>
      <b/>
      <sz val="11"/>
      <color rgb="FF3F3F3F"/>
      <name val="宋体"/>
      <charset val="0"/>
      <scheme val="minor"/>
    </font>
    <font>
      <sz val="11"/>
      <color rgb="FF9C6500"/>
      <name val="宋体"/>
      <charset val="0"/>
      <scheme val="minor"/>
    </font>
    <font>
      <u/>
      <sz val="11"/>
      <color rgb="FF800080"/>
      <name val="宋体"/>
      <charset val="0"/>
      <scheme val="minor"/>
    </font>
    <font>
      <sz val="11"/>
      <color rgb="FF3F3F76"/>
      <name val="宋体"/>
      <charset val="0"/>
      <scheme val="minor"/>
    </font>
    <font>
      <b/>
      <sz val="11"/>
      <color rgb="FFFA7D00"/>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i/>
      <sz val="11"/>
      <color rgb="FF7F7F7F"/>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57">
    <xf numFmtId="0" fontId="0" fillId="0" borderId="0">
      <alignment vertical="top"/>
    </xf>
    <xf numFmtId="42" fontId="20" fillId="0" borderId="0" applyFont="0" applyFill="0" applyBorder="0" applyAlignment="0" applyProtection="0">
      <alignment vertical="center"/>
    </xf>
    <xf numFmtId="0" fontId="21" fillId="22" borderId="0" applyNumberFormat="0" applyBorder="0" applyAlignment="0" applyProtection="0">
      <alignment vertical="center"/>
    </xf>
    <xf numFmtId="0" fontId="31" fillId="19" borderId="17"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8" fontId="1" fillId="0" borderId="7">
      <alignment horizontal="right" vertical="center"/>
    </xf>
    <xf numFmtId="0" fontId="21" fillId="9" borderId="0" applyNumberFormat="0" applyBorder="0" applyAlignment="0" applyProtection="0">
      <alignment vertical="center"/>
    </xf>
    <xf numFmtId="0" fontId="24" fillId="5" borderId="0" applyNumberFormat="0" applyBorder="0" applyAlignment="0" applyProtection="0">
      <alignment vertical="center"/>
    </xf>
    <xf numFmtId="43" fontId="20" fillId="0" borderId="0" applyFont="0" applyFill="0" applyBorder="0" applyAlignment="0" applyProtection="0">
      <alignment vertical="center"/>
    </xf>
    <xf numFmtId="0" fontId="27" fillId="25" borderId="0" applyNumberFormat="0" applyBorder="0" applyAlignment="0" applyProtection="0">
      <alignment vertical="center"/>
    </xf>
    <xf numFmtId="0" fontId="23" fillId="0" borderId="0" applyNumberFormat="0" applyFill="0" applyBorder="0" applyAlignment="0" applyProtection="0">
      <alignment vertical="center"/>
    </xf>
    <xf numFmtId="9" fontId="20" fillId="0" borderId="0" applyFont="0" applyFill="0" applyBorder="0" applyAlignment="0" applyProtection="0">
      <alignment vertical="center"/>
    </xf>
    <xf numFmtId="176" fontId="1" fillId="0" borderId="7">
      <alignment horizontal="right" vertical="center"/>
    </xf>
    <xf numFmtId="0" fontId="30" fillId="0" borderId="0" applyNumberFormat="0" applyFill="0" applyBorder="0" applyAlignment="0" applyProtection="0">
      <alignment vertical="center"/>
    </xf>
    <xf numFmtId="0" fontId="20" fillId="14" borderId="16" applyNumberFormat="0" applyFont="0" applyAlignment="0" applyProtection="0">
      <alignment vertical="center"/>
    </xf>
    <xf numFmtId="0" fontId="27" fillId="18" borderId="0" applyNumberFormat="0" applyBorder="0" applyAlignment="0" applyProtection="0">
      <alignment vertical="center"/>
    </xf>
    <xf numFmtId="0" fontId="2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19" applyNumberFormat="0" applyFill="0" applyAlignment="0" applyProtection="0">
      <alignment vertical="center"/>
    </xf>
    <xf numFmtId="0" fontId="38" fillId="0" borderId="19" applyNumberFormat="0" applyFill="0" applyAlignment="0" applyProtection="0">
      <alignment vertical="center"/>
    </xf>
    <xf numFmtId="0" fontId="27" fillId="24" borderId="0" applyNumberFormat="0" applyBorder="0" applyAlignment="0" applyProtection="0">
      <alignment vertical="center"/>
    </xf>
    <xf numFmtId="0" fontId="22" fillId="0" borderId="21" applyNumberFormat="0" applyFill="0" applyAlignment="0" applyProtection="0">
      <alignment vertical="center"/>
    </xf>
    <xf numFmtId="0" fontId="27" fillId="17" borderId="0" applyNumberFormat="0" applyBorder="0" applyAlignment="0" applyProtection="0">
      <alignment vertical="center"/>
    </xf>
    <xf numFmtId="0" fontId="28" fillId="13" borderId="15" applyNumberFormat="0" applyAlignment="0" applyProtection="0">
      <alignment vertical="center"/>
    </xf>
    <xf numFmtId="0" fontId="32" fillId="13" borderId="17" applyNumberFormat="0" applyAlignment="0" applyProtection="0">
      <alignment vertical="center"/>
    </xf>
    <xf numFmtId="0" fontId="25" fillId="8" borderId="14" applyNumberFormat="0" applyAlignment="0" applyProtection="0">
      <alignment vertical="center"/>
    </xf>
    <xf numFmtId="0" fontId="21" fillId="32" borderId="0" applyNumberFormat="0" applyBorder="0" applyAlignment="0" applyProtection="0">
      <alignment vertical="center"/>
    </xf>
    <xf numFmtId="0" fontId="27" fillId="28" borderId="0" applyNumberFormat="0" applyBorder="0" applyAlignment="0" applyProtection="0">
      <alignment vertical="center"/>
    </xf>
    <xf numFmtId="0" fontId="34" fillId="0" borderId="18" applyNumberFormat="0" applyFill="0" applyAlignment="0" applyProtection="0">
      <alignment vertical="center"/>
    </xf>
    <xf numFmtId="0" fontId="37" fillId="0" borderId="20" applyNumberFormat="0" applyFill="0" applyAlignment="0" applyProtection="0">
      <alignment vertical="center"/>
    </xf>
    <xf numFmtId="0" fontId="39" fillId="31" borderId="0" applyNumberFormat="0" applyBorder="0" applyAlignment="0" applyProtection="0">
      <alignment vertical="center"/>
    </xf>
    <xf numFmtId="0" fontId="29" fillId="16" borderId="0" applyNumberFormat="0" applyBorder="0" applyAlignment="0" applyProtection="0">
      <alignment vertical="center"/>
    </xf>
    <xf numFmtId="10" fontId="1" fillId="0" borderId="7">
      <alignment horizontal="right" vertical="center"/>
    </xf>
    <xf numFmtId="0" fontId="21" fillId="21" borderId="0" applyNumberFormat="0" applyBorder="0" applyAlignment="0" applyProtection="0">
      <alignment vertical="center"/>
    </xf>
    <xf numFmtId="0" fontId="27" fillId="12" borderId="0" applyNumberFormat="0" applyBorder="0" applyAlignment="0" applyProtection="0">
      <alignment vertical="center"/>
    </xf>
    <xf numFmtId="0" fontId="21" fillId="20" borderId="0" applyNumberFormat="0" applyBorder="0" applyAlignment="0" applyProtection="0">
      <alignment vertical="center"/>
    </xf>
    <xf numFmtId="0" fontId="21" fillId="7" borderId="0" applyNumberFormat="0" applyBorder="0" applyAlignment="0" applyProtection="0">
      <alignment vertical="center"/>
    </xf>
    <xf numFmtId="0" fontId="21" fillId="30" borderId="0" applyNumberFormat="0" applyBorder="0" applyAlignment="0" applyProtection="0">
      <alignment vertical="center"/>
    </xf>
    <xf numFmtId="0" fontId="21" fillId="4" borderId="0" applyNumberFormat="0" applyBorder="0" applyAlignment="0" applyProtection="0">
      <alignment vertical="center"/>
    </xf>
    <xf numFmtId="0" fontId="27" fillId="11" borderId="0" applyNumberFormat="0" applyBorder="0" applyAlignment="0" applyProtection="0">
      <alignment vertical="center"/>
    </xf>
    <xf numFmtId="0" fontId="27" fillId="27" borderId="0" applyNumberFormat="0" applyBorder="0" applyAlignment="0" applyProtection="0">
      <alignment vertical="center"/>
    </xf>
    <xf numFmtId="0" fontId="21" fillId="29" borderId="0" applyNumberFormat="0" applyBorder="0" applyAlignment="0" applyProtection="0">
      <alignment vertical="center"/>
    </xf>
    <xf numFmtId="0" fontId="21" fillId="3" borderId="0" applyNumberFormat="0" applyBorder="0" applyAlignment="0" applyProtection="0">
      <alignment vertical="center"/>
    </xf>
    <xf numFmtId="0" fontId="27" fillId="10" borderId="0" applyNumberFormat="0" applyBorder="0" applyAlignment="0" applyProtection="0">
      <alignment vertical="center"/>
    </xf>
    <xf numFmtId="0" fontId="21" fillId="6" borderId="0" applyNumberFormat="0" applyBorder="0" applyAlignment="0" applyProtection="0">
      <alignment vertical="center"/>
    </xf>
    <xf numFmtId="0" fontId="27" fillId="23" borderId="0" applyNumberFormat="0" applyBorder="0" applyAlignment="0" applyProtection="0">
      <alignment vertical="center"/>
    </xf>
    <xf numFmtId="0" fontId="27" fillId="26" borderId="0" applyNumberFormat="0" applyBorder="0" applyAlignment="0" applyProtection="0">
      <alignment vertical="center"/>
    </xf>
    <xf numFmtId="0" fontId="21" fillId="2" borderId="0" applyNumberFormat="0" applyBorder="0" applyAlignment="0" applyProtection="0">
      <alignment vertical="center"/>
    </xf>
    <xf numFmtId="0" fontId="27" fillId="15"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9" fontId="1" fillId="0" borderId="7">
      <alignment horizontal="right" vertical="center"/>
    </xf>
    <xf numFmtId="177" fontId="1" fillId="0" borderId="7">
      <alignment horizontal="right" vertical="center"/>
    </xf>
  </cellStyleXfs>
  <cellXfs count="19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80"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80"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B15" sqref="B15"/>
    </sheetView>
  </sheetViews>
  <sheetFormatPr defaultColWidth="10.2857142857143" defaultRowHeight="15" customHeight="1" outlineLevelCol="3"/>
  <cols>
    <col min="1" max="4" width="33.2857142857143" customWidth="1"/>
  </cols>
  <sheetData>
    <row r="1" ht="18.75" customHeight="1" spans="1:4">
      <c r="A1" s="194"/>
      <c r="B1" s="194"/>
      <c r="C1" s="194"/>
      <c r="D1" s="195" t="s">
        <v>0</v>
      </c>
    </row>
    <row r="2" ht="42" customHeight="1" spans="1:4">
      <c r="A2" s="196" t="str">
        <f>"2026"&amp;"年部门财务收支预算总表"</f>
        <v>2026年部门财务收支预算总表</v>
      </c>
      <c r="B2" s="196"/>
      <c r="C2" s="196"/>
      <c r="D2" s="196"/>
    </row>
    <row r="3" ht="18.75" customHeight="1" spans="1:4">
      <c r="A3" s="194" t="str">
        <f>"单位名称："&amp;"梁河县卫生健康局"</f>
        <v>单位名称：梁河县卫生健康局</v>
      </c>
      <c r="B3" s="194"/>
      <c r="C3" s="197"/>
      <c r="D3" s="195" t="s">
        <v>1</v>
      </c>
    </row>
    <row r="4" ht="18.75" customHeight="1" spans="1:4">
      <c r="A4" s="153" t="s">
        <v>2</v>
      </c>
      <c r="B4" s="153"/>
      <c r="C4" s="153" t="s">
        <v>3</v>
      </c>
      <c r="D4" s="153"/>
    </row>
    <row r="5" ht="18.75" customHeight="1" spans="1:4">
      <c r="A5" s="153" t="s">
        <v>4</v>
      </c>
      <c r="B5" s="153" t="s">
        <v>5</v>
      </c>
      <c r="C5" s="153" t="s">
        <v>6</v>
      </c>
      <c r="D5" s="153" t="s">
        <v>5</v>
      </c>
    </row>
    <row r="6" ht="18.75" customHeight="1" spans="1:4">
      <c r="A6" s="151" t="s">
        <v>7</v>
      </c>
      <c r="B6" s="152">
        <v>7390651.16</v>
      </c>
      <c r="C6" s="151" t="str">
        <f>"一"&amp;"、"&amp;"一般公共服务支出"</f>
        <v>一、一般公共服务支出</v>
      </c>
      <c r="D6" s="152">
        <v>85790</v>
      </c>
    </row>
    <row r="7" ht="18.75" customHeight="1" spans="1:4">
      <c r="A7" s="151" t="s">
        <v>8</v>
      </c>
      <c r="B7" s="152"/>
      <c r="C7" s="151" t="str">
        <f>"二"&amp;"、"&amp;"社会保障和就业支出"</f>
        <v>二、社会保障和就业支出</v>
      </c>
      <c r="D7" s="152">
        <v>801360.86</v>
      </c>
    </row>
    <row r="8" ht="18.75" customHeight="1" spans="1:4">
      <c r="A8" s="151" t="s">
        <v>9</v>
      </c>
      <c r="B8" s="152"/>
      <c r="C8" s="151" t="str">
        <f>"三"&amp;"、"&amp;"卫生健康支出"</f>
        <v>三、卫生健康支出</v>
      </c>
      <c r="D8" s="152">
        <v>6234904.61</v>
      </c>
    </row>
    <row r="9" ht="18.75" customHeight="1" spans="1:4">
      <c r="A9" s="151" t="s">
        <v>10</v>
      </c>
      <c r="B9" s="152"/>
      <c r="C9" s="151" t="str">
        <f>"四"&amp;"、"&amp;"住房保障支出"</f>
        <v>四、住房保障支出</v>
      </c>
      <c r="D9" s="152">
        <v>280215.36</v>
      </c>
    </row>
    <row r="10" ht="18.75" customHeight="1" spans="1:4">
      <c r="A10" s="151" t="s">
        <v>11</v>
      </c>
      <c r="B10" s="152">
        <v>11619.67</v>
      </c>
      <c r="C10" s="151"/>
      <c r="D10" s="152"/>
    </row>
    <row r="11" ht="18.75" customHeight="1" spans="1:4">
      <c r="A11" s="151" t="s">
        <v>12</v>
      </c>
      <c r="B11" s="152"/>
      <c r="C11" s="151"/>
      <c r="D11" s="152"/>
    </row>
    <row r="12" ht="18.75" customHeight="1" spans="1:4">
      <c r="A12" s="151" t="s">
        <v>13</v>
      </c>
      <c r="B12" s="152"/>
      <c r="C12" s="151"/>
      <c r="D12" s="152"/>
    </row>
    <row r="13" ht="18.75" customHeight="1" spans="1:4">
      <c r="A13" s="151" t="s">
        <v>14</v>
      </c>
      <c r="B13" s="152"/>
      <c r="C13" s="151"/>
      <c r="D13" s="152"/>
    </row>
    <row r="14" ht="18.75" customHeight="1" spans="1:4">
      <c r="A14" s="151" t="s">
        <v>15</v>
      </c>
      <c r="B14" s="152"/>
      <c r="C14" s="151"/>
      <c r="D14" s="152"/>
    </row>
    <row r="15" ht="18.75" customHeight="1" spans="1:4">
      <c r="A15" s="151" t="s">
        <v>16</v>
      </c>
      <c r="B15" s="152">
        <v>11619.67</v>
      </c>
      <c r="C15" s="151"/>
      <c r="D15" s="152"/>
    </row>
    <row r="16" ht="18.75" customHeight="1" spans="1:4">
      <c r="A16" s="151"/>
      <c r="B16" s="152"/>
      <c r="C16" s="151"/>
      <c r="D16" s="152"/>
    </row>
    <row r="17" ht="18.75" customHeight="1" spans="1:4">
      <c r="A17" s="151"/>
      <c r="B17" s="152"/>
      <c r="C17" s="151"/>
      <c r="D17" s="152"/>
    </row>
    <row r="18" ht="18.75" customHeight="1" spans="1:4">
      <c r="A18" s="151"/>
      <c r="B18" s="152"/>
      <c r="C18" s="151"/>
      <c r="D18" s="152"/>
    </row>
    <row r="19" ht="18.75" customHeight="1" spans="1:4">
      <c r="A19" s="151"/>
      <c r="B19" s="152"/>
      <c r="C19" s="151"/>
      <c r="D19" s="152"/>
    </row>
    <row r="20" ht="18.75" customHeight="1" spans="1:4">
      <c r="A20" s="151"/>
      <c r="B20" s="152"/>
      <c r="C20" s="151"/>
      <c r="D20" s="152"/>
    </row>
    <row r="21" ht="18.75" customHeight="1" spans="1:4">
      <c r="A21" s="151"/>
      <c r="B21" s="152"/>
      <c r="C21" s="151"/>
      <c r="D21" s="152"/>
    </row>
    <row r="22" ht="18.75" customHeight="1" spans="1:4">
      <c r="A22" s="151"/>
      <c r="B22" s="152"/>
      <c r="C22" s="151"/>
      <c r="D22" s="152"/>
    </row>
    <row r="23" ht="18.75" customHeight="1" spans="1:4">
      <c r="A23" s="151"/>
      <c r="B23" s="152"/>
      <c r="C23" s="151"/>
      <c r="D23" s="152"/>
    </row>
    <row r="24" ht="18.75" customHeight="1" spans="1:4">
      <c r="A24" s="151"/>
      <c r="B24" s="152"/>
      <c r="C24" s="151"/>
      <c r="D24" s="152"/>
    </row>
    <row r="25" ht="18.75" customHeight="1" spans="1:4">
      <c r="A25" s="151"/>
      <c r="B25" s="152"/>
      <c r="C25" s="151"/>
      <c r="D25" s="152"/>
    </row>
    <row r="26" ht="18.75" customHeight="1" spans="1:4">
      <c r="A26" s="151"/>
      <c r="B26" s="152"/>
      <c r="C26" s="151"/>
      <c r="D26" s="152"/>
    </row>
    <row r="27" ht="18.75" customHeight="1" spans="1:4">
      <c r="A27" s="151"/>
      <c r="B27" s="152"/>
      <c r="C27" s="151"/>
      <c r="D27" s="152"/>
    </row>
    <row r="28" ht="18.75" customHeight="1" spans="1:4">
      <c r="A28" s="151"/>
      <c r="B28" s="152"/>
      <c r="C28" s="151"/>
      <c r="D28" s="152"/>
    </row>
    <row r="29" ht="18.75" customHeight="1" spans="1:4">
      <c r="A29" s="151"/>
      <c r="B29" s="152"/>
      <c r="C29" s="151"/>
      <c r="D29" s="152"/>
    </row>
    <row r="30" ht="18.75" customHeight="1" spans="1:4">
      <c r="A30" s="151"/>
      <c r="B30" s="152"/>
      <c r="C30" s="151"/>
      <c r="D30" s="152"/>
    </row>
    <row r="31" ht="18.75" customHeight="1" spans="1:4">
      <c r="A31" s="151"/>
      <c r="B31" s="152"/>
      <c r="C31" s="151"/>
      <c r="D31" s="152"/>
    </row>
    <row r="32" ht="18.75" customHeight="1" spans="1:4">
      <c r="A32" s="151" t="s">
        <v>17</v>
      </c>
      <c r="B32" s="152">
        <v>7402270.83</v>
      </c>
      <c r="C32" s="151" t="s">
        <v>18</v>
      </c>
      <c r="D32" s="152">
        <v>7402270.83</v>
      </c>
    </row>
    <row r="33" ht="18.75" customHeight="1" spans="1:4">
      <c r="A33" s="151" t="s">
        <v>19</v>
      </c>
      <c r="B33" s="152"/>
      <c r="C33" s="151" t="s">
        <v>20</v>
      </c>
      <c r="D33" s="152"/>
    </row>
    <row r="34" ht="18.75" customHeight="1" spans="1:4">
      <c r="A34" s="151" t="s">
        <v>21</v>
      </c>
      <c r="B34" s="152"/>
      <c r="C34" s="151" t="s">
        <v>21</v>
      </c>
      <c r="D34" s="152"/>
    </row>
    <row r="35" ht="18.75" customHeight="1" spans="1:4">
      <c r="A35" s="151" t="s">
        <v>22</v>
      </c>
      <c r="B35" s="152"/>
      <c r="C35" s="151" t="s">
        <v>23</v>
      </c>
      <c r="D35" s="152"/>
    </row>
    <row r="36" ht="18.75" customHeight="1" spans="1:4">
      <c r="A36" s="151" t="s">
        <v>24</v>
      </c>
      <c r="B36" s="152">
        <v>7402270.83</v>
      </c>
      <c r="C36" s="151" t="s">
        <v>25</v>
      </c>
      <c r="D36" s="152">
        <v>7402270.83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1">
        <v>1</v>
      </c>
      <c r="B1" s="122">
        <v>0</v>
      </c>
      <c r="C1" s="121">
        <v>1</v>
      </c>
      <c r="D1" s="89"/>
      <c r="E1" s="89"/>
      <c r="F1" s="123" t="s">
        <v>595</v>
      </c>
    </row>
    <row r="2" ht="26.25" customHeight="1" spans="1:6">
      <c r="A2" s="124" t="str">
        <f>"2026"&amp;"年部门政府性基金预算支出预算表"</f>
        <v>2026年部门政府性基金预算支出预算表</v>
      </c>
      <c r="B2" s="124" t="s">
        <v>596</v>
      </c>
      <c r="C2" s="125"/>
      <c r="D2" s="126"/>
      <c r="E2" s="126"/>
      <c r="F2" s="126"/>
    </row>
    <row r="3" ht="13.5" customHeight="1" spans="1:6">
      <c r="A3" s="127" t="str">
        <f>"单位名称："&amp;"梁河县卫生健康局"</f>
        <v>单位名称：梁河县卫生健康局</v>
      </c>
      <c r="B3" s="127" t="s">
        <v>597</v>
      </c>
      <c r="C3" s="128"/>
      <c r="D3" s="89"/>
      <c r="E3" s="89"/>
      <c r="F3" s="123" t="s">
        <v>1</v>
      </c>
    </row>
    <row r="4" ht="19.5" customHeight="1" spans="1:6">
      <c r="A4" s="129" t="s">
        <v>172</v>
      </c>
      <c r="B4" s="130" t="s">
        <v>48</v>
      </c>
      <c r="C4" s="129" t="s">
        <v>49</v>
      </c>
      <c r="D4" s="12" t="s">
        <v>598</v>
      </c>
      <c r="E4" s="13"/>
      <c r="F4" s="14"/>
    </row>
    <row r="5" ht="18.75" customHeight="1" spans="1:6">
      <c r="A5" s="131"/>
      <c r="B5" s="132"/>
      <c r="C5" s="131"/>
      <c r="D5" s="69" t="s">
        <v>30</v>
      </c>
      <c r="E5" s="12" t="s">
        <v>52</v>
      </c>
      <c r="F5" s="69" t="s">
        <v>53</v>
      </c>
    </row>
    <row r="6" ht="18.75" customHeight="1" spans="1:6">
      <c r="A6" s="58"/>
      <c r="B6" s="133"/>
      <c r="C6" s="58"/>
      <c r="D6" s="35"/>
      <c r="E6" s="35"/>
      <c r="F6" s="35"/>
    </row>
    <row r="7" ht="21" customHeight="1" spans="1:6">
      <c r="A7" s="22"/>
      <c r="B7" s="22"/>
      <c r="C7" s="22"/>
      <c r="D7" s="83"/>
      <c r="E7" s="134"/>
      <c r="F7" s="134"/>
    </row>
    <row r="8" ht="21" customHeight="1" spans="1:6">
      <c r="A8" s="22"/>
      <c r="B8" s="22"/>
      <c r="C8" s="22"/>
      <c r="D8" s="135"/>
      <c r="E8" s="136"/>
      <c r="F8" s="136"/>
    </row>
    <row r="9" ht="18.75" customHeight="1" spans="1:6">
      <c r="A9" s="137" t="s">
        <v>599</v>
      </c>
      <c r="B9" s="137" t="s">
        <v>599</v>
      </c>
      <c r="C9" s="138" t="s">
        <v>599</v>
      </c>
      <c r="D9" s="83"/>
      <c r="E9" s="134"/>
      <c r="F9" s="134"/>
    </row>
    <row r="10" ht="18.75" customHeight="1" spans="1:6">
      <c r="A10" s="139" t="s">
        <v>600</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Q16"/>
  <sheetViews>
    <sheetView showZeros="0" workbookViewId="0">
      <selection activeCell="G9" sqref="G9:G15"/>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1"/>
      <c r="P1" s="111"/>
      <c r="Q1" s="98" t="s">
        <v>601</v>
      </c>
    </row>
    <row r="2" ht="27.75" customHeight="1" spans="1:17">
      <c r="A2" s="99" t="str">
        <f>"2026"&amp;"年部门政府采购预算表"</f>
        <v>2026年部门政府采购预算表</v>
      </c>
      <c r="B2" s="29"/>
      <c r="C2" s="29"/>
      <c r="D2" s="29"/>
      <c r="E2" s="29"/>
      <c r="F2" s="29"/>
      <c r="G2" s="29"/>
      <c r="H2" s="29"/>
      <c r="I2" s="29"/>
      <c r="J2" s="29"/>
      <c r="K2" s="112"/>
      <c r="L2" s="29"/>
      <c r="M2" s="29"/>
      <c r="N2" s="29"/>
      <c r="O2" s="112"/>
      <c r="P2" s="112"/>
      <c r="Q2" s="29"/>
    </row>
    <row r="3" ht="18.75" customHeight="1" spans="1:17">
      <c r="A3" s="100" t="str">
        <f>"单位名称："&amp;"梁河县卫生健康局"</f>
        <v>单位名称：梁河县卫生健康局</v>
      </c>
      <c r="B3" s="32"/>
      <c r="C3" s="32"/>
      <c r="D3" s="32"/>
      <c r="E3" s="32"/>
      <c r="F3" s="32"/>
      <c r="G3" s="32"/>
      <c r="H3" s="32"/>
      <c r="I3" s="32"/>
      <c r="J3" s="32"/>
      <c r="K3" s="1"/>
      <c r="L3" s="1"/>
      <c r="M3" s="1"/>
      <c r="N3" s="1"/>
      <c r="O3" s="113"/>
      <c r="P3" s="113"/>
      <c r="Q3" s="120" t="s">
        <v>27</v>
      </c>
    </row>
    <row r="4" ht="15.75" customHeight="1" spans="1:17">
      <c r="A4" s="11" t="s">
        <v>602</v>
      </c>
      <c r="B4" s="101" t="s">
        <v>603</v>
      </c>
      <c r="C4" s="101" t="s">
        <v>604</v>
      </c>
      <c r="D4" s="101" t="s">
        <v>605</v>
      </c>
      <c r="E4" s="101" t="s">
        <v>606</v>
      </c>
      <c r="F4" s="101" t="s">
        <v>607</v>
      </c>
      <c r="G4" s="47" t="s">
        <v>179</v>
      </c>
      <c r="H4" s="47"/>
      <c r="I4" s="47"/>
      <c r="J4" s="47"/>
      <c r="K4" s="114"/>
      <c r="L4" s="47"/>
      <c r="M4" s="47"/>
      <c r="N4" s="47"/>
      <c r="O4" s="72"/>
      <c r="P4" s="114"/>
      <c r="Q4" s="48"/>
    </row>
    <row r="5" ht="17.25" customHeight="1" spans="1:17">
      <c r="A5" s="16"/>
      <c r="B5" s="102"/>
      <c r="C5" s="102"/>
      <c r="D5" s="102"/>
      <c r="E5" s="102"/>
      <c r="F5" s="102"/>
      <c r="G5" s="102" t="s">
        <v>30</v>
      </c>
      <c r="H5" s="102" t="s">
        <v>34</v>
      </c>
      <c r="I5" s="102" t="s">
        <v>608</v>
      </c>
      <c r="J5" s="102" t="s">
        <v>609</v>
      </c>
      <c r="K5" s="115" t="s">
        <v>610</v>
      </c>
      <c r="L5" s="116" t="s">
        <v>611</v>
      </c>
      <c r="M5" s="116"/>
      <c r="N5" s="116"/>
      <c r="O5" s="117"/>
      <c r="P5" s="118"/>
      <c r="Q5" s="103"/>
    </row>
    <row r="6" ht="54" customHeight="1" spans="1:17">
      <c r="A6" s="18"/>
      <c r="B6" s="103"/>
      <c r="C6" s="103"/>
      <c r="D6" s="103"/>
      <c r="E6" s="103"/>
      <c r="F6" s="103"/>
      <c r="G6" s="103"/>
      <c r="H6" s="103" t="s">
        <v>33</v>
      </c>
      <c r="I6" s="103"/>
      <c r="J6" s="103"/>
      <c r="K6" s="119"/>
      <c r="L6" s="103" t="s">
        <v>33</v>
      </c>
      <c r="M6" s="103" t="s">
        <v>40</v>
      </c>
      <c r="N6" s="103" t="s">
        <v>612</v>
      </c>
      <c r="O6" s="33" t="s">
        <v>42</v>
      </c>
      <c r="P6" s="119" t="s">
        <v>43</v>
      </c>
      <c r="Q6" s="103" t="s">
        <v>44</v>
      </c>
    </row>
    <row r="7" ht="15" hidden="1" customHeight="1" spans="1:17">
      <c r="A7" s="73">
        <v>1</v>
      </c>
      <c r="B7" s="104">
        <v>2</v>
      </c>
      <c r="C7" s="104">
        <v>3</v>
      </c>
      <c r="D7" s="104">
        <v>4</v>
      </c>
      <c r="E7" s="104">
        <v>5</v>
      </c>
      <c r="F7" s="104">
        <v>6</v>
      </c>
      <c r="G7" s="77">
        <v>7</v>
      </c>
      <c r="H7" s="77">
        <v>8</v>
      </c>
      <c r="I7" s="77">
        <v>9</v>
      </c>
      <c r="J7" s="77">
        <v>10</v>
      </c>
      <c r="K7" s="77">
        <v>11</v>
      </c>
      <c r="L7" s="77">
        <v>12</v>
      </c>
      <c r="M7" s="77">
        <v>13</v>
      </c>
      <c r="N7" s="77">
        <v>14</v>
      </c>
      <c r="O7" s="77">
        <v>15</v>
      </c>
      <c r="P7" s="77">
        <v>16</v>
      </c>
      <c r="Q7" s="77">
        <v>17</v>
      </c>
    </row>
    <row r="8" ht="52.5" hidden="1" customHeight="1" spans="1:17">
      <c r="A8" s="105" t="s">
        <v>46</v>
      </c>
      <c r="B8" s="106"/>
      <c r="C8" s="106"/>
      <c r="D8" s="107"/>
      <c r="E8" s="108"/>
      <c r="F8" s="23">
        <v>20850</v>
      </c>
      <c r="G8" s="23">
        <v>47848</v>
      </c>
      <c r="H8" s="23">
        <v>47848</v>
      </c>
      <c r="I8" s="23"/>
      <c r="J8" s="23"/>
      <c r="K8" s="23"/>
      <c r="L8" s="23"/>
      <c r="M8" s="23"/>
      <c r="N8" s="23"/>
      <c r="O8" s="23"/>
      <c r="P8" s="23"/>
      <c r="Q8" s="23"/>
    </row>
    <row r="9" ht="52.5" customHeight="1" spans="1:17">
      <c r="A9" s="105" t="str">
        <f t="shared" ref="A9:A11" si="0">"     "&amp;"公用经费安排的公车购置及运维费"</f>
        <v>     公用经费安排的公车购置及运维费</v>
      </c>
      <c r="B9" s="106" t="s">
        <v>613</v>
      </c>
      <c r="C9" s="106" t="s">
        <v>613</v>
      </c>
      <c r="D9" s="107" t="s">
        <v>614</v>
      </c>
      <c r="E9" s="108">
        <v>1</v>
      </c>
      <c r="F9" s="23"/>
      <c r="G9" s="23">
        <v>10000</v>
      </c>
      <c r="H9" s="23">
        <v>10000</v>
      </c>
      <c r="I9" s="23"/>
      <c r="J9" s="23"/>
      <c r="K9" s="23"/>
      <c r="L9" s="23"/>
      <c r="M9" s="23"/>
      <c r="N9" s="23"/>
      <c r="O9" s="23"/>
      <c r="P9" s="23"/>
      <c r="Q9" s="23"/>
    </row>
    <row r="10" ht="52.5" customHeight="1" spans="1:17">
      <c r="A10" s="105" t="str">
        <f t="shared" si="0"/>
        <v>     公用经费安排的公车购置及运维费</v>
      </c>
      <c r="B10" s="106" t="s">
        <v>615</v>
      </c>
      <c r="C10" s="106" t="s">
        <v>615</v>
      </c>
      <c r="D10" s="107" t="s">
        <v>616</v>
      </c>
      <c r="E10" s="108">
        <v>1</v>
      </c>
      <c r="F10" s="23"/>
      <c r="G10" s="23">
        <v>7000</v>
      </c>
      <c r="H10" s="23">
        <v>7000</v>
      </c>
      <c r="I10" s="23"/>
      <c r="J10" s="23"/>
      <c r="K10" s="23"/>
      <c r="L10" s="23"/>
      <c r="M10" s="23"/>
      <c r="N10" s="23"/>
      <c r="O10" s="23"/>
      <c r="P10" s="23"/>
      <c r="Q10" s="23"/>
    </row>
    <row r="11" ht="52.5" customHeight="1" spans="1:17">
      <c r="A11" s="105" t="str">
        <f t="shared" si="0"/>
        <v>     公用经费安排的公车购置及运维费</v>
      </c>
      <c r="B11" s="106" t="s">
        <v>617</v>
      </c>
      <c r="C11" s="106" t="s">
        <v>617</v>
      </c>
      <c r="D11" s="107" t="s">
        <v>616</v>
      </c>
      <c r="E11" s="108">
        <v>1</v>
      </c>
      <c r="F11" s="23"/>
      <c r="G11" s="23">
        <v>3600</v>
      </c>
      <c r="H11" s="23">
        <v>3600</v>
      </c>
      <c r="I11" s="23"/>
      <c r="J11" s="23"/>
      <c r="K11" s="23"/>
      <c r="L11" s="23"/>
      <c r="M11" s="23"/>
      <c r="N11" s="23"/>
      <c r="O11" s="23"/>
      <c r="P11" s="23"/>
      <c r="Q11" s="23"/>
    </row>
    <row r="12" ht="52.5" hidden="1" customHeight="1" spans="1:17">
      <c r="A12" s="105" t="str">
        <f t="shared" ref="A12:A14" si="1">"     "&amp;"卫生健康事业专项经费"</f>
        <v>     卫生健康事业专项经费</v>
      </c>
      <c r="B12" s="106" t="s">
        <v>618</v>
      </c>
      <c r="C12" s="106" t="s">
        <v>619</v>
      </c>
      <c r="D12" s="107" t="s">
        <v>620</v>
      </c>
      <c r="E12" s="108">
        <v>1</v>
      </c>
      <c r="F12" s="23"/>
      <c r="G12" s="23">
        <v>1280</v>
      </c>
      <c r="H12" s="23">
        <v>1280</v>
      </c>
      <c r="I12" s="23"/>
      <c r="J12" s="23"/>
      <c r="K12" s="23"/>
      <c r="L12" s="23"/>
      <c r="M12" s="23"/>
      <c r="N12" s="23"/>
      <c r="O12" s="23"/>
      <c r="P12" s="23"/>
      <c r="Q12" s="23"/>
    </row>
    <row r="13" ht="52.5" hidden="1" customHeight="1" spans="1:17">
      <c r="A13" s="105" t="str">
        <f t="shared" si="1"/>
        <v>     卫生健康事业专项经费</v>
      </c>
      <c r="B13" s="106" t="s">
        <v>621</v>
      </c>
      <c r="C13" s="106" t="s">
        <v>619</v>
      </c>
      <c r="D13" s="107" t="s">
        <v>620</v>
      </c>
      <c r="E13" s="108">
        <v>1</v>
      </c>
      <c r="F13" s="23"/>
      <c r="G13" s="23">
        <v>518</v>
      </c>
      <c r="H13" s="23">
        <v>518</v>
      </c>
      <c r="I13" s="23"/>
      <c r="J13" s="23"/>
      <c r="K13" s="23"/>
      <c r="L13" s="23"/>
      <c r="M13" s="23"/>
      <c r="N13" s="23"/>
      <c r="O13" s="23"/>
      <c r="P13" s="23"/>
      <c r="Q13" s="23"/>
    </row>
    <row r="14" ht="52.5" hidden="1" customHeight="1" spans="1:17">
      <c r="A14" s="105" t="str">
        <f t="shared" si="1"/>
        <v>     卫生健康事业专项经费</v>
      </c>
      <c r="B14" s="106" t="s">
        <v>622</v>
      </c>
      <c r="C14" s="106" t="s">
        <v>622</v>
      </c>
      <c r="D14" s="107" t="s">
        <v>623</v>
      </c>
      <c r="E14" s="108">
        <v>1</v>
      </c>
      <c r="F14" s="23"/>
      <c r="G14" s="23">
        <v>4600</v>
      </c>
      <c r="H14" s="23">
        <v>4600</v>
      </c>
      <c r="I14" s="23"/>
      <c r="J14" s="23"/>
      <c r="K14" s="23"/>
      <c r="L14" s="23"/>
      <c r="M14" s="23"/>
      <c r="N14" s="23"/>
      <c r="O14" s="23"/>
      <c r="P14" s="23"/>
      <c r="Q14" s="23"/>
    </row>
    <row r="15" ht="52.5" customHeight="1" spans="1:17">
      <c r="A15" s="105" t="str">
        <f>"     "&amp;"生育支持项目补助资金"</f>
        <v>     生育支持项目补助资金</v>
      </c>
      <c r="B15" s="106" t="s">
        <v>624</v>
      </c>
      <c r="C15" s="106" t="s">
        <v>625</v>
      </c>
      <c r="D15" s="107" t="s">
        <v>616</v>
      </c>
      <c r="E15" s="108">
        <v>1</v>
      </c>
      <c r="F15" s="23">
        <v>20850</v>
      </c>
      <c r="G15" s="23">
        <v>20850</v>
      </c>
      <c r="H15" s="23">
        <v>20850</v>
      </c>
      <c r="I15" s="23"/>
      <c r="J15" s="23"/>
      <c r="K15" s="23"/>
      <c r="L15" s="23"/>
      <c r="M15" s="23"/>
      <c r="N15" s="23"/>
      <c r="O15" s="23"/>
      <c r="P15" s="23"/>
      <c r="Q15" s="23"/>
    </row>
    <row r="16" ht="30" hidden="1" customHeight="1" spans="1:17">
      <c r="A16" s="109" t="s">
        <v>599</v>
      </c>
      <c r="B16" s="110"/>
      <c r="C16" s="110"/>
      <c r="D16" s="110"/>
      <c r="E16" s="108"/>
      <c r="F16" s="23">
        <v>20850</v>
      </c>
      <c r="G16" s="23">
        <v>47848</v>
      </c>
      <c r="H16" s="23">
        <v>47848</v>
      </c>
      <c r="I16" s="23"/>
      <c r="J16" s="23"/>
      <c r="K16" s="23"/>
      <c r="L16" s="23"/>
      <c r="M16" s="23"/>
      <c r="N16" s="23"/>
      <c r="O16" s="23"/>
      <c r="P16" s="23"/>
      <c r="Q16" s="23"/>
    </row>
  </sheetData>
  <autoFilter ref="A6:Q16">
    <filterColumn colId="2">
      <filters>
        <filter val="车辆加油、添加燃料服务"/>
        <filter val="机动车保险服务"/>
        <filter val="人寿保险服务"/>
        <filter val="车辆维修和保养服务"/>
      </filters>
    </filterColumn>
    <extLst/>
  </autoFilter>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2" sqref="A12"/>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1"/>
      <c r="I1" s="1"/>
      <c r="J1" s="1"/>
      <c r="K1" s="91"/>
      <c r="L1" s="1"/>
      <c r="M1" s="96"/>
      <c r="N1" s="96" t="s">
        <v>626</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"单位名称："&amp;"梁河县卫生健康局"</f>
        <v>单位名称：梁河县卫生健康局</v>
      </c>
      <c r="B3" s="32"/>
      <c r="C3" s="32"/>
      <c r="D3" s="32"/>
      <c r="E3" s="32"/>
      <c r="F3" s="32"/>
      <c r="G3" s="32"/>
      <c r="H3" s="91"/>
      <c r="I3" s="1"/>
      <c r="J3" s="1"/>
      <c r="K3" s="91"/>
      <c r="L3" s="1"/>
      <c r="M3" s="97"/>
      <c r="N3" s="98" t="s">
        <v>27</v>
      </c>
    </row>
    <row r="4" ht="15.75" customHeight="1" spans="1:14">
      <c r="A4" s="11" t="s">
        <v>602</v>
      </c>
      <c r="B4" s="11" t="s">
        <v>627</v>
      </c>
      <c r="C4" s="11" t="s">
        <v>628</v>
      </c>
      <c r="D4" s="12" t="s">
        <v>179</v>
      </c>
      <c r="E4" s="13"/>
      <c r="F4" s="13"/>
      <c r="G4" s="13"/>
      <c r="H4" s="13"/>
      <c r="I4" s="13"/>
      <c r="J4" s="13"/>
      <c r="K4" s="13"/>
      <c r="L4" s="13"/>
      <c r="M4" s="13"/>
      <c r="N4" s="14"/>
    </row>
    <row r="5" ht="17.25" customHeight="1" spans="1:14">
      <c r="A5" s="16"/>
      <c r="B5" s="16"/>
      <c r="C5" s="16"/>
      <c r="D5" s="74" t="s">
        <v>30</v>
      </c>
      <c r="E5" s="11" t="s">
        <v>34</v>
      </c>
      <c r="F5" s="11" t="s">
        <v>608</v>
      </c>
      <c r="G5" s="11" t="s">
        <v>609</v>
      </c>
      <c r="H5" s="11" t="s">
        <v>610</v>
      </c>
      <c r="I5" s="12" t="s">
        <v>611</v>
      </c>
      <c r="J5" s="13"/>
      <c r="K5" s="13"/>
      <c r="L5" s="13"/>
      <c r="M5" s="13"/>
      <c r="N5" s="14"/>
    </row>
    <row r="6" ht="40.5" customHeight="1" spans="1:14">
      <c r="A6" s="18"/>
      <c r="B6" s="18"/>
      <c r="C6" s="18"/>
      <c r="D6" s="73"/>
      <c r="E6" s="16" t="s">
        <v>33</v>
      </c>
      <c r="F6" s="18"/>
      <c r="G6" s="18"/>
      <c r="H6" s="73"/>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2"/>
      <c r="B8" s="92"/>
      <c r="C8" s="92"/>
      <c r="D8" s="23"/>
      <c r="E8" s="23"/>
      <c r="F8" s="23"/>
      <c r="G8" s="23"/>
      <c r="H8" s="23"/>
      <c r="I8" s="23"/>
      <c r="J8" s="23"/>
      <c r="K8" s="23"/>
      <c r="L8" s="23"/>
      <c r="M8" s="23"/>
      <c r="N8" s="23"/>
    </row>
    <row r="9" ht="52.5" customHeight="1" spans="1:14">
      <c r="A9" s="93"/>
      <c r="B9" s="93"/>
      <c r="C9" s="93"/>
      <c r="D9" s="23"/>
      <c r="E9" s="23"/>
      <c r="F9" s="23"/>
      <c r="G9" s="23"/>
      <c r="H9" s="23"/>
      <c r="I9" s="23"/>
      <c r="J9" s="23"/>
      <c r="K9" s="23"/>
      <c r="L9" s="23"/>
      <c r="M9" s="23"/>
      <c r="N9" s="23"/>
    </row>
    <row r="10" ht="30" customHeight="1" spans="1:14">
      <c r="A10" s="12" t="s">
        <v>30</v>
      </c>
      <c r="B10" s="94"/>
      <c r="C10" s="94"/>
      <c r="D10" s="23"/>
      <c r="E10" s="23"/>
      <c r="F10" s="23"/>
      <c r="G10" s="23"/>
      <c r="H10" s="23"/>
      <c r="I10" s="23"/>
      <c r="J10" s="23"/>
      <c r="K10" s="23"/>
      <c r="L10" s="23"/>
      <c r="M10" s="23"/>
      <c r="N10" s="23"/>
    </row>
    <row r="11" customHeight="1" spans="1:1">
      <c r="A11" s="95" t="s">
        <v>629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4"/>
      <c r="B1" s="64"/>
      <c r="C1" s="64"/>
      <c r="D1" s="65"/>
      <c r="E1" s="65"/>
      <c r="F1" s="65"/>
      <c r="G1" s="65"/>
      <c r="H1" s="65"/>
      <c r="I1" s="65"/>
      <c r="J1" s="65"/>
      <c r="K1" s="65"/>
      <c r="L1" s="65"/>
      <c r="M1" s="88" t="s">
        <v>630</v>
      </c>
    </row>
    <row r="2" ht="27.75" customHeight="1" spans="1:13">
      <c r="A2" s="43" t="str">
        <f>"2026"&amp;"年县对下转移支付预算表"</f>
        <v>2026年县对下转移支付预算表</v>
      </c>
      <c r="B2" s="5"/>
      <c r="C2" s="5"/>
      <c r="D2" s="56"/>
      <c r="E2" s="56"/>
      <c r="F2" s="56"/>
      <c r="G2" s="56"/>
      <c r="H2" s="56"/>
      <c r="I2" s="56"/>
      <c r="J2" s="56"/>
      <c r="K2" s="56"/>
      <c r="L2" s="56"/>
      <c r="M2" s="5"/>
    </row>
    <row r="3" customHeight="1" spans="1:13">
      <c r="A3" s="42" t="s">
        <v>1</v>
      </c>
      <c r="B3" s="66"/>
      <c r="C3" s="66"/>
      <c r="D3" s="9"/>
      <c r="E3" s="9"/>
      <c r="F3" s="9"/>
      <c r="G3" s="9"/>
      <c r="H3" s="9"/>
      <c r="I3" s="9"/>
      <c r="J3" s="9"/>
      <c r="K3" s="9"/>
      <c r="L3" s="9"/>
      <c r="M3" s="89"/>
    </row>
    <row r="4" ht="18" customHeight="1" spans="1:13">
      <c r="A4" s="67" t="str">
        <f>"单位名称："&amp;"梁河县卫生健康局"</f>
        <v>单位名称：梁河县卫生健康局</v>
      </c>
      <c r="B4" s="68"/>
      <c r="C4" s="68"/>
      <c r="D4" s="9"/>
      <c r="E4" s="9"/>
      <c r="F4" s="9"/>
      <c r="G4" s="9"/>
      <c r="H4" s="9"/>
      <c r="I4" s="9"/>
      <c r="J4" s="9"/>
      <c r="K4" s="9"/>
      <c r="L4" s="9"/>
      <c r="M4" s="90"/>
    </row>
    <row r="5" ht="19.5" customHeight="1" spans="1:13">
      <c r="A5" s="69" t="s">
        <v>631</v>
      </c>
      <c r="B5" s="12" t="s">
        <v>179</v>
      </c>
      <c r="C5" s="13"/>
      <c r="D5" s="70"/>
      <c r="E5" s="71" t="s">
        <v>632</v>
      </c>
      <c r="F5" s="72"/>
      <c r="G5" s="72"/>
      <c r="H5" s="72"/>
      <c r="I5" s="72"/>
      <c r="J5" s="72"/>
      <c r="K5" s="72"/>
      <c r="L5" s="72"/>
      <c r="M5" s="14"/>
    </row>
    <row r="6" ht="40.5" customHeight="1" spans="1:13">
      <c r="A6" s="73"/>
      <c r="B6" s="74" t="s">
        <v>30</v>
      </c>
      <c r="C6" s="11" t="s">
        <v>34</v>
      </c>
      <c r="D6" s="75" t="s">
        <v>633</v>
      </c>
      <c r="E6" s="76" t="s">
        <v>634</v>
      </c>
      <c r="F6" s="77" t="s">
        <v>635</v>
      </c>
      <c r="G6" s="77" t="s">
        <v>636</v>
      </c>
      <c r="H6" s="77" t="s">
        <v>637</v>
      </c>
      <c r="I6" s="77" t="s">
        <v>638</v>
      </c>
      <c r="J6" s="77" t="s">
        <v>639</v>
      </c>
      <c r="K6" s="77" t="s">
        <v>640</v>
      </c>
      <c r="L6" s="77" t="s">
        <v>641</v>
      </c>
      <c r="M6" s="77" t="s">
        <v>642</v>
      </c>
    </row>
    <row r="7" ht="19.5" customHeight="1" spans="1:13">
      <c r="A7" s="35">
        <v>1</v>
      </c>
      <c r="B7" s="35">
        <v>2</v>
      </c>
      <c r="C7" s="78">
        <v>3</v>
      </c>
      <c r="D7" s="79">
        <v>4</v>
      </c>
      <c r="E7" s="80">
        <v>5</v>
      </c>
      <c r="F7" s="81">
        <v>6</v>
      </c>
      <c r="G7" s="82">
        <v>7</v>
      </c>
      <c r="H7" s="82">
        <v>8</v>
      </c>
      <c r="I7" s="82">
        <v>9</v>
      </c>
      <c r="J7" s="82">
        <v>10</v>
      </c>
      <c r="K7" s="82">
        <v>11</v>
      </c>
      <c r="L7" s="82">
        <v>12</v>
      </c>
      <c r="M7" s="82">
        <v>13</v>
      </c>
    </row>
    <row r="8" ht="19.5" customHeight="1" spans="1:13">
      <c r="A8" s="36"/>
      <c r="B8" s="83"/>
      <c r="C8" s="83"/>
      <c r="D8" s="84"/>
      <c r="E8" s="85"/>
      <c r="F8" s="86"/>
      <c r="G8" s="86"/>
      <c r="H8" s="86"/>
      <c r="I8" s="86"/>
      <c r="J8" s="86"/>
      <c r="K8" s="86"/>
      <c r="L8" s="86"/>
      <c r="M8" s="86"/>
    </row>
    <row r="9" ht="19.5" customHeight="1" spans="1:13">
      <c r="A9" s="36"/>
      <c r="B9" s="83"/>
      <c r="C9" s="83"/>
      <c r="D9" s="84"/>
      <c r="E9" s="87"/>
      <c r="F9" s="87"/>
      <c r="G9" s="87"/>
      <c r="H9" s="87"/>
      <c r="I9" s="87"/>
      <c r="J9" s="87"/>
      <c r="K9" s="87"/>
      <c r="L9" s="87"/>
      <c r="M9" s="24"/>
    </row>
    <row r="10" ht="19.5" customHeight="1" spans="1:13">
      <c r="A10" s="51" t="s">
        <v>30</v>
      </c>
      <c r="B10" s="83"/>
      <c r="C10" s="83"/>
      <c r="D10" s="84"/>
      <c r="E10" s="85"/>
      <c r="F10" s="86"/>
      <c r="G10" s="86"/>
      <c r="H10" s="86"/>
      <c r="I10" s="86"/>
      <c r="J10" s="86"/>
      <c r="K10" s="86"/>
      <c r="L10" s="86"/>
      <c r="M10" s="86"/>
    </row>
    <row r="11" ht="17.25" customHeight="1" spans="1:13">
      <c r="A11" s="44" t="s">
        <v>643</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3" t="s">
        <v>644</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"单位名称："&amp;"梁河县卫生健康局"</f>
        <v>单位名称：梁河县卫生健康局</v>
      </c>
      <c r="B3" s="45"/>
      <c r="C3" s="45"/>
      <c r="D3" s="45"/>
      <c r="E3" s="45"/>
      <c r="F3" s="57"/>
      <c r="G3" s="45"/>
      <c r="H3" s="57"/>
    </row>
    <row r="4" ht="44.25" customHeight="1" spans="1:10">
      <c r="A4" s="34" t="s">
        <v>343</v>
      </c>
      <c r="B4" s="34" t="s">
        <v>344</v>
      </c>
      <c r="C4" s="34" t="s">
        <v>345</v>
      </c>
      <c r="D4" s="34" t="s">
        <v>346</v>
      </c>
      <c r="E4" s="34" t="s">
        <v>347</v>
      </c>
      <c r="F4" s="58" t="s">
        <v>348</v>
      </c>
      <c r="G4" s="34" t="s">
        <v>349</v>
      </c>
      <c r="H4" s="58" t="s">
        <v>350</v>
      </c>
      <c r="I4" s="58" t="s">
        <v>351</v>
      </c>
      <c r="J4" s="34" t="s">
        <v>352</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36"/>
      <c r="B7" s="22" t="s">
        <v>645</v>
      </c>
      <c r="C7" s="22" t="s">
        <v>645</v>
      </c>
      <c r="D7" s="22" t="s">
        <v>645</v>
      </c>
      <c r="E7" s="36" t="s">
        <v>645</v>
      </c>
      <c r="F7" s="22" t="s">
        <v>645</v>
      </c>
      <c r="G7" s="36" t="s">
        <v>645</v>
      </c>
      <c r="H7" s="22" t="s">
        <v>645</v>
      </c>
      <c r="I7" s="22" t="s">
        <v>645</v>
      </c>
      <c r="J7" s="36" t="s">
        <v>645</v>
      </c>
    </row>
    <row r="8" ht="18.45" customHeight="1" spans="1:10">
      <c r="A8" s="61" t="s">
        <v>643</v>
      </c>
      <c r="B8" s="62"/>
      <c r="C8" s="62"/>
      <c r="D8" s="62"/>
      <c r="E8" s="61"/>
      <c r="F8" s="62"/>
      <c r="G8" s="61"/>
      <c r="H8" s="62"/>
      <c r="I8" s="62"/>
      <c r="J8" s="61"/>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B31" sqref="B31"/>
    </sheetView>
  </sheetViews>
  <sheetFormatPr defaultColWidth="9.14285714285714" defaultRowHeight="12" customHeight="1" outlineLevelCol="7"/>
  <cols>
    <col min="1" max="8" width="14.2" customWidth="1"/>
  </cols>
  <sheetData>
    <row r="1" ht="14.25" customHeight="1" spans="8:8">
      <c r="H1" s="42" t="s">
        <v>646</v>
      </c>
    </row>
    <row r="2" ht="28.5" customHeight="1" spans="1:8">
      <c r="A2" s="43" t="str">
        <f>"2026"&amp;"年新增资产配置表"</f>
        <v>2026年新增资产配置表</v>
      </c>
      <c r="B2" s="5"/>
      <c r="C2" s="5"/>
      <c r="D2" s="5"/>
      <c r="E2" s="5"/>
      <c r="F2" s="5"/>
      <c r="G2" s="5"/>
      <c r="H2" s="5"/>
    </row>
    <row r="3" ht="13.5" customHeight="1" spans="1:3">
      <c r="A3" s="44" t="str">
        <f>"单位名称："&amp;"梁河县卫生健康局"</f>
        <v>单位名称：梁河县卫生健康局</v>
      </c>
      <c r="B3" s="7"/>
      <c r="C3" s="45"/>
    </row>
    <row r="4" ht="18" customHeight="1" spans="1:8">
      <c r="A4" s="11" t="s">
        <v>172</v>
      </c>
      <c r="B4" s="11" t="s">
        <v>647</v>
      </c>
      <c r="C4" s="11" t="s">
        <v>648</v>
      </c>
      <c r="D4" s="11" t="s">
        <v>649</v>
      </c>
      <c r="E4" s="11" t="s">
        <v>650</v>
      </c>
      <c r="F4" s="46" t="s">
        <v>651</v>
      </c>
      <c r="G4" s="47"/>
      <c r="H4" s="48"/>
    </row>
    <row r="5" ht="18" customHeight="1" spans="1:8">
      <c r="A5" s="18"/>
      <c r="B5" s="18"/>
      <c r="C5" s="18"/>
      <c r="D5" s="18"/>
      <c r="E5" s="18"/>
      <c r="F5" s="34" t="s">
        <v>606</v>
      </c>
      <c r="G5" s="34" t="s">
        <v>652</v>
      </c>
      <c r="H5" s="34" t="s">
        <v>653</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654</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6"/>
  <sheetViews>
    <sheetView showZeros="0" workbookViewId="0">
      <selection activeCell="C21" sqref="C2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655</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"单位名称："&amp;"梁河县卫生健康局"</f>
        <v>单位名称：梁河县卫生健康局</v>
      </c>
      <c r="B3" s="31"/>
      <c r="C3" s="31"/>
      <c r="D3" s="31"/>
      <c r="E3" s="31"/>
      <c r="F3" s="31"/>
      <c r="G3" s="31"/>
      <c r="H3" s="32"/>
      <c r="I3" s="32"/>
      <c r="J3" s="32"/>
      <c r="K3" s="39" t="s">
        <v>27</v>
      </c>
    </row>
    <row r="4" ht="21.75" customHeight="1" spans="1:11">
      <c r="A4" s="33" t="s">
        <v>285</v>
      </c>
      <c r="B4" s="33" t="s">
        <v>174</v>
      </c>
      <c r="C4" s="33" t="s">
        <v>286</v>
      </c>
      <c r="D4" s="34" t="s">
        <v>175</v>
      </c>
      <c r="E4" s="34" t="s">
        <v>176</v>
      </c>
      <c r="F4" s="34" t="s">
        <v>287</v>
      </c>
      <c r="G4" s="34" t="s">
        <v>288</v>
      </c>
      <c r="H4" s="35" t="s">
        <v>30</v>
      </c>
      <c r="I4" s="35" t="s">
        <v>656</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657</v>
      </c>
      <c r="C8" s="36"/>
      <c r="D8" s="36"/>
      <c r="E8" s="36"/>
      <c r="F8" s="36"/>
      <c r="G8" s="36"/>
      <c r="H8" s="23">
        <v>200000</v>
      </c>
      <c r="I8" s="23">
        <v>200000</v>
      </c>
      <c r="J8" s="23"/>
      <c r="K8" s="40"/>
    </row>
    <row r="9" ht="52.5" customHeight="1" spans="1:11">
      <c r="A9" s="22" t="s">
        <v>292</v>
      </c>
      <c r="B9" s="22" t="s">
        <v>657</v>
      </c>
      <c r="C9" s="22" t="s">
        <v>46</v>
      </c>
      <c r="D9" s="22" t="s">
        <v>120</v>
      </c>
      <c r="E9" s="22" t="s">
        <v>121</v>
      </c>
      <c r="F9" s="22" t="s">
        <v>299</v>
      </c>
      <c r="G9" s="22" t="s">
        <v>300</v>
      </c>
      <c r="H9" s="23">
        <v>200000</v>
      </c>
      <c r="I9" s="23">
        <v>200000</v>
      </c>
      <c r="J9" s="23"/>
      <c r="K9" s="41"/>
    </row>
    <row r="10" ht="52.5" customHeight="1" spans="1:11">
      <c r="A10" s="25"/>
      <c r="B10" s="22" t="s">
        <v>658</v>
      </c>
      <c r="C10" s="25"/>
      <c r="D10" s="25"/>
      <c r="E10" s="25"/>
      <c r="F10" s="25"/>
      <c r="G10" s="25"/>
      <c r="H10" s="23">
        <v>980000</v>
      </c>
      <c r="I10" s="23">
        <v>980000</v>
      </c>
      <c r="J10" s="23"/>
      <c r="K10" s="25"/>
    </row>
    <row r="11" ht="52.5" customHeight="1" spans="1:11">
      <c r="A11" s="22" t="s">
        <v>292</v>
      </c>
      <c r="B11" s="22" t="s">
        <v>658</v>
      </c>
      <c r="C11" s="22" t="s">
        <v>46</v>
      </c>
      <c r="D11" s="22" t="s">
        <v>128</v>
      </c>
      <c r="E11" s="22" t="s">
        <v>129</v>
      </c>
      <c r="F11" s="22" t="s">
        <v>270</v>
      </c>
      <c r="G11" s="22" t="s">
        <v>271</v>
      </c>
      <c r="H11" s="23">
        <v>10000</v>
      </c>
      <c r="I11" s="23">
        <v>10000</v>
      </c>
      <c r="J11" s="23"/>
      <c r="K11" s="25"/>
    </row>
    <row r="12" ht="52.5" customHeight="1" spans="1:11">
      <c r="A12" s="22" t="s">
        <v>292</v>
      </c>
      <c r="B12" s="22" t="s">
        <v>658</v>
      </c>
      <c r="C12" s="22" t="s">
        <v>46</v>
      </c>
      <c r="D12" s="22" t="s">
        <v>128</v>
      </c>
      <c r="E12" s="22" t="s">
        <v>129</v>
      </c>
      <c r="F12" s="22" t="s">
        <v>270</v>
      </c>
      <c r="G12" s="22" t="s">
        <v>271</v>
      </c>
      <c r="H12" s="23">
        <v>460000</v>
      </c>
      <c r="I12" s="23">
        <v>460000</v>
      </c>
      <c r="J12" s="23"/>
      <c r="K12" s="25"/>
    </row>
    <row r="13" ht="52.5" customHeight="1" spans="1:11">
      <c r="A13" s="22" t="s">
        <v>292</v>
      </c>
      <c r="B13" s="22" t="s">
        <v>658</v>
      </c>
      <c r="C13" s="22" t="s">
        <v>46</v>
      </c>
      <c r="D13" s="22" t="s">
        <v>128</v>
      </c>
      <c r="E13" s="22" t="s">
        <v>129</v>
      </c>
      <c r="F13" s="22" t="s">
        <v>270</v>
      </c>
      <c r="G13" s="22" t="s">
        <v>271</v>
      </c>
      <c r="H13" s="23">
        <v>510000</v>
      </c>
      <c r="I13" s="23">
        <v>510000</v>
      </c>
      <c r="J13" s="23"/>
      <c r="K13" s="25"/>
    </row>
    <row r="14" ht="52.5" customHeight="1" spans="1:11">
      <c r="A14" s="25"/>
      <c r="B14" s="22" t="s">
        <v>659</v>
      </c>
      <c r="C14" s="25"/>
      <c r="D14" s="25"/>
      <c r="E14" s="25"/>
      <c r="F14" s="25"/>
      <c r="G14" s="25"/>
      <c r="H14" s="23">
        <v>11560000</v>
      </c>
      <c r="I14" s="23">
        <v>11560000</v>
      </c>
      <c r="J14" s="23"/>
      <c r="K14" s="25"/>
    </row>
    <row r="15" ht="52.5" customHeight="1" spans="1:11">
      <c r="A15" s="22" t="s">
        <v>292</v>
      </c>
      <c r="B15" s="22" t="s">
        <v>659</v>
      </c>
      <c r="C15" s="22" t="s">
        <v>46</v>
      </c>
      <c r="D15" s="22" t="s">
        <v>140</v>
      </c>
      <c r="E15" s="22" t="s">
        <v>141</v>
      </c>
      <c r="F15" s="22" t="s">
        <v>270</v>
      </c>
      <c r="G15" s="22" t="s">
        <v>271</v>
      </c>
      <c r="H15" s="23">
        <v>11560000</v>
      </c>
      <c r="I15" s="23">
        <v>11560000</v>
      </c>
      <c r="J15" s="23"/>
      <c r="K15" s="25"/>
    </row>
    <row r="16" ht="30" customHeight="1" spans="1:11">
      <c r="A16" s="37" t="s">
        <v>599</v>
      </c>
      <c r="B16" s="38"/>
      <c r="C16" s="38"/>
      <c r="D16" s="38"/>
      <c r="E16" s="38"/>
      <c r="F16" s="38"/>
      <c r="G16" s="38"/>
      <c r="H16" s="23">
        <v>12740000</v>
      </c>
      <c r="I16" s="23">
        <v>12740000</v>
      </c>
      <c r="J16" s="23"/>
      <c r="K16" s="41"/>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660</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"单位名称："&amp;"梁河县卫生健康局"</f>
        <v>单位名称：梁河县卫生健康局</v>
      </c>
      <c r="B3" s="7"/>
      <c r="C3" s="7"/>
      <c r="D3" s="7"/>
      <c r="E3" s="8"/>
      <c r="F3" s="8"/>
      <c r="G3" s="9" t="s">
        <v>27</v>
      </c>
    </row>
    <row r="4" ht="21.75" customHeight="1" spans="1:7">
      <c r="A4" s="10" t="s">
        <v>286</v>
      </c>
      <c r="B4" s="10" t="s">
        <v>285</v>
      </c>
      <c r="C4" s="10" t="s">
        <v>174</v>
      </c>
      <c r="D4" s="11" t="s">
        <v>661</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2843651.36</v>
      </c>
      <c r="F8" s="23"/>
      <c r="G8" s="23"/>
    </row>
    <row r="9" ht="52.5" customHeight="1" spans="1:7">
      <c r="A9" s="24"/>
      <c r="B9" s="22" t="s">
        <v>662</v>
      </c>
      <c r="C9" s="22" t="s">
        <v>331</v>
      </c>
      <c r="D9" s="22" t="s">
        <v>663</v>
      </c>
      <c r="E9" s="23">
        <v>460000</v>
      </c>
      <c r="F9" s="23"/>
      <c r="G9" s="23"/>
    </row>
    <row r="10" ht="52.5" customHeight="1" spans="1:7">
      <c r="A10" s="25"/>
      <c r="B10" s="22" t="s">
        <v>664</v>
      </c>
      <c r="C10" s="22" t="s">
        <v>329</v>
      </c>
      <c r="D10" s="22" t="s">
        <v>663</v>
      </c>
      <c r="E10" s="23">
        <v>10765.8</v>
      </c>
      <c r="F10" s="23"/>
      <c r="G10" s="23"/>
    </row>
    <row r="11" ht="52.5" customHeight="1" spans="1:7">
      <c r="A11" s="25"/>
      <c r="B11" s="22" t="s">
        <v>664</v>
      </c>
      <c r="C11" s="22" t="s">
        <v>297</v>
      </c>
      <c r="D11" s="22" t="s">
        <v>663</v>
      </c>
      <c r="E11" s="23">
        <v>340000</v>
      </c>
      <c r="F11" s="23"/>
      <c r="G11" s="23"/>
    </row>
    <row r="12" ht="52.5" customHeight="1" spans="1:7">
      <c r="A12" s="25"/>
      <c r="B12" s="22" t="s">
        <v>664</v>
      </c>
      <c r="C12" s="22" t="s">
        <v>319</v>
      </c>
      <c r="D12" s="22" t="s">
        <v>663</v>
      </c>
      <c r="E12" s="23">
        <v>5316.36</v>
      </c>
      <c r="F12" s="23"/>
      <c r="G12" s="23"/>
    </row>
    <row r="13" ht="52.5" customHeight="1" spans="1:7">
      <c r="A13" s="25"/>
      <c r="B13" s="22" t="s">
        <v>664</v>
      </c>
      <c r="C13" s="22" t="s">
        <v>307</v>
      </c>
      <c r="D13" s="22" t="s">
        <v>663</v>
      </c>
      <c r="E13" s="23">
        <v>218556</v>
      </c>
      <c r="F13" s="23"/>
      <c r="G13" s="23"/>
    </row>
    <row r="14" ht="52.5" customHeight="1" spans="1:7">
      <c r="A14" s="25"/>
      <c r="B14" s="22" t="s">
        <v>664</v>
      </c>
      <c r="C14" s="22" t="s">
        <v>315</v>
      </c>
      <c r="D14" s="22" t="s">
        <v>663</v>
      </c>
      <c r="E14" s="23">
        <v>228773.2</v>
      </c>
      <c r="F14" s="23"/>
      <c r="G14" s="23"/>
    </row>
    <row r="15" ht="52.5" customHeight="1" spans="1:7">
      <c r="A15" s="25"/>
      <c r="B15" s="22" t="s">
        <v>664</v>
      </c>
      <c r="C15" s="22" t="s">
        <v>294</v>
      </c>
      <c r="D15" s="22" t="s">
        <v>663</v>
      </c>
      <c r="E15" s="23">
        <v>80000</v>
      </c>
      <c r="F15" s="23"/>
      <c r="G15" s="23"/>
    </row>
    <row r="16" ht="52.5" customHeight="1" spans="1:7">
      <c r="A16" s="25"/>
      <c r="B16" s="22" t="s">
        <v>665</v>
      </c>
      <c r="C16" s="22" t="s">
        <v>321</v>
      </c>
      <c r="D16" s="22" t="s">
        <v>663</v>
      </c>
      <c r="E16" s="23">
        <v>155300</v>
      </c>
      <c r="F16" s="23"/>
      <c r="G16" s="23"/>
    </row>
    <row r="17" ht="52.5" customHeight="1" spans="1:7">
      <c r="A17" s="25"/>
      <c r="B17" s="22" t="s">
        <v>665</v>
      </c>
      <c r="C17" s="22" t="s">
        <v>334</v>
      </c>
      <c r="D17" s="22" t="s">
        <v>663</v>
      </c>
      <c r="E17" s="23">
        <v>320000</v>
      </c>
      <c r="F17" s="23"/>
      <c r="G17" s="23"/>
    </row>
    <row r="18" ht="52.5" customHeight="1" spans="1:7">
      <c r="A18" s="25"/>
      <c r="B18" s="22" t="s">
        <v>665</v>
      </c>
      <c r="C18" s="22" t="s">
        <v>325</v>
      </c>
      <c r="D18" s="22" t="s">
        <v>663</v>
      </c>
      <c r="E18" s="23">
        <v>154800</v>
      </c>
      <c r="F18" s="23"/>
      <c r="G18" s="23"/>
    </row>
    <row r="19" ht="52.5" customHeight="1" spans="1:7">
      <c r="A19" s="25"/>
      <c r="B19" s="22" t="s">
        <v>665</v>
      </c>
      <c r="C19" s="22" t="s">
        <v>313</v>
      </c>
      <c r="D19" s="22" t="s">
        <v>663</v>
      </c>
      <c r="E19" s="23">
        <v>126500</v>
      </c>
      <c r="F19" s="23"/>
      <c r="G19" s="23"/>
    </row>
    <row r="20" ht="52.5" customHeight="1" spans="1:7">
      <c r="A20" s="25"/>
      <c r="B20" s="22" t="s">
        <v>665</v>
      </c>
      <c r="C20" s="22" t="s">
        <v>323</v>
      </c>
      <c r="D20" s="22" t="s">
        <v>663</v>
      </c>
      <c r="E20" s="23">
        <v>20700</v>
      </c>
      <c r="F20" s="23"/>
      <c r="G20" s="23"/>
    </row>
    <row r="21" ht="52.5" customHeight="1" spans="1:7">
      <c r="A21" s="25"/>
      <c r="B21" s="22" t="s">
        <v>665</v>
      </c>
      <c r="C21" s="22" t="s">
        <v>327</v>
      </c>
      <c r="D21" s="22" t="s">
        <v>663</v>
      </c>
      <c r="E21" s="23">
        <v>598740</v>
      </c>
      <c r="F21" s="23"/>
      <c r="G21" s="23"/>
    </row>
    <row r="22" ht="52.5" customHeight="1" spans="1:7">
      <c r="A22" s="25"/>
      <c r="B22" s="22" t="s">
        <v>665</v>
      </c>
      <c r="C22" s="22" t="s">
        <v>340</v>
      </c>
      <c r="D22" s="22" t="s">
        <v>663</v>
      </c>
      <c r="E22" s="23">
        <v>124200</v>
      </c>
      <c r="F22" s="23"/>
      <c r="G22" s="23"/>
    </row>
    <row r="23" ht="30" customHeight="1" spans="1:7">
      <c r="A23" s="26" t="s">
        <v>30</v>
      </c>
      <c r="B23" s="27" t="s">
        <v>645</v>
      </c>
      <c r="C23" s="27"/>
      <c r="D23" s="28"/>
      <c r="E23" s="23">
        <v>2843651.36</v>
      </c>
      <c r="F23" s="23"/>
      <c r="G23" s="23"/>
    </row>
  </sheetData>
  <mergeCells count="11">
    <mergeCell ref="A2:G2"/>
    <mergeCell ref="A3:D3"/>
    <mergeCell ref="E4:G4"/>
    <mergeCell ref="A23:D2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0"/>
      <c r="B1" s="1"/>
      <c r="C1" s="1"/>
      <c r="D1" s="1"/>
      <c r="E1" s="1"/>
      <c r="F1" s="1"/>
      <c r="G1" s="1"/>
      <c r="H1" s="1"/>
      <c r="I1" s="91"/>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"单位名称："&amp;"梁河县卫生健康局"</f>
        <v>单位名称：梁河县卫生健康局</v>
      </c>
      <c r="B3" s="31"/>
      <c r="C3" s="175"/>
      <c r="D3" s="175"/>
      <c r="E3" s="175"/>
      <c r="F3" s="175"/>
      <c r="G3" s="175"/>
      <c r="H3" s="175"/>
      <c r="I3" s="175"/>
      <c r="J3" s="175"/>
      <c r="K3" s="175"/>
      <c r="L3" s="175"/>
      <c r="M3" s="175"/>
      <c r="N3" s="175"/>
      <c r="O3" s="175"/>
      <c r="P3" s="96" t="s">
        <v>27</v>
      </c>
      <c r="Q3" s="96"/>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3" t="s">
        <v>38</v>
      </c>
      <c r="J5" s="193"/>
      <c r="K5" s="193"/>
      <c r="L5" s="193"/>
      <c r="M5" s="193"/>
      <c r="N5" s="193"/>
      <c r="O5" s="11" t="s">
        <v>33</v>
      </c>
      <c r="P5" s="11" t="s">
        <v>34</v>
      </c>
      <c r="Q5" s="11" t="s">
        <v>35</v>
      </c>
      <c r="R5" s="11" t="s">
        <v>36</v>
      </c>
      <c r="S5" s="11" t="s">
        <v>39</v>
      </c>
    </row>
    <row r="6" ht="43.5" customHeight="1" spans="1:19">
      <c r="A6" s="73"/>
      <c r="B6" s="73"/>
      <c r="C6" s="73"/>
      <c r="D6" s="74"/>
      <c r="E6" s="74"/>
      <c r="F6" s="74"/>
      <c r="G6" s="73"/>
      <c r="H6" s="73"/>
      <c r="I6" s="35" t="s">
        <v>33</v>
      </c>
      <c r="J6" s="33" t="s">
        <v>40</v>
      </c>
      <c r="K6" s="33" t="s">
        <v>41</v>
      </c>
      <c r="L6" s="10" t="s">
        <v>42</v>
      </c>
      <c r="M6" s="10" t="s">
        <v>43</v>
      </c>
      <c r="N6" s="10" t="s">
        <v>44</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1" t="s">
        <v>45</v>
      </c>
      <c r="B8" s="191" t="s">
        <v>46</v>
      </c>
      <c r="C8" s="23">
        <v>7402270.83</v>
      </c>
      <c r="D8" s="23">
        <v>7402270.83</v>
      </c>
      <c r="E8" s="23">
        <v>7390651.16</v>
      </c>
      <c r="F8" s="23"/>
      <c r="G8" s="23"/>
      <c r="H8" s="23"/>
      <c r="I8" s="23">
        <v>11619.67</v>
      </c>
      <c r="J8" s="23"/>
      <c r="K8" s="23"/>
      <c r="L8" s="23"/>
      <c r="M8" s="23"/>
      <c r="N8" s="23">
        <v>11619.67</v>
      </c>
      <c r="O8" s="23"/>
      <c r="P8" s="23"/>
      <c r="Q8" s="23"/>
      <c r="R8" s="23"/>
      <c r="S8" s="23"/>
    </row>
    <row r="9" ht="30" customHeight="1" spans="1:19">
      <c r="A9" s="12" t="s">
        <v>30</v>
      </c>
      <c r="B9" s="192"/>
      <c r="C9" s="181">
        <v>7402270.83</v>
      </c>
      <c r="D9" s="181">
        <v>7402270.83</v>
      </c>
      <c r="E9" s="181">
        <v>7390651.16</v>
      </c>
      <c r="F9" s="181"/>
      <c r="G9" s="181"/>
      <c r="H9" s="181"/>
      <c r="I9" s="181">
        <v>11619.67</v>
      </c>
      <c r="J9" s="181"/>
      <c r="K9" s="181"/>
      <c r="L9" s="181"/>
      <c r="M9" s="181"/>
      <c r="N9" s="181">
        <v>11619.67</v>
      </c>
      <c r="O9" s="181"/>
      <c r="P9" s="181"/>
      <c r="Q9" s="181"/>
      <c r="R9" s="181"/>
      <c r="S9" s="18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5"/>
  <sheetViews>
    <sheetView showZeros="0" workbookViewId="0">
      <selection activeCell="C45" sqref="C45"/>
    </sheetView>
  </sheetViews>
  <sheetFormatPr defaultColWidth="8.84761904761905" defaultRowHeight="15" customHeight="1"/>
  <cols>
    <col min="1" max="1" width="9.62857142857143" customWidth="1"/>
    <col min="2" max="2" width="16"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3"/>
      <c r="B1" s="183"/>
      <c r="C1" s="183"/>
      <c r="D1" s="183"/>
      <c r="E1" s="183"/>
      <c r="F1" s="183"/>
      <c r="G1" s="183"/>
      <c r="H1" s="183"/>
      <c r="I1" s="183"/>
      <c r="J1" s="183"/>
      <c r="K1" s="183"/>
      <c r="L1" s="183"/>
      <c r="M1" s="183"/>
      <c r="N1" s="98" t="s">
        <v>47</v>
      </c>
      <c r="O1" s="98"/>
    </row>
    <row r="2" ht="36" customHeight="1" spans="1:15">
      <c r="A2" s="184" t="str">
        <f>"2026"&amp;"年部门支出预算表"</f>
        <v>2026年部门支出预算表</v>
      </c>
      <c r="B2" s="184"/>
      <c r="C2" s="184"/>
      <c r="D2" s="184"/>
      <c r="E2" s="184"/>
      <c r="F2" s="184"/>
      <c r="G2" s="184"/>
      <c r="H2" s="184"/>
      <c r="I2" s="184"/>
      <c r="J2" s="184"/>
      <c r="K2" s="184"/>
      <c r="L2" s="184"/>
      <c r="M2" s="184"/>
      <c r="N2" s="184"/>
      <c r="O2" s="184"/>
    </row>
    <row r="3" ht="18.75" customHeight="1" spans="1:15">
      <c r="A3" s="31" t="str">
        <f>"单位名称："&amp;"梁河县卫生健康局"</f>
        <v>单位名称：梁河县卫生健康局</v>
      </c>
      <c r="B3" s="31"/>
      <c r="C3" s="31"/>
      <c r="D3" s="31"/>
      <c r="E3" s="31"/>
      <c r="F3" s="31"/>
      <c r="G3" s="183"/>
      <c r="H3" s="183"/>
      <c r="I3" s="183"/>
      <c r="J3" s="183"/>
      <c r="K3" s="183"/>
      <c r="L3" s="183"/>
      <c r="M3" s="183"/>
      <c r="N3" s="98" t="s">
        <v>1</v>
      </c>
      <c r="O3" s="98"/>
    </row>
    <row r="4" ht="31.5" customHeight="1" spans="1:15">
      <c r="A4" s="185" t="s">
        <v>48</v>
      </c>
      <c r="B4" s="185" t="s">
        <v>49</v>
      </c>
      <c r="C4" s="185" t="s">
        <v>30</v>
      </c>
      <c r="D4" s="185" t="s">
        <v>34</v>
      </c>
      <c r="E4" s="185"/>
      <c r="F4" s="185"/>
      <c r="G4" s="185" t="s">
        <v>35</v>
      </c>
      <c r="H4" s="185" t="s">
        <v>36</v>
      </c>
      <c r="I4" s="185" t="s">
        <v>50</v>
      </c>
      <c r="J4" s="185" t="s">
        <v>51</v>
      </c>
      <c r="K4" s="185"/>
      <c r="L4" s="185"/>
      <c r="M4" s="185"/>
      <c r="N4" s="185"/>
      <c r="O4" s="185"/>
    </row>
    <row r="5" ht="37.3" customHeight="1" spans="1:15">
      <c r="A5" s="185"/>
      <c r="B5" s="185"/>
      <c r="C5" s="185"/>
      <c r="D5" s="185" t="s">
        <v>33</v>
      </c>
      <c r="E5" s="185" t="s">
        <v>52</v>
      </c>
      <c r="F5" s="185" t="s">
        <v>53</v>
      </c>
      <c r="G5" s="185"/>
      <c r="H5" s="185"/>
      <c r="I5" s="185"/>
      <c r="J5" s="185" t="s">
        <v>33</v>
      </c>
      <c r="K5" s="185" t="s">
        <v>54</v>
      </c>
      <c r="L5" s="185" t="s">
        <v>55</v>
      </c>
      <c r="M5" s="185" t="s">
        <v>56</v>
      </c>
      <c r="N5" s="185" t="s">
        <v>57</v>
      </c>
      <c r="O5" s="185" t="s">
        <v>58</v>
      </c>
    </row>
    <row r="6" ht="18.75" customHeight="1" spans="1:15">
      <c r="A6" s="186" t="s">
        <v>59</v>
      </c>
      <c r="B6" s="186" t="s">
        <v>60</v>
      </c>
      <c r="C6" s="186" t="s">
        <v>61</v>
      </c>
      <c r="D6" s="186" t="s">
        <v>62</v>
      </c>
      <c r="E6" s="186" t="s">
        <v>63</v>
      </c>
      <c r="F6" s="186" t="s">
        <v>64</v>
      </c>
      <c r="G6" s="186" t="s">
        <v>65</v>
      </c>
      <c r="H6" s="186" t="s">
        <v>66</v>
      </c>
      <c r="I6" s="186" t="s">
        <v>67</v>
      </c>
      <c r="J6" s="186" t="s">
        <v>68</v>
      </c>
      <c r="K6" s="186" t="s">
        <v>69</v>
      </c>
      <c r="L6" s="186" t="s">
        <v>70</v>
      </c>
      <c r="M6" s="186" t="s">
        <v>71</v>
      </c>
      <c r="N6" s="186" t="s">
        <v>72</v>
      </c>
      <c r="O6" s="186" t="s">
        <v>73</v>
      </c>
    </row>
    <row r="7" ht="52.5" customHeight="1" spans="1:15">
      <c r="A7" s="187" t="s">
        <v>74</v>
      </c>
      <c r="B7" s="187" t="s">
        <v>75</v>
      </c>
      <c r="C7" s="152">
        <v>85790</v>
      </c>
      <c r="D7" s="152">
        <v>85790</v>
      </c>
      <c r="E7" s="152">
        <v>85790</v>
      </c>
      <c r="F7" s="152"/>
      <c r="G7" s="152"/>
      <c r="H7" s="152"/>
      <c r="I7" s="152"/>
      <c r="J7" s="152"/>
      <c r="K7" s="152"/>
      <c r="L7" s="152"/>
      <c r="M7" s="152"/>
      <c r="N7" s="152"/>
      <c r="O7" s="152"/>
    </row>
    <row r="8" ht="52.5" customHeight="1" spans="1:15">
      <c r="A8" s="188" t="s">
        <v>76</v>
      </c>
      <c r="B8" s="188" t="s">
        <v>77</v>
      </c>
      <c r="C8" s="152">
        <v>63440</v>
      </c>
      <c r="D8" s="152">
        <v>63440</v>
      </c>
      <c r="E8" s="152">
        <v>63440</v>
      </c>
      <c r="F8" s="152"/>
      <c r="G8" s="152"/>
      <c r="H8" s="152"/>
      <c r="I8" s="152"/>
      <c r="J8" s="152"/>
      <c r="K8" s="152"/>
      <c r="L8" s="152"/>
      <c r="M8" s="152"/>
      <c r="N8" s="152"/>
      <c r="O8" s="152"/>
    </row>
    <row r="9" ht="52.5" customHeight="1" spans="1:15">
      <c r="A9" s="189" t="s">
        <v>78</v>
      </c>
      <c r="B9" s="189" t="s">
        <v>79</v>
      </c>
      <c r="C9" s="152">
        <v>63440</v>
      </c>
      <c r="D9" s="152">
        <v>63440</v>
      </c>
      <c r="E9" s="152">
        <v>63440</v>
      </c>
      <c r="F9" s="152"/>
      <c r="G9" s="152"/>
      <c r="H9" s="152"/>
      <c r="I9" s="152"/>
      <c r="J9" s="152"/>
      <c r="K9" s="152"/>
      <c r="L9" s="152"/>
      <c r="M9" s="152"/>
      <c r="N9" s="152"/>
      <c r="O9" s="152"/>
    </row>
    <row r="10" ht="52.5" customHeight="1" spans="1:15">
      <c r="A10" s="188" t="s">
        <v>80</v>
      </c>
      <c r="B10" s="188" t="s">
        <v>81</v>
      </c>
      <c r="C10" s="152">
        <v>22350</v>
      </c>
      <c r="D10" s="152">
        <v>22350</v>
      </c>
      <c r="E10" s="152">
        <v>22350</v>
      </c>
      <c r="F10" s="152"/>
      <c r="G10" s="152"/>
      <c r="H10" s="152"/>
      <c r="I10" s="152"/>
      <c r="J10" s="152"/>
      <c r="K10" s="152"/>
      <c r="L10" s="152"/>
      <c r="M10" s="152"/>
      <c r="N10" s="152"/>
      <c r="O10" s="152"/>
    </row>
    <row r="11" ht="52.5" customHeight="1" spans="1:15">
      <c r="A11" s="189" t="s">
        <v>82</v>
      </c>
      <c r="B11" s="189" t="s">
        <v>81</v>
      </c>
      <c r="C11" s="152">
        <v>22350</v>
      </c>
      <c r="D11" s="152">
        <v>22350</v>
      </c>
      <c r="E11" s="152">
        <v>22350</v>
      </c>
      <c r="F11" s="152"/>
      <c r="G11" s="152"/>
      <c r="H11" s="152"/>
      <c r="I11" s="152"/>
      <c r="J11" s="152"/>
      <c r="K11" s="152"/>
      <c r="L11" s="152"/>
      <c r="M11" s="152"/>
      <c r="N11" s="152"/>
      <c r="O11" s="152"/>
    </row>
    <row r="12" ht="52.5" customHeight="1" spans="1:15">
      <c r="A12" s="187" t="s">
        <v>83</v>
      </c>
      <c r="B12" s="187" t="s">
        <v>84</v>
      </c>
      <c r="C12" s="152">
        <v>801360.86</v>
      </c>
      <c r="D12" s="152">
        <v>801360.86</v>
      </c>
      <c r="E12" s="152">
        <v>567271.3</v>
      </c>
      <c r="F12" s="152">
        <v>234089.56</v>
      </c>
      <c r="G12" s="152"/>
      <c r="H12" s="152"/>
      <c r="I12" s="152"/>
      <c r="J12" s="152"/>
      <c r="K12" s="152"/>
      <c r="L12" s="152"/>
      <c r="M12" s="152"/>
      <c r="N12" s="152"/>
      <c r="O12" s="152"/>
    </row>
    <row r="13" ht="52.5" customHeight="1" spans="1:15">
      <c r="A13" s="188" t="s">
        <v>85</v>
      </c>
      <c r="B13" s="188" t="s">
        <v>86</v>
      </c>
      <c r="C13" s="152">
        <v>17211.36</v>
      </c>
      <c r="D13" s="152">
        <v>17211.36</v>
      </c>
      <c r="E13" s="152">
        <v>17211.36</v>
      </c>
      <c r="F13" s="152"/>
      <c r="G13" s="152"/>
      <c r="H13" s="152"/>
      <c r="I13" s="152"/>
      <c r="J13" s="152"/>
      <c r="K13" s="152"/>
      <c r="L13" s="152"/>
      <c r="M13" s="152"/>
      <c r="N13" s="152"/>
      <c r="O13" s="152"/>
    </row>
    <row r="14" ht="52.5" customHeight="1" spans="1:15">
      <c r="A14" s="189" t="s">
        <v>87</v>
      </c>
      <c r="B14" s="189" t="s">
        <v>88</v>
      </c>
      <c r="C14" s="152">
        <v>17211.36</v>
      </c>
      <c r="D14" s="152">
        <v>17211.36</v>
      </c>
      <c r="E14" s="152">
        <v>17211.36</v>
      </c>
      <c r="F14" s="152"/>
      <c r="G14" s="152"/>
      <c r="H14" s="152"/>
      <c r="I14" s="152"/>
      <c r="J14" s="152"/>
      <c r="K14" s="152"/>
      <c r="L14" s="152"/>
      <c r="M14" s="152"/>
      <c r="N14" s="152"/>
      <c r="O14" s="152"/>
    </row>
    <row r="15" ht="52.5" customHeight="1" spans="1:15">
      <c r="A15" s="188" t="s">
        <v>89</v>
      </c>
      <c r="B15" s="188" t="s">
        <v>90</v>
      </c>
      <c r="C15" s="152">
        <v>545720.14</v>
      </c>
      <c r="D15" s="152">
        <v>545720.14</v>
      </c>
      <c r="E15" s="152">
        <v>545720.14</v>
      </c>
      <c r="F15" s="152"/>
      <c r="G15" s="152"/>
      <c r="H15" s="152"/>
      <c r="I15" s="152"/>
      <c r="J15" s="152"/>
      <c r="K15" s="152"/>
      <c r="L15" s="152"/>
      <c r="M15" s="152"/>
      <c r="N15" s="152"/>
      <c r="O15" s="152"/>
    </row>
    <row r="16" ht="52.5" customHeight="1" spans="1:15">
      <c r="A16" s="189" t="s">
        <v>91</v>
      </c>
      <c r="B16" s="189" t="s">
        <v>92</v>
      </c>
      <c r="C16" s="152">
        <v>64903.5</v>
      </c>
      <c r="D16" s="152">
        <v>64903.5</v>
      </c>
      <c r="E16" s="152">
        <v>64903.5</v>
      </c>
      <c r="F16" s="152"/>
      <c r="G16" s="152"/>
      <c r="H16" s="152"/>
      <c r="I16" s="152"/>
      <c r="J16" s="152"/>
      <c r="K16" s="152"/>
      <c r="L16" s="152"/>
      <c r="M16" s="152"/>
      <c r="N16" s="152"/>
      <c r="O16" s="152"/>
    </row>
    <row r="17" ht="52.5" customHeight="1" spans="1:15">
      <c r="A17" s="189" t="s">
        <v>93</v>
      </c>
      <c r="B17" s="189" t="s">
        <v>94</v>
      </c>
      <c r="C17" s="152">
        <v>11472</v>
      </c>
      <c r="D17" s="152">
        <v>11472</v>
      </c>
      <c r="E17" s="152">
        <v>11472</v>
      </c>
      <c r="F17" s="152"/>
      <c r="G17" s="152"/>
      <c r="H17" s="152"/>
      <c r="I17" s="152"/>
      <c r="J17" s="152"/>
      <c r="K17" s="152"/>
      <c r="L17" s="152"/>
      <c r="M17" s="152"/>
      <c r="N17" s="152"/>
      <c r="O17" s="152"/>
    </row>
    <row r="18" ht="52.5" customHeight="1" spans="1:15">
      <c r="A18" s="189" t="s">
        <v>95</v>
      </c>
      <c r="B18" s="189" t="s">
        <v>96</v>
      </c>
      <c r="C18" s="152">
        <v>373620.48</v>
      </c>
      <c r="D18" s="152">
        <v>373620.48</v>
      </c>
      <c r="E18" s="152">
        <v>373620.48</v>
      </c>
      <c r="F18" s="152"/>
      <c r="G18" s="152"/>
      <c r="H18" s="152"/>
      <c r="I18" s="152"/>
      <c r="J18" s="152"/>
      <c r="K18" s="152"/>
      <c r="L18" s="152"/>
      <c r="M18" s="152"/>
      <c r="N18" s="152"/>
      <c r="O18" s="152"/>
    </row>
    <row r="19" ht="52.5" customHeight="1" spans="1:15">
      <c r="A19" s="189" t="s">
        <v>97</v>
      </c>
      <c r="B19" s="189" t="s">
        <v>98</v>
      </c>
      <c r="C19" s="152">
        <v>95724.16</v>
      </c>
      <c r="D19" s="152">
        <v>95724.16</v>
      </c>
      <c r="E19" s="152">
        <v>95724.16</v>
      </c>
      <c r="F19" s="152"/>
      <c r="G19" s="152"/>
      <c r="H19" s="152"/>
      <c r="I19" s="152"/>
      <c r="J19" s="152"/>
      <c r="K19" s="152"/>
      <c r="L19" s="152"/>
      <c r="M19" s="152"/>
      <c r="N19" s="152"/>
      <c r="O19" s="152"/>
    </row>
    <row r="20" ht="52.5" customHeight="1" spans="1:15">
      <c r="A20" s="188" t="s">
        <v>99</v>
      </c>
      <c r="B20" s="188" t="s">
        <v>100</v>
      </c>
      <c r="C20" s="152">
        <v>234089.56</v>
      </c>
      <c r="D20" s="152">
        <v>234089.56</v>
      </c>
      <c r="E20" s="152"/>
      <c r="F20" s="152">
        <v>234089.56</v>
      </c>
      <c r="G20" s="152"/>
      <c r="H20" s="152"/>
      <c r="I20" s="152"/>
      <c r="J20" s="152"/>
      <c r="K20" s="152"/>
      <c r="L20" s="152"/>
      <c r="M20" s="152"/>
      <c r="N20" s="152"/>
      <c r="O20" s="152"/>
    </row>
    <row r="21" ht="52.5" customHeight="1" spans="1:15">
      <c r="A21" s="189" t="s">
        <v>101</v>
      </c>
      <c r="B21" s="189" t="s">
        <v>102</v>
      </c>
      <c r="C21" s="152">
        <v>234089.56</v>
      </c>
      <c r="D21" s="152">
        <v>234089.56</v>
      </c>
      <c r="E21" s="152"/>
      <c r="F21" s="152">
        <v>234089.56</v>
      </c>
      <c r="G21" s="152"/>
      <c r="H21" s="152"/>
      <c r="I21" s="152"/>
      <c r="J21" s="152"/>
      <c r="K21" s="152"/>
      <c r="L21" s="152"/>
      <c r="M21" s="152"/>
      <c r="N21" s="152"/>
      <c r="O21" s="152"/>
    </row>
    <row r="22" ht="52.5" customHeight="1" spans="1:15">
      <c r="A22" s="188" t="s">
        <v>103</v>
      </c>
      <c r="B22" s="188" t="s">
        <v>104</v>
      </c>
      <c r="C22" s="152">
        <v>4339.8</v>
      </c>
      <c r="D22" s="152">
        <v>4339.8</v>
      </c>
      <c r="E22" s="152">
        <v>4339.8</v>
      </c>
      <c r="F22" s="152"/>
      <c r="G22" s="152"/>
      <c r="H22" s="152"/>
      <c r="I22" s="152"/>
      <c r="J22" s="152"/>
      <c r="K22" s="152"/>
      <c r="L22" s="152"/>
      <c r="M22" s="152"/>
      <c r="N22" s="152"/>
      <c r="O22" s="152"/>
    </row>
    <row r="23" ht="52.5" customHeight="1" spans="1:15">
      <c r="A23" s="189" t="s">
        <v>105</v>
      </c>
      <c r="B23" s="189" t="s">
        <v>104</v>
      </c>
      <c r="C23" s="152">
        <v>4339.8</v>
      </c>
      <c r="D23" s="152">
        <v>4339.8</v>
      </c>
      <c r="E23" s="152">
        <v>4339.8</v>
      </c>
      <c r="F23" s="152"/>
      <c r="G23" s="152"/>
      <c r="H23" s="152"/>
      <c r="I23" s="152"/>
      <c r="J23" s="152"/>
      <c r="K23" s="152"/>
      <c r="L23" s="152"/>
      <c r="M23" s="152"/>
      <c r="N23" s="152"/>
      <c r="O23" s="152"/>
    </row>
    <row r="24" ht="52.5" customHeight="1" spans="1:15">
      <c r="A24" s="187" t="s">
        <v>106</v>
      </c>
      <c r="B24" s="187" t="s">
        <v>107</v>
      </c>
      <c r="C24" s="152">
        <v>6234904.61</v>
      </c>
      <c r="D24" s="152">
        <v>6223284.94</v>
      </c>
      <c r="E24" s="152">
        <v>3613723.14</v>
      </c>
      <c r="F24" s="152">
        <v>2609561.8</v>
      </c>
      <c r="G24" s="152"/>
      <c r="H24" s="152"/>
      <c r="I24" s="152"/>
      <c r="J24" s="152">
        <v>11619.67</v>
      </c>
      <c r="K24" s="152"/>
      <c r="L24" s="152"/>
      <c r="M24" s="152"/>
      <c r="N24" s="152"/>
      <c r="O24" s="152">
        <v>11619.67</v>
      </c>
    </row>
    <row r="25" ht="52.5" customHeight="1" spans="1:15">
      <c r="A25" s="188" t="s">
        <v>108</v>
      </c>
      <c r="B25" s="188" t="s">
        <v>109</v>
      </c>
      <c r="C25" s="152">
        <v>3449094.61</v>
      </c>
      <c r="D25" s="152">
        <v>3437474.94</v>
      </c>
      <c r="E25" s="152">
        <v>2757474.94</v>
      </c>
      <c r="F25" s="152">
        <v>680000</v>
      </c>
      <c r="G25" s="152"/>
      <c r="H25" s="152"/>
      <c r="I25" s="152"/>
      <c r="J25" s="152">
        <v>11619.67</v>
      </c>
      <c r="K25" s="152"/>
      <c r="L25" s="152"/>
      <c r="M25" s="152"/>
      <c r="N25" s="152"/>
      <c r="O25" s="152">
        <v>11619.67</v>
      </c>
    </row>
    <row r="26" ht="52.5" customHeight="1" spans="1:15">
      <c r="A26" s="189" t="s">
        <v>110</v>
      </c>
      <c r="B26" s="189" t="s">
        <v>111</v>
      </c>
      <c r="C26" s="152">
        <v>2757474.94</v>
      </c>
      <c r="D26" s="152">
        <v>2757474.94</v>
      </c>
      <c r="E26" s="152">
        <v>2757474.94</v>
      </c>
      <c r="F26" s="152"/>
      <c r="G26" s="152"/>
      <c r="H26" s="152"/>
      <c r="I26" s="152"/>
      <c r="J26" s="152"/>
      <c r="K26" s="152"/>
      <c r="L26" s="152"/>
      <c r="M26" s="152"/>
      <c r="N26" s="152"/>
      <c r="O26" s="152"/>
    </row>
    <row r="27" ht="52.5" customHeight="1" spans="1:15">
      <c r="A27" s="189" t="s">
        <v>112</v>
      </c>
      <c r="B27" s="189" t="s">
        <v>113</v>
      </c>
      <c r="C27" s="152">
        <v>691619.67</v>
      </c>
      <c r="D27" s="152">
        <v>680000</v>
      </c>
      <c r="E27" s="152"/>
      <c r="F27" s="152">
        <v>680000</v>
      </c>
      <c r="G27" s="152"/>
      <c r="H27" s="152"/>
      <c r="I27" s="152"/>
      <c r="J27" s="152">
        <v>11619.67</v>
      </c>
      <c r="K27" s="152"/>
      <c r="L27" s="152"/>
      <c r="M27" s="152"/>
      <c r="N27" s="152"/>
      <c r="O27" s="152">
        <v>11619.67</v>
      </c>
    </row>
    <row r="28" ht="52.5" customHeight="1" spans="1:15">
      <c r="A28" s="188" t="s">
        <v>114</v>
      </c>
      <c r="B28" s="188" t="s">
        <v>115</v>
      </c>
      <c r="C28" s="152">
        <v>996800</v>
      </c>
      <c r="D28" s="152">
        <v>996800</v>
      </c>
      <c r="E28" s="152">
        <v>694800</v>
      </c>
      <c r="F28" s="152">
        <v>302000</v>
      </c>
      <c r="G28" s="152"/>
      <c r="H28" s="152"/>
      <c r="I28" s="152"/>
      <c r="J28" s="152"/>
      <c r="K28" s="152"/>
      <c r="L28" s="152"/>
      <c r="M28" s="152"/>
      <c r="N28" s="152"/>
      <c r="O28" s="152"/>
    </row>
    <row r="29" ht="52.5" customHeight="1" spans="1:15">
      <c r="A29" s="189" t="s">
        <v>116</v>
      </c>
      <c r="B29" s="189" t="s">
        <v>117</v>
      </c>
      <c r="C29" s="152">
        <v>996800</v>
      </c>
      <c r="D29" s="152">
        <v>996800</v>
      </c>
      <c r="E29" s="152">
        <v>694800</v>
      </c>
      <c r="F29" s="152">
        <v>302000</v>
      </c>
      <c r="G29" s="152"/>
      <c r="H29" s="152"/>
      <c r="I29" s="152"/>
      <c r="J29" s="152"/>
      <c r="K29" s="152"/>
      <c r="L29" s="152"/>
      <c r="M29" s="152"/>
      <c r="N29" s="152"/>
      <c r="O29" s="152"/>
    </row>
    <row r="30" ht="52.5" customHeight="1" spans="1:15">
      <c r="A30" s="188" t="s">
        <v>118</v>
      </c>
      <c r="B30" s="188" t="s">
        <v>119</v>
      </c>
      <c r="C30" s="152">
        <v>738556</v>
      </c>
      <c r="D30" s="152">
        <v>738556</v>
      </c>
      <c r="E30" s="152"/>
      <c r="F30" s="152">
        <v>738556</v>
      </c>
      <c r="G30" s="152"/>
      <c r="H30" s="152"/>
      <c r="I30" s="152"/>
      <c r="J30" s="152"/>
      <c r="K30" s="152"/>
      <c r="L30" s="152"/>
      <c r="M30" s="152"/>
      <c r="N30" s="152"/>
      <c r="O30" s="152"/>
    </row>
    <row r="31" ht="52.5" customHeight="1" spans="1:15">
      <c r="A31" s="189" t="s">
        <v>120</v>
      </c>
      <c r="B31" s="189" t="s">
        <v>121</v>
      </c>
      <c r="C31" s="152">
        <v>218556</v>
      </c>
      <c r="D31" s="152">
        <v>218556</v>
      </c>
      <c r="E31" s="152"/>
      <c r="F31" s="152">
        <v>218556</v>
      </c>
      <c r="G31" s="152"/>
      <c r="H31" s="152"/>
      <c r="I31" s="152"/>
      <c r="J31" s="152"/>
      <c r="K31" s="152"/>
      <c r="L31" s="152"/>
      <c r="M31" s="152"/>
      <c r="N31" s="152"/>
      <c r="O31" s="152"/>
    </row>
    <row r="32" ht="52.5" customHeight="1" spans="1:15">
      <c r="A32" s="189" t="s">
        <v>122</v>
      </c>
      <c r="B32" s="189" t="s">
        <v>123</v>
      </c>
      <c r="C32" s="152">
        <v>420000</v>
      </c>
      <c r="D32" s="152">
        <v>420000</v>
      </c>
      <c r="E32" s="152"/>
      <c r="F32" s="152">
        <v>420000</v>
      </c>
      <c r="G32" s="152"/>
      <c r="H32" s="152"/>
      <c r="I32" s="152"/>
      <c r="J32" s="152"/>
      <c r="K32" s="152"/>
      <c r="L32" s="152"/>
      <c r="M32" s="152"/>
      <c r="N32" s="152"/>
      <c r="O32" s="152"/>
    </row>
    <row r="33" ht="52.5" customHeight="1" spans="1:15">
      <c r="A33" s="189" t="s">
        <v>124</v>
      </c>
      <c r="B33" s="189" t="s">
        <v>125</v>
      </c>
      <c r="C33" s="152">
        <v>100000</v>
      </c>
      <c r="D33" s="152">
        <v>100000</v>
      </c>
      <c r="E33" s="152"/>
      <c r="F33" s="152">
        <v>100000</v>
      </c>
      <c r="G33" s="152"/>
      <c r="H33" s="152"/>
      <c r="I33" s="152"/>
      <c r="J33" s="152"/>
      <c r="K33" s="152"/>
      <c r="L33" s="152"/>
      <c r="M33" s="152"/>
      <c r="N33" s="152"/>
      <c r="O33" s="152"/>
    </row>
    <row r="34" ht="52.5" customHeight="1" spans="1:15">
      <c r="A34" s="188" t="s">
        <v>126</v>
      </c>
      <c r="B34" s="188" t="s">
        <v>127</v>
      </c>
      <c r="C34" s="152">
        <v>889005.8</v>
      </c>
      <c r="D34" s="152">
        <v>889005.8</v>
      </c>
      <c r="E34" s="152"/>
      <c r="F34" s="152">
        <v>889005.8</v>
      </c>
      <c r="G34" s="152"/>
      <c r="H34" s="152"/>
      <c r="I34" s="152"/>
      <c r="J34" s="152"/>
      <c r="K34" s="152"/>
      <c r="L34" s="152"/>
      <c r="M34" s="152"/>
      <c r="N34" s="152"/>
      <c r="O34" s="152"/>
    </row>
    <row r="35" ht="52.5" customHeight="1" spans="1:15">
      <c r="A35" s="189" t="s">
        <v>128</v>
      </c>
      <c r="B35" s="189" t="s">
        <v>129</v>
      </c>
      <c r="C35" s="152">
        <v>889005.8</v>
      </c>
      <c r="D35" s="152">
        <v>889005.8</v>
      </c>
      <c r="E35" s="152"/>
      <c r="F35" s="152">
        <v>889005.8</v>
      </c>
      <c r="G35" s="152"/>
      <c r="H35" s="152"/>
      <c r="I35" s="152"/>
      <c r="J35" s="152"/>
      <c r="K35" s="152"/>
      <c r="L35" s="152"/>
      <c r="M35" s="152"/>
      <c r="N35" s="152"/>
      <c r="O35" s="152"/>
    </row>
    <row r="36" ht="52.5" customHeight="1" spans="1:15">
      <c r="A36" s="188" t="s">
        <v>130</v>
      </c>
      <c r="B36" s="188" t="s">
        <v>131</v>
      </c>
      <c r="C36" s="152">
        <v>161448.2</v>
      </c>
      <c r="D36" s="152">
        <v>161448.2</v>
      </c>
      <c r="E36" s="152">
        <v>161448.2</v>
      </c>
      <c r="F36" s="152"/>
      <c r="G36" s="152"/>
      <c r="H36" s="152"/>
      <c r="I36" s="152"/>
      <c r="J36" s="152"/>
      <c r="K36" s="152"/>
      <c r="L36" s="152"/>
      <c r="M36" s="152"/>
      <c r="N36" s="152"/>
      <c r="O36" s="152"/>
    </row>
    <row r="37" ht="52.5" customHeight="1" spans="1:15">
      <c r="A37" s="189" t="s">
        <v>132</v>
      </c>
      <c r="B37" s="189" t="s">
        <v>133</v>
      </c>
      <c r="C37" s="152">
        <v>113420.16</v>
      </c>
      <c r="D37" s="152">
        <v>113420.16</v>
      </c>
      <c r="E37" s="152">
        <v>113420.16</v>
      </c>
      <c r="F37" s="152"/>
      <c r="G37" s="152"/>
      <c r="H37" s="152"/>
      <c r="I37" s="152"/>
      <c r="J37" s="152"/>
      <c r="K37" s="152"/>
      <c r="L37" s="152"/>
      <c r="M37" s="152"/>
      <c r="N37" s="152"/>
      <c r="O37" s="152"/>
    </row>
    <row r="38" ht="52.5" customHeight="1" spans="1:15">
      <c r="A38" s="189" t="s">
        <v>134</v>
      </c>
      <c r="B38" s="189" t="s">
        <v>135</v>
      </c>
      <c r="C38" s="152">
        <v>26687.52</v>
      </c>
      <c r="D38" s="152">
        <v>26687.52</v>
      </c>
      <c r="E38" s="152">
        <v>26687.52</v>
      </c>
      <c r="F38" s="152"/>
      <c r="G38" s="152"/>
      <c r="H38" s="152"/>
      <c r="I38" s="152"/>
      <c r="J38" s="152"/>
      <c r="K38" s="152"/>
      <c r="L38" s="152"/>
      <c r="M38" s="152"/>
      <c r="N38" s="152"/>
      <c r="O38" s="152"/>
    </row>
    <row r="39" ht="52.5" customHeight="1" spans="1:15">
      <c r="A39" s="189" t="s">
        <v>136</v>
      </c>
      <c r="B39" s="189" t="s">
        <v>137</v>
      </c>
      <c r="C39" s="152">
        <v>21340.52</v>
      </c>
      <c r="D39" s="152">
        <v>21340.52</v>
      </c>
      <c r="E39" s="152">
        <v>21340.52</v>
      </c>
      <c r="F39" s="152"/>
      <c r="G39" s="152"/>
      <c r="H39" s="152"/>
      <c r="I39" s="152"/>
      <c r="J39" s="152"/>
      <c r="K39" s="152"/>
      <c r="L39" s="152"/>
      <c r="M39" s="152"/>
      <c r="N39" s="152"/>
      <c r="O39" s="152"/>
    </row>
    <row r="40" ht="52.5" customHeight="1" spans="1:15">
      <c r="A40" s="188" t="s">
        <v>138</v>
      </c>
      <c r="B40" s="188" t="s">
        <v>139</v>
      </c>
      <c r="C40" s="152"/>
      <c r="D40" s="152"/>
      <c r="E40" s="152"/>
      <c r="F40" s="152"/>
      <c r="G40" s="152"/>
      <c r="H40" s="152"/>
      <c r="I40" s="152"/>
      <c r="J40" s="152"/>
      <c r="K40" s="152"/>
      <c r="L40" s="152"/>
      <c r="M40" s="152"/>
      <c r="N40" s="152"/>
      <c r="O40" s="152"/>
    </row>
    <row r="41" ht="52.5" customHeight="1" spans="1:15">
      <c r="A41" s="189" t="s">
        <v>140</v>
      </c>
      <c r="B41" s="189" t="s">
        <v>141</v>
      </c>
      <c r="C41" s="152"/>
      <c r="D41" s="152"/>
      <c r="E41" s="152"/>
      <c r="F41" s="152"/>
      <c r="G41" s="152"/>
      <c r="H41" s="152"/>
      <c r="I41" s="152"/>
      <c r="J41" s="152"/>
      <c r="K41" s="152"/>
      <c r="L41" s="152"/>
      <c r="M41" s="152"/>
      <c r="N41" s="152"/>
      <c r="O41" s="152"/>
    </row>
    <row r="42" ht="52.5" customHeight="1" spans="1:15">
      <c r="A42" s="187" t="s">
        <v>142</v>
      </c>
      <c r="B42" s="187" t="s">
        <v>143</v>
      </c>
      <c r="C42" s="152">
        <v>280215.36</v>
      </c>
      <c r="D42" s="152">
        <v>280215.36</v>
      </c>
      <c r="E42" s="152">
        <v>280215.36</v>
      </c>
      <c r="F42" s="152"/>
      <c r="G42" s="152"/>
      <c r="H42" s="152"/>
      <c r="I42" s="152"/>
      <c r="J42" s="152"/>
      <c r="K42" s="152"/>
      <c r="L42" s="152"/>
      <c r="M42" s="152"/>
      <c r="N42" s="152"/>
      <c r="O42" s="152"/>
    </row>
    <row r="43" ht="52.5" customHeight="1" spans="1:15">
      <c r="A43" s="188" t="s">
        <v>144</v>
      </c>
      <c r="B43" s="188" t="s">
        <v>145</v>
      </c>
      <c r="C43" s="152">
        <v>280215.36</v>
      </c>
      <c r="D43" s="152">
        <v>280215.36</v>
      </c>
      <c r="E43" s="152">
        <v>280215.36</v>
      </c>
      <c r="F43" s="152"/>
      <c r="G43" s="152"/>
      <c r="H43" s="152"/>
      <c r="I43" s="152"/>
      <c r="J43" s="152"/>
      <c r="K43" s="152"/>
      <c r="L43" s="152"/>
      <c r="M43" s="152"/>
      <c r="N43" s="152"/>
      <c r="O43" s="152"/>
    </row>
    <row r="44" ht="52.5" customHeight="1" spans="1:15">
      <c r="A44" s="189" t="s">
        <v>146</v>
      </c>
      <c r="B44" s="189" t="s">
        <v>147</v>
      </c>
      <c r="C44" s="152">
        <v>280215.36</v>
      </c>
      <c r="D44" s="152">
        <v>280215.36</v>
      </c>
      <c r="E44" s="152">
        <v>280215.36</v>
      </c>
      <c r="F44" s="152"/>
      <c r="G44" s="152"/>
      <c r="H44" s="152"/>
      <c r="I44" s="152"/>
      <c r="J44" s="152"/>
      <c r="K44" s="152"/>
      <c r="L44" s="152"/>
      <c r="M44" s="152"/>
      <c r="N44" s="152"/>
      <c r="O44" s="152"/>
    </row>
    <row r="45" ht="30" customHeight="1" spans="1:15">
      <c r="A45" s="186" t="s">
        <v>30</v>
      </c>
      <c r="B45" s="186"/>
      <c r="C45" s="152">
        <v>7402270.83</v>
      </c>
      <c r="D45" s="152">
        <v>7390651.16</v>
      </c>
      <c r="E45" s="152">
        <v>4546999.8</v>
      </c>
      <c r="F45" s="152">
        <v>2843651.36</v>
      </c>
      <c r="G45" s="152"/>
      <c r="H45" s="152"/>
      <c r="I45" s="152"/>
      <c r="J45" s="152">
        <v>11619.67</v>
      </c>
      <c r="K45" s="152"/>
      <c r="L45" s="152"/>
      <c r="M45" s="152"/>
      <c r="N45" s="152"/>
      <c r="O45" s="152">
        <v>11619.67</v>
      </c>
    </row>
  </sheetData>
  <mergeCells count="13">
    <mergeCell ref="N1:O1"/>
    <mergeCell ref="A2:O2"/>
    <mergeCell ref="A3:F3"/>
    <mergeCell ref="N3:O3"/>
    <mergeCell ref="D4:F4"/>
    <mergeCell ref="J4:O4"/>
    <mergeCell ref="A45:B4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15" sqref="B15"/>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5"/>
      <c r="B1" s="175"/>
      <c r="C1" s="175"/>
      <c r="D1" s="96" t="s">
        <v>148</v>
      </c>
    </row>
    <row r="2" ht="30.75" customHeight="1" spans="1:4">
      <c r="A2" s="176" t="str">
        <f>"2026"&amp;"年部门财政拨款收支预算总表"</f>
        <v>2026年部门财政拨款收支预算总表</v>
      </c>
      <c r="B2" s="176"/>
      <c r="C2" s="176"/>
      <c r="D2" s="176"/>
    </row>
    <row r="3" ht="18.75" customHeight="1" spans="1:4">
      <c r="A3" s="31" t="str">
        <f>"单位名称："&amp;"梁河县卫生健康局"</f>
        <v>单位名称：梁河县卫生健康局</v>
      </c>
      <c r="B3" s="177"/>
      <c r="C3" s="177"/>
      <c r="D3" s="97" t="s">
        <v>1</v>
      </c>
    </row>
    <row r="4" ht="19.5" customHeight="1" spans="1:4">
      <c r="A4" s="12" t="s">
        <v>149</v>
      </c>
      <c r="B4" s="14"/>
      <c r="C4" s="12" t="s">
        <v>150</v>
      </c>
      <c r="D4" s="14"/>
    </row>
    <row r="5" ht="21.75" customHeight="1" spans="1:4">
      <c r="A5" s="69" t="s">
        <v>151</v>
      </c>
      <c r="B5" s="11" t="s">
        <v>5</v>
      </c>
      <c r="C5" s="69" t="s">
        <v>152</v>
      </c>
      <c r="D5" s="11" t="s">
        <v>5</v>
      </c>
    </row>
    <row r="6" ht="17.25" customHeight="1" spans="1:4">
      <c r="A6" s="73"/>
      <c r="B6" s="18"/>
      <c r="C6" s="73"/>
      <c r="D6" s="18"/>
    </row>
    <row r="7" ht="19.5" customHeight="1" spans="1:4">
      <c r="A7" s="92" t="s">
        <v>153</v>
      </c>
      <c r="B7" s="23">
        <v>7390651.16</v>
      </c>
      <c r="C7" s="92" t="s">
        <v>154</v>
      </c>
      <c r="D7" s="23">
        <v>7390651.16</v>
      </c>
    </row>
    <row r="8" ht="19.5" customHeight="1" spans="1:4">
      <c r="A8" s="92" t="s">
        <v>155</v>
      </c>
      <c r="B8" s="23">
        <v>7390651.16</v>
      </c>
      <c r="C8" s="178" t="str">
        <f>"（"&amp;"一"&amp;"）"&amp;"一般公共服务支出"</f>
        <v>（一）一般公共服务支出</v>
      </c>
      <c r="D8" s="23">
        <v>85790</v>
      </c>
    </row>
    <row r="9" ht="19.5" customHeight="1" spans="1:4">
      <c r="A9" s="179" t="s">
        <v>156</v>
      </c>
      <c r="B9" s="23"/>
      <c r="C9" s="178" t="str">
        <f>"（"&amp;"二"&amp;"）"&amp;"社会保障和就业支出"</f>
        <v>（二）社会保障和就业支出</v>
      </c>
      <c r="D9" s="23">
        <v>801360.86</v>
      </c>
    </row>
    <row r="10" ht="19.5" customHeight="1" spans="1:4">
      <c r="A10" s="179" t="s">
        <v>157</v>
      </c>
      <c r="B10" s="23"/>
      <c r="C10" s="178" t="str">
        <f>"（"&amp;"三"&amp;"）"&amp;"卫生健康支出"</f>
        <v>（三）卫生健康支出</v>
      </c>
      <c r="D10" s="23">
        <v>6223284.94</v>
      </c>
    </row>
    <row r="11" ht="19.5" customHeight="1" spans="1:4">
      <c r="A11" s="179" t="s">
        <v>158</v>
      </c>
      <c r="B11" s="23"/>
      <c r="C11" s="178" t="str">
        <f>"（"&amp;"四"&amp;"）"&amp;"住房保障支出"</f>
        <v>（四）住房保障支出</v>
      </c>
      <c r="D11" s="23">
        <v>280215.36</v>
      </c>
    </row>
    <row r="12" ht="19.5" customHeight="1" spans="1:4">
      <c r="A12" s="179" t="s">
        <v>155</v>
      </c>
      <c r="B12" s="23"/>
      <c r="C12" s="178"/>
      <c r="D12" s="23"/>
    </row>
    <row r="13" ht="19.5" customHeight="1" spans="1:4">
      <c r="A13" s="179" t="s">
        <v>156</v>
      </c>
      <c r="B13" s="23"/>
      <c r="C13" s="178"/>
      <c r="D13" s="23"/>
    </row>
    <row r="14" ht="19.5" customHeight="1" spans="1:4">
      <c r="A14" s="179" t="s">
        <v>157</v>
      </c>
      <c r="B14" s="23"/>
      <c r="C14" s="178"/>
      <c r="D14" s="23"/>
    </row>
    <row r="15" ht="19.5" customHeight="1" spans="1:4">
      <c r="A15" s="180"/>
      <c r="B15" s="23"/>
      <c r="C15" s="178"/>
      <c r="D15" s="23"/>
    </row>
    <row r="16" ht="19.5" customHeight="1" spans="1:4">
      <c r="A16" s="180"/>
      <c r="B16" s="23"/>
      <c r="C16" s="178"/>
      <c r="D16" s="23"/>
    </row>
    <row r="17" ht="19.5" customHeight="1" spans="1:4">
      <c r="A17" s="180"/>
      <c r="B17" s="23"/>
      <c r="C17" s="178"/>
      <c r="D17" s="23"/>
    </row>
    <row r="18" ht="19.5" customHeight="1" spans="1:4">
      <c r="A18" s="180"/>
      <c r="B18" s="23"/>
      <c r="C18" s="178"/>
      <c r="D18" s="23"/>
    </row>
    <row r="19" ht="19.5" customHeight="1" spans="1:4">
      <c r="A19" s="180"/>
      <c r="B19" s="23"/>
      <c r="C19" s="178"/>
      <c r="D19" s="23"/>
    </row>
    <row r="20" ht="19.5" customHeight="1" spans="1:4">
      <c r="A20" s="92"/>
      <c r="B20" s="23"/>
      <c r="C20" s="178"/>
      <c r="D20" s="23"/>
    </row>
    <row r="21" ht="19.5" customHeight="1" spans="1:4">
      <c r="A21" s="92"/>
      <c r="B21" s="23"/>
      <c r="C21" s="92"/>
      <c r="D21" s="23"/>
    </row>
    <row r="22" ht="19.5" customHeight="1" spans="1:4">
      <c r="A22" s="92"/>
      <c r="B22" s="23"/>
      <c r="C22" s="92"/>
      <c r="D22" s="23"/>
    </row>
    <row r="23" ht="19.5" customHeight="1" spans="1:4">
      <c r="A23" s="92"/>
      <c r="B23" s="23"/>
      <c r="C23" s="92"/>
      <c r="D23" s="23"/>
    </row>
    <row r="24" ht="19.5" customHeight="1" spans="1:4">
      <c r="A24" s="92"/>
      <c r="B24" s="23"/>
      <c r="C24" s="92"/>
      <c r="D24" s="23"/>
    </row>
    <row r="25" ht="19.5" customHeight="1" spans="1:4">
      <c r="A25" s="92"/>
      <c r="B25" s="23"/>
      <c r="C25" s="92"/>
      <c r="D25" s="23"/>
    </row>
    <row r="26" ht="19.5" customHeight="1" spans="1:4">
      <c r="A26" s="178"/>
      <c r="B26" s="23"/>
      <c r="C26" s="92"/>
      <c r="D26" s="23"/>
    </row>
    <row r="27" ht="19.5" customHeight="1" spans="1:4">
      <c r="A27" s="92"/>
      <c r="B27" s="23"/>
      <c r="C27" s="92"/>
      <c r="D27" s="23"/>
    </row>
    <row r="28" customHeight="1" spans="1:4">
      <c r="A28" s="92"/>
      <c r="B28" s="23"/>
      <c r="C28" s="179"/>
      <c r="D28" s="23"/>
    </row>
    <row r="29" ht="19.5" customHeight="1" spans="1:4">
      <c r="A29" s="92"/>
      <c r="B29" s="23"/>
      <c r="C29" s="92"/>
      <c r="D29" s="23"/>
    </row>
    <row r="30" ht="19.5" customHeight="1" spans="1:4">
      <c r="A30" s="178"/>
      <c r="B30" s="23"/>
      <c r="C30" s="92"/>
      <c r="D30" s="23"/>
    </row>
    <row r="31" ht="18" customHeight="1" spans="1:4">
      <c r="A31" s="178"/>
      <c r="B31" s="23"/>
      <c r="C31" s="92"/>
      <c r="D31" s="23"/>
    </row>
    <row r="32" ht="18" customHeight="1" spans="1:4">
      <c r="A32" s="178"/>
      <c r="B32" s="23"/>
      <c r="C32" s="179"/>
      <c r="D32" s="23"/>
    </row>
    <row r="33" ht="18" customHeight="1" spans="1:4">
      <c r="A33" s="178"/>
      <c r="B33" s="23"/>
      <c r="C33" s="179"/>
      <c r="D33" s="23"/>
    </row>
    <row r="34" ht="19.5" customHeight="1" spans="1:4">
      <c r="A34" s="178"/>
      <c r="B34" s="181"/>
      <c r="C34" s="92"/>
      <c r="D34" s="181"/>
    </row>
    <row r="35" ht="19.5" customHeight="1" spans="1:4">
      <c r="A35" s="178"/>
      <c r="B35" s="23"/>
      <c r="C35" s="92" t="s">
        <v>159</v>
      </c>
      <c r="D35" s="23"/>
    </row>
    <row r="36" ht="19.5" customHeight="1" spans="1:4">
      <c r="A36" s="182" t="s">
        <v>24</v>
      </c>
      <c r="B36" s="23">
        <v>7390651.16</v>
      </c>
      <c r="C36" s="182" t="s">
        <v>25</v>
      </c>
      <c r="D36" s="23">
        <v>7390651.16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G43"/>
  <sheetViews>
    <sheetView showZeros="0" topLeftCell="A4" workbookViewId="0">
      <selection activeCell="C42" sqref="C42"/>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2"/>
      <c r="B1" s="142"/>
      <c r="C1" s="142"/>
      <c r="D1" s="142"/>
      <c r="E1" s="142"/>
      <c r="F1" s="142"/>
      <c r="G1" s="146" t="s">
        <v>160</v>
      </c>
    </row>
    <row r="2" ht="33" customHeight="1" spans="1:7">
      <c r="A2" s="168" t="str">
        <f>"2026"&amp;"年一般公共预算支出预算表（按功能科目分类）"</f>
        <v>2026年一般公共预算支出预算表（按功能科目分类）</v>
      </c>
      <c r="B2" s="168"/>
      <c r="C2" s="168"/>
      <c r="D2" s="168"/>
      <c r="E2" s="168"/>
      <c r="F2" s="168"/>
      <c r="G2" s="168"/>
    </row>
    <row r="3" ht="18.75" customHeight="1" spans="1:7">
      <c r="A3" s="169" t="str">
        <f>"单位名称："&amp;"梁河县卫生健康局"</f>
        <v>单位名称：梁河县卫生健康局</v>
      </c>
      <c r="B3" s="169"/>
      <c r="C3" s="142"/>
      <c r="D3" s="142"/>
      <c r="E3" s="142"/>
      <c r="F3" s="142"/>
      <c r="G3" s="146" t="s">
        <v>1</v>
      </c>
    </row>
    <row r="4" ht="18.75" customHeight="1" spans="1:7">
      <c r="A4" s="170" t="s">
        <v>161</v>
      </c>
      <c r="B4" s="170"/>
      <c r="C4" s="170" t="s">
        <v>30</v>
      </c>
      <c r="D4" s="170" t="s">
        <v>52</v>
      </c>
      <c r="E4" s="170"/>
      <c r="F4" s="170"/>
      <c r="G4" s="170" t="s">
        <v>53</v>
      </c>
    </row>
    <row r="5" ht="18.75" customHeight="1" spans="1:7">
      <c r="A5" s="170" t="s">
        <v>48</v>
      </c>
      <c r="B5" s="170" t="s">
        <v>49</v>
      </c>
      <c r="C5" s="170"/>
      <c r="D5" s="170" t="s">
        <v>33</v>
      </c>
      <c r="E5" s="170" t="s">
        <v>162</v>
      </c>
      <c r="F5" s="170" t="s">
        <v>163</v>
      </c>
      <c r="G5" s="170"/>
    </row>
    <row r="6" ht="18.75" hidden="1" customHeight="1" spans="1:7">
      <c r="A6" s="170" t="s">
        <v>59</v>
      </c>
      <c r="B6" s="170" t="s">
        <v>60</v>
      </c>
      <c r="C6" s="170" t="s">
        <v>61</v>
      </c>
      <c r="D6" s="170" t="s">
        <v>62</v>
      </c>
      <c r="E6" s="170" t="s">
        <v>63</v>
      </c>
      <c r="F6" s="170" t="s">
        <v>64</v>
      </c>
      <c r="G6" s="170" t="s">
        <v>65</v>
      </c>
    </row>
    <row r="7" ht="18.75" hidden="1" customHeight="1" spans="1:7">
      <c r="A7" s="171" t="s">
        <v>74</v>
      </c>
      <c r="B7" s="171" t="s">
        <v>75</v>
      </c>
      <c r="C7" s="172">
        <v>85790</v>
      </c>
      <c r="D7" s="172">
        <v>85790</v>
      </c>
      <c r="E7" s="172">
        <v>8640</v>
      </c>
      <c r="F7" s="172">
        <v>77150</v>
      </c>
      <c r="G7" s="172"/>
    </row>
    <row r="8" ht="18.75" hidden="1" customHeight="1" outlineLevel="1" spans="1:7">
      <c r="A8" s="173" t="s">
        <v>76</v>
      </c>
      <c r="B8" s="173" t="s">
        <v>77</v>
      </c>
      <c r="C8" s="172">
        <v>63440</v>
      </c>
      <c r="D8" s="172">
        <v>63440</v>
      </c>
      <c r="E8" s="172">
        <v>8640</v>
      </c>
      <c r="F8" s="172">
        <v>54800</v>
      </c>
      <c r="G8" s="172"/>
    </row>
    <row r="9" ht="18.75" customHeight="1" outlineLevel="2" spans="1:7">
      <c r="A9" s="174" t="s">
        <v>78</v>
      </c>
      <c r="B9" s="174" t="s">
        <v>79</v>
      </c>
      <c r="C9" s="172">
        <v>63440</v>
      </c>
      <c r="D9" s="172">
        <v>63440</v>
      </c>
      <c r="E9" s="172">
        <v>8640</v>
      </c>
      <c r="F9" s="172">
        <v>54800</v>
      </c>
      <c r="G9" s="172"/>
    </row>
    <row r="10" ht="18.75" hidden="1" customHeight="1" outlineLevel="1" spans="1:7">
      <c r="A10" s="173" t="s">
        <v>80</v>
      </c>
      <c r="B10" s="173" t="s">
        <v>81</v>
      </c>
      <c r="C10" s="172">
        <v>22350</v>
      </c>
      <c r="D10" s="172">
        <v>22350</v>
      </c>
      <c r="E10" s="172"/>
      <c r="F10" s="172">
        <v>22350</v>
      </c>
      <c r="G10" s="172"/>
    </row>
    <row r="11" ht="18.75" customHeight="1" outlineLevel="2" spans="1:7">
      <c r="A11" s="174" t="s">
        <v>82</v>
      </c>
      <c r="B11" s="174" t="s">
        <v>81</v>
      </c>
      <c r="C11" s="172">
        <v>22350</v>
      </c>
      <c r="D11" s="172">
        <v>22350</v>
      </c>
      <c r="E11" s="172"/>
      <c r="F11" s="172">
        <v>22350</v>
      </c>
      <c r="G11" s="172"/>
    </row>
    <row r="12" ht="18.75" hidden="1" customHeight="1" spans="1:7">
      <c r="A12" s="171" t="s">
        <v>83</v>
      </c>
      <c r="B12" s="171" t="s">
        <v>84</v>
      </c>
      <c r="C12" s="172">
        <v>801360.86</v>
      </c>
      <c r="D12" s="172">
        <v>567271.3</v>
      </c>
      <c r="E12" s="172">
        <v>551671.3</v>
      </c>
      <c r="F12" s="172">
        <v>15600</v>
      </c>
      <c r="G12" s="172">
        <v>234089.56</v>
      </c>
    </row>
    <row r="13" ht="18.75" hidden="1" customHeight="1" outlineLevel="1" spans="1:7">
      <c r="A13" s="173" t="s">
        <v>85</v>
      </c>
      <c r="B13" s="173" t="s">
        <v>86</v>
      </c>
      <c r="C13" s="172">
        <v>17211.36</v>
      </c>
      <c r="D13" s="172">
        <v>17211.36</v>
      </c>
      <c r="E13" s="172">
        <v>17211.36</v>
      </c>
      <c r="F13" s="172"/>
      <c r="G13" s="172"/>
    </row>
    <row r="14" ht="18.75" customHeight="1" outlineLevel="2" spans="1:7">
      <c r="A14" s="174" t="s">
        <v>87</v>
      </c>
      <c r="B14" s="174" t="s">
        <v>88</v>
      </c>
      <c r="C14" s="172">
        <v>17211.36</v>
      </c>
      <c r="D14" s="172">
        <v>17211.36</v>
      </c>
      <c r="E14" s="172">
        <v>17211.36</v>
      </c>
      <c r="F14" s="172"/>
      <c r="G14" s="172"/>
    </row>
    <row r="15" ht="18.75" hidden="1" customHeight="1" outlineLevel="1" spans="1:7">
      <c r="A15" s="173" t="s">
        <v>89</v>
      </c>
      <c r="B15" s="173" t="s">
        <v>90</v>
      </c>
      <c r="C15" s="172">
        <v>545720.14</v>
      </c>
      <c r="D15" s="172">
        <v>545720.14</v>
      </c>
      <c r="E15" s="172">
        <v>530120.14</v>
      </c>
      <c r="F15" s="172">
        <v>15600</v>
      </c>
      <c r="G15" s="172"/>
    </row>
    <row r="16" ht="18.75" customHeight="1" outlineLevel="2" spans="1:7">
      <c r="A16" s="174" t="s">
        <v>91</v>
      </c>
      <c r="B16" s="174" t="s">
        <v>92</v>
      </c>
      <c r="C16" s="172">
        <v>64903.5</v>
      </c>
      <c r="D16" s="172">
        <v>64903.5</v>
      </c>
      <c r="E16" s="172">
        <v>50503.5</v>
      </c>
      <c r="F16" s="172">
        <v>14400</v>
      </c>
      <c r="G16" s="172"/>
    </row>
    <row r="17" ht="18.75" customHeight="1" outlineLevel="2" spans="1:7">
      <c r="A17" s="174" t="s">
        <v>93</v>
      </c>
      <c r="B17" s="174" t="s">
        <v>94</v>
      </c>
      <c r="C17" s="172">
        <v>11472</v>
      </c>
      <c r="D17" s="172">
        <v>11472</v>
      </c>
      <c r="E17" s="172">
        <v>10272</v>
      </c>
      <c r="F17" s="172">
        <v>1200</v>
      </c>
      <c r="G17" s="172"/>
    </row>
    <row r="18" ht="18.75" customHeight="1" outlineLevel="2" spans="1:7">
      <c r="A18" s="174" t="s">
        <v>95</v>
      </c>
      <c r="B18" s="174" t="s">
        <v>96</v>
      </c>
      <c r="C18" s="172">
        <v>373620.48</v>
      </c>
      <c r="D18" s="172">
        <v>373620.48</v>
      </c>
      <c r="E18" s="172">
        <v>373620.48</v>
      </c>
      <c r="F18" s="172"/>
      <c r="G18" s="172"/>
    </row>
    <row r="19" ht="18.75" customHeight="1" outlineLevel="2" spans="1:7">
      <c r="A19" s="174" t="s">
        <v>97</v>
      </c>
      <c r="B19" s="174" t="s">
        <v>98</v>
      </c>
      <c r="C19" s="172">
        <v>95724.16</v>
      </c>
      <c r="D19" s="172">
        <v>95724.16</v>
      </c>
      <c r="E19" s="172">
        <v>95724.16</v>
      </c>
      <c r="F19" s="172"/>
      <c r="G19" s="172"/>
    </row>
    <row r="20" ht="18.75" hidden="1" customHeight="1" outlineLevel="1" spans="1:7">
      <c r="A20" s="173" t="s">
        <v>99</v>
      </c>
      <c r="B20" s="173" t="s">
        <v>100</v>
      </c>
      <c r="C20" s="172">
        <v>234089.56</v>
      </c>
      <c r="D20" s="172"/>
      <c r="E20" s="172"/>
      <c r="F20" s="172"/>
      <c r="G20" s="172">
        <v>234089.56</v>
      </c>
    </row>
    <row r="21" ht="18.75" customHeight="1" outlineLevel="2" spans="1:7">
      <c r="A21" s="174" t="s">
        <v>101</v>
      </c>
      <c r="B21" s="174" t="s">
        <v>102</v>
      </c>
      <c r="C21" s="172">
        <v>234089.56</v>
      </c>
      <c r="D21" s="172"/>
      <c r="E21" s="172"/>
      <c r="F21" s="172"/>
      <c r="G21" s="172">
        <v>234089.56</v>
      </c>
    </row>
    <row r="22" ht="18.75" hidden="1" customHeight="1" outlineLevel="1" spans="1:7">
      <c r="A22" s="173" t="s">
        <v>103</v>
      </c>
      <c r="B22" s="173" t="s">
        <v>104</v>
      </c>
      <c r="C22" s="172">
        <v>4339.8</v>
      </c>
      <c r="D22" s="172">
        <v>4339.8</v>
      </c>
      <c r="E22" s="172">
        <v>4339.8</v>
      </c>
      <c r="F22" s="172"/>
      <c r="G22" s="172"/>
    </row>
    <row r="23" ht="18.75" customHeight="1" outlineLevel="2" spans="1:7">
      <c r="A23" s="174" t="s">
        <v>105</v>
      </c>
      <c r="B23" s="174" t="s">
        <v>104</v>
      </c>
      <c r="C23" s="172">
        <v>4339.8</v>
      </c>
      <c r="D23" s="172">
        <v>4339.8</v>
      </c>
      <c r="E23" s="172">
        <v>4339.8</v>
      </c>
      <c r="F23" s="172"/>
      <c r="G23" s="172"/>
    </row>
    <row r="24" ht="18.75" hidden="1" customHeight="1" spans="1:7">
      <c r="A24" s="171" t="s">
        <v>106</v>
      </c>
      <c r="B24" s="171" t="s">
        <v>107</v>
      </c>
      <c r="C24" s="172">
        <v>6223284.94</v>
      </c>
      <c r="D24" s="172">
        <v>3613723.14</v>
      </c>
      <c r="E24" s="172">
        <v>3331091.58</v>
      </c>
      <c r="F24" s="172">
        <v>282631.56</v>
      </c>
      <c r="G24" s="172">
        <v>2609561.8</v>
      </c>
    </row>
    <row r="25" ht="18.75" hidden="1" customHeight="1" outlineLevel="1" spans="1:7">
      <c r="A25" s="173" t="s">
        <v>108</v>
      </c>
      <c r="B25" s="173" t="s">
        <v>109</v>
      </c>
      <c r="C25" s="172">
        <v>3437474.94</v>
      </c>
      <c r="D25" s="172">
        <v>2757474.94</v>
      </c>
      <c r="E25" s="172">
        <v>2474843.38</v>
      </c>
      <c r="F25" s="172">
        <v>282631.56</v>
      </c>
      <c r="G25" s="172">
        <v>680000</v>
      </c>
    </row>
    <row r="26" ht="18.75" customHeight="1" outlineLevel="2" spans="1:7">
      <c r="A26" s="174" t="s">
        <v>110</v>
      </c>
      <c r="B26" s="174" t="s">
        <v>111</v>
      </c>
      <c r="C26" s="172">
        <v>2757474.94</v>
      </c>
      <c r="D26" s="172">
        <v>2757474.94</v>
      </c>
      <c r="E26" s="172">
        <v>2474843.38</v>
      </c>
      <c r="F26" s="172">
        <v>282631.56</v>
      </c>
      <c r="G26" s="172"/>
    </row>
    <row r="27" ht="18.75" customHeight="1" outlineLevel="2" spans="1:7">
      <c r="A27" s="174" t="s">
        <v>112</v>
      </c>
      <c r="B27" s="174" t="s">
        <v>113</v>
      </c>
      <c r="C27" s="172">
        <v>680000</v>
      </c>
      <c r="D27" s="172"/>
      <c r="E27" s="172"/>
      <c r="F27" s="172"/>
      <c r="G27" s="172">
        <v>680000</v>
      </c>
    </row>
    <row r="28" ht="18.75" hidden="1" customHeight="1" outlineLevel="1" spans="1:7">
      <c r="A28" s="173" t="s">
        <v>114</v>
      </c>
      <c r="B28" s="173" t="s">
        <v>115</v>
      </c>
      <c r="C28" s="172">
        <v>996800</v>
      </c>
      <c r="D28" s="172">
        <v>694800</v>
      </c>
      <c r="E28" s="172">
        <v>694800</v>
      </c>
      <c r="F28" s="172"/>
      <c r="G28" s="172">
        <v>302000</v>
      </c>
    </row>
    <row r="29" ht="18.75" customHeight="1" outlineLevel="2" spans="1:7">
      <c r="A29" s="174" t="s">
        <v>116</v>
      </c>
      <c r="B29" s="174" t="s">
        <v>117</v>
      </c>
      <c r="C29" s="172">
        <v>996800</v>
      </c>
      <c r="D29" s="172">
        <v>694800</v>
      </c>
      <c r="E29" s="172">
        <v>694800</v>
      </c>
      <c r="F29" s="172"/>
      <c r="G29" s="172">
        <v>302000</v>
      </c>
    </row>
    <row r="30" ht="18.75" hidden="1" customHeight="1" outlineLevel="1" spans="1:7">
      <c r="A30" s="173" t="s">
        <v>118</v>
      </c>
      <c r="B30" s="173" t="s">
        <v>119</v>
      </c>
      <c r="C30" s="172">
        <v>738556</v>
      </c>
      <c r="D30" s="172"/>
      <c r="E30" s="172"/>
      <c r="F30" s="172"/>
      <c r="G30" s="172">
        <v>738556</v>
      </c>
    </row>
    <row r="31" ht="18.75" customHeight="1" outlineLevel="2" spans="1:7">
      <c r="A31" s="174" t="s">
        <v>120</v>
      </c>
      <c r="B31" s="174" t="s">
        <v>121</v>
      </c>
      <c r="C31" s="172">
        <v>218556</v>
      </c>
      <c r="D31" s="172"/>
      <c r="E31" s="172"/>
      <c r="F31" s="172"/>
      <c r="G31" s="172">
        <v>218556</v>
      </c>
    </row>
    <row r="32" ht="18.75" customHeight="1" outlineLevel="2" spans="1:7">
      <c r="A32" s="174" t="s">
        <v>122</v>
      </c>
      <c r="B32" s="174" t="s">
        <v>123</v>
      </c>
      <c r="C32" s="172">
        <v>420000</v>
      </c>
      <c r="D32" s="172"/>
      <c r="E32" s="172"/>
      <c r="F32" s="172"/>
      <c r="G32" s="172">
        <v>420000</v>
      </c>
    </row>
    <row r="33" ht="18.75" customHeight="1" outlineLevel="2" spans="1:7">
      <c r="A33" s="174" t="s">
        <v>124</v>
      </c>
      <c r="B33" s="174" t="s">
        <v>125</v>
      </c>
      <c r="C33" s="172">
        <v>100000</v>
      </c>
      <c r="D33" s="172"/>
      <c r="E33" s="172"/>
      <c r="F33" s="172"/>
      <c r="G33" s="172">
        <v>100000</v>
      </c>
    </row>
    <row r="34" ht="18.75" hidden="1" customHeight="1" outlineLevel="1" spans="1:7">
      <c r="A34" s="173" t="s">
        <v>126</v>
      </c>
      <c r="B34" s="173" t="s">
        <v>127</v>
      </c>
      <c r="C34" s="172">
        <v>889005.8</v>
      </c>
      <c r="D34" s="172"/>
      <c r="E34" s="172"/>
      <c r="F34" s="172"/>
      <c r="G34" s="172">
        <v>889005.8</v>
      </c>
    </row>
    <row r="35" ht="18.75" customHeight="1" outlineLevel="2" spans="1:7">
      <c r="A35" s="174" t="s">
        <v>128</v>
      </c>
      <c r="B35" s="174" t="s">
        <v>129</v>
      </c>
      <c r="C35" s="172">
        <v>889005.8</v>
      </c>
      <c r="D35" s="172"/>
      <c r="E35" s="172"/>
      <c r="F35" s="172"/>
      <c r="G35" s="172">
        <v>889005.8</v>
      </c>
    </row>
    <row r="36" ht="18.75" hidden="1" customHeight="1" outlineLevel="1" spans="1:7">
      <c r="A36" s="173" t="s">
        <v>130</v>
      </c>
      <c r="B36" s="173" t="s">
        <v>131</v>
      </c>
      <c r="C36" s="172">
        <v>161448.2</v>
      </c>
      <c r="D36" s="172">
        <v>161448.2</v>
      </c>
      <c r="E36" s="172">
        <v>161448.2</v>
      </c>
      <c r="F36" s="172"/>
      <c r="G36" s="172"/>
    </row>
    <row r="37" ht="18.75" customHeight="1" outlineLevel="2" spans="1:7">
      <c r="A37" s="174" t="s">
        <v>132</v>
      </c>
      <c r="B37" s="174" t="s">
        <v>133</v>
      </c>
      <c r="C37" s="172">
        <v>113420.16</v>
      </c>
      <c r="D37" s="172">
        <v>113420.16</v>
      </c>
      <c r="E37" s="172">
        <v>113420.16</v>
      </c>
      <c r="F37" s="172"/>
      <c r="G37" s="172"/>
    </row>
    <row r="38" ht="18.75" customHeight="1" outlineLevel="2" spans="1:7">
      <c r="A38" s="174" t="s">
        <v>134</v>
      </c>
      <c r="B38" s="174" t="s">
        <v>135</v>
      </c>
      <c r="C38" s="172">
        <v>26687.52</v>
      </c>
      <c r="D38" s="172">
        <v>26687.52</v>
      </c>
      <c r="E38" s="172">
        <v>26687.52</v>
      </c>
      <c r="F38" s="172"/>
      <c r="G38" s="172"/>
    </row>
    <row r="39" ht="18.75" customHeight="1" outlineLevel="2" spans="1:7">
      <c r="A39" s="174" t="s">
        <v>136</v>
      </c>
      <c r="B39" s="174" t="s">
        <v>137</v>
      </c>
      <c r="C39" s="172">
        <v>21340.52</v>
      </c>
      <c r="D39" s="172">
        <v>21340.52</v>
      </c>
      <c r="E39" s="172">
        <v>21340.52</v>
      </c>
      <c r="F39" s="172"/>
      <c r="G39" s="172"/>
    </row>
    <row r="40" ht="18.75" hidden="1" customHeight="1" spans="1:7">
      <c r="A40" s="171" t="s">
        <v>142</v>
      </c>
      <c r="B40" s="171" t="s">
        <v>143</v>
      </c>
      <c r="C40" s="172">
        <v>280215.36</v>
      </c>
      <c r="D40" s="172">
        <v>280215.36</v>
      </c>
      <c r="E40" s="172">
        <v>280215.36</v>
      </c>
      <c r="F40" s="172"/>
      <c r="G40" s="172"/>
    </row>
    <row r="41" ht="18.75" hidden="1" customHeight="1" outlineLevel="1" spans="1:7">
      <c r="A41" s="173" t="s">
        <v>144</v>
      </c>
      <c r="B41" s="173" t="s">
        <v>145</v>
      </c>
      <c r="C41" s="172">
        <v>280215.36</v>
      </c>
      <c r="D41" s="172">
        <v>280215.36</v>
      </c>
      <c r="E41" s="172">
        <v>280215.36</v>
      </c>
      <c r="F41" s="172"/>
      <c r="G41" s="172"/>
    </row>
    <row r="42" ht="18.75" customHeight="1" outlineLevel="2" spans="1:7">
      <c r="A42" s="174" t="s">
        <v>146</v>
      </c>
      <c r="B42" s="174" t="s">
        <v>147</v>
      </c>
      <c r="C42" s="172">
        <v>280215.36</v>
      </c>
      <c r="D42" s="172">
        <v>280215.36</v>
      </c>
      <c r="E42" s="172">
        <v>280215.36</v>
      </c>
      <c r="F42" s="172"/>
      <c r="G42" s="172"/>
    </row>
    <row r="43" ht="18.75" hidden="1" customHeight="1" spans="1:7">
      <c r="A43" s="170" t="s">
        <v>30</v>
      </c>
      <c r="B43" s="170"/>
      <c r="C43" s="172">
        <v>7390651.16</v>
      </c>
      <c r="D43" s="172">
        <v>4546999.8</v>
      </c>
      <c r="E43" s="172">
        <v>4171618.24</v>
      </c>
      <c r="F43" s="172">
        <v>375381.56</v>
      </c>
      <c r="G43" s="172">
        <v>2843651.36</v>
      </c>
    </row>
  </sheetData>
  <autoFilter ref="A5:G43">
    <filterColumn colId="0">
      <filters>
        <filter val="2080501"/>
        <filter val="2080801"/>
        <filter val="2100101"/>
        <filter val="2101101"/>
        <filter val="2210201"/>
        <filter val="2080502"/>
        <filter val="2101102"/>
        <filter val="2080505"/>
        <filter val="2080506"/>
        <filter val="2100408"/>
        <filter val="2100409"/>
        <filter val="2100410"/>
        <filter val="2013299"/>
        <filter val="2013699"/>
        <filter val="2080199"/>
        <filter val="2089999"/>
        <filter val="2100199"/>
        <filter val="2100399"/>
        <filter val="2100799"/>
        <filter val="2101199"/>
      </filters>
    </filterColumn>
    <extLst/>
  </autoFilter>
  <mergeCells count="7">
    <mergeCell ref="A2:G2"/>
    <mergeCell ref="A3:C3"/>
    <mergeCell ref="A4:B4"/>
    <mergeCell ref="D4:F4"/>
    <mergeCell ref="A43:B4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7" sqref="F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9"/>
      <c r="B1" s="159"/>
      <c r="C1" s="160"/>
      <c r="D1" s="1"/>
      <c r="E1" s="1"/>
      <c r="F1" s="161" t="s">
        <v>164</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"单位名称："&amp;"梁河县卫生健康局"</f>
        <v>单位名称：梁河县卫生健康局</v>
      </c>
      <c r="B3" s="159"/>
      <c r="C3" s="160"/>
      <c r="D3" s="3"/>
      <c r="E3" s="1"/>
      <c r="F3" s="161" t="s">
        <v>27</v>
      </c>
    </row>
    <row r="4" ht="19.5" customHeight="1" spans="1:6">
      <c r="A4" s="11" t="s">
        <v>165</v>
      </c>
      <c r="B4" s="69" t="s">
        <v>166</v>
      </c>
      <c r="C4" s="12" t="s">
        <v>167</v>
      </c>
      <c r="D4" s="13"/>
      <c r="E4" s="14"/>
      <c r="F4" s="69" t="s">
        <v>168</v>
      </c>
    </row>
    <row r="5" ht="19.5" customHeight="1" spans="1:6">
      <c r="A5" s="18"/>
      <c r="B5" s="73"/>
      <c r="C5" s="35" t="s">
        <v>33</v>
      </c>
      <c r="D5" s="35" t="s">
        <v>169</v>
      </c>
      <c r="E5" s="35" t="s">
        <v>170</v>
      </c>
      <c r="F5" s="73"/>
    </row>
    <row r="6" ht="18.75" customHeight="1" spans="1:6">
      <c r="A6" s="164">
        <v>1</v>
      </c>
      <c r="B6" s="164">
        <v>2</v>
      </c>
      <c r="C6" s="165">
        <v>3</v>
      </c>
      <c r="D6" s="164">
        <v>4</v>
      </c>
      <c r="E6" s="164">
        <v>5</v>
      </c>
      <c r="F6" s="164">
        <v>6</v>
      </c>
    </row>
    <row r="7" ht="24.75" customHeight="1" spans="1:6">
      <c r="A7" s="166">
        <v>28710</v>
      </c>
      <c r="B7" s="166"/>
      <c r="C7" s="167">
        <v>23860</v>
      </c>
      <c r="D7" s="166"/>
      <c r="E7" s="166">
        <v>23860</v>
      </c>
      <c r="F7" s="166">
        <v>4850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55"/>
  <sheetViews>
    <sheetView showZeros="0" workbookViewId="0">
      <selection activeCell="H49" sqref="H49"/>
    </sheetView>
  </sheetViews>
  <sheetFormatPr defaultColWidth="10.2857142857143" defaultRowHeight="15" customHeight="1"/>
  <cols>
    <col min="1" max="2" width="12.4190476190476" customWidth="1"/>
    <col min="3" max="3" width="10.847619047619" customWidth="1"/>
    <col min="4" max="4" width="7.28571428571429"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8" t="s">
        <v>171</v>
      </c>
      <c r="U1" s="158"/>
      <c r="V1" s="158"/>
      <c r="W1" s="158"/>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"单位名称："&amp;"梁河县卫生健康局"</f>
        <v>单位名称：梁河县卫生健康局</v>
      </c>
      <c r="B3" s="154"/>
      <c r="C3" s="154"/>
      <c r="D3" s="154"/>
      <c r="E3" s="154"/>
      <c r="F3" s="154"/>
      <c r="G3" s="154"/>
      <c r="H3" s="154"/>
      <c r="I3" s="154"/>
      <c r="J3" s="154"/>
      <c r="K3" s="154"/>
      <c r="L3" s="154"/>
      <c r="M3" s="154"/>
      <c r="N3" s="154"/>
      <c r="O3" s="154"/>
      <c r="P3" s="154"/>
      <c r="Q3" s="154"/>
      <c r="R3" s="154"/>
      <c r="S3" s="154"/>
      <c r="T3" s="158" t="s">
        <v>27</v>
      </c>
      <c r="U3" s="158"/>
      <c r="V3" s="158"/>
      <c r="W3" s="158"/>
    </row>
    <row r="4" ht="18.75" customHeight="1" spans="1:23">
      <c r="A4" s="156" t="s">
        <v>172</v>
      </c>
      <c r="B4" s="156" t="s">
        <v>173</v>
      </c>
      <c r="C4" s="156" t="s">
        <v>174</v>
      </c>
      <c r="D4" s="156" t="s">
        <v>175</v>
      </c>
      <c r="E4" s="156" t="s">
        <v>176</v>
      </c>
      <c r="F4" s="156" t="s">
        <v>177</v>
      </c>
      <c r="G4" s="156" t="s">
        <v>178</v>
      </c>
      <c r="H4" s="156" t="s">
        <v>179</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180</v>
      </c>
      <c r="I5" s="156" t="s">
        <v>34</v>
      </c>
      <c r="J5" s="156" t="s">
        <v>181</v>
      </c>
      <c r="K5" s="156" t="s">
        <v>182</v>
      </c>
      <c r="L5" s="156" t="s">
        <v>183</v>
      </c>
      <c r="M5" s="156" t="s">
        <v>184</v>
      </c>
      <c r="N5" s="156" t="s">
        <v>185</v>
      </c>
      <c r="O5" s="156" t="s">
        <v>35</v>
      </c>
      <c r="P5" s="156" t="s">
        <v>36</v>
      </c>
      <c r="Q5" s="156" t="s">
        <v>37</v>
      </c>
      <c r="R5" s="156" t="s">
        <v>51</v>
      </c>
      <c r="S5" s="156"/>
      <c r="T5" s="156"/>
      <c r="U5" s="156"/>
      <c r="V5" s="156"/>
      <c r="W5" s="156"/>
    </row>
    <row r="6" ht="24" customHeight="1" spans="1:23">
      <c r="A6" s="156"/>
      <c r="B6" s="156"/>
      <c r="C6" s="156"/>
      <c r="D6" s="156"/>
      <c r="E6" s="156"/>
      <c r="F6" s="156"/>
      <c r="G6" s="156"/>
      <c r="H6" s="156"/>
      <c r="I6" s="156" t="s">
        <v>186</v>
      </c>
      <c r="J6" s="156" t="s">
        <v>181</v>
      </c>
      <c r="K6" s="156" t="s">
        <v>182</v>
      </c>
      <c r="L6" s="156" t="s">
        <v>183</v>
      </c>
      <c r="M6" s="156" t="s">
        <v>184</v>
      </c>
      <c r="N6" s="156" t="s">
        <v>34</v>
      </c>
      <c r="O6" s="156" t="s">
        <v>35</v>
      </c>
      <c r="P6" s="156" t="s">
        <v>36</v>
      </c>
      <c r="Q6" s="156"/>
      <c r="R6" s="156" t="s">
        <v>33</v>
      </c>
      <c r="S6" s="156" t="s">
        <v>40</v>
      </c>
      <c r="T6" s="156" t="s">
        <v>41</v>
      </c>
      <c r="U6" s="156" t="s">
        <v>42</v>
      </c>
      <c r="V6" s="156" t="s">
        <v>43</v>
      </c>
      <c r="W6" s="156" t="s">
        <v>44</v>
      </c>
    </row>
    <row r="7" ht="32.05" hidden="1" customHeight="1" spans="1:23">
      <c r="A7" s="156"/>
      <c r="B7" s="156"/>
      <c r="C7" s="156"/>
      <c r="D7" s="156"/>
      <c r="E7" s="156"/>
      <c r="F7" s="156"/>
      <c r="G7" s="156"/>
      <c r="H7" s="156"/>
      <c r="I7" s="156" t="s">
        <v>33</v>
      </c>
      <c r="J7" s="156"/>
      <c r="K7" s="156"/>
      <c r="L7" s="156"/>
      <c r="M7" s="156"/>
      <c r="N7" s="156"/>
      <c r="O7" s="156"/>
      <c r="P7" s="156"/>
      <c r="Q7" s="156"/>
      <c r="R7" s="156"/>
      <c r="S7" s="156"/>
      <c r="T7" s="156"/>
      <c r="U7" s="156"/>
      <c r="V7" s="156"/>
      <c r="W7" s="156"/>
    </row>
    <row r="8" ht="18.75" hidden="1" customHeight="1" spans="1:23">
      <c r="A8" s="156" t="s">
        <v>59</v>
      </c>
      <c r="B8" s="156" t="s">
        <v>60</v>
      </c>
      <c r="C8" s="156" t="s">
        <v>61</v>
      </c>
      <c r="D8" s="156" t="s">
        <v>62</v>
      </c>
      <c r="E8" s="156" t="s">
        <v>63</v>
      </c>
      <c r="F8" s="156" t="s">
        <v>64</v>
      </c>
      <c r="G8" s="156" t="s">
        <v>65</v>
      </c>
      <c r="H8" s="156" t="s">
        <v>66</v>
      </c>
      <c r="I8" s="156" t="s">
        <v>67</v>
      </c>
      <c r="J8" s="156" t="s">
        <v>68</v>
      </c>
      <c r="K8" s="156" t="s">
        <v>69</v>
      </c>
      <c r="L8" s="156" t="s">
        <v>70</v>
      </c>
      <c r="M8" s="156" t="s">
        <v>71</v>
      </c>
      <c r="N8" s="156" t="s">
        <v>72</v>
      </c>
      <c r="O8" s="156" t="s">
        <v>73</v>
      </c>
      <c r="P8" s="156" t="s">
        <v>187</v>
      </c>
      <c r="Q8" s="156" t="s">
        <v>188</v>
      </c>
      <c r="R8" s="156" t="s">
        <v>189</v>
      </c>
      <c r="S8" s="156" t="s">
        <v>190</v>
      </c>
      <c r="T8" s="156" t="s">
        <v>191</v>
      </c>
      <c r="U8" s="156" t="s">
        <v>192</v>
      </c>
      <c r="V8" s="156" t="s">
        <v>193</v>
      </c>
      <c r="W8" s="156" t="s">
        <v>194</v>
      </c>
    </row>
    <row r="9" ht="53.25" hidden="1" customHeight="1" spans="1:23">
      <c r="A9" s="151" t="s">
        <v>46</v>
      </c>
      <c r="B9" s="151"/>
      <c r="C9" s="151"/>
      <c r="D9" s="151"/>
      <c r="E9" s="151"/>
      <c r="F9" s="151"/>
      <c r="G9" s="151"/>
      <c r="H9" s="152">
        <v>4546999.8</v>
      </c>
      <c r="I9" s="152">
        <v>4546999.8</v>
      </c>
      <c r="J9" s="152"/>
      <c r="K9" s="152"/>
      <c r="L9" s="152">
        <v>4546999.8</v>
      </c>
      <c r="M9" s="152"/>
      <c r="N9" s="152"/>
      <c r="O9" s="152"/>
      <c r="P9" s="152"/>
      <c r="Q9" s="152"/>
      <c r="R9" s="152"/>
      <c r="S9" s="152"/>
      <c r="T9" s="152"/>
      <c r="U9" s="152"/>
      <c r="V9" s="152"/>
      <c r="W9" s="152"/>
    </row>
    <row r="10" ht="53.25" hidden="1" customHeight="1" outlineLevel="1" spans="1:23">
      <c r="A10" s="151" t="s">
        <v>46</v>
      </c>
      <c r="B10" s="151" t="s">
        <v>195</v>
      </c>
      <c r="C10" s="151" t="s">
        <v>196</v>
      </c>
      <c r="D10" s="151" t="s">
        <v>110</v>
      </c>
      <c r="E10" s="151" t="s">
        <v>111</v>
      </c>
      <c r="F10" s="151" t="s">
        <v>197</v>
      </c>
      <c r="G10" s="151" t="s">
        <v>198</v>
      </c>
      <c r="H10" s="152">
        <v>862812</v>
      </c>
      <c r="I10" s="152">
        <v>862812</v>
      </c>
      <c r="J10" s="152"/>
      <c r="K10" s="152"/>
      <c r="L10" s="152">
        <v>862812</v>
      </c>
      <c r="M10" s="152"/>
      <c r="N10" s="152"/>
      <c r="O10" s="152"/>
      <c r="P10" s="152"/>
      <c r="Q10" s="152"/>
      <c r="R10" s="152"/>
      <c r="S10" s="152"/>
      <c r="T10" s="152"/>
      <c r="U10" s="152"/>
      <c r="V10" s="152"/>
      <c r="W10" s="152"/>
    </row>
    <row r="11" ht="53.25" hidden="1" customHeight="1" outlineLevel="1" spans="1:23">
      <c r="A11" s="151" t="s">
        <v>46</v>
      </c>
      <c r="B11" s="151" t="s">
        <v>199</v>
      </c>
      <c r="C11" s="151" t="s">
        <v>200</v>
      </c>
      <c r="D11" s="151" t="s">
        <v>110</v>
      </c>
      <c r="E11" s="151" t="s">
        <v>111</v>
      </c>
      <c r="F11" s="151" t="s">
        <v>197</v>
      </c>
      <c r="G11" s="151" t="s">
        <v>198</v>
      </c>
      <c r="H11" s="152">
        <v>186072</v>
      </c>
      <c r="I11" s="152">
        <v>186072</v>
      </c>
      <c r="J11" s="152"/>
      <c r="K11" s="152"/>
      <c r="L11" s="152">
        <v>186072</v>
      </c>
      <c r="M11" s="151"/>
      <c r="N11" s="152"/>
      <c r="O11" s="152"/>
      <c r="P11" s="152"/>
      <c r="Q11" s="152"/>
      <c r="R11" s="152"/>
      <c r="S11" s="152"/>
      <c r="T11" s="152"/>
      <c r="U11" s="152"/>
      <c r="V11" s="152"/>
      <c r="W11" s="152"/>
    </row>
    <row r="12" ht="53.25" hidden="1" customHeight="1" outlineLevel="1" spans="1:23">
      <c r="A12" s="151" t="s">
        <v>46</v>
      </c>
      <c r="B12" s="151" t="s">
        <v>195</v>
      </c>
      <c r="C12" s="151" t="s">
        <v>196</v>
      </c>
      <c r="D12" s="151" t="s">
        <v>110</v>
      </c>
      <c r="E12" s="151" t="s">
        <v>111</v>
      </c>
      <c r="F12" s="151" t="s">
        <v>201</v>
      </c>
      <c r="G12" s="151" t="s">
        <v>202</v>
      </c>
      <c r="H12" s="152">
        <v>919704</v>
      </c>
      <c r="I12" s="152">
        <v>919704</v>
      </c>
      <c r="J12" s="152"/>
      <c r="K12" s="152"/>
      <c r="L12" s="152">
        <v>919704</v>
      </c>
      <c r="M12" s="151"/>
      <c r="N12" s="152"/>
      <c r="O12" s="152"/>
      <c r="P12" s="152"/>
      <c r="Q12" s="152"/>
      <c r="R12" s="152"/>
      <c r="S12" s="152"/>
      <c r="T12" s="152"/>
      <c r="U12" s="152"/>
      <c r="V12" s="152"/>
      <c r="W12" s="152"/>
    </row>
    <row r="13" ht="53.25" hidden="1" customHeight="1" outlineLevel="1" spans="1:23">
      <c r="A13" s="151" t="s">
        <v>46</v>
      </c>
      <c r="B13" s="151" t="s">
        <v>199</v>
      </c>
      <c r="C13" s="151" t="s">
        <v>200</v>
      </c>
      <c r="D13" s="151" t="s">
        <v>110</v>
      </c>
      <c r="E13" s="151" t="s">
        <v>111</v>
      </c>
      <c r="F13" s="151" t="s">
        <v>201</v>
      </c>
      <c r="G13" s="151" t="s">
        <v>202</v>
      </c>
      <c r="H13" s="152">
        <v>18780</v>
      </c>
      <c r="I13" s="152">
        <v>18780</v>
      </c>
      <c r="J13" s="152"/>
      <c r="K13" s="152"/>
      <c r="L13" s="152">
        <v>18780</v>
      </c>
      <c r="M13" s="151"/>
      <c r="N13" s="152"/>
      <c r="O13" s="152"/>
      <c r="P13" s="152"/>
      <c r="Q13" s="152"/>
      <c r="R13" s="152"/>
      <c r="S13" s="152"/>
      <c r="T13" s="152"/>
      <c r="U13" s="152"/>
      <c r="V13" s="152"/>
      <c r="W13" s="152"/>
    </row>
    <row r="14" ht="53.25" hidden="1" customHeight="1" outlineLevel="1" spans="1:23">
      <c r="A14" s="151" t="s">
        <v>46</v>
      </c>
      <c r="B14" s="151" t="s">
        <v>195</v>
      </c>
      <c r="C14" s="151" t="s">
        <v>196</v>
      </c>
      <c r="D14" s="151" t="s">
        <v>110</v>
      </c>
      <c r="E14" s="151" t="s">
        <v>111</v>
      </c>
      <c r="F14" s="151" t="s">
        <v>203</v>
      </c>
      <c r="G14" s="151" t="s">
        <v>204</v>
      </c>
      <c r="H14" s="152">
        <v>71901</v>
      </c>
      <c r="I14" s="152">
        <v>71901</v>
      </c>
      <c r="J14" s="152"/>
      <c r="K14" s="152"/>
      <c r="L14" s="152">
        <v>71901</v>
      </c>
      <c r="M14" s="151"/>
      <c r="N14" s="152"/>
      <c r="O14" s="152"/>
      <c r="P14" s="152"/>
      <c r="Q14" s="152"/>
      <c r="R14" s="152"/>
      <c r="S14" s="152"/>
      <c r="T14" s="152"/>
      <c r="U14" s="152"/>
      <c r="V14" s="152"/>
      <c r="W14" s="152"/>
    </row>
    <row r="15" ht="53.25" hidden="1" customHeight="1" outlineLevel="1" spans="1:23">
      <c r="A15" s="151" t="s">
        <v>46</v>
      </c>
      <c r="B15" s="151" t="s">
        <v>205</v>
      </c>
      <c r="C15" s="151" t="s">
        <v>206</v>
      </c>
      <c r="D15" s="151" t="s">
        <v>110</v>
      </c>
      <c r="E15" s="151" t="s">
        <v>111</v>
      </c>
      <c r="F15" s="151" t="s">
        <v>203</v>
      </c>
      <c r="G15" s="151" t="s">
        <v>204</v>
      </c>
      <c r="H15" s="152">
        <v>154560</v>
      </c>
      <c r="I15" s="152">
        <v>154560</v>
      </c>
      <c r="J15" s="152"/>
      <c r="K15" s="152"/>
      <c r="L15" s="152">
        <v>154560</v>
      </c>
      <c r="M15" s="151"/>
      <c r="N15" s="152"/>
      <c r="O15" s="152"/>
      <c r="P15" s="152"/>
      <c r="Q15" s="152"/>
      <c r="R15" s="152"/>
      <c r="S15" s="152"/>
      <c r="T15" s="152"/>
      <c r="U15" s="152"/>
      <c r="V15" s="152"/>
      <c r="W15" s="152"/>
    </row>
    <row r="16" ht="53.25" hidden="1" customHeight="1" outlineLevel="1" spans="1:23">
      <c r="A16" s="151" t="s">
        <v>46</v>
      </c>
      <c r="B16" s="151" t="s">
        <v>199</v>
      </c>
      <c r="C16" s="151" t="s">
        <v>200</v>
      </c>
      <c r="D16" s="151" t="s">
        <v>110</v>
      </c>
      <c r="E16" s="151" t="s">
        <v>111</v>
      </c>
      <c r="F16" s="151" t="s">
        <v>207</v>
      </c>
      <c r="G16" s="151" t="s">
        <v>208</v>
      </c>
      <c r="H16" s="152">
        <v>15506</v>
      </c>
      <c r="I16" s="152">
        <v>15506</v>
      </c>
      <c r="J16" s="152"/>
      <c r="K16" s="152"/>
      <c r="L16" s="152">
        <v>15506</v>
      </c>
      <c r="M16" s="151"/>
      <c r="N16" s="152"/>
      <c r="O16" s="152"/>
      <c r="P16" s="152"/>
      <c r="Q16" s="152"/>
      <c r="R16" s="152"/>
      <c r="S16" s="152"/>
      <c r="T16" s="152"/>
      <c r="U16" s="152"/>
      <c r="V16" s="152"/>
      <c r="W16" s="152"/>
    </row>
    <row r="17" ht="53.25" hidden="1" customHeight="1" outlineLevel="1" spans="1:23">
      <c r="A17" s="151" t="s">
        <v>46</v>
      </c>
      <c r="B17" s="151" t="s">
        <v>209</v>
      </c>
      <c r="C17" s="151" t="s">
        <v>210</v>
      </c>
      <c r="D17" s="151" t="s">
        <v>110</v>
      </c>
      <c r="E17" s="151" t="s">
        <v>111</v>
      </c>
      <c r="F17" s="151" t="s">
        <v>207</v>
      </c>
      <c r="G17" s="151" t="s">
        <v>208</v>
      </c>
      <c r="H17" s="152">
        <v>24000</v>
      </c>
      <c r="I17" s="152">
        <v>24000</v>
      </c>
      <c r="J17" s="152"/>
      <c r="K17" s="152"/>
      <c r="L17" s="152">
        <v>24000</v>
      </c>
      <c r="M17" s="151"/>
      <c r="N17" s="152"/>
      <c r="O17" s="152"/>
      <c r="P17" s="152"/>
      <c r="Q17" s="152"/>
      <c r="R17" s="152"/>
      <c r="S17" s="152"/>
      <c r="T17" s="152"/>
      <c r="U17" s="152"/>
      <c r="V17" s="152"/>
      <c r="W17" s="152"/>
    </row>
    <row r="18" ht="53.25" hidden="1" customHeight="1" outlineLevel="1" spans="1:23">
      <c r="A18" s="151" t="s">
        <v>46</v>
      </c>
      <c r="B18" s="151" t="s">
        <v>199</v>
      </c>
      <c r="C18" s="151" t="s">
        <v>200</v>
      </c>
      <c r="D18" s="151" t="s">
        <v>110</v>
      </c>
      <c r="E18" s="151" t="s">
        <v>111</v>
      </c>
      <c r="F18" s="151" t="s">
        <v>207</v>
      </c>
      <c r="G18" s="151" t="s">
        <v>208</v>
      </c>
      <c r="H18" s="152">
        <v>53700</v>
      </c>
      <c r="I18" s="152">
        <v>53700</v>
      </c>
      <c r="J18" s="152"/>
      <c r="K18" s="152"/>
      <c r="L18" s="152">
        <v>53700</v>
      </c>
      <c r="M18" s="151"/>
      <c r="N18" s="152"/>
      <c r="O18" s="152"/>
      <c r="P18" s="152"/>
      <c r="Q18" s="152"/>
      <c r="R18" s="152"/>
      <c r="S18" s="152"/>
      <c r="T18" s="152"/>
      <c r="U18" s="152"/>
      <c r="V18" s="152"/>
      <c r="W18" s="152"/>
    </row>
    <row r="19" ht="53.25" hidden="1" customHeight="1" outlineLevel="1" spans="1:23">
      <c r="A19" s="151" t="s">
        <v>46</v>
      </c>
      <c r="B19" s="151" t="s">
        <v>199</v>
      </c>
      <c r="C19" s="151" t="s">
        <v>200</v>
      </c>
      <c r="D19" s="151" t="s">
        <v>110</v>
      </c>
      <c r="E19" s="151" t="s">
        <v>111</v>
      </c>
      <c r="F19" s="151" t="s">
        <v>207</v>
      </c>
      <c r="G19" s="151" t="s">
        <v>208</v>
      </c>
      <c r="H19" s="152">
        <v>50940</v>
      </c>
      <c r="I19" s="152">
        <v>50940</v>
      </c>
      <c r="J19" s="152"/>
      <c r="K19" s="152"/>
      <c r="L19" s="152">
        <v>50940</v>
      </c>
      <c r="M19" s="151"/>
      <c r="N19" s="152"/>
      <c r="O19" s="152"/>
      <c r="P19" s="152"/>
      <c r="Q19" s="152"/>
      <c r="R19" s="152"/>
      <c r="S19" s="152"/>
      <c r="T19" s="152"/>
      <c r="U19" s="152"/>
      <c r="V19" s="152"/>
      <c r="W19" s="152"/>
    </row>
    <row r="20" ht="53.25" hidden="1" customHeight="1" outlineLevel="1" spans="1:23">
      <c r="A20" s="151" t="s">
        <v>46</v>
      </c>
      <c r="B20" s="151" t="s">
        <v>199</v>
      </c>
      <c r="C20" s="151" t="s">
        <v>200</v>
      </c>
      <c r="D20" s="151" t="s">
        <v>110</v>
      </c>
      <c r="E20" s="151" t="s">
        <v>111</v>
      </c>
      <c r="F20" s="151" t="s">
        <v>207</v>
      </c>
      <c r="G20" s="151" t="s">
        <v>208</v>
      </c>
      <c r="H20" s="152">
        <v>87300</v>
      </c>
      <c r="I20" s="152">
        <v>87300</v>
      </c>
      <c r="J20" s="152"/>
      <c r="K20" s="152"/>
      <c r="L20" s="152">
        <v>87300</v>
      </c>
      <c r="M20" s="151"/>
      <c r="N20" s="152"/>
      <c r="O20" s="152"/>
      <c r="P20" s="152"/>
      <c r="Q20" s="152"/>
      <c r="R20" s="152"/>
      <c r="S20" s="152"/>
      <c r="T20" s="152"/>
      <c r="U20" s="152"/>
      <c r="V20" s="152"/>
      <c r="W20" s="152"/>
    </row>
    <row r="21" ht="53.25" hidden="1" customHeight="1" outlineLevel="1" spans="1:23">
      <c r="A21" s="151" t="s">
        <v>46</v>
      </c>
      <c r="B21" s="151" t="s">
        <v>211</v>
      </c>
      <c r="C21" s="151" t="s">
        <v>212</v>
      </c>
      <c r="D21" s="151" t="s">
        <v>95</v>
      </c>
      <c r="E21" s="151" t="s">
        <v>96</v>
      </c>
      <c r="F21" s="151" t="s">
        <v>213</v>
      </c>
      <c r="G21" s="151" t="s">
        <v>212</v>
      </c>
      <c r="H21" s="152">
        <v>373620.48</v>
      </c>
      <c r="I21" s="152">
        <v>373620.48</v>
      </c>
      <c r="J21" s="152"/>
      <c r="K21" s="152"/>
      <c r="L21" s="152">
        <v>373620.48</v>
      </c>
      <c r="M21" s="151"/>
      <c r="N21" s="152"/>
      <c r="O21" s="152"/>
      <c r="P21" s="152"/>
      <c r="Q21" s="152"/>
      <c r="R21" s="152"/>
      <c r="S21" s="152"/>
      <c r="T21" s="152"/>
      <c r="U21" s="152"/>
      <c r="V21" s="152"/>
      <c r="W21" s="152"/>
    </row>
    <row r="22" ht="53.25" hidden="1" customHeight="1" outlineLevel="1" spans="1:23">
      <c r="A22" s="151" t="s">
        <v>46</v>
      </c>
      <c r="B22" s="151" t="s">
        <v>214</v>
      </c>
      <c r="C22" s="151" t="s">
        <v>215</v>
      </c>
      <c r="D22" s="151" t="s">
        <v>97</v>
      </c>
      <c r="E22" s="151" t="s">
        <v>98</v>
      </c>
      <c r="F22" s="151" t="s">
        <v>216</v>
      </c>
      <c r="G22" s="151" t="s">
        <v>215</v>
      </c>
      <c r="H22" s="152">
        <v>95724.16</v>
      </c>
      <c r="I22" s="152">
        <v>95724.16</v>
      </c>
      <c r="J22" s="152"/>
      <c r="K22" s="152"/>
      <c r="L22" s="152">
        <v>95724.16</v>
      </c>
      <c r="M22" s="151"/>
      <c r="N22" s="152"/>
      <c r="O22" s="152"/>
      <c r="P22" s="152"/>
      <c r="Q22" s="152"/>
      <c r="R22" s="152"/>
      <c r="S22" s="152"/>
      <c r="T22" s="152"/>
      <c r="U22" s="152"/>
      <c r="V22" s="152"/>
      <c r="W22" s="152"/>
    </row>
    <row r="23" ht="53.25" hidden="1" customHeight="1" outlineLevel="1" spans="1:23">
      <c r="A23" s="151" t="s">
        <v>46</v>
      </c>
      <c r="B23" s="151" t="s">
        <v>217</v>
      </c>
      <c r="C23" s="151" t="s">
        <v>218</v>
      </c>
      <c r="D23" s="151" t="s">
        <v>132</v>
      </c>
      <c r="E23" s="151" t="s">
        <v>133</v>
      </c>
      <c r="F23" s="151" t="s">
        <v>219</v>
      </c>
      <c r="G23" s="151" t="s">
        <v>218</v>
      </c>
      <c r="H23" s="152">
        <v>113420.16</v>
      </c>
      <c r="I23" s="152">
        <v>113420.16</v>
      </c>
      <c r="J23" s="152"/>
      <c r="K23" s="152"/>
      <c r="L23" s="152">
        <v>113420.16</v>
      </c>
      <c r="M23" s="151"/>
      <c r="N23" s="152"/>
      <c r="O23" s="152"/>
      <c r="P23" s="152"/>
      <c r="Q23" s="152"/>
      <c r="R23" s="152"/>
      <c r="S23" s="152"/>
      <c r="T23" s="152"/>
      <c r="U23" s="152"/>
      <c r="V23" s="152"/>
      <c r="W23" s="152"/>
    </row>
    <row r="24" ht="53.25" hidden="1" customHeight="1" outlineLevel="1" spans="1:23">
      <c r="A24" s="151" t="s">
        <v>46</v>
      </c>
      <c r="B24" s="151" t="s">
        <v>217</v>
      </c>
      <c r="C24" s="151" t="s">
        <v>218</v>
      </c>
      <c r="D24" s="151" t="s">
        <v>134</v>
      </c>
      <c r="E24" s="151" t="s">
        <v>135</v>
      </c>
      <c r="F24" s="151" t="s">
        <v>219</v>
      </c>
      <c r="G24" s="151" t="s">
        <v>218</v>
      </c>
      <c r="H24" s="152">
        <v>26687.52</v>
      </c>
      <c r="I24" s="152">
        <v>26687.52</v>
      </c>
      <c r="J24" s="152"/>
      <c r="K24" s="152"/>
      <c r="L24" s="152">
        <v>26687.52</v>
      </c>
      <c r="M24" s="151"/>
      <c r="N24" s="152"/>
      <c r="O24" s="152"/>
      <c r="P24" s="152"/>
      <c r="Q24" s="152"/>
      <c r="R24" s="152"/>
      <c r="S24" s="152"/>
      <c r="T24" s="152"/>
      <c r="U24" s="152"/>
      <c r="V24" s="152"/>
      <c r="W24" s="152"/>
    </row>
    <row r="25" ht="53.25" hidden="1" customHeight="1" outlineLevel="1" spans="1:23">
      <c r="A25" s="151" t="s">
        <v>46</v>
      </c>
      <c r="B25" s="151" t="s">
        <v>220</v>
      </c>
      <c r="C25" s="151" t="s">
        <v>221</v>
      </c>
      <c r="D25" s="151" t="s">
        <v>105</v>
      </c>
      <c r="E25" s="151" t="s">
        <v>104</v>
      </c>
      <c r="F25" s="151" t="s">
        <v>222</v>
      </c>
      <c r="G25" s="151" t="s">
        <v>223</v>
      </c>
      <c r="H25" s="152">
        <v>4339.8</v>
      </c>
      <c r="I25" s="152">
        <v>4339.8</v>
      </c>
      <c r="J25" s="152"/>
      <c r="K25" s="152"/>
      <c r="L25" s="152">
        <v>4339.8</v>
      </c>
      <c r="M25" s="151"/>
      <c r="N25" s="152"/>
      <c r="O25" s="152"/>
      <c r="P25" s="152"/>
      <c r="Q25" s="152"/>
      <c r="R25" s="152"/>
      <c r="S25" s="152"/>
      <c r="T25" s="152"/>
      <c r="U25" s="152"/>
      <c r="V25" s="152"/>
      <c r="W25" s="152"/>
    </row>
    <row r="26" ht="53.25" hidden="1" customHeight="1" outlineLevel="1" spans="1:23">
      <c r="A26" s="151" t="s">
        <v>46</v>
      </c>
      <c r="B26" s="151" t="s">
        <v>224</v>
      </c>
      <c r="C26" s="151" t="s">
        <v>225</v>
      </c>
      <c r="D26" s="151" t="s">
        <v>136</v>
      </c>
      <c r="E26" s="151" t="s">
        <v>137</v>
      </c>
      <c r="F26" s="151" t="s">
        <v>222</v>
      </c>
      <c r="G26" s="151" t="s">
        <v>223</v>
      </c>
      <c r="H26" s="152">
        <v>4670.26</v>
      </c>
      <c r="I26" s="152">
        <v>4670.26</v>
      </c>
      <c r="J26" s="152"/>
      <c r="K26" s="152"/>
      <c r="L26" s="152">
        <v>4670.26</v>
      </c>
      <c r="M26" s="151"/>
      <c r="N26" s="152"/>
      <c r="O26" s="152"/>
      <c r="P26" s="152"/>
      <c r="Q26" s="152"/>
      <c r="R26" s="152"/>
      <c r="S26" s="152"/>
      <c r="T26" s="152"/>
      <c r="U26" s="152"/>
      <c r="V26" s="152"/>
      <c r="W26" s="152"/>
    </row>
    <row r="27" ht="53.25" hidden="1" customHeight="1" outlineLevel="1" spans="1:23">
      <c r="A27" s="151" t="s">
        <v>46</v>
      </c>
      <c r="B27" s="151" t="s">
        <v>226</v>
      </c>
      <c r="C27" s="151" t="s">
        <v>227</v>
      </c>
      <c r="D27" s="151" t="s">
        <v>136</v>
      </c>
      <c r="E27" s="151" t="s">
        <v>137</v>
      </c>
      <c r="F27" s="151" t="s">
        <v>222</v>
      </c>
      <c r="G27" s="151" t="s">
        <v>223</v>
      </c>
      <c r="H27" s="152">
        <v>12000</v>
      </c>
      <c r="I27" s="152">
        <v>12000</v>
      </c>
      <c r="J27" s="152"/>
      <c r="K27" s="152"/>
      <c r="L27" s="152">
        <v>12000</v>
      </c>
      <c r="M27" s="151"/>
      <c r="N27" s="152"/>
      <c r="O27" s="152"/>
      <c r="P27" s="152"/>
      <c r="Q27" s="152"/>
      <c r="R27" s="152"/>
      <c r="S27" s="152"/>
      <c r="T27" s="152"/>
      <c r="U27" s="152"/>
      <c r="V27" s="152"/>
      <c r="W27" s="152"/>
    </row>
    <row r="28" ht="53.25" hidden="1" customHeight="1" outlineLevel="1" spans="1:23">
      <c r="A28" s="151" t="s">
        <v>46</v>
      </c>
      <c r="B28" s="151" t="s">
        <v>228</v>
      </c>
      <c r="C28" s="151" t="s">
        <v>229</v>
      </c>
      <c r="D28" s="151" t="s">
        <v>110</v>
      </c>
      <c r="E28" s="151" t="s">
        <v>111</v>
      </c>
      <c r="F28" s="151" t="s">
        <v>222</v>
      </c>
      <c r="G28" s="151" t="s">
        <v>223</v>
      </c>
      <c r="H28" s="152">
        <v>29568.38</v>
      </c>
      <c r="I28" s="152">
        <v>29568.38</v>
      </c>
      <c r="J28" s="152"/>
      <c r="K28" s="152"/>
      <c r="L28" s="152">
        <v>29568.38</v>
      </c>
      <c r="M28" s="151"/>
      <c r="N28" s="152"/>
      <c r="O28" s="152"/>
      <c r="P28" s="152"/>
      <c r="Q28" s="152"/>
      <c r="R28" s="152"/>
      <c r="S28" s="152"/>
      <c r="T28" s="152"/>
      <c r="U28" s="152"/>
      <c r="V28" s="152"/>
      <c r="W28" s="152"/>
    </row>
    <row r="29" ht="53.25" hidden="1" customHeight="1" outlineLevel="1" spans="1:23">
      <c r="A29" s="151" t="s">
        <v>46</v>
      </c>
      <c r="B29" s="151" t="s">
        <v>230</v>
      </c>
      <c r="C29" s="151" t="s">
        <v>231</v>
      </c>
      <c r="D29" s="151" t="s">
        <v>136</v>
      </c>
      <c r="E29" s="151" t="s">
        <v>137</v>
      </c>
      <c r="F29" s="151" t="s">
        <v>222</v>
      </c>
      <c r="G29" s="151" t="s">
        <v>223</v>
      </c>
      <c r="H29" s="152">
        <v>4670.26</v>
      </c>
      <c r="I29" s="152">
        <v>4670.26</v>
      </c>
      <c r="J29" s="152"/>
      <c r="K29" s="152"/>
      <c r="L29" s="152">
        <v>4670.26</v>
      </c>
      <c r="M29" s="151"/>
      <c r="N29" s="152"/>
      <c r="O29" s="152"/>
      <c r="P29" s="152"/>
      <c r="Q29" s="152"/>
      <c r="R29" s="152"/>
      <c r="S29" s="152"/>
      <c r="T29" s="152"/>
      <c r="U29" s="152"/>
      <c r="V29" s="152"/>
      <c r="W29" s="152"/>
    </row>
    <row r="30" ht="53.25" hidden="1" customHeight="1" outlineLevel="1" spans="1:23">
      <c r="A30" s="151" t="s">
        <v>46</v>
      </c>
      <c r="B30" s="151" t="s">
        <v>232</v>
      </c>
      <c r="C30" s="151" t="s">
        <v>147</v>
      </c>
      <c r="D30" s="151" t="s">
        <v>146</v>
      </c>
      <c r="E30" s="151" t="s">
        <v>147</v>
      </c>
      <c r="F30" s="151" t="s">
        <v>233</v>
      </c>
      <c r="G30" s="151" t="s">
        <v>147</v>
      </c>
      <c r="H30" s="152">
        <v>280215.36</v>
      </c>
      <c r="I30" s="152">
        <v>280215.36</v>
      </c>
      <c r="J30" s="152"/>
      <c r="K30" s="152"/>
      <c r="L30" s="152">
        <v>280215.36</v>
      </c>
      <c r="M30" s="151"/>
      <c r="N30" s="152"/>
      <c r="O30" s="152"/>
      <c r="P30" s="152"/>
      <c r="Q30" s="152"/>
      <c r="R30" s="152"/>
      <c r="S30" s="152"/>
      <c r="T30" s="152"/>
      <c r="U30" s="152"/>
      <c r="V30" s="152"/>
      <c r="W30" s="152"/>
    </row>
    <row r="31" ht="53.25" hidden="1" customHeight="1" outlineLevel="1" spans="1:23">
      <c r="A31" s="151" t="s">
        <v>46</v>
      </c>
      <c r="B31" s="151" t="s">
        <v>234</v>
      </c>
      <c r="C31" s="151" t="s">
        <v>235</v>
      </c>
      <c r="D31" s="151" t="s">
        <v>110</v>
      </c>
      <c r="E31" s="151" t="s">
        <v>111</v>
      </c>
      <c r="F31" s="151" t="s">
        <v>236</v>
      </c>
      <c r="G31" s="151" t="s">
        <v>237</v>
      </c>
      <c r="H31" s="152">
        <v>8229</v>
      </c>
      <c r="I31" s="152">
        <v>8229</v>
      </c>
      <c r="J31" s="152"/>
      <c r="K31" s="152"/>
      <c r="L31" s="152">
        <v>8229</v>
      </c>
      <c r="M31" s="151"/>
      <c r="N31" s="152"/>
      <c r="O31" s="152"/>
      <c r="P31" s="152"/>
      <c r="Q31" s="152"/>
      <c r="R31" s="152"/>
      <c r="S31" s="152"/>
      <c r="T31" s="152"/>
      <c r="U31" s="152"/>
      <c r="V31" s="152"/>
      <c r="W31" s="152"/>
    </row>
    <row r="32" ht="53.25" hidden="1" customHeight="1" outlineLevel="1" spans="1:23">
      <c r="A32" s="151" t="s">
        <v>46</v>
      </c>
      <c r="B32" s="151" t="s">
        <v>238</v>
      </c>
      <c r="C32" s="151" t="s">
        <v>239</v>
      </c>
      <c r="D32" s="151" t="s">
        <v>78</v>
      </c>
      <c r="E32" s="151" t="s">
        <v>79</v>
      </c>
      <c r="F32" s="151" t="s">
        <v>240</v>
      </c>
      <c r="G32" s="151" t="s">
        <v>241</v>
      </c>
      <c r="H32" s="152">
        <v>6000</v>
      </c>
      <c r="I32" s="152">
        <v>6000</v>
      </c>
      <c r="J32" s="152"/>
      <c r="K32" s="152"/>
      <c r="L32" s="152">
        <v>6000</v>
      </c>
      <c r="M32" s="151"/>
      <c r="N32" s="152"/>
      <c r="O32" s="152"/>
      <c r="P32" s="152"/>
      <c r="Q32" s="152"/>
      <c r="R32" s="152"/>
      <c r="S32" s="152"/>
      <c r="T32" s="152"/>
      <c r="U32" s="152"/>
      <c r="V32" s="152"/>
      <c r="W32" s="152"/>
    </row>
    <row r="33" ht="53.25" hidden="1" customHeight="1" outlineLevel="1" spans="1:23">
      <c r="A33" s="151" t="s">
        <v>46</v>
      </c>
      <c r="B33" s="151" t="s">
        <v>242</v>
      </c>
      <c r="C33" s="151" t="s">
        <v>243</v>
      </c>
      <c r="D33" s="151" t="s">
        <v>82</v>
      </c>
      <c r="E33" s="151" t="s">
        <v>81</v>
      </c>
      <c r="F33" s="151" t="s">
        <v>236</v>
      </c>
      <c r="G33" s="151" t="s">
        <v>237</v>
      </c>
      <c r="H33" s="152">
        <v>22350</v>
      </c>
      <c r="I33" s="152">
        <v>22350</v>
      </c>
      <c r="J33" s="152"/>
      <c r="K33" s="152"/>
      <c r="L33" s="152">
        <v>22350</v>
      </c>
      <c r="M33" s="151"/>
      <c r="N33" s="152"/>
      <c r="O33" s="152"/>
      <c r="P33" s="152"/>
      <c r="Q33" s="152"/>
      <c r="R33" s="152"/>
      <c r="S33" s="152"/>
      <c r="T33" s="152"/>
      <c r="U33" s="152"/>
      <c r="V33" s="152"/>
      <c r="W33" s="152"/>
    </row>
    <row r="34" ht="53.25" hidden="1" customHeight="1" outlineLevel="1" spans="1:23">
      <c r="A34" s="151" t="s">
        <v>46</v>
      </c>
      <c r="B34" s="151" t="s">
        <v>244</v>
      </c>
      <c r="C34" s="151" t="s">
        <v>245</v>
      </c>
      <c r="D34" s="151" t="s">
        <v>110</v>
      </c>
      <c r="E34" s="151" t="s">
        <v>111</v>
      </c>
      <c r="F34" s="151" t="s">
        <v>246</v>
      </c>
      <c r="G34" s="151" t="s">
        <v>168</v>
      </c>
      <c r="H34" s="152">
        <v>4850</v>
      </c>
      <c r="I34" s="152">
        <v>4850</v>
      </c>
      <c r="J34" s="152"/>
      <c r="K34" s="152"/>
      <c r="L34" s="152">
        <v>4850</v>
      </c>
      <c r="M34" s="151"/>
      <c r="N34" s="152"/>
      <c r="O34" s="152"/>
      <c r="P34" s="152"/>
      <c r="Q34" s="152"/>
      <c r="R34" s="152"/>
      <c r="S34" s="152"/>
      <c r="T34" s="152"/>
      <c r="U34" s="152"/>
      <c r="V34" s="152"/>
      <c r="W34" s="152"/>
    </row>
    <row r="35" ht="53.25" hidden="1" customHeight="1" outlineLevel="1" spans="1:23">
      <c r="A35" s="151" t="s">
        <v>46</v>
      </c>
      <c r="B35" s="151" t="s">
        <v>247</v>
      </c>
      <c r="C35" s="151" t="s">
        <v>248</v>
      </c>
      <c r="D35" s="151" t="s">
        <v>110</v>
      </c>
      <c r="E35" s="151" t="s">
        <v>111</v>
      </c>
      <c r="F35" s="151" t="s">
        <v>249</v>
      </c>
      <c r="G35" s="151" t="s">
        <v>250</v>
      </c>
      <c r="H35" s="152">
        <v>3260</v>
      </c>
      <c r="I35" s="152">
        <v>3260</v>
      </c>
      <c r="J35" s="152"/>
      <c r="K35" s="152"/>
      <c r="L35" s="152">
        <v>3260</v>
      </c>
      <c r="M35" s="151"/>
      <c r="N35" s="152"/>
      <c r="O35" s="152"/>
      <c r="P35" s="152"/>
      <c r="Q35" s="152"/>
      <c r="R35" s="152"/>
      <c r="S35" s="152"/>
      <c r="T35" s="152"/>
      <c r="U35" s="152"/>
      <c r="V35" s="152"/>
      <c r="W35" s="152"/>
    </row>
    <row r="36" ht="53.25" hidden="1" customHeight="1" outlineLevel="1" spans="1:23">
      <c r="A36" s="151" t="s">
        <v>46</v>
      </c>
      <c r="B36" s="151" t="s">
        <v>251</v>
      </c>
      <c r="C36" s="151" t="s">
        <v>252</v>
      </c>
      <c r="D36" s="151" t="s">
        <v>110</v>
      </c>
      <c r="E36" s="151" t="s">
        <v>111</v>
      </c>
      <c r="F36" s="151" t="s">
        <v>253</v>
      </c>
      <c r="G36" s="151" t="s">
        <v>254</v>
      </c>
      <c r="H36" s="152">
        <v>3500</v>
      </c>
      <c r="I36" s="152">
        <v>3500</v>
      </c>
      <c r="J36" s="152"/>
      <c r="K36" s="152"/>
      <c r="L36" s="152">
        <v>3500</v>
      </c>
      <c r="M36" s="151"/>
      <c r="N36" s="152"/>
      <c r="O36" s="152"/>
      <c r="P36" s="152"/>
      <c r="Q36" s="152"/>
      <c r="R36" s="152"/>
      <c r="S36" s="152"/>
      <c r="T36" s="152"/>
      <c r="U36" s="152"/>
      <c r="V36" s="152"/>
      <c r="W36" s="152"/>
    </row>
    <row r="37" ht="53.25" hidden="1" customHeight="1" outlineLevel="1" spans="1:23">
      <c r="A37" s="151" t="s">
        <v>46</v>
      </c>
      <c r="B37" s="151" t="s">
        <v>251</v>
      </c>
      <c r="C37" s="151" t="s">
        <v>252</v>
      </c>
      <c r="D37" s="151" t="s">
        <v>110</v>
      </c>
      <c r="E37" s="151" t="s">
        <v>111</v>
      </c>
      <c r="F37" s="151" t="s">
        <v>255</v>
      </c>
      <c r="G37" s="151" t="s">
        <v>256</v>
      </c>
      <c r="H37" s="152">
        <v>8000</v>
      </c>
      <c r="I37" s="152">
        <v>8000</v>
      </c>
      <c r="J37" s="152"/>
      <c r="K37" s="152"/>
      <c r="L37" s="152">
        <v>8000</v>
      </c>
      <c r="M37" s="151"/>
      <c r="N37" s="152"/>
      <c r="O37" s="152"/>
      <c r="P37" s="152"/>
      <c r="Q37" s="152"/>
      <c r="R37" s="152"/>
      <c r="S37" s="152"/>
      <c r="T37" s="152"/>
      <c r="U37" s="152"/>
      <c r="V37" s="152"/>
      <c r="W37" s="152"/>
    </row>
    <row r="38" ht="53.25" hidden="1" customHeight="1" outlineLevel="1" spans="1:23">
      <c r="A38" s="151" t="s">
        <v>46</v>
      </c>
      <c r="B38" s="151" t="s">
        <v>251</v>
      </c>
      <c r="C38" s="151" t="s">
        <v>252</v>
      </c>
      <c r="D38" s="151" t="s">
        <v>110</v>
      </c>
      <c r="E38" s="151" t="s">
        <v>111</v>
      </c>
      <c r="F38" s="151" t="s">
        <v>236</v>
      </c>
      <c r="G38" s="151" t="s">
        <v>237</v>
      </c>
      <c r="H38" s="152">
        <v>10000</v>
      </c>
      <c r="I38" s="152">
        <v>10000</v>
      </c>
      <c r="J38" s="152"/>
      <c r="K38" s="152"/>
      <c r="L38" s="152">
        <v>10000</v>
      </c>
      <c r="M38" s="151"/>
      <c r="N38" s="152"/>
      <c r="O38" s="152"/>
      <c r="P38" s="152"/>
      <c r="Q38" s="152"/>
      <c r="R38" s="152"/>
      <c r="S38" s="152"/>
      <c r="T38" s="152"/>
      <c r="U38" s="152"/>
      <c r="V38" s="152"/>
      <c r="W38" s="152"/>
    </row>
    <row r="39" ht="53.25" hidden="1" customHeight="1" outlineLevel="1" spans="1:23">
      <c r="A39" s="151" t="s">
        <v>46</v>
      </c>
      <c r="B39" s="151" t="s">
        <v>251</v>
      </c>
      <c r="C39" s="151" t="s">
        <v>252</v>
      </c>
      <c r="D39" s="151" t="s">
        <v>110</v>
      </c>
      <c r="E39" s="151" t="s">
        <v>111</v>
      </c>
      <c r="F39" s="151" t="s">
        <v>257</v>
      </c>
      <c r="G39" s="151" t="s">
        <v>258</v>
      </c>
      <c r="H39" s="152">
        <v>8000</v>
      </c>
      <c r="I39" s="152">
        <v>8000</v>
      </c>
      <c r="J39" s="152"/>
      <c r="K39" s="152"/>
      <c r="L39" s="152">
        <v>8000</v>
      </c>
      <c r="M39" s="151"/>
      <c r="N39" s="152"/>
      <c r="O39" s="152"/>
      <c r="P39" s="152"/>
      <c r="Q39" s="152"/>
      <c r="R39" s="152"/>
      <c r="S39" s="152"/>
      <c r="T39" s="152"/>
      <c r="U39" s="152"/>
      <c r="V39" s="152"/>
      <c r="W39" s="152"/>
    </row>
    <row r="40" ht="53.25" hidden="1" customHeight="1" outlineLevel="1" spans="1:23">
      <c r="A40" s="151" t="s">
        <v>46</v>
      </c>
      <c r="B40" s="151" t="s">
        <v>251</v>
      </c>
      <c r="C40" s="151" t="s">
        <v>252</v>
      </c>
      <c r="D40" s="151" t="s">
        <v>110</v>
      </c>
      <c r="E40" s="151" t="s">
        <v>111</v>
      </c>
      <c r="F40" s="151" t="s">
        <v>240</v>
      </c>
      <c r="G40" s="151" t="s">
        <v>241</v>
      </c>
      <c r="H40" s="152">
        <v>4490</v>
      </c>
      <c r="I40" s="152">
        <v>4490</v>
      </c>
      <c r="J40" s="152"/>
      <c r="K40" s="152"/>
      <c r="L40" s="152">
        <v>4490</v>
      </c>
      <c r="M40" s="151"/>
      <c r="N40" s="152"/>
      <c r="O40" s="152"/>
      <c r="P40" s="152"/>
      <c r="Q40" s="152"/>
      <c r="R40" s="152"/>
      <c r="S40" s="152"/>
      <c r="T40" s="152"/>
      <c r="U40" s="152"/>
      <c r="V40" s="152"/>
      <c r="W40" s="152"/>
    </row>
    <row r="41" ht="53.25" hidden="1" customHeight="1" outlineLevel="1" spans="1:23">
      <c r="A41" s="151" t="s">
        <v>46</v>
      </c>
      <c r="B41" s="151" t="s">
        <v>247</v>
      </c>
      <c r="C41" s="151" t="s">
        <v>248</v>
      </c>
      <c r="D41" s="151" t="s">
        <v>110</v>
      </c>
      <c r="E41" s="151" t="s">
        <v>111</v>
      </c>
      <c r="F41" s="151" t="s">
        <v>249</v>
      </c>
      <c r="G41" s="151" t="s">
        <v>250</v>
      </c>
      <c r="H41" s="152">
        <v>10000</v>
      </c>
      <c r="I41" s="152">
        <v>10000</v>
      </c>
      <c r="J41" s="152"/>
      <c r="K41" s="152"/>
      <c r="L41" s="152">
        <v>10000</v>
      </c>
      <c r="M41" s="151"/>
      <c r="N41" s="152"/>
      <c r="O41" s="152"/>
      <c r="P41" s="152"/>
      <c r="Q41" s="152"/>
      <c r="R41" s="152"/>
      <c r="S41" s="152"/>
      <c r="T41" s="152"/>
      <c r="U41" s="152"/>
      <c r="V41" s="152"/>
      <c r="W41" s="152"/>
    </row>
    <row r="42" ht="53.25" hidden="1" customHeight="1" outlineLevel="1" spans="1:23">
      <c r="A42" s="151" t="s">
        <v>46</v>
      </c>
      <c r="B42" s="151" t="s">
        <v>247</v>
      </c>
      <c r="C42" s="151" t="s">
        <v>248</v>
      </c>
      <c r="D42" s="151" t="s">
        <v>110</v>
      </c>
      <c r="E42" s="151" t="s">
        <v>111</v>
      </c>
      <c r="F42" s="151" t="s">
        <v>249</v>
      </c>
      <c r="G42" s="151" t="s">
        <v>250</v>
      </c>
      <c r="H42" s="152">
        <v>3600</v>
      </c>
      <c r="I42" s="152">
        <v>3600</v>
      </c>
      <c r="J42" s="152"/>
      <c r="K42" s="152"/>
      <c r="L42" s="152">
        <v>3600</v>
      </c>
      <c r="M42" s="151"/>
      <c r="N42" s="152"/>
      <c r="O42" s="152"/>
      <c r="P42" s="152"/>
      <c r="Q42" s="152"/>
      <c r="R42" s="152"/>
      <c r="S42" s="152"/>
      <c r="T42" s="152"/>
      <c r="U42" s="152"/>
      <c r="V42" s="152"/>
      <c r="W42" s="152"/>
    </row>
    <row r="43" ht="53.25" hidden="1" customHeight="1" outlineLevel="1" spans="1:23">
      <c r="A43" s="151" t="s">
        <v>46</v>
      </c>
      <c r="B43" s="151" t="s">
        <v>247</v>
      </c>
      <c r="C43" s="151" t="s">
        <v>248</v>
      </c>
      <c r="D43" s="151" t="s">
        <v>110</v>
      </c>
      <c r="E43" s="151" t="s">
        <v>111</v>
      </c>
      <c r="F43" s="151" t="s">
        <v>249</v>
      </c>
      <c r="G43" s="151" t="s">
        <v>250</v>
      </c>
      <c r="H43" s="152">
        <v>7000</v>
      </c>
      <c r="I43" s="152">
        <v>7000</v>
      </c>
      <c r="J43" s="152"/>
      <c r="K43" s="152"/>
      <c r="L43" s="152">
        <v>7000</v>
      </c>
      <c r="M43" s="151"/>
      <c r="N43" s="152"/>
      <c r="O43" s="152"/>
      <c r="P43" s="152"/>
      <c r="Q43" s="152"/>
      <c r="R43" s="152"/>
      <c r="S43" s="152"/>
      <c r="T43" s="152"/>
      <c r="U43" s="152"/>
      <c r="V43" s="152"/>
      <c r="W43" s="152"/>
    </row>
    <row r="44" ht="53.25" hidden="1" customHeight="1" outlineLevel="1" spans="1:23">
      <c r="A44" s="151" t="s">
        <v>46</v>
      </c>
      <c r="B44" s="151" t="s">
        <v>259</v>
      </c>
      <c r="C44" s="151" t="s">
        <v>260</v>
      </c>
      <c r="D44" s="151" t="s">
        <v>91</v>
      </c>
      <c r="E44" s="151" t="s">
        <v>92</v>
      </c>
      <c r="F44" s="151" t="s">
        <v>236</v>
      </c>
      <c r="G44" s="151" t="s">
        <v>237</v>
      </c>
      <c r="H44" s="152">
        <v>14400</v>
      </c>
      <c r="I44" s="152">
        <v>14400</v>
      </c>
      <c r="J44" s="152"/>
      <c r="K44" s="152"/>
      <c r="L44" s="152">
        <v>14400</v>
      </c>
      <c r="M44" s="151"/>
      <c r="N44" s="152"/>
      <c r="O44" s="152"/>
      <c r="P44" s="152"/>
      <c r="Q44" s="152"/>
      <c r="R44" s="152"/>
      <c r="S44" s="152"/>
      <c r="T44" s="152"/>
      <c r="U44" s="152"/>
      <c r="V44" s="152"/>
      <c r="W44" s="152"/>
    </row>
    <row r="45" ht="53.25" hidden="1" customHeight="1" outlineLevel="1" spans="1:23">
      <c r="A45" s="151" t="s">
        <v>46</v>
      </c>
      <c r="B45" s="151" t="s">
        <v>259</v>
      </c>
      <c r="C45" s="151" t="s">
        <v>260</v>
      </c>
      <c r="D45" s="151" t="s">
        <v>93</v>
      </c>
      <c r="E45" s="151" t="s">
        <v>94</v>
      </c>
      <c r="F45" s="151" t="s">
        <v>236</v>
      </c>
      <c r="G45" s="151" t="s">
        <v>237</v>
      </c>
      <c r="H45" s="152">
        <v>1200</v>
      </c>
      <c r="I45" s="152">
        <v>1200</v>
      </c>
      <c r="J45" s="152"/>
      <c r="K45" s="152"/>
      <c r="L45" s="152">
        <v>1200</v>
      </c>
      <c r="M45" s="151"/>
      <c r="N45" s="152"/>
      <c r="O45" s="152"/>
      <c r="P45" s="152"/>
      <c r="Q45" s="152"/>
      <c r="R45" s="152"/>
      <c r="S45" s="152"/>
      <c r="T45" s="152"/>
      <c r="U45" s="152"/>
      <c r="V45" s="152"/>
      <c r="W45" s="152"/>
    </row>
    <row r="46" ht="53.25" hidden="1" customHeight="1" outlineLevel="1" spans="1:23">
      <c r="A46" s="151" t="s">
        <v>46</v>
      </c>
      <c r="B46" s="151" t="s">
        <v>261</v>
      </c>
      <c r="C46" s="151" t="s">
        <v>262</v>
      </c>
      <c r="D46" s="151" t="s">
        <v>110</v>
      </c>
      <c r="E46" s="151" t="s">
        <v>111</v>
      </c>
      <c r="F46" s="151" t="s">
        <v>263</v>
      </c>
      <c r="G46" s="151" t="s">
        <v>262</v>
      </c>
      <c r="H46" s="152">
        <v>46702.56</v>
      </c>
      <c r="I46" s="152">
        <v>46702.56</v>
      </c>
      <c r="J46" s="152"/>
      <c r="K46" s="152"/>
      <c r="L46" s="152">
        <v>46702.56</v>
      </c>
      <c r="M46" s="151"/>
      <c r="N46" s="152"/>
      <c r="O46" s="152"/>
      <c r="P46" s="152"/>
      <c r="Q46" s="152"/>
      <c r="R46" s="152"/>
      <c r="S46" s="152"/>
      <c r="T46" s="152"/>
      <c r="U46" s="152"/>
      <c r="V46" s="152"/>
      <c r="W46" s="152"/>
    </row>
    <row r="47" ht="53.25" hidden="1" customHeight="1" outlineLevel="1" spans="1:23">
      <c r="A47" s="151" t="s">
        <v>46</v>
      </c>
      <c r="B47" s="151" t="s">
        <v>264</v>
      </c>
      <c r="C47" s="151" t="s">
        <v>265</v>
      </c>
      <c r="D47" s="151" t="s">
        <v>110</v>
      </c>
      <c r="E47" s="151" t="s">
        <v>111</v>
      </c>
      <c r="F47" s="151" t="s">
        <v>266</v>
      </c>
      <c r="G47" s="151" t="s">
        <v>267</v>
      </c>
      <c r="H47" s="152">
        <v>165000</v>
      </c>
      <c r="I47" s="152">
        <v>165000</v>
      </c>
      <c r="J47" s="152"/>
      <c r="K47" s="152"/>
      <c r="L47" s="152">
        <v>165000</v>
      </c>
      <c r="M47" s="151"/>
      <c r="N47" s="152"/>
      <c r="O47" s="152"/>
      <c r="P47" s="152"/>
      <c r="Q47" s="152"/>
      <c r="R47" s="152"/>
      <c r="S47" s="152"/>
      <c r="T47" s="152"/>
      <c r="U47" s="152"/>
      <c r="V47" s="152"/>
      <c r="W47" s="152"/>
    </row>
    <row r="48" ht="53.25" customHeight="1" outlineLevel="1" spans="1:23">
      <c r="A48" s="151" t="s">
        <v>46</v>
      </c>
      <c r="B48" s="151" t="s">
        <v>268</v>
      </c>
      <c r="C48" s="151" t="s">
        <v>269</v>
      </c>
      <c r="D48" s="151" t="s">
        <v>78</v>
      </c>
      <c r="E48" s="151" t="s">
        <v>79</v>
      </c>
      <c r="F48" s="151" t="s">
        <v>270</v>
      </c>
      <c r="G48" s="151" t="s">
        <v>271</v>
      </c>
      <c r="H48" s="152">
        <v>8640</v>
      </c>
      <c r="I48" s="152">
        <v>8640</v>
      </c>
      <c r="J48" s="152"/>
      <c r="K48" s="152"/>
      <c r="L48" s="152">
        <v>8640</v>
      </c>
      <c r="M48" s="151"/>
      <c r="N48" s="152"/>
      <c r="O48" s="152"/>
      <c r="P48" s="152"/>
      <c r="Q48" s="152"/>
      <c r="R48" s="152"/>
      <c r="S48" s="152"/>
      <c r="T48" s="152"/>
      <c r="U48" s="152"/>
      <c r="V48" s="152"/>
      <c r="W48" s="152"/>
    </row>
    <row r="49" ht="53.25" customHeight="1" outlineLevel="1" spans="1:23">
      <c r="A49" s="151" t="s">
        <v>46</v>
      </c>
      <c r="B49" s="151" t="s">
        <v>272</v>
      </c>
      <c r="C49" s="151" t="s">
        <v>273</v>
      </c>
      <c r="D49" s="151" t="s">
        <v>87</v>
      </c>
      <c r="E49" s="151" t="s">
        <v>88</v>
      </c>
      <c r="F49" s="151" t="s">
        <v>270</v>
      </c>
      <c r="G49" s="151" t="s">
        <v>271</v>
      </c>
      <c r="H49" s="152">
        <v>17211.36</v>
      </c>
      <c r="I49" s="152">
        <v>17211.36</v>
      </c>
      <c r="J49" s="152"/>
      <c r="K49" s="152"/>
      <c r="L49" s="152">
        <v>17211.36</v>
      </c>
      <c r="M49" s="151"/>
      <c r="N49" s="152"/>
      <c r="O49" s="152"/>
      <c r="P49" s="152"/>
      <c r="Q49" s="152"/>
      <c r="R49" s="152"/>
      <c r="S49" s="152"/>
      <c r="T49" s="152"/>
      <c r="U49" s="152"/>
      <c r="V49" s="152"/>
      <c r="W49" s="152"/>
    </row>
    <row r="50" ht="53.25" hidden="1" customHeight="1" outlineLevel="1" spans="1:23">
      <c r="A50" s="151" t="s">
        <v>46</v>
      </c>
      <c r="B50" s="151" t="s">
        <v>274</v>
      </c>
      <c r="C50" s="151" t="s">
        <v>275</v>
      </c>
      <c r="D50" s="151" t="s">
        <v>78</v>
      </c>
      <c r="E50" s="151" t="s">
        <v>79</v>
      </c>
      <c r="F50" s="151" t="s">
        <v>240</v>
      </c>
      <c r="G50" s="151" t="s">
        <v>241</v>
      </c>
      <c r="H50" s="152">
        <v>10000</v>
      </c>
      <c r="I50" s="152">
        <v>10000</v>
      </c>
      <c r="J50" s="152"/>
      <c r="K50" s="152"/>
      <c r="L50" s="152">
        <v>10000</v>
      </c>
      <c r="M50" s="151"/>
      <c r="N50" s="152"/>
      <c r="O50" s="152"/>
      <c r="P50" s="152"/>
      <c r="Q50" s="152"/>
      <c r="R50" s="152"/>
      <c r="S50" s="152"/>
      <c r="T50" s="152"/>
      <c r="U50" s="152"/>
      <c r="V50" s="152"/>
      <c r="W50" s="152"/>
    </row>
    <row r="51" ht="53.25" hidden="1" customHeight="1" outlineLevel="1" spans="1:23">
      <c r="A51" s="151" t="s">
        <v>46</v>
      </c>
      <c r="B51" s="151" t="s">
        <v>276</v>
      </c>
      <c r="C51" s="151" t="s">
        <v>277</v>
      </c>
      <c r="D51" s="151" t="s">
        <v>78</v>
      </c>
      <c r="E51" s="151" t="s">
        <v>79</v>
      </c>
      <c r="F51" s="151" t="s">
        <v>236</v>
      </c>
      <c r="G51" s="151" t="s">
        <v>237</v>
      </c>
      <c r="H51" s="152">
        <v>38800</v>
      </c>
      <c r="I51" s="152">
        <v>38800</v>
      </c>
      <c r="J51" s="152"/>
      <c r="K51" s="152"/>
      <c r="L51" s="152">
        <v>38800</v>
      </c>
      <c r="M51" s="151"/>
      <c r="N51" s="152"/>
      <c r="O51" s="152"/>
      <c r="P51" s="152"/>
      <c r="Q51" s="152"/>
      <c r="R51" s="152"/>
      <c r="S51" s="152"/>
      <c r="T51" s="152"/>
      <c r="U51" s="152"/>
      <c r="V51" s="152"/>
      <c r="W51" s="152"/>
    </row>
    <row r="52" ht="53.25" customHeight="1" outlineLevel="1" spans="1:23">
      <c r="A52" s="151" t="s">
        <v>46</v>
      </c>
      <c r="B52" s="151" t="s">
        <v>278</v>
      </c>
      <c r="C52" s="151" t="s">
        <v>279</v>
      </c>
      <c r="D52" s="151" t="s">
        <v>116</v>
      </c>
      <c r="E52" s="151" t="s">
        <v>117</v>
      </c>
      <c r="F52" s="151" t="s">
        <v>270</v>
      </c>
      <c r="G52" s="151" t="s">
        <v>271</v>
      </c>
      <c r="H52" s="152">
        <v>694800</v>
      </c>
      <c r="I52" s="152">
        <v>694800</v>
      </c>
      <c r="J52" s="152"/>
      <c r="K52" s="152"/>
      <c r="L52" s="152">
        <v>694800</v>
      </c>
      <c r="M52" s="151"/>
      <c r="N52" s="152"/>
      <c r="O52" s="152"/>
      <c r="P52" s="152"/>
      <c r="Q52" s="152"/>
      <c r="R52" s="152"/>
      <c r="S52" s="152"/>
      <c r="T52" s="152"/>
      <c r="U52" s="152"/>
      <c r="V52" s="152"/>
      <c r="W52" s="152"/>
    </row>
    <row r="53" ht="53.25" customHeight="1" outlineLevel="1" spans="1:23">
      <c r="A53" s="151" t="s">
        <v>46</v>
      </c>
      <c r="B53" s="151" t="s">
        <v>280</v>
      </c>
      <c r="C53" s="151" t="s">
        <v>281</v>
      </c>
      <c r="D53" s="151" t="s">
        <v>91</v>
      </c>
      <c r="E53" s="151" t="s">
        <v>92</v>
      </c>
      <c r="F53" s="151" t="s">
        <v>282</v>
      </c>
      <c r="G53" s="151" t="s">
        <v>283</v>
      </c>
      <c r="H53" s="152">
        <v>50503.5</v>
      </c>
      <c r="I53" s="152">
        <v>50503.5</v>
      </c>
      <c r="J53" s="152"/>
      <c r="K53" s="152"/>
      <c r="L53" s="152">
        <v>50503.5</v>
      </c>
      <c r="M53" s="151"/>
      <c r="N53" s="152"/>
      <c r="O53" s="152"/>
      <c r="P53" s="152"/>
      <c r="Q53" s="152"/>
      <c r="R53" s="152"/>
      <c r="S53" s="152"/>
      <c r="T53" s="152"/>
      <c r="U53" s="152"/>
      <c r="V53" s="152"/>
      <c r="W53" s="152"/>
    </row>
    <row r="54" ht="53.25" customHeight="1" outlineLevel="1" spans="1:23">
      <c r="A54" s="151" t="s">
        <v>46</v>
      </c>
      <c r="B54" s="151" t="s">
        <v>280</v>
      </c>
      <c r="C54" s="151" t="s">
        <v>281</v>
      </c>
      <c r="D54" s="151" t="s">
        <v>93</v>
      </c>
      <c r="E54" s="151" t="s">
        <v>94</v>
      </c>
      <c r="F54" s="151" t="s">
        <v>282</v>
      </c>
      <c r="G54" s="151" t="s">
        <v>283</v>
      </c>
      <c r="H54" s="152">
        <v>10272</v>
      </c>
      <c r="I54" s="152">
        <v>10272</v>
      </c>
      <c r="J54" s="152"/>
      <c r="K54" s="152"/>
      <c r="L54" s="152">
        <v>10272</v>
      </c>
      <c r="M54" s="151"/>
      <c r="N54" s="152"/>
      <c r="O54" s="152"/>
      <c r="P54" s="152"/>
      <c r="Q54" s="152"/>
      <c r="R54" s="152"/>
      <c r="S54" s="152"/>
      <c r="T54" s="152"/>
      <c r="U54" s="152"/>
      <c r="V54" s="152"/>
      <c r="W54" s="152"/>
    </row>
    <row r="55" ht="30.75" hidden="1" customHeight="1" spans="1:23">
      <c r="A55" s="157" t="s">
        <v>30</v>
      </c>
      <c r="B55" s="157"/>
      <c r="C55" s="157"/>
      <c r="D55" s="157"/>
      <c r="E55" s="157"/>
      <c r="F55" s="157"/>
      <c r="G55" s="157"/>
      <c r="H55" s="152">
        <v>4546999.8</v>
      </c>
      <c r="I55" s="152">
        <v>4546999.8</v>
      </c>
      <c r="J55" s="152"/>
      <c r="K55" s="152"/>
      <c r="L55" s="152">
        <v>4546999.8</v>
      </c>
      <c r="M55" s="152"/>
      <c r="N55" s="152"/>
      <c r="O55" s="152"/>
      <c r="P55" s="152"/>
      <c r="Q55" s="152"/>
      <c r="R55" s="152"/>
      <c r="S55" s="152"/>
      <c r="T55" s="152"/>
      <c r="U55" s="152"/>
      <c r="V55" s="152"/>
      <c r="W55" s="152"/>
    </row>
  </sheetData>
  <autoFilter ref="A6:W55">
    <filterColumn colId="5">
      <customFilters>
        <customFilter operator="equal" val="30302"/>
        <customFilter operator="equal" val="30305"/>
      </customFilters>
    </filterColumn>
    <extLst/>
  </autoFilter>
  <mergeCells count="32">
    <mergeCell ref="T1:W1"/>
    <mergeCell ref="A2:W2"/>
    <mergeCell ref="A3:G3"/>
    <mergeCell ref="T3:W3"/>
    <mergeCell ref="H4:W4"/>
    <mergeCell ref="I5:M5"/>
    <mergeCell ref="N5:P5"/>
    <mergeCell ref="R5:W5"/>
    <mergeCell ref="A55:G5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72"/>
  <sheetViews>
    <sheetView showZeros="0" workbookViewId="0">
      <selection activeCell="J5" sqref="$A4:$XFD6"/>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7" t="s">
        <v>284</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"单位名称："&amp;"梁河县卫生健康局"</f>
        <v>单位名称：梁河县卫生健康局</v>
      </c>
      <c r="B3" s="148"/>
      <c r="C3" s="148"/>
      <c r="D3" s="148"/>
      <c r="E3" s="148"/>
      <c r="F3" s="148"/>
      <c r="G3" s="148"/>
      <c r="H3" s="149"/>
      <c r="I3" s="149"/>
      <c r="J3" s="149"/>
      <c r="K3" s="149"/>
      <c r="L3" s="149"/>
      <c r="M3" s="149"/>
      <c r="N3" s="149"/>
      <c r="O3" s="149"/>
      <c r="P3" s="149"/>
      <c r="Q3" s="149"/>
      <c r="R3" s="149"/>
      <c r="S3" s="149"/>
      <c r="T3" s="149"/>
      <c r="U3" s="149"/>
      <c r="V3" s="147" t="s">
        <v>27</v>
      </c>
      <c r="W3" s="147"/>
    </row>
    <row r="4" ht="26.25" customHeight="1" spans="1:23">
      <c r="A4" s="150" t="s">
        <v>285</v>
      </c>
      <c r="B4" s="150" t="s">
        <v>173</v>
      </c>
      <c r="C4" s="150" t="s">
        <v>174</v>
      </c>
      <c r="D4" s="150" t="s">
        <v>286</v>
      </c>
      <c r="E4" s="150" t="s">
        <v>175</v>
      </c>
      <c r="F4" s="150" t="s">
        <v>176</v>
      </c>
      <c r="G4" s="150" t="s">
        <v>287</v>
      </c>
      <c r="H4" s="150" t="s">
        <v>288</v>
      </c>
      <c r="I4" s="150" t="s">
        <v>30</v>
      </c>
      <c r="J4" s="150" t="s">
        <v>289</v>
      </c>
      <c r="K4" s="150"/>
      <c r="L4" s="150"/>
      <c r="M4" s="150"/>
      <c r="N4" s="150" t="s">
        <v>185</v>
      </c>
      <c r="O4" s="150"/>
      <c r="P4" s="150"/>
      <c r="Q4" s="150" t="s">
        <v>37</v>
      </c>
      <c r="R4" s="150" t="s">
        <v>51</v>
      </c>
      <c r="S4" s="150"/>
      <c r="T4" s="150"/>
      <c r="U4" s="150"/>
      <c r="V4" s="150"/>
      <c r="W4" s="150"/>
    </row>
    <row r="5" ht="26.25" customHeight="1" spans="1:23">
      <c r="A5" s="150"/>
      <c r="B5" s="150"/>
      <c r="C5" s="150"/>
      <c r="D5" s="150"/>
      <c r="E5" s="150"/>
      <c r="F5" s="150"/>
      <c r="G5" s="150"/>
      <c r="H5" s="150"/>
      <c r="I5" s="150"/>
      <c r="J5" s="150" t="s">
        <v>34</v>
      </c>
      <c r="K5" s="150"/>
      <c r="L5" s="150" t="s">
        <v>35</v>
      </c>
      <c r="M5" s="150" t="s">
        <v>36</v>
      </c>
      <c r="N5" s="150" t="s">
        <v>34</v>
      </c>
      <c r="O5" s="150" t="s">
        <v>35</v>
      </c>
      <c r="P5" s="150" t="s">
        <v>36</v>
      </c>
      <c r="Q5" s="150"/>
      <c r="R5" s="150" t="s">
        <v>33</v>
      </c>
      <c r="S5" s="150" t="s">
        <v>40</v>
      </c>
      <c r="T5" s="150" t="s">
        <v>41</v>
      </c>
      <c r="U5" s="150" t="s">
        <v>42</v>
      </c>
      <c r="V5" s="150" t="s">
        <v>43</v>
      </c>
      <c r="W5" s="150" t="s">
        <v>44</v>
      </c>
    </row>
    <row r="6" ht="26.25" customHeight="1" spans="1:23">
      <c r="A6" s="150"/>
      <c r="B6" s="150"/>
      <c r="C6" s="150"/>
      <c r="D6" s="150"/>
      <c r="E6" s="150"/>
      <c r="F6" s="150"/>
      <c r="G6" s="150"/>
      <c r="H6" s="150"/>
      <c r="I6" s="150"/>
      <c r="J6" s="150" t="s">
        <v>33</v>
      </c>
      <c r="K6" s="150" t="s">
        <v>290</v>
      </c>
      <c r="L6" s="150"/>
      <c r="M6" s="150"/>
      <c r="N6" s="150"/>
      <c r="O6" s="150"/>
      <c r="P6" s="150"/>
      <c r="Q6" s="150"/>
      <c r="R6" s="150"/>
      <c r="S6" s="150"/>
      <c r="T6" s="150"/>
      <c r="U6" s="150"/>
      <c r="V6" s="150"/>
      <c r="W6" s="150"/>
    </row>
    <row r="7" ht="18.75" customHeight="1" spans="1:23">
      <c r="A7" s="150" t="s">
        <v>59</v>
      </c>
      <c r="B7" s="150" t="s">
        <v>60</v>
      </c>
      <c r="C7" s="150" t="s">
        <v>61</v>
      </c>
      <c r="D7" s="150" t="s">
        <v>62</v>
      </c>
      <c r="E7" s="150" t="s">
        <v>63</v>
      </c>
      <c r="F7" s="150" t="s">
        <v>64</v>
      </c>
      <c r="G7" s="150" t="s">
        <v>65</v>
      </c>
      <c r="H7" s="150" t="s">
        <v>66</v>
      </c>
      <c r="I7" s="150" t="s">
        <v>67</v>
      </c>
      <c r="J7" s="150" t="s">
        <v>68</v>
      </c>
      <c r="K7" s="150" t="s">
        <v>69</v>
      </c>
      <c r="L7" s="150" t="s">
        <v>70</v>
      </c>
      <c r="M7" s="150" t="s">
        <v>71</v>
      </c>
      <c r="N7" s="150" t="s">
        <v>72</v>
      </c>
      <c r="O7" s="150" t="s">
        <v>73</v>
      </c>
      <c r="P7" s="150" t="s">
        <v>187</v>
      </c>
      <c r="Q7" s="150" t="s">
        <v>188</v>
      </c>
      <c r="R7" s="150" t="s">
        <v>189</v>
      </c>
      <c r="S7" s="150" t="s">
        <v>190</v>
      </c>
      <c r="T7" s="150" t="s">
        <v>191</v>
      </c>
      <c r="U7" s="150" t="s">
        <v>192</v>
      </c>
      <c r="V7" s="150" t="s">
        <v>193</v>
      </c>
      <c r="W7" s="150" t="s">
        <v>194</v>
      </c>
    </row>
    <row r="8" ht="52.5" customHeight="1" spans="1:23">
      <c r="A8" s="151"/>
      <c r="B8" s="151"/>
      <c r="C8" s="151" t="s">
        <v>291</v>
      </c>
      <c r="D8" s="151"/>
      <c r="E8" s="151"/>
      <c r="F8" s="151"/>
      <c r="G8" s="151"/>
      <c r="H8" s="151"/>
      <c r="I8" s="152">
        <v>11619.67</v>
      </c>
      <c r="J8" s="152"/>
      <c r="K8" s="152"/>
      <c r="L8" s="152"/>
      <c r="M8" s="152"/>
      <c r="N8" s="152"/>
      <c r="O8" s="152"/>
      <c r="P8" s="152"/>
      <c r="Q8" s="152"/>
      <c r="R8" s="152">
        <v>11619.67</v>
      </c>
      <c r="S8" s="152"/>
      <c r="T8" s="152"/>
      <c r="U8" s="152"/>
      <c r="V8" s="152"/>
      <c r="W8" s="152">
        <v>11619.67</v>
      </c>
    </row>
    <row r="9" ht="52.5" customHeight="1" outlineLevel="1" spans="1:23">
      <c r="A9" s="151" t="s">
        <v>292</v>
      </c>
      <c r="B9" s="151" t="s">
        <v>293</v>
      </c>
      <c r="C9" s="151" t="s">
        <v>291</v>
      </c>
      <c r="D9" s="151" t="s">
        <v>46</v>
      </c>
      <c r="E9" s="151" t="s">
        <v>112</v>
      </c>
      <c r="F9" s="151" t="s">
        <v>113</v>
      </c>
      <c r="G9" s="151" t="s">
        <v>236</v>
      </c>
      <c r="H9" s="151" t="s">
        <v>237</v>
      </c>
      <c r="I9" s="152">
        <v>11619.67</v>
      </c>
      <c r="J9" s="152"/>
      <c r="K9" s="152"/>
      <c r="L9" s="152"/>
      <c r="M9" s="152"/>
      <c r="N9" s="152"/>
      <c r="O9" s="152"/>
      <c r="P9" s="152"/>
      <c r="Q9" s="152"/>
      <c r="R9" s="152">
        <v>11619.67</v>
      </c>
      <c r="S9" s="152"/>
      <c r="T9" s="152"/>
      <c r="U9" s="152"/>
      <c r="V9" s="152"/>
      <c r="W9" s="152">
        <v>11619.67</v>
      </c>
    </row>
    <row r="10" ht="52.5" customHeight="1" spans="1:23">
      <c r="A10" s="151"/>
      <c r="B10" s="151"/>
      <c r="C10" s="151" t="s">
        <v>294</v>
      </c>
      <c r="D10" s="151"/>
      <c r="E10" s="151"/>
      <c r="F10" s="151"/>
      <c r="G10" s="151"/>
      <c r="H10" s="151"/>
      <c r="I10" s="152">
        <v>80000</v>
      </c>
      <c r="J10" s="152">
        <v>80000</v>
      </c>
      <c r="K10" s="152">
        <v>80000</v>
      </c>
      <c r="L10" s="152"/>
      <c r="M10" s="152"/>
      <c r="N10" s="151"/>
      <c r="O10" s="151"/>
      <c r="P10" s="151"/>
      <c r="Q10" s="152"/>
      <c r="R10" s="152"/>
      <c r="S10" s="152"/>
      <c r="T10" s="152"/>
      <c r="U10" s="152"/>
      <c r="V10" s="152"/>
      <c r="W10" s="152"/>
    </row>
    <row r="11" ht="52.5" customHeight="1" outlineLevel="1" spans="1:23">
      <c r="A11" s="151" t="s">
        <v>295</v>
      </c>
      <c r="B11" s="151" t="s">
        <v>296</v>
      </c>
      <c r="C11" s="151" t="s">
        <v>294</v>
      </c>
      <c r="D11" s="151" t="s">
        <v>46</v>
      </c>
      <c r="E11" s="151" t="s">
        <v>122</v>
      </c>
      <c r="F11" s="151" t="s">
        <v>123</v>
      </c>
      <c r="G11" s="151" t="s">
        <v>236</v>
      </c>
      <c r="H11" s="151" t="s">
        <v>237</v>
      </c>
      <c r="I11" s="152">
        <v>80000</v>
      </c>
      <c r="J11" s="152">
        <v>80000</v>
      </c>
      <c r="K11" s="152">
        <v>80000</v>
      </c>
      <c r="L11" s="152"/>
      <c r="M11" s="152"/>
      <c r="N11" s="151"/>
      <c r="O11" s="151"/>
      <c r="P11" s="151"/>
      <c r="Q11" s="152"/>
      <c r="R11" s="152"/>
      <c r="S11" s="152"/>
      <c r="T11" s="152"/>
      <c r="U11" s="152"/>
      <c r="V11" s="152"/>
      <c r="W11" s="152"/>
    </row>
    <row r="12" ht="52.5" customHeight="1" spans="1:23">
      <c r="A12" s="151"/>
      <c r="B12" s="151"/>
      <c r="C12" s="151" t="s">
        <v>297</v>
      </c>
      <c r="D12" s="151"/>
      <c r="E12" s="151"/>
      <c r="F12" s="151"/>
      <c r="G12" s="151"/>
      <c r="H12" s="151"/>
      <c r="I12" s="152">
        <v>340000</v>
      </c>
      <c r="J12" s="152">
        <v>340000</v>
      </c>
      <c r="K12" s="152">
        <v>340000</v>
      </c>
      <c r="L12" s="152"/>
      <c r="M12" s="152"/>
      <c r="N12" s="151"/>
      <c r="O12" s="151"/>
      <c r="P12" s="151"/>
      <c r="Q12" s="152"/>
      <c r="R12" s="152"/>
      <c r="S12" s="152"/>
      <c r="T12" s="152"/>
      <c r="U12" s="152"/>
      <c r="V12" s="152"/>
      <c r="W12" s="152"/>
    </row>
    <row r="13" ht="52.5" customHeight="1" outlineLevel="1" spans="1:23">
      <c r="A13" s="151" t="s">
        <v>295</v>
      </c>
      <c r="B13" s="151" t="s">
        <v>298</v>
      </c>
      <c r="C13" s="151" t="s">
        <v>297</v>
      </c>
      <c r="D13" s="151" t="s">
        <v>46</v>
      </c>
      <c r="E13" s="151" t="s">
        <v>122</v>
      </c>
      <c r="F13" s="151" t="s">
        <v>123</v>
      </c>
      <c r="G13" s="151" t="s">
        <v>236</v>
      </c>
      <c r="H13" s="151" t="s">
        <v>237</v>
      </c>
      <c r="I13" s="152">
        <v>0.01</v>
      </c>
      <c r="J13" s="152">
        <v>0.01</v>
      </c>
      <c r="K13" s="152">
        <v>0.01</v>
      </c>
      <c r="L13" s="152"/>
      <c r="M13" s="152"/>
      <c r="N13" s="151"/>
      <c r="O13" s="151"/>
      <c r="P13" s="151"/>
      <c r="Q13" s="152"/>
      <c r="R13" s="152"/>
      <c r="S13" s="152"/>
      <c r="T13" s="152"/>
      <c r="U13" s="152"/>
      <c r="V13" s="152"/>
      <c r="W13" s="152"/>
    </row>
    <row r="14" ht="52.5" customHeight="1" outlineLevel="1" spans="1:23">
      <c r="A14" s="151" t="s">
        <v>295</v>
      </c>
      <c r="B14" s="151" t="s">
        <v>298</v>
      </c>
      <c r="C14" s="151" t="s">
        <v>297</v>
      </c>
      <c r="D14" s="151" t="s">
        <v>46</v>
      </c>
      <c r="E14" s="151" t="s">
        <v>122</v>
      </c>
      <c r="F14" s="151" t="s">
        <v>123</v>
      </c>
      <c r="G14" s="151" t="s">
        <v>299</v>
      </c>
      <c r="H14" s="151" t="s">
        <v>300</v>
      </c>
      <c r="I14" s="152">
        <v>50001.99</v>
      </c>
      <c r="J14" s="152">
        <v>50001.99</v>
      </c>
      <c r="K14" s="152">
        <v>50001.99</v>
      </c>
      <c r="L14" s="152"/>
      <c r="M14" s="152"/>
      <c r="N14" s="151"/>
      <c r="O14" s="151"/>
      <c r="P14" s="151"/>
      <c r="Q14" s="152"/>
      <c r="R14" s="152"/>
      <c r="S14" s="152"/>
      <c r="T14" s="152"/>
      <c r="U14" s="152"/>
      <c r="V14" s="152"/>
      <c r="W14" s="152"/>
    </row>
    <row r="15" ht="52.5" customHeight="1" outlineLevel="1" spans="1:23">
      <c r="A15" s="151" t="s">
        <v>295</v>
      </c>
      <c r="B15" s="151" t="s">
        <v>298</v>
      </c>
      <c r="C15" s="151" t="s">
        <v>297</v>
      </c>
      <c r="D15" s="151" t="s">
        <v>46</v>
      </c>
      <c r="E15" s="151" t="s">
        <v>122</v>
      </c>
      <c r="F15" s="151" t="s">
        <v>123</v>
      </c>
      <c r="G15" s="151" t="s">
        <v>257</v>
      </c>
      <c r="H15" s="151" t="s">
        <v>258</v>
      </c>
      <c r="I15" s="152">
        <v>49999.5</v>
      </c>
      <c r="J15" s="152">
        <v>49999.5</v>
      </c>
      <c r="K15" s="152">
        <v>49999.5</v>
      </c>
      <c r="L15" s="152"/>
      <c r="M15" s="152"/>
      <c r="N15" s="151"/>
      <c r="O15" s="151"/>
      <c r="P15" s="151"/>
      <c r="Q15" s="152"/>
      <c r="R15" s="152"/>
      <c r="S15" s="152"/>
      <c r="T15" s="152"/>
      <c r="U15" s="152"/>
      <c r="V15" s="152"/>
      <c r="W15" s="152"/>
    </row>
    <row r="16" ht="52.5" customHeight="1" outlineLevel="1" spans="1:23">
      <c r="A16" s="151" t="s">
        <v>295</v>
      </c>
      <c r="B16" s="151" t="s">
        <v>298</v>
      </c>
      <c r="C16" s="151" t="s">
        <v>297</v>
      </c>
      <c r="D16" s="151" t="s">
        <v>46</v>
      </c>
      <c r="E16" s="151" t="s">
        <v>122</v>
      </c>
      <c r="F16" s="151" t="s">
        <v>123</v>
      </c>
      <c r="G16" s="151" t="s">
        <v>301</v>
      </c>
      <c r="H16" s="151" t="s">
        <v>302</v>
      </c>
      <c r="I16" s="152">
        <v>39999</v>
      </c>
      <c r="J16" s="152">
        <v>39999</v>
      </c>
      <c r="K16" s="152">
        <v>39999</v>
      </c>
      <c r="L16" s="152"/>
      <c r="M16" s="152"/>
      <c r="N16" s="151"/>
      <c r="O16" s="151"/>
      <c r="P16" s="151"/>
      <c r="Q16" s="152"/>
      <c r="R16" s="152"/>
      <c r="S16" s="152"/>
      <c r="T16" s="152"/>
      <c r="U16" s="152"/>
      <c r="V16" s="152"/>
      <c r="W16" s="152"/>
    </row>
    <row r="17" ht="52.5" customHeight="1" outlineLevel="1" spans="1:23">
      <c r="A17" s="151" t="s">
        <v>295</v>
      </c>
      <c r="B17" s="151" t="s">
        <v>298</v>
      </c>
      <c r="C17" s="151" t="s">
        <v>297</v>
      </c>
      <c r="D17" s="151" t="s">
        <v>46</v>
      </c>
      <c r="E17" s="151" t="s">
        <v>122</v>
      </c>
      <c r="F17" s="151" t="s">
        <v>123</v>
      </c>
      <c r="G17" s="151" t="s">
        <v>303</v>
      </c>
      <c r="H17" s="151" t="s">
        <v>304</v>
      </c>
      <c r="I17" s="152">
        <v>73999.5</v>
      </c>
      <c r="J17" s="152">
        <v>73999.5</v>
      </c>
      <c r="K17" s="152">
        <v>73999.5</v>
      </c>
      <c r="L17" s="152"/>
      <c r="M17" s="152"/>
      <c r="N17" s="151"/>
      <c r="O17" s="151"/>
      <c r="P17" s="151"/>
      <c r="Q17" s="152"/>
      <c r="R17" s="152"/>
      <c r="S17" s="152"/>
      <c r="T17" s="152"/>
      <c r="U17" s="152"/>
      <c r="V17" s="152"/>
      <c r="W17" s="152"/>
    </row>
    <row r="18" ht="52.5" customHeight="1" outlineLevel="1" spans="1:23">
      <c r="A18" s="151" t="s">
        <v>295</v>
      </c>
      <c r="B18" s="151" t="s">
        <v>298</v>
      </c>
      <c r="C18" s="151" t="s">
        <v>297</v>
      </c>
      <c r="D18" s="151" t="s">
        <v>46</v>
      </c>
      <c r="E18" s="151" t="s">
        <v>122</v>
      </c>
      <c r="F18" s="151" t="s">
        <v>123</v>
      </c>
      <c r="G18" s="151" t="s">
        <v>305</v>
      </c>
      <c r="H18" s="151" t="s">
        <v>306</v>
      </c>
      <c r="I18" s="152">
        <v>126000</v>
      </c>
      <c r="J18" s="152">
        <v>126000</v>
      </c>
      <c r="K18" s="152">
        <v>126000</v>
      </c>
      <c r="L18" s="152"/>
      <c r="M18" s="152"/>
      <c r="N18" s="151"/>
      <c r="O18" s="151"/>
      <c r="P18" s="151"/>
      <c r="Q18" s="152"/>
      <c r="R18" s="152"/>
      <c r="S18" s="152"/>
      <c r="T18" s="152"/>
      <c r="U18" s="152"/>
      <c r="V18" s="152"/>
      <c r="W18" s="152"/>
    </row>
    <row r="19" ht="52.5" customHeight="1" spans="1:23">
      <c r="A19" s="151"/>
      <c r="B19" s="151"/>
      <c r="C19" s="151" t="s">
        <v>307</v>
      </c>
      <c r="D19" s="151"/>
      <c r="E19" s="151"/>
      <c r="F19" s="151"/>
      <c r="G19" s="151"/>
      <c r="H19" s="151"/>
      <c r="I19" s="152">
        <v>218556</v>
      </c>
      <c r="J19" s="152">
        <v>218556</v>
      </c>
      <c r="K19" s="152">
        <v>218556</v>
      </c>
      <c r="L19" s="152"/>
      <c r="M19" s="152"/>
      <c r="N19" s="151"/>
      <c r="O19" s="151"/>
      <c r="P19" s="151"/>
      <c r="Q19" s="152"/>
      <c r="R19" s="152"/>
      <c r="S19" s="152"/>
      <c r="T19" s="152"/>
      <c r="U19" s="152"/>
      <c r="V19" s="152"/>
      <c r="W19" s="152"/>
    </row>
    <row r="20" ht="52.5" customHeight="1" outlineLevel="1" spans="1:23">
      <c r="A20" s="151" t="s">
        <v>295</v>
      </c>
      <c r="B20" s="151" t="s">
        <v>308</v>
      </c>
      <c r="C20" s="151" t="s">
        <v>307</v>
      </c>
      <c r="D20" s="151" t="s">
        <v>46</v>
      </c>
      <c r="E20" s="151" t="s">
        <v>120</v>
      </c>
      <c r="F20" s="151" t="s">
        <v>121</v>
      </c>
      <c r="G20" s="151" t="s">
        <v>236</v>
      </c>
      <c r="H20" s="151" t="s">
        <v>237</v>
      </c>
      <c r="I20" s="152">
        <v>33033</v>
      </c>
      <c r="J20" s="152">
        <v>33033</v>
      </c>
      <c r="K20" s="152">
        <v>33033</v>
      </c>
      <c r="L20" s="152"/>
      <c r="M20" s="152"/>
      <c r="N20" s="151"/>
      <c r="O20" s="151"/>
      <c r="P20" s="151"/>
      <c r="Q20" s="152"/>
      <c r="R20" s="152"/>
      <c r="S20" s="152"/>
      <c r="T20" s="152"/>
      <c r="U20" s="152"/>
      <c r="V20" s="152"/>
      <c r="W20" s="152"/>
    </row>
    <row r="21" ht="52.5" customHeight="1" outlineLevel="1" spans="1:23">
      <c r="A21" s="151" t="s">
        <v>295</v>
      </c>
      <c r="B21" s="151" t="s">
        <v>308</v>
      </c>
      <c r="C21" s="151" t="s">
        <v>307</v>
      </c>
      <c r="D21" s="151" t="s">
        <v>46</v>
      </c>
      <c r="E21" s="151" t="s">
        <v>120</v>
      </c>
      <c r="F21" s="151" t="s">
        <v>121</v>
      </c>
      <c r="G21" s="151" t="s">
        <v>299</v>
      </c>
      <c r="H21" s="151" t="s">
        <v>300</v>
      </c>
      <c r="I21" s="152">
        <v>31200</v>
      </c>
      <c r="J21" s="152">
        <v>31200</v>
      </c>
      <c r="K21" s="152">
        <v>31200</v>
      </c>
      <c r="L21" s="152"/>
      <c r="M21" s="152"/>
      <c r="N21" s="151"/>
      <c r="O21" s="151"/>
      <c r="P21" s="151"/>
      <c r="Q21" s="152"/>
      <c r="R21" s="152"/>
      <c r="S21" s="152"/>
      <c r="T21" s="152"/>
      <c r="U21" s="152"/>
      <c r="V21" s="152"/>
      <c r="W21" s="152"/>
    </row>
    <row r="22" ht="52.5" customHeight="1" outlineLevel="1" spans="1:23">
      <c r="A22" s="151" t="s">
        <v>295</v>
      </c>
      <c r="B22" s="151" t="s">
        <v>308</v>
      </c>
      <c r="C22" s="151" t="s">
        <v>307</v>
      </c>
      <c r="D22" s="151" t="s">
        <v>46</v>
      </c>
      <c r="E22" s="151" t="s">
        <v>120</v>
      </c>
      <c r="F22" s="151" t="s">
        <v>121</v>
      </c>
      <c r="G22" s="151" t="s">
        <v>309</v>
      </c>
      <c r="H22" s="151" t="s">
        <v>310</v>
      </c>
      <c r="I22" s="152">
        <v>34320</v>
      </c>
      <c r="J22" s="152">
        <v>34320</v>
      </c>
      <c r="K22" s="152">
        <v>34320</v>
      </c>
      <c r="L22" s="152"/>
      <c r="M22" s="152"/>
      <c r="N22" s="151"/>
      <c r="O22" s="151"/>
      <c r="P22" s="151"/>
      <c r="Q22" s="152"/>
      <c r="R22" s="152"/>
      <c r="S22" s="152"/>
      <c r="T22" s="152"/>
      <c r="U22" s="152"/>
      <c r="V22" s="152"/>
      <c r="W22" s="152"/>
    </row>
    <row r="23" ht="52.5" customHeight="1" outlineLevel="1" spans="1:23">
      <c r="A23" s="151" t="s">
        <v>295</v>
      </c>
      <c r="B23" s="151" t="s">
        <v>308</v>
      </c>
      <c r="C23" s="151" t="s">
        <v>307</v>
      </c>
      <c r="D23" s="151" t="s">
        <v>46</v>
      </c>
      <c r="E23" s="151" t="s">
        <v>120</v>
      </c>
      <c r="F23" s="151" t="s">
        <v>121</v>
      </c>
      <c r="G23" s="151" t="s">
        <v>311</v>
      </c>
      <c r="H23" s="151" t="s">
        <v>312</v>
      </c>
      <c r="I23" s="152">
        <v>120003</v>
      </c>
      <c r="J23" s="152">
        <v>120003</v>
      </c>
      <c r="K23" s="152">
        <v>120003</v>
      </c>
      <c r="L23" s="152"/>
      <c r="M23" s="152"/>
      <c r="N23" s="151"/>
      <c r="O23" s="151"/>
      <c r="P23" s="151"/>
      <c r="Q23" s="152"/>
      <c r="R23" s="152"/>
      <c r="S23" s="152"/>
      <c r="T23" s="152"/>
      <c r="U23" s="152"/>
      <c r="V23" s="152"/>
      <c r="W23" s="152"/>
    </row>
    <row r="24" ht="52.5" customHeight="1" spans="1:23">
      <c r="A24" s="151"/>
      <c r="B24" s="151"/>
      <c r="C24" s="151" t="s">
        <v>313</v>
      </c>
      <c r="D24" s="151"/>
      <c r="E24" s="151"/>
      <c r="F24" s="151"/>
      <c r="G24" s="151"/>
      <c r="H24" s="151"/>
      <c r="I24" s="152">
        <v>126500</v>
      </c>
      <c r="J24" s="152">
        <v>126500</v>
      </c>
      <c r="K24" s="152">
        <v>126500</v>
      </c>
      <c r="L24" s="152"/>
      <c r="M24" s="152"/>
      <c r="N24" s="151"/>
      <c r="O24" s="151"/>
      <c r="P24" s="151"/>
      <c r="Q24" s="152"/>
      <c r="R24" s="152"/>
      <c r="S24" s="152"/>
      <c r="T24" s="152"/>
      <c r="U24" s="152"/>
      <c r="V24" s="152"/>
      <c r="W24" s="152"/>
    </row>
    <row r="25" ht="52.5" customHeight="1" outlineLevel="1" spans="1:23">
      <c r="A25" s="151" t="s">
        <v>292</v>
      </c>
      <c r="B25" s="151" t="s">
        <v>314</v>
      </c>
      <c r="C25" s="151" t="s">
        <v>313</v>
      </c>
      <c r="D25" s="151" t="s">
        <v>46</v>
      </c>
      <c r="E25" s="151" t="s">
        <v>116</v>
      </c>
      <c r="F25" s="151" t="s">
        <v>117</v>
      </c>
      <c r="G25" s="151" t="s">
        <v>311</v>
      </c>
      <c r="H25" s="151" t="s">
        <v>312</v>
      </c>
      <c r="I25" s="152">
        <v>126500</v>
      </c>
      <c r="J25" s="152">
        <v>126500</v>
      </c>
      <c r="K25" s="152">
        <v>126500</v>
      </c>
      <c r="L25" s="152"/>
      <c r="M25" s="152"/>
      <c r="N25" s="151"/>
      <c r="O25" s="151"/>
      <c r="P25" s="151"/>
      <c r="Q25" s="152"/>
      <c r="R25" s="152"/>
      <c r="S25" s="152"/>
      <c r="T25" s="152"/>
      <c r="U25" s="152"/>
      <c r="V25" s="152"/>
      <c r="W25" s="152"/>
    </row>
    <row r="26" ht="52.5" customHeight="1" spans="1:23">
      <c r="A26" s="151"/>
      <c r="B26" s="151"/>
      <c r="C26" s="151" t="s">
        <v>315</v>
      </c>
      <c r="D26" s="151"/>
      <c r="E26" s="151"/>
      <c r="F26" s="151"/>
      <c r="G26" s="151"/>
      <c r="H26" s="151"/>
      <c r="I26" s="152">
        <v>228773.2</v>
      </c>
      <c r="J26" s="152">
        <v>228773.2</v>
      </c>
      <c r="K26" s="152">
        <v>228773.2</v>
      </c>
      <c r="L26" s="152"/>
      <c r="M26" s="152"/>
      <c r="N26" s="151"/>
      <c r="O26" s="151"/>
      <c r="P26" s="151"/>
      <c r="Q26" s="152"/>
      <c r="R26" s="152"/>
      <c r="S26" s="152"/>
      <c r="T26" s="152"/>
      <c r="U26" s="152"/>
      <c r="V26" s="152"/>
      <c r="W26" s="152"/>
    </row>
    <row r="27" ht="52.5" customHeight="1" outlineLevel="1" spans="1:23">
      <c r="A27" s="151" t="s">
        <v>295</v>
      </c>
      <c r="B27" s="151" t="s">
        <v>316</v>
      </c>
      <c r="C27" s="151" t="s">
        <v>315</v>
      </c>
      <c r="D27" s="151" t="s">
        <v>46</v>
      </c>
      <c r="E27" s="151" t="s">
        <v>101</v>
      </c>
      <c r="F27" s="151" t="s">
        <v>102</v>
      </c>
      <c r="G27" s="151" t="s">
        <v>317</v>
      </c>
      <c r="H27" s="151" t="s">
        <v>318</v>
      </c>
      <c r="I27" s="152">
        <v>228773.2</v>
      </c>
      <c r="J27" s="152">
        <v>228773.2</v>
      </c>
      <c r="K27" s="152">
        <v>228773.2</v>
      </c>
      <c r="L27" s="152"/>
      <c r="M27" s="152"/>
      <c r="N27" s="151"/>
      <c r="O27" s="151"/>
      <c r="P27" s="151"/>
      <c r="Q27" s="152"/>
      <c r="R27" s="152"/>
      <c r="S27" s="152"/>
      <c r="T27" s="152"/>
      <c r="U27" s="152"/>
      <c r="V27" s="152"/>
      <c r="W27" s="152"/>
    </row>
    <row r="28" ht="52.5" customHeight="1" spans="1:23">
      <c r="A28" s="151"/>
      <c r="B28" s="151"/>
      <c r="C28" s="151" t="s">
        <v>319</v>
      </c>
      <c r="D28" s="151"/>
      <c r="E28" s="151"/>
      <c r="F28" s="151"/>
      <c r="G28" s="151"/>
      <c r="H28" s="151"/>
      <c r="I28" s="152">
        <v>5316.36</v>
      </c>
      <c r="J28" s="152">
        <v>5316.36</v>
      </c>
      <c r="K28" s="152">
        <v>5316.36</v>
      </c>
      <c r="L28" s="152"/>
      <c r="M28" s="152"/>
      <c r="N28" s="151"/>
      <c r="O28" s="151"/>
      <c r="P28" s="151"/>
      <c r="Q28" s="152"/>
      <c r="R28" s="152"/>
      <c r="S28" s="152"/>
      <c r="T28" s="152"/>
      <c r="U28" s="152"/>
      <c r="V28" s="152"/>
      <c r="W28" s="152"/>
    </row>
    <row r="29" ht="52.5" customHeight="1" outlineLevel="1" spans="1:23">
      <c r="A29" s="151" t="s">
        <v>295</v>
      </c>
      <c r="B29" s="151" t="s">
        <v>320</v>
      </c>
      <c r="C29" s="151" t="s">
        <v>319</v>
      </c>
      <c r="D29" s="151" t="s">
        <v>46</v>
      </c>
      <c r="E29" s="151" t="s">
        <v>101</v>
      </c>
      <c r="F29" s="151" t="s">
        <v>102</v>
      </c>
      <c r="G29" s="151" t="s">
        <v>317</v>
      </c>
      <c r="H29" s="151" t="s">
        <v>318</v>
      </c>
      <c r="I29" s="152">
        <v>5316.36</v>
      </c>
      <c r="J29" s="152">
        <v>5316.36</v>
      </c>
      <c r="K29" s="152">
        <v>5316.36</v>
      </c>
      <c r="L29" s="152"/>
      <c r="M29" s="152"/>
      <c r="N29" s="151"/>
      <c r="O29" s="151"/>
      <c r="P29" s="151"/>
      <c r="Q29" s="152"/>
      <c r="R29" s="152"/>
      <c r="S29" s="152"/>
      <c r="T29" s="152"/>
      <c r="U29" s="152"/>
      <c r="V29" s="152"/>
      <c r="W29" s="152"/>
    </row>
    <row r="30" ht="52.5" customHeight="1" spans="1:23">
      <c r="A30" s="151"/>
      <c r="B30" s="151"/>
      <c r="C30" s="151" t="s">
        <v>321</v>
      </c>
      <c r="D30" s="151"/>
      <c r="E30" s="151"/>
      <c r="F30" s="151"/>
      <c r="G30" s="151"/>
      <c r="H30" s="151"/>
      <c r="I30" s="152">
        <v>155300</v>
      </c>
      <c r="J30" s="152">
        <v>155300</v>
      </c>
      <c r="K30" s="152">
        <v>155300</v>
      </c>
      <c r="L30" s="152"/>
      <c r="M30" s="152"/>
      <c r="N30" s="151"/>
      <c r="O30" s="151"/>
      <c r="P30" s="151"/>
      <c r="Q30" s="152"/>
      <c r="R30" s="152"/>
      <c r="S30" s="152"/>
      <c r="T30" s="152"/>
      <c r="U30" s="152"/>
      <c r="V30" s="152"/>
      <c r="W30" s="152"/>
    </row>
    <row r="31" ht="52.5" customHeight="1" outlineLevel="1" spans="1:23">
      <c r="A31" s="151" t="s">
        <v>292</v>
      </c>
      <c r="B31" s="151" t="s">
        <v>322</v>
      </c>
      <c r="C31" s="151" t="s">
        <v>321</v>
      </c>
      <c r="D31" s="151" t="s">
        <v>46</v>
      </c>
      <c r="E31" s="151" t="s">
        <v>128</v>
      </c>
      <c r="F31" s="151" t="s">
        <v>129</v>
      </c>
      <c r="G31" s="151" t="s">
        <v>270</v>
      </c>
      <c r="H31" s="151" t="s">
        <v>271</v>
      </c>
      <c r="I31" s="152">
        <v>115200</v>
      </c>
      <c r="J31" s="152">
        <v>115200</v>
      </c>
      <c r="K31" s="152">
        <v>115200</v>
      </c>
      <c r="L31" s="152"/>
      <c r="M31" s="152"/>
      <c r="N31" s="151"/>
      <c r="O31" s="151"/>
      <c r="P31" s="151"/>
      <c r="Q31" s="152"/>
      <c r="R31" s="152"/>
      <c r="S31" s="152"/>
      <c r="T31" s="152"/>
      <c r="U31" s="152"/>
      <c r="V31" s="152"/>
      <c r="W31" s="152"/>
    </row>
    <row r="32" ht="52.5" customHeight="1" outlineLevel="1" spans="1:23">
      <c r="A32" s="151" t="s">
        <v>292</v>
      </c>
      <c r="B32" s="151" t="s">
        <v>322</v>
      </c>
      <c r="C32" s="151" t="s">
        <v>321</v>
      </c>
      <c r="D32" s="151" t="s">
        <v>46</v>
      </c>
      <c r="E32" s="151" t="s">
        <v>128</v>
      </c>
      <c r="F32" s="151" t="s">
        <v>129</v>
      </c>
      <c r="G32" s="151" t="s">
        <v>270</v>
      </c>
      <c r="H32" s="151" t="s">
        <v>271</v>
      </c>
      <c r="I32" s="152">
        <v>19800</v>
      </c>
      <c r="J32" s="152">
        <v>19800</v>
      </c>
      <c r="K32" s="152">
        <v>19800</v>
      </c>
      <c r="L32" s="152"/>
      <c r="M32" s="152"/>
      <c r="N32" s="151"/>
      <c r="O32" s="151"/>
      <c r="P32" s="151"/>
      <c r="Q32" s="152"/>
      <c r="R32" s="152"/>
      <c r="S32" s="152"/>
      <c r="T32" s="152"/>
      <c r="U32" s="152"/>
      <c r="V32" s="152"/>
      <c r="W32" s="152"/>
    </row>
    <row r="33" ht="52.5" customHeight="1" outlineLevel="1" spans="1:23">
      <c r="A33" s="151" t="s">
        <v>292</v>
      </c>
      <c r="B33" s="151" t="s">
        <v>322</v>
      </c>
      <c r="C33" s="151" t="s">
        <v>321</v>
      </c>
      <c r="D33" s="151" t="s">
        <v>46</v>
      </c>
      <c r="E33" s="151" t="s">
        <v>128</v>
      </c>
      <c r="F33" s="151" t="s">
        <v>129</v>
      </c>
      <c r="G33" s="151" t="s">
        <v>270</v>
      </c>
      <c r="H33" s="151" t="s">
        <v>271</v>
      </c>
      <c r="I33" s="152">
        <v>4500</v>
      </c>
      <c r="J33" s="152">
        <v>4500</v>
      </c>
      <c r="K33" s="152">
        <v>4500</v>
      </c>
      <c r="L33" s="152"/>
      <c r="M33" s="152"/>
      <c r="N33" s="151"/>
      <c r="O33" s="151"/>
      <c r="P33" s="151"/>
      <c r="Q33" s="152"/>
      <c r="R33" s="152"/>
      <c r="S33" s="152"/>
      <c r="T33" s="152"/>
      <c r="U33" s="152"/>
      <c r="V33" s="152"/>
      <c r="W33" s="152"/>
    </row>
    <row r="34" ht="52.5" customHeight="1" outlineLevel="1" spans="1:23">
      <c r="A34" s="151" t="s">
        <v>292</v>
      </c>
      <c r="B34" s="151" t="s">
        <v>322</v>
      </c>
      <c r="C34" s="151" t="s">
        <v>321</v>
      </c>
      <c r="D34" s="151" t="s">
        <v>46</v>
      </c>
      <c r="E34" s="151" t="s">
        <v>128</v>
      </c>
      <c r="F34" s="151" t="s">
        <v>129</v>
      </c>
      <c r="G34" s="151" t="s">
        <v>270</v>
      </c>
      <c r="H34" s="151" t="s">
        <v>271</v>
      </c>
      <c r="I34" s="152">
        <v>15800</v>
      </c>
      <c r="J34" s="152">
        <v>15800</v>
      </c>
      <c r="K34" s="152">
        <v>15800</v>
      </c>
      <c r="L34" s="152"/>
      <c r="M34" s="152"/>
      <c r="N34" s="151"/>
      <c r="O34" s="151"/>
      <c r="P34" s="151"/>
      <c r="Q34" s="152"/>
      <c r="R34" s="152"/>
      <c r="S34" s="152"/>
      <c r="T34" s="152"/>
      <c r="U34" s="152"/>
      <c r="V34" s="152"/>
      <c r="W34" s="152"/>
    </row>
    <row r="35" ht="52.5" customHeight="1" spans="1:23">
      <c r="A35" s="151"/>
      <c r="B35" s="151"/>
      <c r="C35" s="151" t="s">
        <v>323</v>
      </c>
      <c r="D35" s="151"/>
      <c r="E35" s="151"/>
      <c r="F35" s="151"/>
      <c r="G35" s="151"/>
      <c r="H35" s="151"/>
      <c r="I35" s="152">
        <v>20700</v>
      </c>
      <c r="J35" s="152">
        <v>20700</v>
      </c>
      <c r="K35" s="152">
        <v>20700</v>
      </c>
      <c r="L35" s="152"/>
      <c r="M35" s="152"/>
      <c r="N35" s="151"/>
      <c r="O35" s="151"/>
      <c r="P35" s="151"/>
      <c r="Q35" s="152"/>
      <c r="R35" s="152"/>
      <c r="S35" s="152"/>
      <c r="T35" s="152"/>
      <c r="U35" s="152"/>
      <c r="V35" s="152"/>
      <c r="W35" s="152"/>
    </row>
    <row r="36" ht="52.5" customHeight="1" outlineLevel="1" spans="1:23">
      <c r="A36" s="151" t="s">
        <v>292</v>
      </c>
      <c r="B36" s="151" t="s">
        <v>324</v>
      </c>
      <c r="C36" s="151" t="s">
        <v>323</v>
      </c>
      <c r="D36" s="151" t="s">
        <v>46</v>
      </c>
      <c r="E36" s="151" t="s">
        <v>116</v>
      </c>
      <c r="F36" s="151" t="s">
        <v>117</v>
      </c>
      <c r="G36" s="151" t="s">
        <v>311</v>
      </c>
      <c r="H36" s="151" t="s">
        <v>312</v>
      </c>
      <c r="I36" s="152">
        <v>20700</v>
      </c>
      <c r="J36" s="152">
        <v>20700</v>
      </c>
      <c r="K36" s="152">
        <v>20700</v>
      </c>
      <c r="L36" s="152"/>
      <c r="M36" s="152"/>
      <c r="N36" s="151"/>
      <c r="O36" s="151"/>
      <c r="P36" s="151"/>
      <c r="Q36" s="152"/>
      <c r="R36" s="152"/>
      <c r="S36" s="152"/>
      <c r="T36" s="152"/>
      <c r="U36" s="152"/>
      <c r="V36" s="152"/>
      <c r="W36" s="152"/>
    </row>
    <row r="37" ht="52.5" customHeight="1" spans="1:23">
      <c r="A37" s="151"/>
      <c r="B37" s="151"/>
      <c r="C37" s="151" t="s">
        <v>325</v>
      </c>
      <c r="D37" s="151"/>
      <c r="E37" s="151"/>
      <c r="F37" s="151"/>
      <c r="G37" s="151"/>
      <c r="H37" s="151"/>
      <c r="I37" s="152">
        <v>154800</v>
      </c>
      <c r="J37" s="152">
        <v>154800</v>
      </c>
      <c r="K37" s="152">
        <v>154800</v>
      </c>
      <c r="L37" s="152"/>
      <c r="M37" s="152"/>
      <c r="N37" s="151"/>
      <c r="O37" s="151"/>
      <c r="P37" s="151"/>
      <c r="Q37" s="152"/>
      <c r="R37" s="152"/>
      <c r="S37" s="152"/>
      <c r="T37" s="152"/>
      <c r="U37" s="152"/>
      <c r="V37" s="152"/>
      <c r="W37" s="152"/>
    </row>
    <row r="38" ht="52.5" customHeight="1" outlineLevel="1" spans="1:23">
      <c r="A38" s="151" t="s">
        <v>292</v>
      </c>
      <c r="B38" s="151" t="s">
        <v>326</v>
      </c>
      <c r="C38" s="151" t="s">
        <v>325</v>
      </c>
      <c r="D38" s="151" t="s">
        <v>46</v>
      </c>
      <c r="E38" s="151" t="s">
        <v>116</v>
      </c>
      <c r="F38" s="151" t="s">
        <v>117</v>
      </c>
      <c r="G38" s="151" t="s">
        <v>270</v>
      </c>
      <c r="H38" s="151" t="s">
        <v>271</v>
      </c>
      <c r="I38" s="152">
        <v>154800</v>
      </c>
      <c r="J38" s="152">
        <v>154800</v>
      </c>
      <c r="K38" s="152">
        <v>154800</v>
      </c>
      <c r="L38" s="152"/>
      <c r="M38" s="152"/>
      <c r="N38" s="151"/>
      <c r="O38" s="151"/>
      <c r="P38" s="151"/>
      <c r="Q38" s="152"/>
      <c r="R38" s="152"/>
      <c r="S38" s="152"/>
      <c r="T38" s="152"/>
      <c r="U38" s="152"/>
      <c r="V38" s="152"/>
      <c r="W38" s="152"/>
    </row>
    <row r="39" ht="52.5" customHeight="1" spans="1:23">
      <c r="A39" s="151"/>
      <c r="B39" s="151"/>
      <c r="C39" s="151" t="s">
        <v>327</v>
      </c>
      <c r="D39" s="151"/>
      <c r="E39" s="151"/>
      <c r="F39" s="151"/>
      <c r="G39" s="151"/>
      <c r="H39" s="151"/>
      <c r="I39" s="152">
        <v>598740</v>
      </c>
      <c r="J39" s="152">
        <v>598740</v>
      </c>
      <c r="K39" s="152">
        <v>598740</v>
      </c>
      <c r="L39" s="152"/>
      <c r="M39" s="152"/>
      <c r="N39" s="151"/>
      <c r="O39" s="151"/>
      <c r="P39" s="151"/>
      <c r="Q39" s="152"/>
      <c r="R39" s="152"/>
      <c r="S39" s="152"/>
      <c r="T39" s="152"/>
      <c r="U39" s="152"/>
      <c r="V39" s="152"/>
      <c r="W39" s="152"/>
    </row>
    <row r="40" ht="52.5" customHeight="1" outlineLevel="1" spans="1:23">
      <c r="A40" s="151" t="s">
        <v>292</v>
      </c>
      <c r="B40" s="151" t="s">
        <v>328</v>
      </c>
      <c r="C40" s="151" t="s">
        <v>327</v>
      </c>
      <c r="D40" s="151" t="s">
        <v>46</v>
      </c>
      <c r="E40" s="151" t="s">
        <v>128</v>
      </c>
      <c r="F40" s="151" t="s">
        <v>129</v>
      </c>
      <c r="G40" s="151" t="s">
        <v>270</v>
      </c>
      <c r="H40" s="151" t="s">
        <v>271</v>
      </c>
      <c r="I40" s="152">
        <v>83430</v>
      </c>
      <c r="J40" s="152">
        <v>83430</v>
      </c>
      <c r="K40" s="152">
        <v>83430</v>
      </c>
      <c r="L40" s="152"/>
      <c r="M40" s="152"/>
      <c r="N40" s="151"/>
      <c r="O40" s="151"/>
      <c r="P40" s="151"/>
      <c r="Q40" s="152"/>
      <c r="R40" s="152"/>
      <c r="S40" s="152"/>
      <c r="T40" s="152"/>
      <c r="U40" s="152"/>
      <c r="V40" s="152"/>
      <c r="W40" s="152"/>
    </row>
    <row r="41" ht="52.5" customHeight="1" outlineLevel="1" spans="1:23">
      <c r="A41" s="151" t="s">
        <v>292</v>
      </c>
      <c r="B41" s="151" t="s">
        <v>328</v>
      </c>
      <c r="C41" s="151" t="s">
        <v>327</v>
      </c>
      <c r="D41" s="151" t="s">
        <v>46</v>
      </c>
      <c r="E41" s="151" t="s">
        <v>128</v>
      </c>
      <c r="F41" s="151" t="s">
        <v>129</v>
      </c>
      <c r="G41" s="151" t="s">
        <v>270</v>
      </c>
      <c r="H41" s="151" t="s">
        <v>271</v>
      </c>
      <c r="I41" s="152">
        <v>430660</v>
      </c>
      <c r="J41" s="152">
        <v>430660</v>
      </c>
      <c r="K41" s="152">
        <v>430660</v>
      </c>
      <c r="L41" s="152"/>
      <c r="M41" s="152"/>
      <c r="N41" s="151"/>
      <c r="O41" s="151"/>
      <c r="P41" s="151"/>
      <c r="Q41" s="152"/>
      <c r="R41" s="152"/>
      <c r="S41" s="152"/>
      <c r="T41" s="152"/>
      <c r="U41" s="152"/>
      <c r="V41" s="152"/>
      <c r="W41" s="152"/>
    </row>
    <row r="42" ht="52.5" customHeight="1" outlineLevel="1" spans="1:23">
      <c r="A42" s="151" t="s">
        <v>292</v>
      </c>
      <c r="B42" s="151" t="s">
        <v>328</v>
      </c>
      <c r="C42" s="151" t="s">
        <v>327</v>
      </c>
      <c r="D42" s="151" t="s">
        <v>46</v>
      </c>
      <c r="E42" s="151" t="s">
        <v>128</v>
      </c>
      <c r="F42" s="151" t="s">
        <v>129</v>
      </c>
      <c r="G42" s="151" t="s">
        <v>270</v>
      </c>
      <c r="H42" s="151" t="s">
        <v>271</v>
      </c>
      <c r="I42" s="152">
        <v>20850</v>
      </c>
      <c r="J42" s="152">
        <v>20850</v>
      </c>
      <c r="K42" s="152">
        <v>20850</v>
      </c>
      <c r="L42" s="152"/>
      <c r="M42" s="152"/>
      <c r="N42" s="151"/>
      <c r="O42" s="151"/>
      <c r="P42" s="151"/>
      <c r="Q42" s="152"/>
      <c r="R42" s="152"/>
      <c r="S42" s="152"/>
      <c r="T42" s="152"/>
      <c r="U42" s="152"/>
      <c r="V42" s="152"/>
      <c r="W42" s="152"/>
    </row>
    <row r="43" ht="52.5" customHeight="1" outlineLevel="1" spans="1:23">
      <c r="A43" s="151" t="s">
        <v>292</v>
      </c>
      <c r="B43" s="151" t="s">
        <v>328</v>
      </c>
      <c r="C43" s="151" t="s">
        <v>327</v>
      </c>
      <c r="D43" s="151" t="s">
        <v>46</v>
      </c>
      <c r="E43" s="151" t="s">
        <v>128</v>
      </c>
      <c r="F43" s="151" t="s">
        <v>129</v>
      </c>
      <c r="G43" s="151" t="s">
        <v>270</v>
      </c>
      <c r="H43" s="151" t="s">
        <v>271</v>
      </c>
      <c r="I43" s="152">
        <v>12500</v>
      </c>
      <c r="J43" s="152">
        <v>12500</v>
      </c>
      <c r="K43" s="152">
        <v>12500</v>
      </c>
      <c r="L43" s="152"/>
      <c r="M43" s="152"/>
      <c r="N43" s="151"/>
      <c r="O43" s="151"/>
      <c r="P43" s="151"/>
      <c r="Q43" s="152"/>
      <c r="R43" s="152"/>
      <c r="S43" s="152"/>
      <c r="T43" s="152"/>
      <c r="U43" s="152"/>
      <c r="V43" s="152"/>
      <c r="W43" s="152"/>
    </row>
    <row r="44" ht="52.5" customHeight="1" outlineLevel="1" spans="1:23">
      <c r="A44" s="151" t="s">
        <v>292</v>
      </c>
      <c r="B44" s="151" t="s">
        <v>328</v>
      </c>
      <c r="C44" s="151" t="s">
        <v>327</v>
      </c>
      <c r="D44" s="151" t="s">
        <v>46</v>
      </c>
      <c r="E44" s="151" t="s">
        <v>128</v>
      </c>
      <c r="F44" s="151" t="s">
        <v>129</v>
      </c>
      <c r="G44" s="151" t="s">
        <v>270</v>
      </c>
      <c r="H44" s="151" t="s">
        <v>271</v>
      </c>
      <c r="I44" s="152">
        <v>3300</v>
      </c>
      <c r="J44" s="152">
        <v>3300</v>
      </c>
      <c r="K44" s="152">
        <v>3300</v>
      </c>
      <c r="L44" s="152"/>
      <c r="M44" s="152"/>
      <c r="N44" s="151"/>
      <c r="O44" s="151"/>
      <c r="P44" s="151"/>
      <c r="Q44" s="152"/>
      <c r="R44" s="152"/>
      <c r="S44" s="152"/>
      <c r="T44" s="152"/>
      <c r="U44" s="152"/>
      <c r="V44" s="152"/>
      <c r="W44" s="152"/>
    </row>
    <row r="45" ht="52.5" customHeight="1" outlineLevel="1" spans="1:23">
      <c r="A45" s="151" t="s">
        <v>292</v>
      </c>
      <c r="B45" s="151" t="s">
        <v>328</v>
      </c>
      <c r="C45" s="151" t="s">
        <v>327</v>
      </c>
      <c r="D45" s="151" t="s">
        <v>46</v>
      </c>
      <c r="E45" s="151" t="s">
        <v>128</v>
      </c>
      <c r="F45" s="151" t="s">
        <v>129</v>
      </c>
      <c r="G45" s="151" t="s">
        <v>270</v>
      </c>
      <c r="H45" s="151" t="s">
        <v>271</v>
      </c>
      <c r="I45" s="152">
        <v>48000</v>
      </c>
      <c r="J45" s="152">
        <v>48000</v>
      </c>
      <c r="K45" s="152">
        <v>48000</v>
      </c>
      <c r="L45" s="152"/>
      <c r="M45" s="152"/>
      <c r="N45" s="151"/>
      <c r="O45" s="151"/>
      <c r="P45" s="151"/>
      <c r="Q45" s="152"/>
      <c r="R45" s="152"/>
      <c r="S45" s="152"/>
      <c r="T45" s="152"/>
      <c r="U45" s="152"/>
      <c r="V45" s="152"/>
      <c r="W45" s="152"/>
    </row>
    <row r="46" ht="52.5" customHeight="1" spans="1:23">
      <c r="A46" s="151"/>
      <c r="B46" s="151"/>
      <c r="C46" s="151" t="s">
        <v>329</v>
      </c>
      <c r="D46" s="151"/>
      <c r="E46" s="151"/>
      <c r="F46" s="151"/>
      <c r="G46" s="151"/>
      <c r="H46" s="151"/>
      <c r="I46" s="152">
        <v>10765.8</v>
      </c>
      <c r="J46" s="152">
        <v>10765.8</v>
      </c>
      <c r="K46" s="152">
        <v>10765.8</v>
      </c>
      <c r="L46" s="152"/>
      <c r="M46" s="152"/>
      <c r="N46" s="151"/>
      <c r="O46" s="151"/>
      <c r="P46" s="151"/>
      <c r="Q46" s="152"/>
      <c r="R46" s="152"/>
      <c r="S46" s="152"/>
      <c r="T46" s="152"/>
      <c r="U46" s="152"/>
      <c r="V46" s="152"/>
      <c r="W46" s="152"/>
    </row>
    <row r="47" ht="52.5" customHeight="1" outlineLevel="1" spans="1:23">
      <c r="A47" s="151" t="s">
        <v>295</v>
      </c>
      <c r="B47" s="151" t="s">
        <v>330</v>
      </c>
      <c r="C47" s="151" t="s">
        <v>329</v>
      </c>
      <c r="D47" s="151" t="s">
        <v>46</v>
      </c>
      <c r="E47" s="151" t="s">
        <v>128</v>
      </c>
      <c r="F47" s="151" t="s">
        <v>129</v>
      </c>
      <c r="G47" s="151" t="s">
        <v>270</v>
      </c>
      <c r="H47" s="151" t="s">
        <v>271</v>
      </c>
      <c r="I47" s="152">
        <v>1738.8</v>
      </c>
      <c r="J47" s="152">
        <v>1738.8</v>
      </c>
      <c r="K47" s="152">
        <v>1738.8</v>
      </c>
      <c r="L47" s="152"/>
      <c r="M47" s="152"/>
      <c r="N47" s="151"/>
      <c r="O47" s="151"/>
      <c r="P47" s="151"/>
      <c r="Q47" s="152"/>
      <c r="R47" s="152"/>
      <c r="S47" s="152"/>
      <c r="T47" s="152"/>
      <c r="U47" s="152"/>
      <c r="V47" s="152"/>
      <c r="W47" s="152"/>
    </row>
    <row r="48" ht="52.5" customHeight="1" outlineLevel="1" spans="1:23">
      <c r="A48" s="151" t="s">
        <v>295</v>
      </c>
      <c r="B48" s="151" t="s">
        <v>330</v>
      </c>
      <c r="C48" s="151" t="s">
        <v>329</v>
      </c>
      <c r="D48" s="151" t="s">
        <v>46</v>
      </c>
      <c r="E48" s="151" t="s">
        <v>128</v>
      </c>
      <c r="F48" s="151" t="s">
        <v>129</v>
      </c>
      <c r="G48" s="151" t="s">
        <v>270</v>
      </c>
      <c r="H48" s="151" t="s">
        <v>271</v>
      </c>
      <c r="I48" s="152">
        <v>9027</v>
      </c>
      <c r="J48" s="152">
        <v>9027</v>
      </c>
      <c r="K48" s="152">
        <v>9027</v>
      </c>
      <c r="L48" s="152"/>
      <c r="M48" s="152"/>
      <c r="N48" s="151"/>
      <c r="O48" s="151"/>
      <c r="P48" s="151"/>
      <c r="Q48" s="152"/>
      <c r="R48" s="152"/>
      <c r="S48" s="152"/>
      <c r="T48" s="152"/>
      <c r="U48" s="152"/>
      <c r="V48" s="152"/>
      <c r="W48" s="152"/>
    </row>
    <row r="49" ht="52.5" customHeight="1" spans="1:23">
      <c r="A49" s="151"/>
      <c r="B49" s="151"/>
      <c r="C49" s="151" t="s">
        <v>331</v>
      </c>
      <c r="D49" s="151"/>
      <c r="E49" s="151"/>
      <c r="F49" s="151"/>
      <c r="G49" s="151"/>
      <c r="H49" s="151"/>
      <c r="I49" s="152">
        <v>460000</v>
      </c>
      <c r="J49" s="152">
        <v>460000</v>
      </c>
      <c r="K49" s="152">
        <v>460000</v>
      </c>
      <c r="L49" s="152"/>
      <c r="M49" s="152"/>
      <c r="N49" s="151"/>
      <c r="O49" s="151"/>
      <c r="P49" s="151"/>
      <c r="Q49" s="152"/>
      <c r="R49" s="152"/>
      <c r="S49" s="152"/>
      <c r="T49" s="152"/>
      <c r="U49" s="152"/>
      <c r="V49" s="152"/>
      <c r="W49" s="152"/>
    </row>
    <row r="50" ht="52.5" customHeight="1" outlineLevel="1" spans="1:23">
      <c r="A50" s="151" t="s">
        <v>332</v>
      </c>
      <c r="B50" s="151" t="s">
        <v>333</v>
      </c>
      <c r="C50" s="151" t="s">
        <v>331</v>
      </c>
      <c r="D50" s="151" t="s">
        <v>46</v>
      </c>
      <c r="E50" s="151" t="s">
        <v>112</v>
      </c>
      <c r="F50" s="151" t="s">
        <v>113</v>
      </c>
      <c r="G50" s="151" t="s">
        <v>236</v>
      </c>
      <c r="H50" s="151" t="s">
        <v>237</v>
      </c>
      <c r="I50" s="152">
        <v>80000</v>
      </c>
      <c r="J50" s="152">
        <v>80000</v>
      </c>
      <c r="K50" s="152">
        <v>80000</v>
      </c>
      <c r="L50" s="152"/>
      <c r="M50" s="152"/>
      <c r="N50" s="151"/>
      <c r="O50" s="151"/>
      <c r="P50" s="151"/>
      <c r="Q50" s="152"/>
      <c r="R50" s="152"/>
      <c r="S50" s="152"/>
      <c r="T50" s="152"/>
      <c r="U50" s="152"/>
      <c r="V50" s="152"/>
      <c r="W50" s="152"/>
    </row>
    <row r="51" ht="52.5" customHeight="1" outlineLevel="1" spans="1:23">
      <c r="A51" s="151" t="s">
        <v>332</v>
      </c>
      <c r="B51" s="151" t="s">
        <v>333</v>
      </c>
      <c r="C51" s="151" t="s">
        <v>331</v>
      </c>
      <c r="D51" s="151" t="s">
        <v>46</v>
      </c>
      <c r="E51" s="151" t="s">
        <v>112</v>
      </c>
      <c r="F51" s="151" t="s">
        <v>113</v>
      </c>
      <c r="G51" s="151" t="s">
        <v>236</v>
      </c>
      <c r="H51" s="151" t="s">
        <v>237</v>
      </c>
      <c r="I51" s="152">
        <v>30000</v>
      </c>
      <c r="J51" s="152">
        <v>30000</v>
      </c>
      <c r="K51" s="152">
        <v>30000</v>
      </c>
      <c r="L51" s="152"/>
      <c r="M51" s="152"/>
      <c r="N51" s="151"/>
      <c r="O51" s="151"/>
      <c r="P51" s="151"/>
      <c r="Q51" s="152"/>
      <c r="R51" s="152"/>
      <c r="S51" s="152"/>
      <c r="T51" s="152"/>
      <c r="U51" s="152"/>
      <c r="V51" s="152"/>
      <c r="W51" s="152"/>
    </row>
    <row r="52" ht="52.5" customHeight="1" outlineLevel="1" spans="1:23">
      <c r="A52" s="151" t="s">
        <v>332</v>
      </c>
      <c r="B52" s="151" t="s">
        <v>333</v>
      </c>
      <c r="C52" s="151" t="s">
        <v>331</v>
      </c>
      <c r="D52" s="151" t="s">
        <v>46</v>
      </c>
      <c r="E52" s="151" t="s">
        <v>112</v>
      </c>
      <c r="F52" s="151" t="s">
        <v>113</v>
      </c>
      <c r="G52" s="151" t="s">
        <v>299</v>
      </c>
      <c r="H52" s="151" t="s">
        <v>300</v>
      </c>
      <c r="I52" s="152">
        <v>40000</v>
      </c>
      <c r="J52" s="152">
        <v>40000</v>
      </c>
      <c r="K52" s="152">
        <v>40000</v>
      </c>
      <c r="L52" s="152"/>
      <c r="M52" s="152"/>
      <c r="N52" s="151"/>
      <c r="O52" s="151"/>
      <c r="P52" s="151"/>
      <c r="Q52" s="152"/>
      <c r="R52" s="152"/>
      <c r="S52" s="152"/>
      <c r="T52" s="152"/>
      <c r="U52" s="152"/>
      <c r="V52" s="152"/>
      <c r="W52" s="152"/>
    </row>
    <row r="53" ht="52.5" customHeight="1" outlineLevel="1" spans="1:23">
      <c r="A53" s="151" t="s">
        <v>332</v>
      </c>
      <c r="B53" s="151" t="s">
        <v>333</v>
      </c>
      <c r="C53" s="151" t="s">
        <v>331</v>
      </c>
      <c r="D53" s="151" t="s">
        <v>46</v>
      </c>
      <c r="E53" s="151" t="s">
        <v>112</v>
      </c>
      <c r="F53" s="151" t="s">
        <v>113</v>
      </c>
      <c r="G53" s="151" t="s">
        <v>303</v>
      </c>
      <c r="H53" s="151" t="s">
        <v>304</v>
      </c>
      <c r="I53" s="152">
        <v>170000</v>
      </c>
      <c r="J53" s="152">
        <v>170000</v>
      </c>
      <c r="K53" s="152">
        <v>170000</v>
      </c>
      <c r="L53" s="152"/>
      <c r="M53" s="152"/>
      <c r="N53" s="151"/>
      <c r="O53" s="151"/>
      <c r="P53" s="151"/>
      <c r="Q53" s="152"/>
      <c r="R53" s="152"/>
      <c r="S53" s="152"/>
      <c r="T53" s="152"/>
      <c r="U53" s="152"/>
      <c r="V53" s="152"/>
      <c r="W53" s="152"/>
    </row>
    <row r="54" ht="52.5" customHeight="1" outlineLevel="1" spans="1:23">
      <c r="A54" s="151" t="s">
        <v>332</v>
      </c>
      <c r="B54" s="151" t="s">
        <v>333</v>
      </c>
      <c r="C54" s="151" t="s">
        <v>331</v>
      </c>
      <c r="D54" s="151" t="s">
        <v>46</v>
      </c>
      <c r="E54" s="151" t="s">
        <v>112</v>
      </c>
      <c r="F54" s="151" t="s">
        <v>113</v>
      </c>
      <c r="G54" s="151" t="s">
        <v>270</v>
      </c>
      <c r="H54" s="151" t="s">
        <v>271</v>
      </c>
      <c r="I54" s="152">
        <v>40000</v>
      </c>
      <c r="J54" s="152">
        <v>40000</v>
      </c>
      <c r="K54" s="152">
        <v>40000</v>
      </c>
      <c r="L54" s="152"/>
      <c r="M54" s="152"/>
      <c r="N54" s="151"/>
      <c r="O54" s="151"/>
      <c r="P54" s="151"/>
      <c r="Q54" s="152"/>
      <c r="R54" s="152"/>
      <c r="S54" s="152"/>
      <c r="T54" s="152"/>
      <c r="U54" s="152"/>
      <c r="V54" s="152"/>
      <c r="W54" s="152"/>
    </row>
    <row r="55" ht="52.5" customHeight="1" outlineLevel="1" spans="1:23">
      <c r="A55" s="151" t="s">
        <v>332</v>
      </c>
      <c r="B55" s="151" t="s">
        <v>333</v>
      </c>
      <c r="C55" s="151" t="s">
        <v>331</v>
      </c>
      <c r="D55" s="151" t="s">
        <v>46</v>
      </c>
      <c r="E55" s="151" t="s">
        <v>124</v>
      </c>
      <c r="F55" s="151" t="s">
        <v>125</v>
      </c>
      <c r="G55" s="151" t="s">
        <v>236</v>
      </c>
      <c r="H55" s="151" t="s">
        <v>237</v>
      </c>
      <c r="I55" s="152">
        <v>80000</v>
      </c>
      <c r="J55" s="152">
        <v>80000</v>
      </c>
      <c r="K55" s="152">
        <v>80000</v>
      </c>
      <c r="L55" s="152"/>
      <c r="M55" s="152"/>
      <c r="N55" s="151"/>
      <c r="O55" s="151"/>
      <c r="P55" s="151"/>
      <c r="Q55" s="152"/>
      <c r="R55" s="152"/>
      <c r="S55" s="152"/>
      <c r="T55" s="152"/>
      <c r="U55" s="152"/>
      <c r="V55" s="152"/>
      <c r="W55" s="152"/>
    </row>
    <row r="56" ht="52.5" customHeight="1" outlineLevel="1" spans="1:23">
      <c r="A56" s="151" t="s">
        <v>332</v>
      </c>
      <c r="B56" s="151" t="s">
        <v>333</v>
      </c>
      <c r="C56" s="151" t="s">
        <v>331</v>
      </c>
      <c r="D56" s="151" t="s">
        <v>46</v>
      </c>
      <c r="E56" s="151" t="s">
        <v>124</v>
      </c>
      <c r="F56" s="151" t="s">
        <v>125</v>
      </c>
      <c r="G56" s="151" t="s">
        <v>309</v>
      </c>
      <c r="H56" s="151" t="s">
        <v>310</v>
      </c>
      <c r="I56" s="152">
        <v>20000</v>
      </c>
      <c r="J56" s="152">
        <v>20000</v>
      </c>
      <c r="K56" s="152">
        <v>20000</v>
      </c>
      <c r="L56" s="152"/>
      <c r="M56" s="152"/>
      <c r="N56" s="151"/>
      <c r="O56" s="151"/>
      <c r="P56" s="151"/>
      <c r="Q56" s="152"/>
      <c r="R56" s="152"/>
      <c r="S56" s="152"/>
      <c r="T56" s="152"/>
      <c r="U56" s="152"/>
      <c r="V56" s="152"/>
      <c r="W56" s="152"/>
    </row>
    <row r="57" ht="52.5" customHeight="1" spans="1:23">
      <c r="A57" s="151"/>
      <c r="B57" s="151"/>
      <c r="C57" s="151" t="s">
        <v>334</v>
      </c>
      <c r="D57" s="151"/>
      <c r="E57" s="151"/>
      <c r="F57" s="151"/>
      <c r="G57" s="151"/>
      <c r="H57" s="151"/>
      <c r="I57" s="152">
        <v>320000</v>
      </c>
      <c r="J57" s="152">
        <v>320000</v>
      </c>
      <c r="K57" s="152">
        <v>320000</v>
      </c>
      <c r="L57" s="152"/>
      <c r="M57" s="152"/>
      <c r="N57" s="151"/>
      <c r="O57" s="151"/>
      <c r="P57" s="151"/>
      <c r="Q57" s="152"/>
      <c r="R57" s="152"/>
      <c r="S57" s="152"/>
      <c r="T57" s="152"/>
      <c r="U57" s="152"/>
      <c r="V57" s="152"/>
      <c r="W57" s="152"/>
    </row>
    <row r="58" ht="52.5" customHeight="1" outlineLevel="1" spans="1:23">
      <c r="A58" s="151" t="s">
        <v>292</v>
      </c>
      <c r="B58" s="151" t="s">
        <v>335</v>
      </c>
      <c r="C58" s="151" t="s">
        <v>334</v>
      </c>
      <c r="D58" s="151" t="s">
        <v>46</v>
      </c>
      <c r="E58" s="151" t="s">
        <v>112</v>
      </c>
      <c r="F58" s="151" t="s">
        <v>113</v>
      </c>
      <c r="G58" s="151" t="s">
        <v>236</v>
      </c>
      <c r="H58" s="151" t="s">
        <v>237</v>
      </c>
      <c r="I58" s="152">
        <v>19575</v>
      </c>
      <c r="J58" s="152">
        <v>19575</v>
      </c>
      <c r="K58" s="152">
        <v>19575</v>
      </c>
      <c r="L58" s="152"/>
      <c r="M58" s="152"/>
      <c r="N58" s="151"/>
      <c r="O58" s="151"/>
      <c r="P58" s="151"/>
      <c r="Q58" s="152"/>
      <c r="R58" s="152"/>
      <c r="S58" s="152"/>
      <c r="T58" s="152"/>
      <c r="U58" s="152"/>
      <c r="V58" s="152"/>
      <c r="W58" s="152"/>
    </row>
    <row r="59" ht="52.5" customHeight="1" outlineLevel="1" spans="1:23">
      <c r="A59" s="151" t="s">
        <v>292</v>
      </c>
      <c r="B59" s="151" t="s">
        <v>335</v>
      </c>
      <c r="C59" s="151" t="s">
        <v>334</v>
      </c>
      <c r="D59" s="151" t="s">
        <v>46</v>
      </c>
      <c r="E59" s="151" t="s">
        <v>112</v>
      </c>
      <c r="F59" s="151" t="s">
        <v>113</v>
      </c>
      <c r="G59" s="151" t="s">
        <v>236</v>
      </c>
      <c r="H59" s="151" t="s">
        <v>237</v>
      </c>
      <c r="I59" s="152">
        <v>66047</v>
      </c>
      <c r="J59" s="152">
        <v>66047</v>
      </c>
      <c r="K59" s="152">
        <v>66047</v>
      </c>
      <c r="L59" s="152"/>
      <c r="M59" s="152"/>
      <c r="N59" s="151"/>
      <c r="O59" s="151"/>
      <c r="P59" s="151"/>
      <c r="Q59" s="152"/>
      <c r="R59" s="152"/>
      <c r="S59" s="152"/>
      <c r="T59" s="152"/>
      <c r="U59" s="152"/>
      <c r="V59" s="152"/>
      <c r="W59" s="152"/>
    </row>
    <row r="60" ht="52.5" customHeight="1" outlineLevel="1" spans="1:23">
      <c r="A60" s="151" t="s">
        <v>292</v>
      </c>
      <c r="B60" s="151" t="s">
        <v>335</v>
      </c>
      <c r="C60" s="151" t="s">
        <v>334</v>
      </c>
      <c r="D60" s="151" t="s">
        <v>46</v>
      </c>
      <c r="E60" s="151" t="s">
        <v>112</v>
      </c>
      <c r="F60" s="151" t="s">
        <v>113</v>
      </c>
      <c r="G60" s="151" t="s">
        <v>309</v>
      </c>
      <c r="H60" s="151" t="s">
        <v>310</v>
      </c>
      <c r="I60" s="152">
        <v>71460</v>
      </c>
      <c r="J60" s="152">
        <v>71460</v>
      </c>
      <c r="K60" s="152">
        <v>71460</v>
      </c>
      <c r="L60" s="152"/>
      <c r="M60" s="152"/>
      <c r="N60" s="151"/>
      <c r="O60" s="151"/>
      <c r="P60" s="151"/>
      <c r="Q60" s="152"/>
      <c r="R60" s="152"/>
      <c r="S60" s="152"/>
      <c r="T60" s="152"/>
      <c r="U60" s="152"/>
      <c r="V60" s="152"/>
      <c r="W60" s="152"/>
    </row>
    <row r="61" ht="52.5" customHeight="1" outlineLevel="1" spans="1:23">
      <c r="A61" s="151" t="s">
        <v>292</v>
      </c>
      <c r="B61" s="151" t="s">
        <v>335</v>
      </c>
      <c r="C61" s="151" t="s">
        <v>334</v>
      </c>
      <c r="D61" s="151" t="s">
        <v>46</v>
      </c>
      <c r="E61" s="151" t="s">
        <v>112</v>
      </c>
      <c r="F61" s="151" t="s">
        <v>113</v>
      </c>
      <c r="G61" s="151" t="s">
        <v>257</v>
      </c>
      <c r="H61" s="151" t="s">
        <v>258</v>
      </c>
      <c r="I61" s="152">
        <v>50000</v>
      </c>
      <c r="J61" s="152">
        <v>50000</v>
      </c>
      <c r="K61" s="152">
        <v>50000</v>
      </c>
      <c r="L61" s="152"/>
      <c r="M61" s="152"/>
      <c r="N61" s="151"/>
      <c r="O61" s="151"/>
      <c r="P61" s="151"/>
      <c r="Q61" s="152"/>
      <c r="R61" s="152"/>
      <c r="S61" s="152"/>
      <c r="T61" s="152"/>
      <c r="U61" s="152"/>
      <c r="V61" s="152"/>
      <c r="W61" s="152"/>
    </row>
    <row r="62" ht="52.5" customHeight="1" outlineLevel="1" spans="1:23">
      <c r="A62" s="151" t="s">
        <v>292</v>
      </c>
      <c r="B62" s="151" t="s">
        <v>335</v>
      </c>
      <c r="C62" s="151" t="s">
        <v>334</v>
      </c>
      <c r="D62" s="151" t="s">
        <v>46</v>
      </c>
      <c r="E62" s="151" t="s">
        <v>112</v>
      </c>
      <c r="F62" s="151" t="s">
        <v>113</v>
      </c>
      <c r="G62" s="151" t="s">
        <v>336</v>
      </c>
      <c r="H62" s="151" t="s">
        <v>337</v>
      </c>
      <c r="I62" s="152">
        <v>5000</v>
      </c>
      <c r="J62" s="152">
        <v>5000</v>
      </c>
      <c r="K62" s="152">
        <v>5000</v>
      </c>
      <c r="L62" s="152"/>
      <c r="M62" s="152"/>
      <c r="N62" s="151"/>
      <c r="O62" s="151"/>
      <c r="P62" s="151"/>
      <c r="Q62" s="152"/>
      <c r="R62" s="152"/>
      <c r="S62" s="152"/>
      <c r="T62" s="152"/>
      <c r="U62" s="152"/>
      <c r="V62" s="152"/>
      <c r="W62" s="152"/>
    </row>
    <row r="63" ht="52.5" customHeight="1" outlineLevel="1" spans="1:23">
      <c r="A63" s="151" t="s">
        <v>292</v>
      </c>
      <c r="B63" s="151" t="s">
        <v>335</v>
      </c>
      <c r="C63" s="151" t="s">
        <v>334</v>
      </c>
      <c r="D63" s="151" t="s">
        <v>46</v>
      </c>
      <c r="E63" s="151" t="s">
        <v>112</v>
      </c>
      <c r="F63" s="151" t="s">
        <v>113</v>
      </c>
      <c r="G63" s="151" t="s">
        <v>311</v>
      </c>
      <c r="H63" s="151" t="s">
        <v>312</v>
      </c>
      <c r="I63" s="152">
        <v>20000</v>
      </c>
      <c r="J63" s="152">
        <v>20000</v>
      </c>
      <c r="K63" s="152">
        <v>20000</v>
      </c>
      <c r="L63" s="152"/>
      <c r="M63" s="152"/>
      <c r="N63" s="151"/>
      <c r="O63" s="151"/>
      <c r="P63" s="151"/>
      <c r="Q63" s="152"/>
      <c r="R63" s="152"/>
      <c r="S63" s="152"/>
      <c r="T63" s="152"/>
      <c r="U63" s="152"/>
      <c r="V63" s="152"/>
      <c r="W63" s="152"/>
    </row>
    <row r="64" ht="52.5" customHeight="1" outlineLevel="1" spans="1:23">
      <c r="A64" s="151" t="s">
        <v>292</v>
      </c>
      <c r="B64" s="151" t="s">
        <v>335</v>
      </c>
      <c r="C64" s="151" t="s">
        <v>334</v>
      </c>
      <c r="D64" s="151" t="s">
        <v>46</v>
      </c>
      <c r="E64" s="151" t="s">
        <v>112</v>
      </c>
      <c r="F64" s="151" t="s">
        <v>113</v>
      </c>
      <c r="G64" s="151" t="s">
        <v>266</v>
      </c>
      <c r="H64" s="151" t="s">
        <v>267</v>
      </c>
      <c r="I64" s="152">
        <v>6000</v>
      </c>
      <c r="J64" s="152">
        <v>6000</v>
      </c>
      <c r="K64" s="152">
        <v>6000</v>
      </c>
      <c r="L64" s="152"/>
      <c r="M64" s="152"/>
      <c r="N64" s="151"/>
      <c r="O64" s="151"/>
      <c r="P64" s="151"/>
      <c r="Q64" s="152"/>
      <c r="R64" s="152"/>
      <c r="S64" s="152"/>
      <c r="T64" s="152"/>
      <c r="U64" s="152"/>
      <c r="V64" s="152"/>
      <c r="W64" s="152"/>
    </row>
    <row r="65" ht="52.5" customHeight="1" outlineLevel="1" spans="1:23">
      <c r="A65" s="151" t="s">
        <v>292</v>
      </c>
      <c r="B65" s="151" t="s">
        <v>335</v>
      </c>
      <c r="C65" s="151" t="s">
        <v>334</v>
      </c>
      <c r="D65" s="151" t="s">
        <v>46</v>
      </c>
      <c r="E65" s="151" t="s">
        <v>112</v>
      </c>
      <c r="F65" s="151" t="s">
        <v>113</v>
      </c>
      <c r="G65" s="151" t="s">
        <v>240</v>
      </c>
      <c r="H65" s="151" t="s">
        <v>241</v>
      </c>
      <c r="I65" s="152">
        <v>10000</v>
      </c>
      <c r="J65" s="152">
        <v>10000</v>
      </c>
      <c r="K65" s="152">
        <v>10000</v>
      </c>
      <c r="L65" s="152"/>
      <c r="M65" s="152"/>
      <c r="N65" s="151"/>
      <c r="O65" s="151"/>
      <c r="P65" s="151"/>
      <c r="Q65" s="152"/>
      <c r="R65" s="152"/>
      <c r="S65" s="152"/>
      <c r="T65" s="152"/>
      <c r="U65" s="152"/>
      <c r="V65" s="152"/>
      <c r="W65" s="152"/>
    </row>
    <row r="66" ht="52.5" customHeight="1" outlineLevel="1" spans="1:23">
      <c r="A66" s="151" t="s">
        <v>292</v>
      </c>
      <c r="B66" s="151" t="s">
        <v>335</v>
      </c>
      <c r="C66" s="151" t="s">
        <v>334</v>
      </c>
      <c r="D66" s="151" t="s">
        <v>46</v>
      </c>
      <c r="E66" s="151" t="s">
        <v>112</v>
      </c>
      <c r="F66" s="151" t="s">
        <v>113</v>
      </c>
      <c r="G66" s="151" t="s">
        <v>270</v>
      </c>
      <c r="H66" s="151" t="s">
        <v>271</v>
      </c>
      <c r="I66" s="152">
        <v>36000</v>
      </c>
      <c r="J66" s="152">
        <v>36000</v>
      </c>
      <c r="K66" s="152">
        <v>36000</v>
      </c>
      <c r="L66" s="152"/>
      <c r="M66" s="152"/>
      <c r="N66" s="151"/>
      <c r="O66" s="151"/>
      <c r="P66" s="151"/>
      <c r="Q66" s="152"/>
      <c r="R66" s="152"/>
      <c r="S66" s="152"/>
      <c r="T66" s="152"/>
      <c r="U66" s="152"/>
      <c r="V66" s="152"/>
      <c r="W66" s="152"/>
    </row>
    <row r="67" ht="52.5" customHeight="1" outlineLevel="1" spans="1:23">
      <c r="A67" s="151" t="s">
        <v>292</v>
      </c>
      <c r="B67" s="151" t="s">
        <v>335</v>
      </c>
      <c r="C67" s="151" t="s">
        <v>334</v>
      </c>
      <c r="D67" s="151" t="s">
        <v>46</v>
      </c>
      <c r="E67" s="151" t="s">
        <v>112</v>
      </c>
      <c r="F67" s="151" t="s">
        <v>113</v>
      </c>
      <c r="G67" s="151" t="s">
        <v>270</v>
      </c>
      <c r="H67" s="151" t="s">
        <v>271</v>
      </c>
      <c r="I67" s="152">
        <v>20000</v>
      </c>
      <c r="J67" s="152">
        <v>20000</v>
      </c>
      <c r="K67" s="152">
        <v>20000</v>
      </c>
      <c r="L67" s="152"/>
      <c r="M67" s="152"/>
      <c r="N67" s="151"/>
      <c r="O67" s="151"/>
      <c r="P67" s="151"/>
      <c r="Q67" s="152"/>
      <c r="R67" s="152"/>
      <c r="S67" s="152"/>
      <c r="T67" s="152"/>
      <c r="U67" s="152"/>
      <c r="V67" s="152"/>
      <c r="W67" s="152"/>
    </row>
    <row r="68" ht="52.5" customHeight="1" outlineLevel="1" spans="1:23">
      <c r="A68" s="151" t="s">
        <v>292</v>
      </c>
      <c r="B68" s="151" t="s">
        <v>335</v>
      </c>
      <c r="C68" s="151" t="s">
        <v>334</v>
      </c>
      <c r="D68" s="151" t="s">
        <v>46</v>
      </c>
      <c r="E68" s="151" t="s">
        <v>112</v>
      </c>
      <c r="F68" s="151" t="s">
        <v>113</v>
      </c>
      <c r="G68" s="151" t="s">
        <v>338</v>
      </c>
      <c r="H68" s="151" t="s">
        <v>339</v>
      </c>
      <c r="I68" s="152">
        <v>6398</v>
      </c>
      <c r="J68" s="152">
        <v>6398</v>
      </c>
      <c r="K68" s="152">
        <v>6398</v>
      </c>
      <c r="L68" s="152"/>
      <c r="M68" s="152"/>
      <c r="N68" s="151"/>
      <c r="O68" s="151"/>
      <c r="P68" s="151"/>
      <c r="Q68" s="152"/>
      <c r="R68" s="152"/>
      <c r="S68" s="152"/>
      <c r="T68" s="152"/>
      <c r="U68" s="152"/>
      <c r="V68" s="152"/>
      <c r="W68" s="152"/>
    </row>
    <row r="69" ht="52.5" customHeight="1" outlineLevel="1" spans="1:23">
      <c r="A69" s="151" t="s">
        <v>292</v>
      </c>
      <c r="B69" s="151" t="s">
        <v>335</v>
      </c>
      <c r="C69" s="151" t="s">
        <v>334</v>
      </c>
      <c r="D69" s="151" t="s">
        <v>46</v>
      </c>
      <c r="E69" s="151" t="s">
        <v>112</v>
      </c>
      <c r="F69" s="151" t="s">
        <v>113</v>
      </c>
      <c r="G69" s="151" t="s">
        <v>338</v>
      </c>
      <c r="H69" s="151" t="s">
        <v>339</v>
      </c>
      <c r="I69" s="152">
        <v>9520</v>
      </c>
      <c r="J69" s="152">
        <v>9520</v>
      </c>
      <c r="K69" s="152">
        <v>9520</v>
      </c>
      <c r="L69" s="152"/>
      <c r="M69" s="152"/>
      <c r="N69" s="151"/>
      <c r="O69" s="151"/>
      <c r="P69" s="151"/>
      <c r="Q69" s="152"/>
      <c r="R69" s="152"/>
      <c r="S69" s="152"/>
      <c r="T69" s="152"/>
      <c r="U69" s="152"/>
      <c r="V69" s="152"/>
      <c r="W69" s="152"/>
    </row>
    <row r="70" ht="52.5" customHeight="1" spans="1:23">
      <c r="A70" s="151"/>
      <c r="B70" s="151"/>
      <c r="C70" s="151" t="s">
        <v>340</v>
      </c>
      <c r="D70" s="151"/>
      <c r="E70" s="151"/>
      <c r="F70" s="151"/>
      <c r="G70" s="151"/>
      <c r="H70" s="151"/>
      <c r="I70" s="152">
        <v>124200</v>
      </c>
      <c r="J70" s="152">
        <v>124200</v>
      </c>
      <c r="K70" s="152">
        <v>124200</v>
      </c>
      <c r="L70" s="152"/>
      <c r="M70" s="152"/>
      <c r="N70" s="151"/>
      <c r="O70" s="151"/>
      <c r="P70" s="151"/>
      <c r="Q70" s="152"/>
      <c r="R70" s="152"/>
      <c r="S70" s="152"/>
      <c r="T70" s="152"/>
      <c r="U70" s="152"/>
      <c r="V70" s="152"/>
      <c r="W70" s="152"/>
    </row>
    <row r="71" ht="52.5" customHeight="1" outlineLevel="1" spans="1:23">
      <c r="A71" s="151" t="s">
        <v>292</v>
      </c>
      <c r="B71" s="151" t="s">
        <v>341</v>
      </c>
      <c r="C71" s="151" t="s">
        <v>340</v>
      </c>
      <c r="D71" s="151" t="s">
        <v>46</v>
      </c>
      <c r="E71" s="151" t="s">
        <v>128</v>
      </c>
      <c r="F71" s="151" t="s">
        <v>129</v>
      </c>
      <c r="G71" s="151" t="s">
        <v>270</v>
      </c>
      <c r="H71" s="151" t="s">
        <v>271</v>
      </c>
      <c r="I71" s="152">
        <v>124200</v>
      </c>
      <c r="J71" s="152">
        <v>124200</v>
      </c>
      <c r="K71" s="152">
        <v>124200</v>
      </c>
      <c r="L71" s="152"/>
      <c r="M71" s="152"/>
      <c r="N71" s="151"/>
      <c r="O71" s="151"/>
      <c r="P71" s="151"/>
      <c r="Q71" s="152"/>
      <c r="R71" s="152"/>
      <c r="S71" s="152"/>
      <c r="T71" s="152"/>
      <c r="U71" s="152"/>
      <c r="V71" s="152"/>
      <c r="W71" s="152"/>
    </row>
    <row r="72" ht="30" customHeight="1" spans="1:23">
      <c r="A72" s="153" t="s">
        <v>30</v>
      </c>
      <c r="B72" s="153"/>
      <c r="C72" s="153"/>
      <c r="D72" s="153"/>
      <c r="E72" s="153"/>
      <c r="F72" s="153"/>
      <c r="G72" s="153"/>
      <c r="H72" s="153"/>
      <c r="I72" s="152">
        <v>2855271.03</v>
      </c>
      <c r="J72" s="152">
        <v>2843651.36</v>
      </c>
      <c r="K72" s="152">
        <v>2843651.36</v>
      </c>
      <c r="L72" s="152"/>
      <c r="M72" s="152"/>
      <c r="N72" s="152"/>
      <c r="O72" s="152"/>
      <c r="P72" s="152"/>
      <c r="Q72" s="152"/>
      <c r="R72" s="152">
        <v>11619.67</v>
      </c>
      <c r="S72" s="152"/>
      <c r="T72" s="152"/>
      <c r="U72" s="152"/>
      <c r="V72" s="152"/>
      <c r="W72" s="152">
        <v>11619.67</v>
      </c>
    </row>
  </sheetData>
  <mergeCells count="30">
    <mergeCell ref="A1:W1"/>
    <mergeCell ref="A2:W2"/>
    <mergeCell ref="A3:G3"/>
    <mergeCell ref="V3:W3"/>
    <mergeCell ref="J4:M4"/>
    <mergeCell ref="N4:P4"/>
    <mergeCell ref="R4:W4"/>
    <mergeCell ref="J5:K5"/>
    <mergeCell ref="A72:H7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06"/>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6" t="s">
        <v>342</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"单位名称："&amp;"梁河县卫生健康局"</f>
        <v>单位名称：梁河县卫生健康局</v>
      </c>
      <c r="B3" s="142"/>
      <c r="C3" s="142"/>
      <c r="D3" s="142"/>
      <c r="E3" s="142"/>
      <c r="F3" s="142"/>
      <c r="G3" s="142"/>
      <c r="H3" s="142"/>
      <c r="I3" s="142"/>
      <c r="J3" s="142"/>
    </row>
    <row r="4" ht="22.5" customHeight="1" spans="1:10">
      <c r="A4" s="144" t="s">
        <v>343</v>
      </c>
      <c r="B4" s="144" t="s">
        <v>344</v>
      </c>
      <c r="C4" s="144" t="s">
        <v>345</v>
      </c>
      <c r="D4" s="144" t="s">
        <v>346</v>
      </c>
      <c r="E4" s="144" t="s">
        <v>347</v>
      </c>
      <c r="F4" s="144" t="s">
        <v>348</v>
      </c>
      <c r="G4" s="144" t="s">
        <v>349</v>
      </c>
      <c r="H4" s="144" t="s">
        <v>350</v>
      </c>
      <c r="I4" s="144" t="s">
        <v>351</v>
      </c>
      <c r="J4" s="144" t="s">
        <v>352</v>
      </c>
    </row>
    <row r="5" ht="22.5" customHeight="1" spans="1:10">
      <c r="A5" s="144" t="s">
        <v>59</v>
      </c>
      <c r="B5" s="144" t="s">
        <v>60</v>
      </c>
      <c r="C5" s="144" t="s">
        <v>61</v>
      </c>
      <c r="D5" s="144" t="s">
        <v>62</v>
      </c>
      <c r="E5" s="144" t="s">
        <v>63</v>
      </c>
      <c r="F5" s="144" t="s">
        <v>64</v>
      </c>
      <c r="G5" s="144" t="s">
        <v>65</v>
      </c>
      <c r="H5" s="144" t="s">
        <v>66</v>
      </c>
      <c r="I5" s="144" t="s">
        <v>67</v>
      </c>
      <c r="J5" s="144" t="s">
        <v>68</v>
      </c>
    </row>
    <row r="6" ht="52.5" customHeight="1" spans="1:10">
      <c r="A6" s="144" t="s">
        <v>46</v>
      </c>
      <c r="B6" s="144"/>
      <c r="C6" s="144"/>
      <c r="D6" s="144"/>
      <c r="E6" s="144"/>
      <c r="F6" s="144"/>
      <c r="G6" s="144"/>
      <c r="H6" s="144"/>
      <c r="I6" s="144"/>
      <c r="J6" s="144"/>
    </row>
    <row r="7" ht="52.5" customHeight="1" outlineLevel="1" spans="1:10">
      <c r="A7" s="145" t="s">
        <v>323</v>
      </c>
      <c r="B7" s="145" t="s">
        <v>353</v>
      </c>
      <c r="C7" s="145" t="s">
        <v>354</v>
      </c>
      <c r="D7" s="145" t="s">
        <v>355</v>
      </c>
      <c r="E7" s="145" t="s">
        <v>356</v>
      </c>
      <c r="F7" s="145" t="s">
        <v>357</v>
      </c>
      <c r="G7" s="144" t="s">
        <v>358</v>
      </c>
      <c r="H7" s="144" t="s">
        <v>359</v>
      </c>
      <c r="I7" s="145" t="s">
        <v>360</v>
      </c>
      <c r="J7" s="145" t="s">
        <v>361</v>
      </c>
    </row>
    <row r="8" ht="52.5" customHeight="1" outlineLevel="1" spans="1:10">
      <c r="A8" s="145" t="s">
        <v>323</v>
      </c>
      <c r="B8" s="145" t="s">
        <v>353</v>
      </c>
      <c r="C8" s="145" t="s">
        <v>354</v>
      </c>
      <c r="D8" s="145" t="s">
        <v>355</v>
      </c>
      <c r="E8" s="145" t="s">
        <v>362</v>
      </c>
      <c r="F8" s="145" t="s">
        <v>357</v>
      </c>
      <c r="G8" s="144" t="s">
        <v>363</v>
      </c>
      <c r="H8" s="144" t="s">
        <v>364</v>
      </c>
      <c r="I8" s="145" t="s">
        <v>360</v>
      </c>
      <c r="J8" s="145" t="s">
        <v>365</v>
      </c>
    </row>
    <row r="9" ht="52.5" customHeight="1" outlineLevel="1" spans="1:10">
      <c r="A9" s="145" t="s">
        <v>323</v>
      </c>
      <c r="B9" s="145" t="s">
        <v>353</v>
      </c>
      <c r="C9" s="145" t="s">
        <v>354</v>
      </c>
      <c r="D9" s="145" t="s">
        <v>366</v>
      </c>
      <c r="E9" s="145" t="s">
        <v>367</v>
      </c>
      <c r="F9" s="145" t="s">
        <v>357</v>
      </c>
      <c r="G9" s="144" t="s">
        <v>368</v>
      </c>
      <c r="H9" s="144" t="s">
        <v>359</v>
      </c>
      <c r="I9" s="145" t="s">
        <v>360</v>
      </c>
      <c r="J9" s="145" t="s">
        <v>369</v>
      </c>
    </row>
    <row r="10" ht="52.5" customHeight="1" outlineLevel="1" spans="1:10">
      <c r="A10" s="145" t="s">
        <v>323</v>
      </c>
      <c r="B10" s="145" t="s">
        <v>353</v>
      </c>
      <c r="C10" s="145" t="s">
        <v>354</v>
      </c>
      <c r="D10" s="145" t="s">
        <v>370</v>
      </c>
      <c r="E10" s="145" t="s">
        <v>371</v>
      </c>
      <c r="F10" s="145" t="s">
        <v>372</v>
      </c>
      <c r="G10" s="144" t="s">
        <v>373</v>
      </c>
      <c r="H10" s="144"/>
      <c r="I10" s="145" t="s">
        <v>374</v>
      </c>
      <c r="J10" s="145" t="s">
        <v>375</v>
      </c>
    </row>
    <row r="11" ht="52.5" customHeight="1" outlineLevel="1" spans="1:10">
      <c r="A11" s="145" t="s">
        <v>323</v>
      </c>
      <c r="B11" s="145" t="s">
        <v>353</v>
      </c>
      <c r="C11" s="145" t="s">
        <v>376</v>
      </c>
      <c r="D11" s="145" t="s">
        <v>377</v>
      </c>
      <c r="E11" s="145" t="s">
        <v>378</v>
      </c>
      <c r="F11" s="145" t="s">
        <v>357</v>
      </c>
      <c r="G11" s="144" t="s">
        <v>379</v>
      </c>
      <c r="H11" s="144" t="s">
        <v>359</v>
      </c>
      <c r="I11" s="145" t="s">
        <v>360</v>
      </c>
      <c r="J11" s="145" t="s">
        <v>380</v>
      </c>
    </row>
    <row r="12" ht="52.5" customHeight="1" outlineLevel="1" spans="1:10">
      <c r="A12" s="145" t="s">
        <v>323</v>
      </c>
      <c r="B12" s="145" t="s">
        <v>353</v>
      </c>
      <c r="C12" s="145" t="s">
        <v>381</v>
      </c>
      <c r="D12" s="145" t="s">
        <v>382</v>
      </c>
      <c r="E12" s="145" t="s">
        <v>383</v>
      </c>
      <c r="F12" s="145" t="s">
        <v>357</v>
      </c>
      <c r="G12" s="144" t="s">
        <v>379</v>
      </c>
      <c r="H12" s="144" t="s">
        <v>359</v>
      </c>
      <c r="I12" s="145" t="s">
        <v>360</v>
      </c>
      <c r="J12" s="145" t="s">
        <v>384</v>
      </c>
    </row>
    <row r="13" ht="52.5" customHeight="1" outlineLevel="1" spans="1:10">
      <c r="A13" s="145" t="s">
        <v>331</v>
      </c>
      <c r="B13" s="145" t="s">
        <v>385</v>
      </c>
      <c r="C13" s="145" t="s">
        <v>354</v>
      </c>
      <c r="D13" s="145" t="s">
        <v>355</v>
      </c>
      <c r="E13" s="145" t="s">
        <v>386</v>
      </c>
      <c r="F13" s="145" t="s">
        <v>357</v>
      </c>
      <c r="G13" s="144" t="s">
        <v>387</v>
      </c>
      <c r="H13" s="144" t="s">
        <v>359</v>
      </c>
      <c r="I13" s="145" t="s">
        <v>360</v>
      </c>
      <c r="J13" s="145" t="s">
        <v>388</v>
      </c>
    </row>
    <row r="14" ht="52.5" customHeight="1" outlineLevel="1" spans="1:10">
      <c r="A14" s="145" t="s">
        <v>331</v>
      </c>
      <c r="B14" s="145" t="s">
        <v>385</v>
      </c>
      <c r="C14" s="145" t="s">
        <v>354</v>
      </c>
      <c r="D14" s="145" t="s">
        <v>355</v>
      </c>
      <c r="E14" s="145" t="s">
        <v>389</v>
      </c>
      <c r="F14" s="145" t="s">
        <v>357</v>
      </c>
      <c r="G14" s="144" t="s">
        <v>387</v>
      </c>
      <c r="H14" s="144" t="s">
        <v>359</v>
      </c>
      <c r="I14" s="145" t="s">
        <v>360</v>
      </c>
      <c r="J14" s="145" t="s">
        <v>390</v>
      </c>
    </row>
    <row r="15" ht="52.5" customHeight="1" outlineLevel="1" spans="1:10">
      <c r="A15" s="145" t="s">
        <v>331</v>
      </c>
      <c r="B15" s="145" t="s">
        <v>385</v>
      </c>
      <c r="C15" s="145" t="s">
        <v>354</v>
      </c>
      <c r="D15" s="145" t="s">
        <v>355</v>
      </c>
      <c r="E15" s="145" t="s">
        <v>391</v>
      </c>
      <c r="F15" s="145" t="s">
        <v>392</v>
      </c>
      <c r="G15" s="144" t="s">
        <v>62</v>
      </c>
      <c r="H15" s="144" t="s">
        <v>393</v>
      </c>
      <c r="I15" s="145" t="s">
        <v>360</v>
      </c>
      <c r="J15" s="145" t="s">
        <v>394</v>
      </c>
    </row>
    <row r="16" ht="52.5" customHeight="1" outlineLevel="1" spans="1:10">
      <c r="A16" s="145" t="s">
        <v>331</v>
      </c>
      <c r="B16" s="145" t="s">
        <v>385</v>
      </c>
      <c r="C16" s="145" t="s">
        <v>354</v>
      </c>
      <c r="D16" s="145" t="s">
        <v>355</v>
      </c>
      <c r="E16" s="145" t="s">
        <v>395</v>
      </c>
      <c r="F16" s="145" t="s">
        <v>392</v>
      </c>
      <c r="G16" s="144" t="s">
        <v>396</v>
      </c>
      <c r="H16" s="144" t="s">
        <v>359</v>
      </c>
      <c r="I16" s="145" t="s">
        <v>360</v>
      </c>
      <c r="J16" s="145" t="s">
        <v>397</v>
      </c>
    </row>
    <row r="17" ht="52.5" customHeight="1" outlineLevel="1" spans="1:10">
      <c r="A17" s="145" t="s">
        <v>331</v>
      </c>
      <c r="B17" s="145" t="s">
        <v>385</v>
      </c>
      <c r="C17" s="145" t="s">
        <v>354</v>
      </c>
      <c r="D17" s="145" t="s">
        <v>355</v>
      </c>
      <c r="E17" s="145" t="s">
        <v>398</v>
      </c>
      <c r="F17" s="145" t="s">
        <v>392</v>
      </c>
      <c r="G17" s="144" t="s">
        <v>60</v>
      </c>
      <c r="H17" s="144" t="s">
        <v>399</v>
      </c>
      <c r="I17" s="145" t="s">
        <v>360</v>
      </c>
      <c r="J17" s="145" t="s">
        <v>400</v>
      </c>
    </row>
    <row r="18" ht="52.5" customHeight="1" outlineLevel="1" spans="1:10">
      <c r="A18" s="145" t="s">
        <v>331</v>
      </c>
      <c r="B18" s="145" t="s">
        <v>385</v>
      </c>
      <c r="C18" s="145" t="s">
        <v>354</v>
      </c>
      <c r="D18" s="145" t="s">
        <v>355</v>
      </c>
      <c r="E18" s="145" t="s">
        <v>401</v>
      </c>
      <c r="F18" s="145" t="s">
        <v>392</v>
      </c>
      <c r="G18" s="144" t="s">
        <v>60</v>
      </c>
      <c r="H18" s="144" t="s">
        <v>399</v>
      </c>
      <c r="I18" s="145" t="s">
        <v>360</v>
      </c>
      <c r="J18" s="145" t="s">
        <v>401</v>
      </c>
    </row>
    <row r="19" ht="52.5" customHeight="1" outlineLevel="1" spans="1:10">
      <c r="A19" s="145" t="s">
        <v>331</v>
      </c>
      <c r="B19" s="145" t="s">
        <v>385</v>
      </c>
      <c r="C19" s="145" t="s">
        <v>354</v>
      </c>
      <c r="D19" s="145" t="s">
        <v>366</v>
      </c>
      <c r="E19" s="145" t="s">
        <v>402</v>
      </c>
      <c r="F19" s="145" t="s">
        <v>357</v>
      </c>
      <c r="G19" s="144" t="s">
        <v>403</v>
      </c>
      <c r="H19" s="144" t="s">
        <v>404</v>
      </c>
      <c r="I19" s="145" t="s">
        <v>360</v>
      </c>
      <c r="J19" s="145" t="s">
        <v>405</v>
      </c>
    </row>
    <row r="20" ht="52.5" customHeight="1" outlineLevel="1" spans="1:10">
      <c r="A20" s="145" t="s">
        <v>331</v>
      </c>
      <c r="B20" s="145" t="s">
        <v>385</v>
      </c>
      <c r="C20" s="145" t="s">
        <v>354</v>
      </c>
      <c r="D20" s="145" t="s">
        <v>366</v>
      </c>
      <c r="E20" s="145" t="s">
        <v>406</v>
      </c>
      <c r="F20" s="145" t="s">
        <v>392</v>
      </c>
      <c r="G20" s="144" t="s">
        <v>396</v>
      </c>
      <c r="H20" s="144" t="s">
        <v>359</v>
      </c>
      <c r="I20" s="145" t="s">
        <v>360</v>
      </c>
      <c r="J20" s="145" t="s">
        <v>407</v>
      </c>
    </row>
    <row r="21" ht="52.5" customHeight="1" outlineLevel="1" spans="1:10">
      <c r="A21" s="145" t="s">
        <v>331</v>
      </c>
      <c r="B21" s="145" t="s">
        <v>385</v>
      </c>
      <c r="C21" s="145" t="s">
        <v>354</v>
      </c>
      <c r="D21" s="145" t="s">
        <v>370</v>
      </c>
      <c r="E21" s="145" t="s">
        <v>408</v>
      </c>
      <c r="F21" s="145" t="s">
        <v>372</v>
      </c>
      <c r="G21" s="144" t="s">
        <v>373</v>
      </c>
      <c r="H21" s="144"/>
      <c r="I21" s="145" t="s">
        <v>374</v>
      </c>
      <c r="J21" s="145" t="s">
        <v>409</v>
      </c>
    </row>
    <row r="22" ht="52.5" customHeight="1" outlineLevel="1" spans="1:10">
      <c r="A22" s="145" t="s">
        <v>331</v>
      </c>
      <c r="B22" s="145" t="s">
        <v>385</v>
      </c>
      <c r="C22" s="145" t="s">
        <v>376</v>
      </c>
      <c r="D22" s="145" t="s">
        <v>377</v>
      </c>
      <c r="E22" s="145" t="s">
        <v>410</v>
      </c>
      <c r="F22" s="145" t="s">
        <v>392</v>
      </c>
      <c r="G22" s="144" t="s">
        <v>60</v>
      </c>
      <c r="H22" s="144" t="s">
        <v>359</v>
      </c>
      <c r="I22" s="145" t="s">
        <v>360</v>
      </c>
      <c r="J22" s="145" t="s">
        <v>411</v>
      </c>
    </row>
    <row r="23" ht="52.5" customHeight="1" outlineLevel="1" spans="1:10">
      <c r="A23" s="145" t="s">
        <v>331</v>
      </c>
      <c r="B23" s="145" t="s">
        <v>385</v>
      </c>
      <c r="C23" s="145" t="s">
        <v>381</v>
      </c>
      <c r="D23" s="145" t="s">
        <v>382</v>
      </c>
      <c r="E23" s="145" t="s">
        <v>412</v>
      </c>
      <c r="F23" s="145" t="s">
        <v>357</v>
      </c>
      <c r="G23" s="144" t="s">
        <v>379</v>
      </c>
      <c r="H23" s="144" t="s">
        <v>359</v>
      </c>
      <c r="I23" s="145" t="s">
        <v>360</v>
      </c>
      <c r="J23" s="145" t="s">
        <v>413</v>
      </c>
    </row>
    <row r="24" ht="52.5" customHeight="1" outlineLevel="1" spans="1:10">
      <c r="A24" s="145" t="s">
        <v>291</v>
      </c>
      <c r="B24" s="145" t="s">
        <v>414</v>
      </c>
      <c r="C24" s="145" t="s">
        <v>354</v>
      </c>
      <c r="D24" s="145" t="s">
        <v>355</v>
      </c>
      <c r="E24" s="145" t="s">
        <v>415</v>
      </c>
      <c r="F24" s="145" t="s">
        <v>357</v>
      </c>
      <c r="G24" s="144" t="s">
        <v>68</v>
      </c>
      <c r="H24" s="144" t="s">
        <v>416</v>
      </c>
      <c r="I24" s="145" t="s">
        <v>360</v>
      </c>
      <c r="J24" s="145" t="s">
        <v>417</v>
      </c>
    </row>
    <row r="25" ht="52.5" customHeight="1" outlineLevel="1" spans="1:10">
      <c r="A25" s="145" t="s">
        <v>291</v>
      </c>
      <c r="B25" s="145" t="s">
        <v>414</v>
      </c>
      <c r="C25" s="145" t="s">
        <v>354</v>
      </c>
      <c r="D25" s="145" t="s">
        <v>366</v>
      </c>
      <c r="E25" s="145" t="s">
        <v>418</v>
      </c>
      <c r="F25" s="145" t="s">
        <v>357</v>
      </c>
      <c r="G25" s="144" t="s">
        <v>419</v>
      </c>
      <c r="H25" s="144" t="s">
        <v>359</v>
      </c>
      <c r="I25" s="145" t="s">
        <v>360</v>
      </c>
      <c r="J25" s="145" t="s">
        <v>420</v>
      </c>
    </row>
    <row r="26" ht="52.5" customHeight="1" outlineLevel="1" spans="1:10">
      <c r="A26" s="145" t="s">
        <v>291</v>
      </c>
      <c r="B26" s="145" t="s">
        <v>414</v>
      </c>
      <c r="C26" s="145" t="s">
        <v>376</v>
      </c>
      <c r="D26" s="145" t="s">
        <v>421</v>
      </c>
      <c r="E26" s="145" t="s">
        <v>422</v>
      </c>
      <c r="F26" s="145" t="s">
        <v>357</v>
      </c>
      <c r="G26" s="144" t="s">
        <v>423</v>
      </c>
      <c r="H26" s="144"/>
      <c r="I26" s="145" t="s">
        <v>374</v>
      </c>
      <c r="J26" s="145" t="s">
        <v>424</v>
      </c>
    </row>
    <row r="27" ht="52.5" customHeight="1" outlineLevel="1" spans="1:10">
      <c r="A27" s="145" t="s">
        <v>291</v>
      </c>
      <c r="B27" s="145" t="s">
        <v>414</v>
      </c>
      <c r="C27" s="145" t="s">
        <v>381</v>
      </c>
      <c r="D27" s="145" t="s">
        <v>382</v>
      </c>
      <c r="E27" s="145" t="s">
        <v>425</v>
      </c>
      <c r="F27" s="145" t="s">
        <v>357</v>
      </c>
      <c r="G27" s="144" t="s">
        <v>379</v>
      </c>
      <c r="H27" s="144" t="s">
        <v>359</v>
      </c>
      <c r="I27" s="145" t="s">
        <v>360</v>
      </c>
      <c r="J27" s="145" t="s">
        <v>426</v>
      </c>
    </row>
    <row r="28" ht="52.5" customHeight="1" outlineLevel="1" spans="1:10">
      <c r="A28" s="145" t="s">
        <v>321</v>
      </c>
      <c r="B28" s="145" t="s">
        <v>427</v>
      </c>
      <c r="C28" s="145" t="s">
        <v>354</v>
      </c>
      <c r="D28" s="145" t="s">
        <v>355</v>
      </c>
      <c r="E28" s="145" t="s">
        <v>428</v>
      </c>
      <c r="F28" s="145" t="s">
        <v>357</v>
      </c>
      <c r="G28" s="144" t="s">
        <v>65</v>
      </c>
      <c r="H28" s="144" t="s">
        <v>429</v>
      </c>
      <c r="I28" s="145" t="s">
        <v>360</v>
      </c>
      <c r="J28" s="145" t="s">
        <v>430</v>
      </c>
    </row>
    <row r="29" ht="52.5" customHeight="1" outlineLevel="1" spans="1:10">
      <c r="A29" s="145" t="s">
        <v>321</v>
      </c>
      <c r="B29" s="145" t="s">
        <v>427</v>
      </c>
      <c r="C29" s="145" t="s">
        <v>354</v>
      </c>
      <c r="D29" s="145" t="s">
        <v>355</v>
      </c>
      <c r="E29" s="145" t="s">
        <v>431</v>
      </c>
      <c r="F29" s="145" t="s">
        <v>357</v>
      </c>
      <c r="G29" s="144" t="s">
        <v>432</v>
      </c>
      <c r="H29" s="144" t="s">
        <v>429</v>
      </c>
      <c r="I29" s="145" t="s">
        <v>360</v>
      </c>
      <c r="J29" s="145" t="s">
        <v>433</v>
      </c>
    </row>
    <row r="30" ht="52.5" customHeight="1" outlineLevel="1" spans="1:10">
      <c r="A30" s="145" t="s">
        <v>321</v>
      </c>
      <c r="B30" s="145" t="s">
        <v>427</v>
      </c>
      <c r="C30" s="145" t="s">
        <v>354</v>
      </c>
      <c r="D30" s="145" t="s">
        <v>355</v>
      </c>
      <c r="E30" s="145" t="s">
        <v>434</v>
      </c>
      <c r="F30" s="145" t="s">
        <v>357</v>
      </c>
      <c r="G30" s="144" t="s">
        <v>435</v>
      </c>
      <c r="H30" s="144" t="s">
        <v>429</v>
      </c>
      <c r="I30" s="145" t="s">
        <v>360</v>
      </c>
      <c r="J30" s="145" t="s">
        <v>436</v>
      </c>
    </row>
    <row r="31" ht="52.5" customHeight="1" outlineLevel="1" spans="1:10">
      <c r="A31" s="145" t="s">
        <v>321</v>
      </c>
      <c r="B31" s="145" t="s">
        <v>427</v>
      </c>
      <c r="C31" s="145" t="s">
        <v>354</v>
      </c>
      <c r="D31" s="145" t="s">
        <v>355</v>
      </c>
      <c r="E31" s="145" t="s">
        <v>437</v>
      </c>
      <c r="F31" s="145" t="s">
        <v>357</v>
      </c>
      <c r="G31" s="144" t="s">
        <v>438</v>
      </c>
      <c r="H31" s="144" t="s">
        <v>429</v>
      </c>
      <c r="I31" s="145" t="s">
        <v>360</v>
      </c>
      <c r="J31" s="145" t="s">
        <v>439</v>
      </c>
    </row>
    <row r="32" ht="52.5" customHeight="1" outlineLevel="1" spans="1:10">
      <c r="A32" s="145" t="s">
        <v>321</v>
      </c>
      <c r="B32" s="145" t="s">
        <v>427</v>
      </c>
      <c r="C32" s="145" t="s">
        <v>354</v>
      </c>
      <c r="D32" s="145" t="s">
        <v>366</v>
      </c>
      <c r="E32" s="145" t="s">
        <v>440</v>
      </c>
      <c r="F32" s="145" t="s">
        <v>392</v>
      </c>
      <c r="G32" s="144" t="s">
        <v>396</v>
      </c>
      <c r="H32" s="144" t="s">
        <v>359</v>
      </c>
      <c r="I32" s="145" t="s">
        <v>360</v>
      </c>
      <c r="J32" s="145" t="s">
        <v>441</v>
      </c>
    </row>
    <row r="33" ht="52.5" customHeight="1" outlineLevel="1" spans="1:10">
      <c r="A33" s="145" t="s">
        <v>321</v>
      </c>
      <c r="B33" s="145" t="s">
        <v>427</v>
      </c>
      <c r="C33" s="145" t="s">
        <v>354</v>
      </c>
      <c r="D33" s="145" t="s">
        <v>370</v>
      </c>
      <c r="E33" s="145" t="s">
        <v>408</v>
      </c>
      <c r="F33" s="145" t="s">
        <v>372</v>
      </c>
      <c r="G33" s="144" t="s">
        <v>373</v>
      </c>
      <c r="H33" s="144"/>
      <c r="I33" s="145" t="s">
        <v>374</v>
      </c>
      <c r="J33" s="145" t="s">
        <v>442</v>
      </c>
    </row>
    <row r="34" ht="52.5" customHeight="1" outlineLevel="1" spans="1:10">
      <c r="A34" s="145" t="s">
        <v>321</v>
      </c>
      <c r="B34" s="145" t="s">
        <v>427</v>
      </c>
      <c r="C34" s="145" t="s">
        <v>376</v>
      </c>
      <c r="D34" s="145" t="s">
        <v>377</v>
      </c>
      <c r="E34" s="145" t="s">
        <v>443</v>
      </c>
      <c r="F34" s="145" t="s">
        <v>392</v>
      </c>
      <c r="G34" s="144" t="s">
        <v>423</v>
      </c>
      <c r="H34" s="144"/>
      <c r="I34" s="145" t="s">
        <v>374</v>
      </c>
      <c r="J34" s="145" t="s">
        <v>444</v>
      </c>
    </row>
    <row r="35" ht="52.5" customHeight="1" outlineLevel="1" spans="1:10">
      <c r="A35" s="145" t="s">
        <v>321</v>
      </c>
      <c r="B35" s="145" t="s">
        <v>427</v>
      </c>
      <c r="C35" s="145" t="s">
        <v>381</v>
      </c>
      <c r="D35" s="145" t="s">
        <v>382</v>
      </c>
      <c r="E35" s="145" t="s">
        <v>445</v>
      </c>
      <c r="F35" s="145" t="s">
        <v>357</v>
      </c>
      <c r="G35" s="144" t="s">
        <v>387</v>
      </c>
      <c r="H35" s="144" t="s">
        <v>359</v>
      </c>
      <c r="I35" s="145" t="s">
        <v>360</v>
      </c>
      <c r="J35" s="145" t="s">
        <v>446</v>
      </c>
    </row>
    <row r="36" ht="52.5" customHeight="1" outlineLevel="1" spans="1:10">
      <c r="A36" s="145" t="s">
        <v>319</v>
      </c>
      <c r="B36" s="145" t="s">
        <v>447</v>
      </c>
      <c r="C36" s="145" t="s">
        <v>354</v>
      </c>
      <c r="D36" s="145" t="s">
        <v>355</v>
      </c>
      <c r="E36" s="145" t="s">
        <v>448</v>
      </c>
      <c r="F36" s="145" t="s">
        <v>392</v>
      </c>
      <c r="G36" s="144" t="s">
        <v>449</v>
      </c>
      <c r="H36" s="144" t="s">
        <v>429</v>
      </c>
      <c r="I36" s="145" t="s">
        <v>360</v>
      </c>
      <c r="J36" s="145" t="s">
        <v>450</v>
      </c>
    </row>
    <row r="37" ht="52.5" customHeight="1" outlineLevel="1" spans="1:10">
      <c r="A37" s="145" t="s">
        <v>319</v>
      </c>
      <c r="B37" s="145" t="s">
        <v>447</v>
      </c>
      <c r="C37" s="145" t="s">
        <v>376</v>
      </c>
      <c r="D37" s="145" t="s">
        <v>377</v>
      </c>
      <c r="E37" s="145" t="s">
        <v>451</v>
      </c>
      <c r="F37" s="145" t="s">
        <v>392</v>
      </c>
      <c r="G37" s="144" t="s">
        <v>452</v>
      </c>
      <c r="H37" s="144" t="s">
        <v>453</v>
      </c>
      <c r="I37" s="145" t="s">
        <v>360</v>
      </c>
      <c r="J37" s="145" t="s">
        <v>454</v>
      </c>
    </row>
    <row r="38" ht="52.5" customHeight="1" outlineLevel="1" spans="1:10">
      <c r="A38" s="145" t="s">
        <v>319</v>
      </c>
      <c r="B38" s="145" t="s">
        <v>447</v>
      </c>
      <c r="C38" s="145" t="s">
        <v>381</v>
      </c>
      <c r="D38" s="145" t="s">
        <v>382</v>
      </c>
      <c r="E38" s="145" t="s">
        <v>455</v>
      </c>
      <c r="F38" s="145" t="s">
        <v>357</v>
      </c>
      <c r="G38" s="144" t="s">
        <v>368</v>
      </c>
      <c r="H38" s="144" t="s">
        <v>359</v>
      </c>
      <c r="I38" s="145" t="s">
        <v>360</v>
      </c>
      <c r="J38" s="145" t="s">
        <v>456</v>
      </c>
    </row>
    <row r="39" ht="52.5" customHeight="1" outlineLevel="1" spans="1:10">
      <c r="A39" s="145" t="s">
        <v>319</v>
      </c>
      <c r="B39" s="145" t="s">
        <v>447</v>
      </c>
      <c r="C39" s="145" t="s">
        <v>457</v>
      </c>
      <c r="D39" s="145" t="s">
        <v>458</v>
      </c>
      <c r="E39" s="145" t="s">
        <v>459</v>
      </c>
      <c r="F39" s="145" t="s">
        <v>372</v>
      </c>
      <c r="G39" s="144" t="s">
        <v>452</v>
      </c>
      <c r="H39" s="144" t="s">
        <v>453</v>
      </c>
      <c r="I39" s="145" t="s">
        <v>360</v>
      </c>
      <c r="J39" s="145" t="s">
        <v>454</v>
      </c>
    </row>
    <row r="40" ht="52.5" customHeight="1" outlineLevel="1" spans="1:10">
      <c r="A40" s="145" t="s">
        <v>315</v>
      </c>
      <c r="B40" s="145" t="s">
        <v>460</v>
      </c>
      <c r="C40" s="145" t="s">
        <v>354</v>
      </c>
      <c r="D40" s="145" t="s">
        <v>355</v>
      </c>
      <c r="E40" s="145" t="s">
        <v>461</v>
      </c>
      <c r="F40" s="145" t="s">
        <v>392</v>
      </c>
      <c r="G40" s="144" t="s">
        <v>449</v>
      </c>
      <c r="H40" s="144" t="s">
        <v>429</v>
      </c>
      <c r="I40" s="145" t="s">
        <v>360</v>
      </c>
      <c r="J40" s="145" t="s">
        <v>462</v>
      </c>
    </row>
    <row r="41" ht="52.5" customHeight="1" outlineLevel="1" spans="1:10">
      <c r="A41" s="145" t="s">
        <v>315</v>
      </c>
      <c r="B41" s="145" t="s">
        <v>460</v>
      </c>
      <c r="C41" s="145" t="s">
        <v>376</v>
      </c>
      <c r="D41" s="145" t="s">
        <v>377</v>
      </c>
      <c r="E41" s="145" t="s">
        <v>463</v>
      </c>
      <c r="F41" s="145" t="s">
        <v>392</v>
      </c>
      <c r="G41" s="144" t="s">
        <v>449</v>
      </c>
      <c r="H41" s="144" t="s">
        <v>429</v>
      </c>
      <c r="I41" s="145" t="s">
        <v>360</v>
      </c>
      <c r="J41" s="145" t="s">
        <v>462</v>
      </c>
    </row>
    <row r="42" ht="52.5" customHeight="1" outlineLevel="1" spans="1:10">
      <c r="A42" s="145" t="s">
        <v>315</v>
      </c>
      <c r="B42" s="145" t="s">
        <v>460</v>
      </c>
      <c r="C42" s="145" t="s">
        <v>381</v>
      </c>
      <c r="D42" s="145" t="s">
        <v>382</v>
      </c>
      <c r="E42" s="145" t="s">
        <v>382</v>
      </c>
      <c r="F42" s="145" t="s">
        <v>357</v>
      </c>
      <c r="G42" s="144" t="s">
        <v>368</v>
      </c>
      <c r="H42" s="144" t="s">
        <v>359</v>
      </c>
      <c r="I42" s="145" t="s">
        <v>360</v>
      </c>
      <c r="J42" s="145" t="s">
        <v>462</v>
      </c>
    </row>
    <row r="43" ht="52.5" customHeight="1" outlineLevel="1" spans="1:10">
      <c r="A43" s="145" t="s">
        <v>315</v>
      </c>
      <c r="B43" s="145" t="s">
        <v>460</v>
      </c>
      <c r="C43" s="145" t="s">
        <v>457</v>
      </c>
      <c r="D43" s="145" t="s">
        <v>458</v>
      </c>
      <c r="E43" s="145" t="s">
        <v>464</v>
      </c>
      <c r="F43" s="145" t="s">
        <v>372</v>
      </c>
      <c r="G43" s="144" t="s">
        <v>449</v>
      </c>
      <c r="H43" s="144" t="s">
        <v>429</v>
      </c>
      <c r="I43" s="145" t="s">
        <v>360</v>
      </c>
      <c r="J43" s="145" t="s">
        <v>462</v>
      </c>
    </row>
    <row r="44" ht="52.5" customHeight="1" outlineLevel="1" spans="1:10">
      <c r="A44" s="145" t="s">
        <v>340</v>
      </c>
      <c r="B44" s="145" t="s">
        <v>465</v>
      </c>
      <c r="C44" s="145" t="s">
        <v>354</v>
      </c>
      <c r="D44" s="145" t="s">
        <v>355</v>
      </c>
      <c r="E44" s="145" t="s">
        <v>440</v>
      </c>
      <c r="F44" s="145" t="s">
        <v>357</v>
      </c>
      <c r="G44" s="144" t="s">
        <v>368</v>
      </c>
      <c r="H44" s="144" t="s">
        <v>359</v>
      </c>
      <c r="I44" s="145" t="s">
        <v>360</v>
      </c>
      <c r="J44" s="145" t="s">
        <v>440</v>
      </c>
    </row>
    <row r="45" ht="52.5" customHeight="1" outlineLevel="1" spans="1:10">
      <c r="A45" s="145" t="s">
        <v>340</v>
      </c>
      <c r="B45" s="145" t="s">
        <v>465</v>
      </c>
      <c r="C45" s="145" t="s">
        <v>354</v>
      </c>
      <c r="D45" s="145" t="s">
        <v>366</v>
      </c>
      <c r="E45" s="145" t="s">
        <v>466</v>
      </c>
      <c r="F45" s="145" t="s">
        <v>392</v>
      </c>
      <c r="G45" s="144" t="s">
        <v>396</v>
      </c>
      <c r="H45" s="144" t="s">
        <v>359</v>
      </c>
      <c r="I45" s="145" t="s">
        <v>360</v>
      </c>
      <c r="J45" s="145" t="s">
        <v>467</v>
      </c>
    </row>
    <row r="46" ht="52.5" customHeight="1" outlineLevel="1" spans="1:10">
      <c r="A46" s="145" t="s">
        <v>340</v>
      </c>
      <c r="B46" s="145" t="s">
        <v>465</v>
      </c>
      <c r="C46" s="145" t="s">
        <v>354</v>
      </c>
      <c r="D46" s="145" t="s">
        <v>370</v>
      </c>
      <c r="E46" s="145" t="s">
        <v>468</v>
      </c>
      <c r="F46" s="145" t="s">
        <v>372</v>
      </c>
      <c r="G46" s="144" t="s">
        <v>373</v>
      </c>
      <c r="H46" s="144"/>
      <c r="I46" s="145" t="s">
        <v>374</v>
      </c>
      <c r="J46" s="145" t="s">
        <v>469</v>
      </c>
    </row>
    <row r="47" ht="52.5" customHeight="1" outlineLevel="1" spans="1:10">
      <c r="A47" s="145" t="s">
        <v>340</v>
      </c>
      <c r="B47" s="145" t="s">
        <v>465</v>
      </c>
      <c r="C47" s="145" t="s">
        <v>376</v>
      </c>
      <c r="D47" s="145" t="s">
        <v>377</v>
      </c>
      <c r="E47" s="145" t="s">
        <v>470</v>
      </c>
      <c r="F47" s="145" t="s">
        <v>357</v>
      </c>
      <c r="G47" s="144" t="s">
        <v>368</v>
      </c>
      <c r="H47" s="144" t="s">
        <v>359</v>
      </c>
      <c r="I47" s="145" t="s">
        <v>360</v>
      </c>
      <c r="J47" s="145" t="s">
        <v>471</v>
      </c>
    </row>
    <row r="48" ht="52.5" customHeight="1" outlineLevel="1" spans="1:10">
      <c r="A48" s="145" t="s">
        <v>340</v>
      </c>
      <c r="B48" s="145" t="s">
        <v>465</v>
      </c>
      <c r="C48" s="145" t="s">
        <v>381</v>
      </c>
      <c r="D48" s="145" t="s">
        <v>382</v>
      </c>
      <c r="E48" s="145" t="s">
        <v>472</v>
      </c>
      <c r="F48" s="145" t="s">
        <v>357</v>
      </c>
      <c r="G48" s="144" t="s">
        <v>379</v>
      </c>
      <c r="H48" s="144" t="s">
        <v>359</v>
      </c>
      <c r="I48" s="145" t="s">
        <v>360</v>
      </c>
      <c r="J48" s="145" t="s">
        <v>473</v>
      </c>
    </row>
    <row r="49" ht="52.5" customHeight="1" outlineLevel="1" spans="1:10">
      <c r="A49" s="145" t="s">
        <v>340</v>
      </c>
      <c r="B49" s="145" t="s">
        <v>465</v>
      </c>
      <c r="C49" s="145" t="s">
        <v>457</v>
      </c>
      <c r="D49" s="145" t="s">
        <v>458</v>
      </c>
      <c r="E49" s="145" t="s">
        <v>474</v>
      </c>
      <c r="F49" s="145" t="s">
        <v>372</v>
      </c>
      <c r="G49" s="144" t="s">
        <v>475</v>
      </c>
      <c r="H49" s="144" t="s">
        <v>476</v>
      </c>
      <c r="I49" s="145" t="s">
        <v>360</v>
      </c>
      <c r="J49" s="145" t="s">
        <v>477</v>
      </c>
    </row>
    <row r="50" ht="52.5" customHeight="1" outlineLevel="1" spans="1:10">
      <c r="A50" s="145" t="s">
        <v>329</v>
      </c>
      <c r="B50" s="145" t="s">
        <v>478</v>
      </c>
      <c r="C50" s="145" t="s">
        <v>354</v>
      </c>
      <c r="D50" s="145" t="s">
        <v>355</v>
      </c>
      <c r="E50" s="145" t="s">
        <v>479</v>
      </c>
      <c r="F50" s="145" t="s">
        <v>392</v>
      </c>
      <c r="G50" s="144" t="s">
        <v>187</v>
      </c>
      <c r="H50" s="144" t="s">
        <v>429</v>
      </c>
      <c r="I50" s="145" t="s">
        <v>360</v>
      </c>
      <c r="J50" s="145" t="s">
        <v>480</v>
      </c>
    </row>
    <row r="51" ht="52.5" customHeight="1" outlineLevel="1" spans="1:10">
      <c r="A51" s="145" t="s">
        <v>329</v>
      </c>
      <c r="B51" s="145" t="s">
        <v>478</v>
      </c>
      <c r="C51" s="145" t="s">
        <v>354</v>
      </c>
      <c r="D51" s="145" t="s">
        <v>355</v>
      </c>
      <c r="E51" s="145" t="s">
        <v>481</v>
      </c>
      <c r="F51" s="145" t="s">
        <v>392</v>
      </c>
      <c r="G51" s="144" t="s">
        <v>482</v>
      </c>
      <c r="H51" s="144" t="s">
        <v>429</v>
      </c>
      <c r="I51" s="145" t="s">
        <v>360</v>
      </c>
      <c r="J51" s="145" t="s">
        <v>483</v>
      </c>
    </row>
    <row r="52" ht="52.5" customHeight="1" outlineLevel="1" spans="1:10">
      <c r="A52" s="145" t="s">
        <v>329</v>
      </c>
      <c r="B52" s="145" t="s">
        <v>478</v>
      </c>
      <c r="C52" s="145" t="s">
        <v>354</v>
      </c>
      <c r="D52" s="145" t="s">
        <v>366</v>
      </c>
      <c r="E52" s="145" t="s">
        <v>440</v>
      </c>
      <c r="F52" s="145" t="s">
        <v>392</v>
      </c>
      <c r="G52" s="144" t="s">
        <v>396</v>
      </c>
      <c r="H52" s="144" t="s">
        <v>359</v>
      </c>
      <c r="I52" s="145" t="s">
        <v>360</v>
      </c>
      <c r="J52" s="145" t="s">
        <v>441</v>
      </c>
    </row>
    <row r="53" ht="52.5" customHeight="1" outlineLevel="1" spans="1:10">
      <c r="A53" s="145" t="s">
        <v>329</v>
      </c>
      <c r="B53" s="145" t="s">
        <v>478</v>
      </c>
      <c r="C53" s="145" t="s">
        <v>354</v>
      </c>
      <c r="D53" s="145" t="s">
        <v>370</v>
      </c>
      <c r="E53" s="145" t="s">
        <v>373</v>
      </c>
      <c r="F53" s="145" t="s">
        <v>392</v>
      </c>
      <c r="G53" s="144" t="s">
        <v>373</v>
      </c>
      <c r="H53" s="144"/>
      <c r="I53" s="145" t="s">
        <v>374</v>
      </c>
      <c r="J53" s="145" t="s">
        <v>484</v>
      </c>
    </row>
    <row r="54" ht="52.5" customHeight="1" outlineLevel="1" spans="1:10">
      <c r="A54" s="145" t="s">
        <v>329</v>
      </c>
      <c r="B54" s="145" t="s">
        <v>478</v>
      </c>
      <c r="C54" s="145" t="s">
        <v>376</v>
      </c>
      <c r="D54" s="145" t="s">
        <v>377</v>
      </c>
      <c r="E54" s="145" t="s">
        <v>443</v>
      </c>
      <c r="F54" s="145" t="s">
        <v>392</v>
      </c>
      <c r="G54" s="144" t="s">
        <v>423</v>
      </c>
      <c r="H54" s="144"/>
      <c r="I54" s="145" t="s">
        <v>374</v>
      </c>
      <c r="J54" s="145" t="s">
        <v>485</v>
      </c>
    </row>
    <row r="55" ht="52.5" customHeight="1" outlineLevel="1" spans="1:10">
      <c r="A55" s="145" t="s">
        <v>329</v>
      </c>
      <c r="B55" s="145" t="s">
        <v>478</v>
      </c>
      <c r="C55" s="145" t="s">
        <v>381</v>
      </c>
      <c r="D55" s="145" t="s">
        <v>382</v>
      </c>
      <c r="E55" s="145" t="s">
        <v>486</v>
      </c>
      <c r="F55" s="145" t="s">
        <v>357</v>
      </c>
      <c r="G55" s="144" t="s">
        <v>387</v>
      </c>
      <c r="H55" s="144" t="s">
        <v>359</v>
      </c>
      <c r="I55" s="145" t="s">
        <v>360</v>
      </c>
      <c r="J55" s="145" t="s">
        <v>487</v>
      </c>
    </row>
    <row r="56" ht="52.5" customHeight="1" outlineLevel="1" spans="1:10">
      <c r="A56" s="145" t="s">
        <v>297</v>
      </c>
      <c r="B56" s="145" t="s">
        <v>488</v>
      </c>
      <c r="C56" s="145" t="s">
        <v>354</v>
      </c>
      <c r="D56" s="145" t="s">
        <v>355</v>
      </c>
      <c r="E56" s="145" t="s">
        <v>489</v>
      </c>
      <c r="F56" s="145" t="s">
        <v>357</v>
      </c>
      <c r="G56" s="144" t="s">
        <v>64</v>
      </c>
      <c r="H56" s="144" t="s">
        <v>399</v>
      </c>
      <c r="I56" s="145" t="s">
        <v>360</v>
      </c>
      <c r="J56" s="145" t="s">
        <v>490</v>
      </c>
    </row>
    <row r="57" ht="52.5" customHeight="1" outlineLevel="1" spans="1:10">
      <c r="A57" s="145" t="s">
        <v>297</v>
      </c>
      <c r="B57" s="145" t="s">
        <v>488</v>
      </c>
      <c r="C57" s="145" t="s">
        <v>354</v>
      </c>
      <c r="D57" s="145" t="s">
        <v>355</v>
      </c>
      <c r="E57" s="145" t="s">
        <v>491</v>
      </c>
      <c r="F57" s="145" t="s">
        <v>392</v>
      </c>
      <c r="G57" s="144" t="s">
        <v>60</v>
      </c>
      <c r="H57" s="144" t="s">
        <v>399</v>
      </c>
      <c r="I57" s="145" t="s">
        <v>360</v>
      </c>
      <c r="J57" s="145" t="s">
        <v>492</v>
      </c>
    </row>
    <row r="58" ht="52.5" customHeight="1" outlineLevel="1" spans="1:10">
      <c r="A58" s="145" t="s">
        <v>297</v>
      </c>
      <c r="B58" s="145" t="s">
        <v>488</v>
      </c>
      <c r="C58" s="145" t="s">
        <v>354</v>
      </c>
      <c r="D58" s="145" t="s">
        <v>355</v>
      </c>
      <c r="E58" s="145" t="s">
        <v>493</v>
      </c>
      <c r="F58" s="145" t="s">
        <v>357</v>
      </c>
      <c r="G58" s="144" t="s">
        <v>396</v>
      </c>
      <c r="H58" s="144" t="s">
        <v>429</v>
      </c>
      <c r="I58" s="145" t="s">
        <v>360</v>
      </c>
      <c r="J58" s="145" t="s">
        <v>494</v>
      </c>
    </row>
    <row r="59" ht="52.5" customHeight="1" outlineLevel="1" spans="1:10">
      <c r="A59" s="145" t="s">
        <v>297</v>
      </c>
      <c r="B59" s="145" t="s">
        <v>488</v>
      </c>
      <c r="C59" s="145" t="s">
        <v>354</v>
      </c>
      <c r="D59" s="145" t="s">
        <v>355</v>
      </c>
      <c r="E59" s="145" t="s">
        <v>495</v>
      </c>
      <c r="F59" s="145" t="s">
        <v>392</v>
      </c>
      <c r="G59" s="144" t="s">
        <v>60</v>
      </c>
      <c r="H59" s="144" t="s">
        <v>399</v>
      </c>
      <c r="I59" s="145" t="s">
        <v>360</v>
      </c>
      <c r="J59" s="145" t="s">
        <v>496</v>
      </c>
    </row>
    <row r="60" ht="52.5" customHeight="1" outlineLevel="1" spans="1:10">
      <c r="A60" s="145" t="s">
        <v>297</v>
      </c>
      <c r="B60" s="145" t="s">
        <v>488</v>
      </c>
      <c r="C60" s="145" t="s">
        <v>354</v>
      </c>
      <c r="D60" s="145" t="s">
        <v>366</v>
      </c>
      <c r="E60" s="145" t="s">
        <v>497</v>
      </c>
      <c r="F60" s="145" t="s">
        <v>357</v>
      </c>
      <c r="G60" s="144" t="s">
        <v>379</v>
      </c>
      <c r="H60" s="144" t="s">
        <v>359</v>
      </c>
      <c r="I60" s="145" t="s">
        <v>360</v>
      </c>
      <c r="J60" s="145" t="s">
        <v>498</v>
      </c>
    </row>
    <row r="61" ht="52.5" customHeight="1" outlineLevel="1" spans="1:10">
      <c r="A61" s="145" t="s">
        <v>297</v>
      </c>
      <c r="B61" s="145" t="s">
        <v>488</v>
      </c>
      <c r="C61" s="145" t="s">
        <v>376</v>
      </c>
      <c r="D61" s="145" t="s">
        <v>377</v>
      </c>
      <c r="E61" s="145" t="s">
        <v>499</v>
      </c>
      <c r="F61" s="145" t="s">
        <v>392</v>
      </c>
      <c r="G61" s="144" t="s">
        <v>500</v>
      </c>
      <c r="H61" s="144"/>
      <c r="I61" s="145" t="s">
        <v>374</v>
      </c>
      <c r="J61" s="145" t="s">
        <v>501</v>
      </c>
    </row>
    <row r="62" ht="52.5" customHeight="1" outlineLevel="1" spans="1:10">
      <c r="A62" s="145" t="s">
        <v>297</v>
      </c>
      <c r="B62" s="145" t="s">
        <v>488</v>
      </c>
      <c r="C62" s="145" t="s">
        <v>381</v>
      </c>
      <c r="D62" s="145" t="s">
        <v>382</v>
      </c>
      <c r="E62" s="145" t="s">
        <v>502</v>
      </c>
      <c r="F62" s="145" t="s">
        <v>357</v>
      </c>
      <c r="G62" s="144" t="s">
        <v>379</v>
      </c>
      <c r="H62" s="144" t="s">
        <v>359</v>
      </c>
      <c r="I62" s="145" t="s">
        <v>360</v>
      </c>
      <c r="J62" s="145" t="s">
        <v>503</v>
      </c>
    </row>
    <row r="63" ht="52.5" customHeight="1" outlineLevel="1" spans="1:10">
      <c r="A63" s="145" t="s">
        <v>294</v>
      </c>
      <c r="B63" s="145" t="s">
        <v>488</v>
      </c>
      <c r="C63" s="145" t="s">
        <v>354</v>
      </c>
      <c r="D63" s="145" t="s">
        <v>355</v>
      </c>
      <c r="E63" s="145" t="s">
        <v>493</v>
      </c>
      <c r="F63" s="145" t="s">
        <v>357</v>
      </c>
      <c r="G63" s="144" t="s">
        <v>396</v>
      </c>
      <c r="H63" s="144" t="s">
        <v>429</v>
      </c>
      <c r="I63" s="145" t="s">
        <v>360</v>
      </c>
      <c r="J63" s="145" t="s">
        <v>494</v>
      </c>
    </row>
    <row r="64" ht="52.5" customHeight="1" outlineLevel="1" spans="1:10">
      <c r="A64" s="145" t="s">
        <v>294</v>
      </c>
      <c r="B64" s="145" t="s">
        <v>488</v>
      </c>
      <c r="C64" s="145" t="s">
        <v>354</v>
      </c>
      <c r="D64" s="145" t="s">
        <v>355</v>
      </c>
      <c r="E64" s="145" t="s">
        <v>491</v>
      </c>
      <c r="F64" s="145" t="s">
        <v>392</v>
      </c>
      <c r="G64" s="144" t="s">
        <v>60</v>
      </c>
      <c r="H64" s="144" t="s">
        <v>399</v>
      </c>
      <c r="I64" s="145" t="s">
        <v>360</v>
      </c>
      <c r="J64" s="145" t="s">
        <v>492</v>
      </c>
    </row>
    <row r="65" ht="52.5" customHeight="1" outlineLevel="1" spans="1:10">
      <c r="A65" s="145" t="s">
        <v>294</v>
      </c>
      <c r="B65" s="145" t="s">
        <v>488</v>
      </c>
      <c r="C65" s="145" t="s">
        <v>354</v>
      </c>
      <c r="D65" s="145" t="s">
        <v>355</v>
      </c>
      <c r="E65" s="145" t="s">
        <v>489</v>
      </c>
      <c r="F65" s="145" t="s">
        <v>357</v>
      </c>
      <c r="G65" s="144" t="s">
        <v>64</v>
      </c>
      <c r="H65" s="144" t="s">
        <v>399</v>
      </c>
      <c r="I65" s="145" t="s">
        <v>360</v>
      </c>
      <c r="J65" s="145" t="s">
        <v>490</v>
      </c>
    </row>
    <row r="66" ht="52.5" customHeight="1" outlineLevel="1" spans="1:10">
      <c r="A66" s="145" t="s">
        <v>294</v>
      </c>
      <c r="B66" s="145" t="s">
        <v>488</v>
      </c>
      <c r="C66" s="145" t="s">
        <v>354</v>
      </c>
      <c r="D66" s="145" t="s">
        <v>355</v>
      </c>
      <c r="E66" s="145" t="s">
        <v>495</v>
      </c>
      <c r="F66" s="145" t="s">
        <v>392</v>
      </c>
      <c r="G66" s="144" t="s">
        <v>60</v>
      </c>
      <c r="H66" s="144" t="s">
        <v>399</v>
      </c>
      <c r="I66" s="145" t="s">
        <v>360</v>
      </c>
      <c r="J66" s="145" t="s">
        <v>496</v>
      </c>
    </row>
    <row r="67" ht="52.5" customHeight="1" outlineLevel="1" spans="1:10">
      <c r="A67" s="145" t="s">
        <v>294</v>
      </c>
      <c r="B67" s="145" t="s">
        <v>488</v>
      </c>
      <c r="C67" s="145" t="s">
        <v>354</v>
      </c>
      <c r="D67" s="145" t="s">
        <v>366</v>
      </c>
      <c r="E67" s="145" t="s">
        <v>497</v>
      </c>
      <c r="F67" s="145" t="s">
        <v>357</v>
      </c>
      <c r="G67" s="144" t="s">
        <v>379</v>
      </c>
      <c r="H67" s="144" t="s">
        <v>359</v>
      </c>
      <c r="I67" s="145" t="s">
        <v>360</v>
      </c>
      <c r="J67" s="145" t="s">
        <v>498</v>
      </c>
    </row>
    <row r="68" ht="52.5" customHeight="1" outlineLevel="1" spans="1:10">
      <c r="A68" s="145" t="s">
        <v>294</v>
      </c>
      <c r="B68" s="145" t="s">
        <v>488</v>
      </c>
      <c r="C68" s="145" t="s">
        <v>376</v>
      </c>
      <c r="D68" s="145" t="s">
        <v>377</v>
      </c>
      <c r="E68" s="145" t="s">
        <v>499</v>
      </c>
      <c r="F68" s="145" t="s">
        <v>392</v>
      </c>
      <c r="G68" s="144" t="s">
        <v>500</v>
      </c>
      <c r="H68" s="144"/>
      <c r="I68" s="145" t="s">
        <v>374</v>
      </c>
      <c r="J68" s="145" t="s">
        <v>501</v>
      </c>
    </row>
    <row r="69" ht="52.5" customHeight="1" outlineLevel="1" spans="1:10">
      <c r="A69" s="145" t="s">
        <v>294</v>
      </c>
      <c r="B69" s="145" t="s">
        <v>488</v>
      </c>
      <c r="C69" s="145" t="s">
        <v>381</v>
      </c>
      <c r="D69" s="145" t="s">
        <v>382</v>
      </c>
      <c r="E69" s="145" t="s">
        <v>502</v>
      </c>
      <c r="F69" s="145" t="s">
        <v>357</v>
      </c>
      <c r="G69" s="144" t="s">
        <v>379</v>
      </c>
      <c r="H69" s="144" t="s">
        <v>359</v>
      </c>
      <c r="I69" s="145" t="s">
        <v>360</v>
      </c>
      <c r="J69" s="145" t="s">
        <v>503</v>
      </c>
    </row>
    <row r="70" ht="52.5" customHeight="1" outlineLevel="1" spans="1:10">
      <c r="A70" s="145" t="s">
        <v>325</v>
      </c>
      <c r="B70" s="145" t="s">
        <v>504</v>
      </c>
      <c r="C70" s="145" t="s">
        <v>354</v>
      </c>
      <c r="D70" s="145" t="s">
        <v>355</v>
      </c>
      <c r="E70" s="145" t="s">
        <v>505</v>
      </c>
      <c r="F70" s="145" t="s">
        <v>392</v>
      </c>
      <c r="G70" s="144" t="s">
        <v>67</v>
      </c>
      <c r="H70" s="144" t="s">
        <v>429</v>
      </c>
      <c r="I70" s="145" t="s">
        <v>360</v>
      </c>
      <c r="J70" s="145" t="s">
        <v>506</v>
      </c>
    </row>
    <row r="71" ht="52.5" customHeight="1" outlineLevel="1" spans="1:10">
      <c r="A71" s="145" t="s">
        <v>325</v>
      </c>
      <c r="B71" s="145" t="s">
        <v>504</v>
      </c>
      <c r="C71" s="145" t="s">
        <v>354</v>
      </c>
      <c r="D71" s="145" t="s">
        <v>355</v>
      </c>
      <c r="E71" s="145" t="s">
        <v>507</v>
      </c>
      <c r="F71" s="145" t="s">
        <v>392</v>
      </c>
      <c r="G71" s="144" t="s">
        <v>508</v>
      </c>
      <c r="H71" s="144" t="s">
        <v>476</v>
      </c>
      <c r="I71" s="145" t="s">
        <v>360</v>
      </c>
      <c r="J71" s="145" t="s">
        <v>509</v>
      </c>
    </row>
    <row r="72" ht="52.5" customHeight="1" outlineLevel="1" spans="1:10">
      <c r="A72" s="145" t="s">
        <v>325</v>
      </c>
      <c r="B72" s="145" t="s">
        <v>504</v>
      </c>
      <c r="C72" s="145" t="s">
        <v>354</v>
      </c>
      <c r="D72" s="145" t="s">
        <v>370</v>
      </c>
      <c r="E72" s="145" t="s">
        <v>510</v>
      </c>
      <c r="F72" s="145" t="s">
        <v>372</v>
      </c>
      <c r="G72" s="144" t="s">
        <v>373</v>
      </c>
      <c r="H72" s="144"/>
      <c r="I72" s="145" t="s">
        <v>374</v>
      </c>
      <c r="J72" s="145" t="s">
        <v>511</v>
      </c>
    </row>
    <row r="73" ht="52.5" customHeight="1" outlineLevel="1" spans="1:10">
      <c r="A73" s="145" t="s">
        <v>325</v>
      </c>
      <c r="B73" s="145" t="s">
        <v>504</v>
      </c>
      <c r="C73" s="145" t="s">
        <v>376</v>
      </c>
      <c r="D73" s="145" t="s">
        <v>377</v>
      </c>
      <c r="E73" s="145" t="s">
        <v>512</v>
      </c>
      <c r="F73" s="145" t="s">
        <v>392</v>
      </c>
      <c r="G73" s="144" t="s">
        <v>423</v>
      </c>
      <c r="H73" s="144"/>
      <c r="I73" s="145" t="s">
        <v>374</v>
      </c>
      <c r="J73" s="145" t="s">
        <v>513</v>
      </c>
    </row>
    <row r="74" ht="52.5" customHeight="1" outlineLevel="1" spans="1:10">
      <c r="A74" s="145" t="s">
        <v>325</v>
      </c>
      <c r="B74" s="145" t="s">
        <v>504</v>
      </c>
      <c r="C74" s="145" t="s">
        <v>381</v>
      </c>
      <c r="D74" s="145" t="s">
        <v>382</v>
      </c>
      <c r="E74" s="145" t="s">
        <v>514</v>
      </c>
      <c r="F74" s="145" t="s">
        <v>357</v>
      </c>
      <c r="G74" s="144" t="s">
        <v>379</v>
      </c>
      <c r="H74" s="144" t="s">
        <v>359</v>
      </c>
      <c r="I74" s="145" t="s">
        <v>360</v>
      </c>
      <c r="J74" s="145" t="s">
        <v>515</v>
      </c>
    </row>
    <row r="75" ht="52.5" customHeight="1" outlineLevel="1" spans="1:10">
      <c r="A75" s="145" t="s">
        <v>334</v>
      </c>
      <c r="B75" s="145" t="s">
        <v>516</v>
      </c>
      <c r="C75" s="145" t="s">
        <v>354</v>
      </c>
      <c r="D75" s="145" t="s">
        <v>355</v>
      </c>
      <c r="E75" s="145" t="s">
        <v>517</v>
      </c>
      <c r="F75" s="145" t="s">
        <v>392</v>
      </c>
      <c r="G75" s="144" t="s">
        <v>60</v>
      </c>
      <c r="H75" s="144" t="s">
        <v>399</v>
      </c>
      <c r="I75" s="145" t="s">
        <v>360</v>
      </c>
      <c r="J75" s="145" t="s">
        <v>518</v>
      </c>
    </row>
    <row r="76" ht="52.5" customHeight="1" outlineLevel="1" spans="1:10">
      <c r="A76" s="145" t="s">
        <v>334</v>
      </c>
      <c r="B76" s="145" t="s">
        <v>516</v>
      </c>
      <c r="C76" s="145" t="s">
        <v>354</v>
      </c>
      <c r="D76" s="145" t="s">
        <v>355</v>
      </c>
      <c r="E76" s="145" t="s">
        <v>519</v>
      </c>
      <c r="F76" s="145" t="s">
        <v>357</v>
      </c>
      <c r="G76" s="144" t="s">
        <v>475</v>
      </c>
      <c r="H76" s="144" t="s">
        <v>520</v>
      </c>
      <c r="I76" s="145" t="s">
        <v>360</v>
      </c>
      <c r="J76" s="145" t="s">
        <v>521</v>
      </c>
    </row>
    <row r="77" ht="52.5" customHeight="1" outlineLevel="1" spans="1:10">
      <c r="A77" s="145" t="s">
        <v>334</v>
      </c>
      <c r="B77" s="145" t="s">
        <v>516</v>
      </c>
      <c r="C77" s="145" t="s">
        <v>354</v>
      </c>
      <c r="D77" s="145" t="s">
        <v>355</v>
      </c>
      <c r="E77" s="145" t="s">
        <v>522</v>
      </c>
      <c r="F77" s="145" t="s">
        <v>392</v>
      </c>
      <c r="G77" s="144" t="s">
        <v>449</v>
      </c>
      <c r="H77" s="144" t="s">
        <v>399</v>
      </c>
      <c r="I77" s="145" t="s">
        <v>360</v>
      </c>
      <c r="J77" s="145" t="s">
        <v>523</v>
      </c>
    </row>
    <row r="78" ht="52.5" customHeight="1" outlineLevel="1" spans="1:10">
      <c r="A78" s="145" t="s">
        <v>334</v>
      </c>
      <c r="B78" s="145" t="s">
        <v>516</v>
      </c>
      <c r="C78" s="145" t="s">
        <v>354</v>
      </c>
      <c r="D78" s="145" t="s">
        <v>355</v>
      </c>
      <c r="E78" s="145" t="s">
        <v>524</v>
      </c>
      <c r="F78" s="145" t="s">
        <v>392</v>
      </c>
      <c r="G78" s="144" t="s">
        <v>60</v>
      </c>
      <c r="H78" s="144" t="s">
        <v>399</v>
      </c>
      <c r="I78" s="145" t="s">
        <v>360</v>
      </c>
      <c r="J78" s="145" t="s">
        <v>525</v>
      </c>
    </row>
    <row r="79" ht="52.5" customHeight="1" outlineLevel="1" spans="1:10">
      <c r="A79" s="145" t="s">
        <v>334</v>
      </c>
      <c r="B79" s="145" t="s">
        <v>516</v>
      </c>
      <c r="C79" s="145" t="s">
        <v>354</v>
      </c>
      <c r="D79" s="145" t="s">
        <v>355</v>
      </c>
      <c r="E79" s="145" t="s">
        <v>526</v>
      </c>
      <c r="F79" s="145" t="s">
        <v>392</v>
      </c>
      <c r="G79" s="144" t="s">
        <v>62</v>
      </c>
      <c r="H79" s="144" t="s">
        <v>399</v>
      </c>
      <c r="I79" s="145" t="s">
        <v>360</v>
      </c>
      <c r="J79" s="145" t="s">
        <v>527</v>
      </c>
    </row>
    <row r="80" ht="52.5" customHeight="1" outlineLevel="1" spans="1:10">
      <c r="A80" s="145" t="s">
        <v>334</v>
      </c>
      <c r="B80" s="145" t="s">
        <v>516</v>
      </c>
      <c r="C80" s="145" t="s">
        <v>354</v>
      </c>
      <c r="D80" s="145" t="s">
        <v>355</v>
      </c>
      <c r="E80" s="145" t="s">
        <v>528</v>
      </c>
      <c r="F80" s="145" t="s">
        <v>392</v>
      </c>
      <c r="G80" s="144" t="s">
        <v>60</v>
      </c>
      <c r="H80" s="144" t="s">
        <v>399</v>
      </c>
      <c r="I80" s="145" t="s">
        <v>360</v>
      </c>
      <c r="J80" s="145" t="s">
        <v>529</v>
      </c>
    </row>
    <row r="81" ht="52.5" customHeight="1" outlineLevel="1" spans="1:10">
      <c r="A81" s="145" t="s">
        <v>334</v>
      </c>
      <c r="B81" s="145" t="s">
        <v>516</v>
      </c>
      <c r="C81" s="145" t="s">
        <v>354</v>
      </c>
      <c r="D81" s="145" t="s">
        <v>355</v>
      </c>
      <c r="E81" s="145" t="s">
        <v>530</v>
      </c>
      <c r="F81" s="145" t="s">
        <v>392</v>
      </c>
      <c r="G81" s="144" t="s">
        <v>449</v>
      </c>
      <c r="H81" s="144" t="s">
        <v>399</v>
      </c>
      <c r="I81" s="145" t="s">
        <v>360</v>
      </c>
      <c r="J81" s="145" t="s">
        <v>531</v>
      </c>
    </row>
    <row r="82" ht="52.5" customHeight="1" outlineLevel="1" spans="1:10">
      <c r="A82" s="145" t="s">
        <v>334</v>
      </c>
      <c r="B82" s="145" t="s">
        <v>516</v>
      </c>
      <c r="C82" s="145" t="s">
        <v>354</v>
      </c>
      <c r="D82" s="145" t="s">
        <v>355</v>
      </c>
      <c r="E82" s="145" t="s">
        <v>532</v>
      </c>
      <c r="F82" s="145" t="s">
        <v>357</v>
      </c>
      <c r="G82" s="144" t="s">
        <v>533</v>
      </c>
      <c r="H82" s="144" t="s">
        <v>416</v>
      </c>
      <c r="I82" s="145" t="s">
        <v>360</v>
      </c>
      <c r="J82" s="145" t="s">
        <v>534</v>
      </c>
    </row>
    <row r="83" ht="52.5" customHeight="1" outlineLevel="1" spans="1:10">
      <c r="A83" s="145" t="s">
        <v>334</v>
      </c>
      <c r="B83" s="145" t="s">
        <v>516</v>
      </c>
      <c r="C83" s="145" t="s">
        <v>354</v>
      </c>
      <c r="D83" s="145" t="s">
        <v>355</v>
      </c>
      <c r="E83" s="145" t="s">
        <v>535</v>
      </c>
      <c r="F83" s="145" t="s">
        <v>357</v>
      </c>
      <c r="G83" s="144" t="s">
        <v>60</v>
      </c>
      <c r="H83" s="144" t="s">
        <v>536</v>
      </c>
      <c r="I83" s="145" t="s">
        <v>360</v>
      </c>
      <c r="J83" s="145" t="s">
        <v>537</v>
      </c>
    </row>
    <row r="84" ht="52.5" customHeight="1" outlineLevel="1" spans="1:10">
      <c r="A84" s="145" t="s">
        <v>334</v>
      </c>
      <c r="B84" s="145" t="s">
        <v>516</v>
      </c>
      <c r="C84" s="145" t="s">
        <v>354</v>
      </c>
      <c r="D84" s="145" t="s">
        <v>370</v>
      </c>
      <c r="E84" s="145" t="s">
        <v>538</v>
      </c>
      <c r="F84" s="145" t="s">
        <v>372</v>
      </c>
      <c r="G84" s="144" t="s">
        <v>373</v>
      </c>
      <c r="H84" s="144"/>
      <c r="I84" s="145" t="s">
        <v>374</v>
      </c>
      <c r="J84" s="145" t="s">
        <v>539</v>
      </c>
    </row>
    <row r="85" ht="52.5" customHeight="1" outlineLevel="1" spans="1:10">
      <c r="A85" s="145" t="s">
        <v>334</v>
      </c>
      <c r="B85" s="145" t="s">
        <v>516</v>
      </c>
      <c r="C85" s="145" t="s">
        <v>376</v>
      </c>
      <c r="D85" s="145" t="s">
        <v>377</v>
      </c>
      <c r="E85" s="145" t="s">
        <v>540</v>
      </c>
      <c r="F85" s="145" t="s">
        <v>392</v>
      </c>
      <c r="G85" s="144" t="s">
        <v>541</v>
      </c>
      <c r="H85" s="144"/>
      <c r="I85" s="145" t="s">
        <v>374</v>
      </c>
      <c r="J85" s="145" t="s">
        <v>542</v>
      </c>
    </row>
    <row r="86" ht="52.5" customHeight="1" outlineLevel="1" spans="1:10">
      <c r="A86" s="145" t="s">
        <v>334</v>
      </c>
      <c r="B86" s="145" t="s">
        <v>516</v>
      </c>
      <c r="C86" s="145" t="s">
        <v>381</v>
      </c>
      <c r="D86" s="145" t="s">
        <v>382</v>
      </c>
      <c r="E86" s="145" t="s">
        <v>543</v>
      </c>
      <c r="F86" s="145" t="s">
        <v>357</v>
      </c>
      <c r="G86" s="144" t="s">
        <v>379</v>
      </c>
      <c r="H86" s="144" t="s">
        <v>359</v>
      </c>
      <c r="I86" s="145" t="s">
        <v>360</v>
      </c>
      <c r="J86" s="145" t="s">
        <v>544</v>
      </c>
    </row>
    <row r="87" ht="52.5" customHeight="1" outlineLevel="1" spans="1:10">
      <c r="A87" s="145" t="s">
        <v>313</v>
      </c>
      <c r="B87" s="145" t="s">
        <v>545</v>
      </c>
      <c r="C87" s="145" t="s">
        <v>354</v>
      </c>
      <c r="D87" s="145" t="s">
        <v>355</v>
      </c>
      <c r="E87" s="145" t="s">
        <v>546</v>
      </c>
      <c r="F87" s="145" t="s">
        <v>392</v>
      </c>
      <c r="G87" s="144" t="s">
        <v>396</v>
      </c>
      <c r="H87" s="144" t="s">
        <v>359</v>
      </c>
      <c r="I87" s="145" t="s">
        <v>360</v>
      </c>
      <c r="J87" s="145" t="s">
        <v>547</v>
      </c>
    </row>
    <row r="88" ht="52.5" customHeight="1" outlineLevel="1" spans="1:10">
      <c r="A88" s="145" t="s">
        <v>313</v>
      </c>
      <c r="B88" s="145" t="s">
        <v>545</v>
      </c>
      <c r="C88" s="145" t="s">
        <v>354</v>
      </c>
      <c r="D88" s="145" t="s">
        <v>370</v>
      </c>
      <c r="E88" s="145" t="s">
        <v>408</v>
      </c>
      <c r="F88" s="145" t="s">
        <v>372</v>
      </c>
      <c r="G88" s="144" t="s">
        <v>373</v>
      </c>
      <c r="H88" s="144"/>
      <c r="I88" s="145" t="s">
        <v>374</v>
      </c>
      <c r="J88" s="145" t="s">
        <v>548</v>
      </c>
    </row>
    <row r="89" ht="52.5" customHeight="1" outlineLevel="1" spans="1:10">
      <c r="A89" s="145" t="s">
        <v>313</v>
      </c>
      <c r="B89" s="145" t="s">
        <v>545</v>
      </c>
      <c r="C89" s="145" t="s">
        <v>376</v>
      </c>
      <c r="D89" s="145" t="s">
        <v>421</v>
      </c>
      <c r="E89" s="145" t="s">
        <v>549</v>
      </c>
      <c r="F89" s="145" t="s">
        <v>392</v>
      </c>
      <c r="G89" s="144" t="s">
        <v>550</v>
      </c>
      <c r="H89" s="144"/>
      <c r="I89" s="145" t="s">
        <v>374</v>
      </c>
      <c r="J89" s="145" t="s">
        <v>551</v>
      </c>
    </row>
    <row r="90" ht="52.5" customHeight="1" outlineLevel="1" spans="1:10">
      <c r="A90" s="145" t="s">
        <v>313</v>
      </c>
      <c r="B90" s="145" t="s">
        <v>545</v>
      </c>
      <c r="C90" s="145" t="s">
        <v>381</v>
      </c>
      <c r="D90" s="145" t="s">
        <v>382</v>
      </c>
      <c r="E90" s="145" t="s">
        <v>552</v>
      </c>
      <c r="F90" s="145" t="s">
        <v>357</v>
      </c>
      <c r="G90" s="144" t="s">
        <v>387</v>
      </c>
      <c r="H90" s="144" t="s">
        <v>359</v>
      </c>
      <c r="I90" s="145" t="s">
        <v>360</v>
      </c>
      <c r="J90" s="145" t="s">
        <v>553</v>
      </c>
    </row>
    <row r="91" ht="52.5" customHeight="1" outlineLevel="1" spans="1:10">
      <c r="A91" s="145" t="s">
        <v>327</v>
      </c>
      <c r="B91" s="145" t="s">
        <v>554</v>
      </c>
      <c r="C91" s="145" t="s">
        <v>354</v>
      </c>
      <c r="D91" s="145" t="s">
        <v>355</v>
      </c>
      <c r="E91" s="145" t="s">
        <v>555</v>
      </c>
      <c r="F91" s="145" t="s">
        <v>392</v>
      </c>
      <c r="G91" s="144" t="s">
        <v>556</v>
      </c>
      <c r="H91" s="144" t="s">
        <v>453</v>
      </c>
      <c r="I91" s="145" t="s">
        <v>360</v>
      </c>
      <c r="J91" s="145" t="s">
        <v>557</v>
      </c>
    </row>
    <row r="92" ht="52.5" customHeight="1" outlineLevel="1" spans="1:10">
      <c r="A92" s="145" t="s">
        <v>327</v>
      </c>
      <c r="B92" s="145" t="s">
        <v>554</v>
      </c>
      <c r="C92" s="145" t="s">
        <v>354</v>
      </c>
      <c r="D92" s="145" t="s">
        <v>355</v>
      </c>
      <c r="E92" s="145" t="s">
        <v>558</v>
      </c>
      <c r="F92" s="145" t="s">
        <v>392</v>
      </c>
      <c r="G92" s="144" t="s">
        <v>559</v>
      </c>
      <c r="H92" s="144" t="s">
        <v>453</v>
      </c>
      <c r="I92" s="145" t="s">
        <v>360</v>
      </c>
      <c r="J92" s="145" t="s">
        <v>560</v>
      </c>
    </row>
    <row r="93" ht="52.5" customHeight="1" outlineLevel="1" spans="1:10">
      <c r="A93" s="145" t="s">
        <v>327</v>
      </c>
      <c r="B93" s="145" t="s">
        <v>554</v>
      </c>
      <c r="C93" s="145" t="s">
        <v>354</v>
      </c>
      <c r="D93" s="145" t="s">
        <v>355</v>
      </c>
      <c r="E93" s="145" t="s">
        <v>561</v>
      </c>
      <c r="F93" s="145" t="s">
        <v>392</v>
      </c>
      <c r="G93" s="144" t="s">
        <v>562</v>
      </c>
      <c r="H93" s="144" t="s">
        <v>453</v>
      </c>
      <c r="I93" s="145" t="s">
        <v>360</v>
      </c>
      <c r="J93" s="145" t="s">
        <v>563</v>
      </c>
    </row>
    <row r="94" ht="52.5" customHeight="1" outlineLevel="1" spans="1:10">
      <c r="A94" s="145" t="s">
        <v>327</v>
      </c>
      <c r="B94" s="145" t="s">
        <v>554</v>
      </c>
      <c r="C94" s="145" t="s">
        <v>354</v>
      </c>
      <c r="D94" s="145" t="s">
        <v>370</v>
      </c>
      <c r="E94" s="145" t="s">
        <v>564</v>
      </c>
      <c r="F94" s="145" t="s">
        <v>372</v>
      </c>
      <c r="G94" s="144" t="s">
        <v>373</v>
      </c>
      <c r="H94" s="144"/>
      <c r="I94" s="145" t="s">
        <v>374</v>
      </c>
      <c r="J94" s="145" t="s">
        <v>565</v>
      </c>
    </row>
    <row r="95" ht="52.5" customHeight="1" outlineLevel="1" spans="1:10">
      <c r="A95" s="145" t="s">
        <v>327</v>
      </c>
      <c r="B95" s="145" t="s">
        <v>554</v>
      </c>
      <c r="C95" s="145" t="s">
        <v>376</v>
      </c>
      <c r="D95" s="145" t="s">
        <v>377</v>
      </c>
      <c r="E95" s="145" t="s">
        <v>566</v>
      </c>
      <c r="F95" s="145" t="s">
        <v>357</v>
      </c>
      <c r="G95" s="144" t="s">
        <v>567</v>
      </c>
      <c r="H95" s="144"/>
      <c r="I95" s="145" t="s">
        <v>374</v>
      </c>
      <c r="J95" s="145" t="s">
        <v>568</v>
      </c>
    </row>
    <row r="96" ht="52.5" customHeight="1" outlineLevel="1" spans="1:10">
      <c r="A96" s="145" t="s">
        <v>327</v>
      </c>
      <c r="B96" s="145" t="s">
        <v>554</v>
      </c>
      <c r="C96" s="145" t="s">
        <v>381</v>
      </c>
      <c r="D96" s="145" t="s">
        <v>382</v>
      </c>
      <c r="E96" s="145" t="s">
        <v>445</v>
      </c>
      <c r="F96" s="145" t="s">
        <v>357</v>
      </c>
      <c r="G96" s="144" t="s">
        <v>379</v>
      </c>
      <c r="H96" s="144" t="s">
        <v>359</v>
      </c>
      <c r="I96" s="145" t="s">
        <v>360</v>
      </c>
      <c r="J96" s="145" t="s">
        <v>569</v>
      </c>
    </row>
    <row r="97" ht="52.5" customHeight="1" outlineLevel="1" spans="1:10">
      <c r="A97" s="145" t="s">
        <v>307</v>
      </c>
      <c r="B97" s="145" t="s">
        <v>570</v>
      </c>
      <c r="C97" s="145" t="s">
        <v>354</v>
      </c>
      <c r="D97" s="145" t="s">
        <v>355</v>
      </c>
      <c r="E97" s="145" t="s">
        <v>571</v>
      </c>
      <c r="F97" s="145" t="s">
        <v>357</v>
      </c>
      <c r="G97" s="144" t="s">
        <v>379</v>
      </c>
      <c r="H97" s="144" t="s">
        <v>359</v>
      </c>
      <c r="I97" s="145" t="s">
        <v>360</v>
      </c>
      <c r="J97" s="145" t="s">
        <v>572</v>
      </c>
    </row>
    <row r="98" ht="52.5" customHeight="1" outlineLevel="1" spans="1:10">
      <c r="A98" s="145" t="s">
        <v>307</v>
      </c>
      <c r="B98" s="145" t="s">
        <v>570</v>
      </c>
      <c r="C98" s="145" t="s">
        <v>354</v>
      </c>
      <c r="D98" s="145" t="s">
        <v>355</v>
      </c>
      <c r="E98" s="145" t="s">
        <v>573</v>
      </c>
      <c r="F98" s="145" t="s">
        <v>357</v>
      </c>
      <c r="G98" s="144" t="s">
        <v>379</v>
      </c>
      <c r="H98" s="144" t="s">
        <v>359</v>
      </c>
      <c r="I98" s="145" t="s">
        <v>360</v>
      </c>
      <c r="J98" s="145" t="s">
        <v>574</v>
      </c>
    </row>
    <row r="99" ht="52.5" customHeight="1" outlineLevel="1" spans="1:10">
      <c r="A99" s="145" t="s">
        <v>307</v>
      </c>
      <c r="B99" s="145" t="s">
        <v>570</v>
      </c>
      <c r="C99" s="145" t="s">
        <v>354</v>
      </c>
      <c r="D99" s="145" t="s">
        <v>355</v>
      </c>
      <c r="E99" s="145" t="s">
        <v>575</v>
      </c>
      <c r="F99" s="145" t="s">
        <v>357</v>
      </c>
      <c r="G99" s="144" t="s">
        <v>387</v>
      </c>
      <c r="H99" s="144" t="s">
        <v>359</v>
      </c>
      <c r="I99" s="145" t="s">
        <v>360</v>
      </c>
      <c r="J99" s="145" t="s">
        <v>576</v>
      </c>
    </row>
    <row r="100" ht="52.5" customHeight="1" outlineLevel="1" spans="1:10">
      <c r="A100" s="145" t="s">
        <v>307</v>
      </c>
      <c r="B100" s="145" t="s">
        <v>570</v>
      </c>
      <c r="C100" s="145" t="s">
        <v>354</v>
      </c>
      <c r="D100" s="145" t="s">
        <v>355</v>
      </c>
      <c r="E100" s="145" t="s">
        <v>577</v>
      </c>
      <c r="F100" s="145" t="s">
        <v>357</v>
      </c>
      <c r="G100" s="144" t="s">
        <v>578</v>
      </c>
      <c r="H100" s="144" t="s">
        <v>359</v>
      </c>
      <c r="I100" s="145" t="s">
        <v>360</v>
      </c>
      <c r="J100" s="145" t="s">
        <v>579</v>
      </c>
    </row>
    <row r="101" ht="52.5" customHeight="1" outlineLevel="1" spans="1:10">
      <c r="A101" s="145" t="s">
        <v>307</v>
      </c>
      <c r="B101" s="145" t="s">
        <v>570</v>
      </c>
      <c r="C101" s="145" t="s">
        <v>354</v>
      </c>
      <c r="D101" s="145" t="s">
        <v>355</v>
      </c>
      <c r="E101" s="145" t="s">
        <v>580</v>
      </c>
      <c r="F101" s="145" t="s">
        <v>357</v>
      </c>
      <c r="G101" s="144" t="s">
        <v>379</v>
      </c>
      <c r="H101" s="144" t="s">
        <v>359</v>
      </c>
      <c r="I101" s="145" t="s">
        <v>360</v>
      </c>
      <c r="J101" s="145" t="s">
        <v>581</v>
      </c>
    </row>
    <row r="102" ht="52.5" customHeight="1" outlineLevel="1" spans="1:10">
      <c r="A102" s="145" t="s">
        <v>307</v>
      </c>
      <c r="B102" s="145" t="s">
        <v>570</v>
      </c>
      <c r="C102" s="145" t="s">
        <v>354</v>
      </c>
      <c r="D102" s="145" t="s">
        <v>355</v>
      </c>
      <c r="E102" s="145" t="s">
        <v>582</v>
      </c>
      <c r="F102" s="145" t="s">
        <v>357</v>
      </c>
      <c r="G102" s="144" t="s">
        <v>387</v>
      </c>
      <c r="H102" s="144" t="s">
        <v>359</v>
      </c>
      <c r="I102" s="145" t="s">
        <v>360</v>
      </c>
      <c r="J102" s="145" t="s">
        <v>583</v>
      </c>
    </row>
    <row r="103" ht="52.5" customHeight="1" outlineLevel="1" spans="1:10">
      <c r="A103" s="145" t="s">
        <v>307</v>
      </c>
      <c r="B103" s="145" t="s">
        <v>570</v>
      </c>
      <c r="C103" s="145" t="s">
        <v>354</v>
      </c>
      <c r="D103" s="145" t="s">
        <v>366</v>
      </c>
      <c r="E103" s="145" t="s">
        <v>584</v>
      </c>
      <c r="F103" s="145" t="s">
        <v>357</v>
      </c>
      <c r="G103" s="144" t="s">
        <v>585</v>
      </c>
      <c r="H103" s="144" t="s">
        <v>359</v>
      </c>
      <c r="I103" s="145" t="s">
        <v>360</v>
      </c>
      <c r="J103" s="145" t="s">
        <v>586</v>
      </c>
    </row>
    <row r="104" ht="52.5" customHeight="1" outlineLevel="1" spans="1:10">
      <c r="A104" s="145" t="s">
        <v>307</v>
      </c>
      <c r="B104" s="145" t="s">
        <v>570</v>
      </c>
      <c r="C104" s="145" t="s">
        <v>354</v>
      </c>
      <c r="D104" s="145" t="s">
        <v>366</v>
      </c>
      <c r="E104" s="145" t="s">
        <v>587</v>
      </c>
      <c r="F104" s="145" t="s">
        <v>357</v>
      </c>
      <c r="G104" s="144" t="s">
        <v>588</v>
      </c>
      <c r="H104" s="144" t="s">
        <v>359</v>
      </c>
      <c r="I104" s="145" t="s">
        <v>360</v>
      </c>
      <c r="J104" s="145" t="s">
        <v>589</v>
      </c>
    </row>
    <row r="105" ht="52.5" customHeight="1" outlineLevel="1" spans="1:10">
      <c r="A105" s="145" t="s">
        <v>307</v>
      </c>
      <c r="B105" s="145" t="s">
        <v>570</v>
      </c>
      <c r="C105" s="145" t="s">
        <v>376</v>
      </c>
      <c r="D105" s="145" t="s">
        <v>377</v>
      </c>
      <c r="E105" s="145" t="s">
        <v>590</v>
      </c>
      <c r="F105" s="145" t="s">
        <v>392</v>
      </c>
      <c r="G105" s="144" t="s">
        <v>591</v>
      </c>
      <c r="H105" s="144"/>
      <c r="I105" s="145" t="s">
        <v>374</v>
      </c>
      <c r="J105" s="145" t="s">
        <v>592</v>
      </c>
    </row>
    <row r="106" ht="52.5" customHeight="1" outlineLevel="1" spans="1:10">
      <c r="A106" s="145" t="s">
        <v>307</v>
      </c>
      <c r="B106" s="145" t="s">
        <v>570</v>
      </c>
      <c r="C106" s="145" t="s">
        <v>381</v>
      </c>
      <c r="D106" s="145" t="s">
        <v>382</v>
      </c>
      <c r="E106" s="145" t="s">
        <v>593</v>
      </c>
      <c r="F106" s="145" t="s">
        <v>357</v>
      </c>
      <c r="G106" s="144" t="s">
        <v>379</v>
      </c>
      <c r="H106" s="144" t="s">
        <v>359</v>
      </c>
      <c r="I106" s="145" t="s">
        <v>360</v>
      </c>
      <c r="J106" s="145" t="s">
        <v>594</v>
      </c>
    </row>
  </sheetData>
  <mergeCells count="32">
    <mergeCell ref="A2:J2"/>
    <mergeCell ref="A3:E3"/>
    <mergeCell ref="A7:A12"/>
    <mergeCell ref="A13:A23"/>
    <mergeCell ref="A24:A27"/>
    <mergeCell ref="A28:A35"/>
    <mergeCell ref="A36:A39"/>
    <mergeCell ref="A40:A43"/>
    <mergeCell ref="A44:A49"/>
    <mergeCell ref="A50:A55"/>
    <mergeCell ref="A56:A62"/>
    <mergeCell ref="A63:A69"/>
    <mergeCell ref="A70:A74"/>
    <mergeCell ref="A75:A86"/>
    <mergeCell ref="A87:A90"/>
    <mergeCell ref="A91:A96"/>
    <mergeCell ref="A97:A106"/>
    <mergeCell ref="B7:B12"/>
    <mergeCell ref="B13:B23"/>
    <mergeCell ref="B24:B27"/>
    <mergeCell ref="B28:B35"/>
    <mergeCell ref="B36:B39"/>
    <mergeCell ref="B40:B43"/>
    <mergeCell ref="B44:B49"/>
    <mergeCell ref="B50:B55"/>
    <mergeCell ref="B56:B62"/>
    <mergeCell ref="B63:B69"/>
    <mergeCell ref="B70:B74"/>
    <mergeCell ref="B75:B86"/>
    <mergeCell ref="B87:B90"/>
    <mergeCell ref="B91:B96"/>
    <mergeCell ref="B97:B10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2026-02-12T08:01:00Z</dcterms:created>
  <dcterms:modified xsi:type="dcterms:W3CDTF">2026-03-17T01:43:59Z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D92A4BA43E6A467CB3CD57B944E00C93_12</vt:lpwstr>
  </property>
  <property fmtid="{D5CDD505-2E9C-101B-9397-08002B2CF9AE}" pid="3" name="KSOProductBuildVer">
    <vt:lpwstr>2052-11.8.6.8810</vt:lpwstr>
  </property>
</Properties>
</file>