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960"/>
  </bookViews>
  <sheets>
    <sheet name="水箐村" sheetId="1" r:id="rId1"/>
  </sheets>
  <definedNames>
    <definedName name="_xlnm._FilterDatabase" localSheetId="0" hidden="1">水箐村!$6:$349</definedName>
  </definedNames>
  <calcPr calcId="144525" concurrentCalc="0"/>
</workbook>
</file>

<file path=xl/sharedStrings.xml><?xml version="1.0" encoding="utf-8"?>
<sst xmlns="http://schemas.openxmlformats.org/spreadsheetml/2006/main" count="493">
  <si>
    <t>梁河县遮岛镇水箐村精准脱贫攻坚三年实施方案（2018—2020年）村级“施工图”项目清单</t>
  </si>
  <si>
    <t xml:space="preserve">填报单位：梁河县遮岛镇水箐村        党支部书记：杨恩铁          驻村第一书记：寸永林           填表人：董诗硕             电话：15368656471                  填报时间：  2018年6月2日                单位：万元 </t>
  </si>
  <si>
    <t>序号</t>
  </si>
  <si>
    <t>项目类别及名称</t>
  </si>
  <si>
    <t>乡镇</t>
  </si>
  <si>
    <t>村委会</t>
  </si>
  <si>
    <t>自然村（组）</t>
  </si>
  <si>
    <t>建设性质</t>
  </si>
  <si>
    <t>建设年度</t>
  </si>
  <si>
    <t>建设规模及内容</t>
  </si>
  <si>
    <t>资金投入规模（万元）</t>
  </si>
  <si>
    <t>资金筹措方式</t>
  </si>
  <si>
    <t>入户项目/公益共享</t>
  </si>
  <si>
    <t>贫困人口直接受益</t>
  </si>
  <si>
    <t>绩效目标</t>
  </si>
  <si>
    <t>带贫减贫机制</t>
  </si>
  <si>
    <t>责任单位</t>
  </si>
  <si>
    <t>单位</t>
  </si>
  <si>
    <t>规模</t>
  </si>
  <si>
    <t>主要建设内容</t>
  </si>
  <si>
    <t>补助标准</t>
  </si>
  <si>
    <t>小计</t>
  </si>
  <si>
    <t>分年度投入</t>
  </si>
  <si>
    <t>户数</t>
  </si>
  <si>
    <t>人数</t>
  </si>
  <si>
    <t>2018年</t>
  </si>
  <si>
    <t>2019年</t>
  </si>
  <si>
    <t>2020年</t>
  </si>
  <si>
    <t>合  计</t>
  </si>
  <si>
    <t>—</t>
  </si>
  <si>
    <t>一、易地扶贫搬迁工程</t>
  </si>
  <si>
    <t>入户项目</t>
  </si>
  <si>
    <t>（一）易地扶贫搬迁建设</t>
  </si>
  <si>
    <t>新建</t>
  </si>
  <si>
    <t>人</t>
  </si>
  <si>
    <t>1.分散搬迁</t>
  </si>
  <si>
    <t>完成三年行动计划</t>
  </si>
  <si>
    <t>易地搬迁脱贫</t>
  </si>
  <si>
    <t>遮岛镇分散安置住房建设</t>
  </si>
  <si>
    <t>遮岛镇</t>
  </si>
  <si>
    <t>水箐村</t>
  </si>
  <si>
    <t>下三巷</t>
  </si>
  <si>
    <t>民房建设</t>
  </si>
  <si>
    <t>行业部门资金</t>
  </si>
  <si>
    <t>发改</t>
  </si>
  <si>
    <t>李家巷</t>
  </si>
  <si>
    <t>下排</t>
  </si>
  <si>
    <t>李家田</t>
  </si>
  <si>
    <t>五棵树</t>
  </si>
  <si>
    <t>小松树</t>
  </si>
  <si>
    <t>2.集中搬迁</t>
  </si>
  <si>
    <t>梁河县遮岛镇吉富村易地扶贫搬迁集中安置点民房建设</t>
  </si>
  <si>
    <t>梁河县遮岛镇柳河村易地扶贫搬迁集中安置点民房建设</t>
  </si>
  <si>
    <t>尹家寨</t>
  </si>
  <si>
    <t>梁河县傈僳部落易地扶贫搬迁集中安置点民房建设</t>
  </si>
  <si>
    <t>二、产业就业扶贫工程</t>
  </si>
  <si>
    <t>（一）发展特色种植业</t>
  </si>
  <si>
    <t>新建/改扩建</t>
  </si>
  <si>
    <t>亩</t>
  </si>
  <si>
    <t>建档立卡户受益66户</t>
  </si>
  <si>
    <t>产业扶持脱贫</t>
  </si>
  <si>
    <t>1.经济作物种植</t>
  </si>
  <si>
    <t>建档立卡户受益23户</t>
  </si>
  <si>
    <t>玉米</t>
  </si>
  <si>
    <t>扶持5户建档立卡户发展玉米种植</t>
  </si>
  <si>
    <t>遮岛镇水箐村小松树玉米种植项目</t>
  </si>
  <si>
    <t>玉米种植</t>
  </si>
  <si>
    <t>整合涉农资金</t>
  </si>
  <si>
    <t>遮岛镇水箐村下三巷玉米种植项目</t>
  </si>
  <si>
    <t>甘蔗</t>
  </si>
  <si>
    <t>扶持33户建档立卡户发展甘蔗种植</t>
  </si>
  <si>
    <t>遮岛镇水箐村上排宿根甘蔗提质增效项目</t>
  </si>
  <si>
    <t>上排</t>
  </si>
  <si>
    <t>改扩建</t>
  </si>
  <si>
    <t>宿根甘蔗提质增效</t>
  </si>
  <si>
    <t>遮岛镇水箐村五棵树新种甘蔗项目</t>
  </si>
  <si>
    <t>新种甘蔗</t>
  </si>
  <si>
    <t>遮岛镇水箐村上排新种甘蔗项目</t>
  </si>
  <si>
    <t>遮岛镇水箐村 下排新种甘蔗项目</t>
  </si>
  <si>
    <t xml:space="preserve"> 下排</t>
  </si>
  <si>
    <t>遮岛镇水箐村小松树新种甘蔗项目</t>
  </si>
  <si>
    <t>遮岛镇水箐村下三巷新种甘蔗项目</t>
  </si>
  <si>
    <t>遮岛镇水箐村李家田新种甘蔗项目</t>
  </si>
  <si>
    <t>烤烟</t>
  </si>
  <si>
    <t>扶持3户建档立卡户发展烤烟种植</t>
  </si>
  <si>
    <t>遮岛镇水箐村岭干田烤烟种植项目</t>
  </si>
  <si>
    <t>岭干田</t>
  </si>
  <si>
    <t>烤烟种植</t>
  </si>
  <si>
    <t>遮岛镇水箐村李家巷烤烟种植项目</t>
  </si>
  <si>
    <t>2.经济林果种植</t>
  </si>
  <si>
    <t>建档立卡户受益33户</t>
  </si>
  <si>
    <t>茶叶</t>
  </si>
  <si>
    <t>扶持4户建档立卡户发展茶叶种植</t>
  </si>
  <si>
    <t>遮岛镇水箐村下三巷老茶园改造项目</t>
  </si>
  <si>
    <t>老茶园改造</t>
  </si>
  <si>
    <t>遮岛镇水箐村五棵树老茶园改造项目</t>
  </si>
  <si>
    <t>遮岛镇水箐村李家田老茶园改造项目</t>
  </si>
  <si>
    <t>遮岛镇水箐村上排老茶园改造项目</t>
  </si>
  <si>
    <t>香料种植</t>
  </si>
  <si>
    <t>扶持23户建档立卡户发展香料种植</t>
  </si>
  <si>
    <t>遮岛镇水箐村尹家寨草果提质增效项目</t>
  </si>
  <si>
    <t>草果提质增效</t>
  </si>
  <si>
    <t>遮岛镇水箐村下三巷草果提质增效项目</t>
  </si>
  <si>
    <t>遮岛镇水箐村李家巷草果提质增效项目</t>
  </si>
  <si>
    <t>遮岛镇水箐村李家田草果提质增效项目</t>
  </si>
  <si>
    <t>遮岛镇水箐村上排草果提质增效项目</t>
  </si>
  <si>
    <t>遮岛镇水箐村下排草果种植项目</t>
  </si>
  <si>
    <t>草果种植</t>
  </si>
  <si>
    <t>遮岛镇水箐村李家田草果种植项目</t>
  </si>
  <si>
    <t>遮岛镇水箐村李家巷草果种植项目</t>
  </si>
  <si>
    <t>遮岛镇水箐村下三项草果种植项目</t>
  </si>
  <si>
    <t>下三项</t>
  </si>
  <si>
    <t>遮岛镇水箐村尹家寨草果种植项目</t>
  </si>
  <si>
    <t>遮岛镇水箐村尹家寨香砂仁提质增效项目</t>
  </si>
  <si>
    <t>香砂仁提质增效</t>
  </si>
  <si>
    <t>遮岛镇水箐村尹家寨香砂仁种植项目</t>
  </si>
  <si>
    <t>香砂仁种植</t>
  </si>
  <si>
    <t>坚果种植</t>
  </si>
  <si>
    <t>扶持4户建档立卡户发展坚果种植</t>
  </si>
  <si>
    <t>遮岛镇水箐村麻栗窝澳洲坚果种植项目</t>
  </si>
  <si>
    <t>麻栗窝</t>
  </si>
  <si>
    <t>澳洲坚果种植</t>
  </si>
  <si>
    <t>遮岛镇水箐村下三巷澳洲坚果种植项目</t>
  </si>
  <si>
    <t>遮岛镇水箐村尹家寨核桃提质增效项目</t>
  </si>
  <si>
    <t>核桃提质增效</t>
  </si>
  <si>
    <t>遮岛镇水箐村小松树核桃种植项目</t>
  </si>
  <si>
    <t>核桃种植</t>
  </si>
  <si>
    <t>其它经济林木</t>
  </si>
  <si>
    <t>扶持2户建档立卡户发展经济林木种植</t>
  </si>
  <si>
    <t>遮岛镇水箐村下三巷白花油茶项目</t>
  </si>
  <si>
    <t>白花油茶</t>
  </si>
  <si>
    <t>遮岛镇水箐村下排种植杉木项目</t>
  </si>
  <si>
    <t>种植杉木</t>
  </si>
  <si>
    <t>4.其他作物种植</t>
  </si>
  <si>
    <t>亩/项</t>
  </si>
  <si>
    <t>建档立卡户受益10户</t>
  </si>
  <si>
    <t>水稻种植</t>
  </si>
  <si>
    <t>扶持7户建档立卡户发展水稻种植</t>
  </si>
  <si>
    <t>遮岛镇水箐村小松树水稻种植项目</t>
  </si>
  <si>
    <t>遮岛镇水箐村下三巷水稻种植项目</t>
  </si>
  <si>
    <t>遮岛镇水箐村李家巷水稻种植项目</t>
  </si>
  <si>
    <t>食用菌种植</t>
  </si>
  <si>
    <t>扶持3户建档立卡户发展食用菌种植</t>
  </si>
  <si>
    <t>遮岛镇水箐村下三巷彩云菇项目</t>
  </si>
  <si>
    <t>彩云菇</t>
  </si>
  <si>
    <t>遮岛镇水箐村小松树彩云菇项目</t>
  </si>
  <si>
    <t>遮岛镇水箐村下三巷黑木耳项目</t>
  </si>
  <si>
    <t>黑木耳</t>
  </si>
  <si>
    <t>（二）发展特色养殖业</t>
  </si>
  <si>
    <t>建档立卡户受益143户</t>
  </si>
  <si>
    <t>1.养猪</t>
  </si>
  <si>
    <t>头</t>
  </si>
  <si>
    <t>扶持66户建档立卡户养猪</t>
  </si>
  <si>
    <t>遮岛镇水箐村五棵树组能繁母猪养殖项目</t>
  </si>
  <si>
    <t>五棵树组</t>
  </si>
  <si>
    <t>能繁母猪养殖</t>
  </si>
  <si>
    <t>遮岛镇水箐村小松树组能繁母猪养殖项目</t>
  </si>
  <si>
    <t>小松树组</t>
  </si>
  <si>
    <t>遮岛镇水箐村尹家寨组能繁母猪养殖项目</t>
  </si>
  <si>
    <t>尹家寨组</t>
  </si>
  <si>
    <t>遮岛镇水箐村李家田组能繁母猪养殖项目</t>
  </si>
  <si>
    <t>李家田组</t>
  </si>
  <si>
    <t>遮岛镇水箐村下三巷组能繁母猪养殖项目</t>
  </si>
  <si>
    <t>下三巷组</t>
  </si>
  <si>
    <t>遮岛镇水箐村李家巷组能繁母猪养殖项目</t>
  </si>
  <si>
    <t>李家巷组</t>
  </si>
  <si>
    <t>遮岛镇水箐村岭干田组能繁母猪养殖项目</t>
  </si>
  <si>
    <t>岭干田组</t>
  </si>
  <si>
    <t>遮岛镇水箐村上排组能繁母猪养殖项目</t>
  </si>
  <si>
    <t>上排组</t>
  </si>
  <si>
    <t>遮岛镇水箐村下排组能繁母猪养殖项目</t>
  </si>
  <si>
    <t>下排组</t>
  </si>
  <si>
    <t>遮岛镇水箐村上排仔猪养殖项目</t>
  </si>
  <si>
    <t>仔猪养殖</t>
  </si>
  <si>
    <t>0.05/0.08</t>
  </si>
  <si>
    <t>遮岛镇水箐村下排仔猪养殖项目</t>
  </si>
  <si>
    <t>遮岛镇水箐村小松树仔猪养殖项目</t>
  </si>
  <si>
    <t>遮岛镇水箐村尹家寨仔猪养殖项目</t>
  </si>
  <si>
    <t>遮岛镇水箐村下三巷仔猪养殖项目</t>
  </si>
  <si>
    <t>遮岛镇水箐村李家巷仔猪养殖项目</t>
  </si>
  <si>
    <t>遮岛镇水箐村岭干田仔猪养殖项目</t>
  </si>
  <si>
    <t>遮岛镇水箐村五棵树仔猪养殖项目</t>
  </si>
  <si>
    <t>遮岛镇水箐村下排种公猪养殖项目</t>
  </si>
  <si>
    <t>种公猪养殖</t>
  </si>
  <si>
    <t>遮岛镇水箐村五棵树能繁母猪养殖项目</t>
  </si>
  <si>
    <t>2.养牛</t>
  </si>
  <si>
    <t>扶持69户建档立卡户养牛</t>
  </si>
  <si>
    <t>遮岛镇水箐村五棵树养牛项目</t>
  </si>
  <si>
    <t>养牛</t>
  </si>
  <si>
    <t>遮岛镇水箐村上排养牛项目</t>
  </si>
  <si>
    <t>遮岛镇水箐村下排养牛项目</t>
  </si>
  <si>
    <t>遮岛镇水箐村麻栗窝养牛项目</t>
  </si>
  <si>
    <t>遮岛镇水箐村小松树养牛项目</t>
  </si>
  <si>
    <t>遮岛镇水箐村尹家寨养牛项目</t>
  </si>
  <si>
    <t>遮岛镇水箐村李家田养牛项目</t>
  </si>
  <si>
    <t>遮岛镇水箐村下三巷养牛项目</t>
  </si>
  <si>
    <t>遮岛镇水箐村李家巷养牛项目</t>
  </si>
  <si>
    <t>3.养羊</t>
  </si>
  <si>
    <t>只</t>
  </si>
  <si>
    <t>扶持2户建档立卡户养羊</t>
  </si>
  <si>
    <t>遮岛镇水箐村下三巷养羊项目</t>
  </si>
  <si>
    <t>养羊</t>
  </si>
  <si>
    <t>4.养禽</t>
  </si>
  <si>
    <t>只/羽</t>
  </si>
  <si>
    <t>扶持20户建档立卡户养禽</t>
  </si>
  <si>
    <t>遮岛镇水箐村上排养鸡项目</t>
  </si>
  <si>
    <t>羽</t>
  </si>
  <si>
    <t>养鸡</t>
  </si>
  <si>
    <t>遮岛镇水箐村小松树养鸡项目</t>
  </si>
  <si>
    <t>遮岛镇水箐村尹家寨养鸡项目</t>
  </si>
  <si>
    <t>遮岛镇水箐村下三巷养鸡项目</t>
  </si>
  <si>
    <t>遮岛镇水箐村小松树养鸭项目</t>
  </si>
  <si>
    <t>养鸭</t>
  </si>
  <si>
    <t>遮岛镇水箐村上排养鸭项目</t>
  </si>
  <si>
    <t>遮岛镇水箐村下三巷养鸭项目</t>
  </si>
  <si>
    <t>5.水产养殖</t>
  </si>
  <si>
    <t>扶持6户建档立卡户发展水产养殖</t>
  </si>
  <si>
    <t>遮岛镇水箐村小松树养鱼项目</t>
  </si>
  <si>
    <t>养鱼</t>
  </si>
  <si>
    <t>6.其他养殖</t>
  </si>
  <si>
    <t>建档立卡户受益4户</t>
  </si>
  <si>
    <t>养蜂</t>
  </si>
  <si>
    <t>群</t>
  </si>
  <si>
    <t>扶持2户建档立卡户养蜂</t>
  </si>
  <si>
    <t>遮岛镇水箐村上排养蜂项目</t>
  </si>
  <si>
    <t>养骡</t>
  </si>
  <si>
    <t>匹</t>
  </si>
  <si>
    <t>扶持1户建档立卡户养螺</t>
  </si>
  <si>
    <t>遮岛镇水箐村尹家寨养骡项目</t>
  </si>
  <si>
    <t>养驴</t>
  </si>
  <si>
    <t>扶持1户建档立卡户养驴</t>
  </si>
  <si>
    <t>遮岛镇水箐村李家巷养驴项目</t>
  </si>
  <si>
    <t>竹鼠</t>
  </si>
  <si>
    <t>（三）创新产业发展模式</t>
  </si>
  <si>
    <t>个</t>
  </si>
  <si>
    <t>5.光伏扶贫</t>
  </si>
  <si>
    <t>公益共享</t>
  </si>
  <si>
    <t>村集体年收入3万元以上，受益贫困户170户</t>
  </si>
  <si>
    <t>资产收益扶贫</t>
  </si>
  <si>
    <t>梁河县第一批村级光伏电站建设项目</t>
  </si>
  <si>
    <t>第一批村级光伏电站建设</t>
  </si>
  <si>
    <t>整合涉农资金、社会帮扶资金</t>
  </si>
  <si>
    <t>扶贫、发改</t>
  </si>
  <si>
    <t>7.资产收益扶贫</t>
  </si>
  <si>
    <t>扶持6户建档立卡户发展第三产业</t>
  </si>
  <si>
    <t>遮岛镇水箐村李家田经营百货店项目</t>
  </si>
  <si>
    <t>百货店</t>
  </si>
  <si>
    <t>（四）参与龙头企业或新型经营主体</t>
  </si>
  <si>
    <t>带动贫困户增收34户以上</t>
  </si>
  <si>
    <t>2.农民专业合作社</t>
  </si>
  <si>
    <t>带动贫困户增收23户以上</t>
  </si>
  <si>
    <t>梁河县水箐生态茶叶种植专业合作社</t>
  </si>
  <si>
    <t>水箐</t>
  </si>
  <si>
    <t>加工厂房建设、购置设备</t>
  </si>
  <si>
    <t>农业</t>
  </si>
  <si>
    <t>3.家庭农场</t>
  </si>
  <si>
    <t>扶持家庭农场建设1个，带动贫困户增收11户</t>
  </si>
  <si>
    <t>梁河县康鸿山羊养殖家庭农场</t>
  </si>
  <si>
    <t>圈舍建设</t>
  </si>
  <si>
    <t>（五）转移就业</t>
  </si>
  <si>
    <t>建档立卡户受益73户以上</t>
  </si>
  <si>
    <t>1.省外转移就业</t>
  </si>
  <si>
    <t>建档立卡户受益11户以上</t>
  </si>
  <si>
    <t>遮岛镇水箐村李家巷省外转移就业补助项目</t>
  </si>
  <si>
    <t>省外务工交通费补助</t>
  </si>
  <si>
    <t>遮岛镇水箐村下三巷省外转移就业补助项目</t>
  </si>
  <si>
    <t>2.省内县外就业</t>
  </si>
  <si>
    <t>建档立卡户受益10户以上</t>
  </si>
  <si>
    <t>遮岛镇水箐村下三巷组省内县外转移就业补助项目</t>
  </si>
  <si>
    <t>省内县外务工交通费补助</t>
  </si>
  <si>
    <t>遮岛镇水箐村岭干田组省内县外转移就业补助项目</t>
  </si>
  <si>
    <t>遮岛镇水箐村小松树组省内县外转移就业补助项目</t>
  </si>
  <si>
    <t>遮岛镇水箐村麻栗窝省内县外转移就业补助项目</t>
  </si>
  <si>
    <t>遮岛镇水箐村五棵树省内县外转移就业补助项目</t>
  </si>
  <si>
    <t>遮岛镇水箐村下三巷省内县外转移就业补助项目</t>
  </si>
  <si>
    <t>3.县内转移就业</t>
  </si>
  <si>
    <t>建档立卡户受益52户以上</t>
  </si>
  <si>
    <t>遮岛镇水箐村李家田组县内转移就业补助项目</t>
  </si>
  <si>
    <t>县内务工交通费补助</t>
  </si>
  <si>
    <t>遮岛镇水箐村五棵树县内转移就业补助项目</t>
  </si>
  <si>
    <t>遮岛镇水箐村下松树县内转移就业补助项目</t>
  </si>
  <si>
    <t>下松树</t>
  </si>
  <si>
    <t>遮岛镇水箐村下三巷县内转移就业补助项目</t>
  </si>
  <si>
    <t>遮岛镇水箐村上排组县内转移就业补助项目</t>
  </si>
  <si>
    <t>遮岛镇水箐村李家巷县内转移就业补助项目</t>
  </si>
  <si>
    <t>遮岛镇水箐村下排县内转移就业补助项目</t>
  </si>
  <si>
    <t>遮岛镇水箐村麻栗窝县内转移就业补助项目</t>
  </si>
  <si>
    <t>遮岛镇水箐村小松树县内转移就业补助项目</t>
  </si>
  <si>
    <t>三、农村危房改造工程</t>
  </si>
  <si>
    <t>户</t>
  </si>
  <si>
    <t>建档立卡户受益7户以上</t>
  </si>
  <si>
    <t>社会扶持脱贫</t>
  </si>
  <si>
    <t>（一）拆除重建设</t>
  </si>
  <si>
    <t>1.拆除重建</t>
  </si>
  <si>
    <t>解决贫困户住房1户以上</t>
  </si>
  <si>
    <t>遮岛镇水箐村麻栗窝拆除重建项目</t>
  </si>
  <si>
    <t>麻栗窝组</t>
  </si>
  <si>
    <t>拆除重建</t>
  </si>
  <si>
    <t>住建</t>
  </si>
  <si>
    <t>3.未落实“补四”政策搬迁户补助</t>
  </si>
  <si>
    <t>解决贫困户住房6户</t>
  </si>
  <si>
    <t>未落实补四政策搬迁户补助</t>
  </si>
  <si>
    <t>补未享受到“补四”政策的易地搬迁户建房补助</t>
  </si>
  <si>
    <t>按差补助</t>
  </si>
  <si>
    <t>四、教育扶贫工程</t>
  </si>
  <si>
    <t>五、健康扶贫工程</t>
  </si>
  <si>
    <t>六、生态扶贫工程</t>
  </si>
  <si>
    <t>（二）生态植被修复</t>
  </si>
  <si>
    <t>建档立卡户受益435户</t>
  </si>
  <si>
    <t>转移性增收脱贫</t>
  </si>
  <si>
    <t>2.清洁能源替代</t>
  </si>
  <si>
    <t>台/户</t>
  </si>
  <si>
    <t>省柴节煤炉灶</t>
  </si>
  <si>
    <t>台</t>
  </si>
  <si>
    <t>吉祥组</t>
  </si>
  <si>
    <t>375元/户</t>
  </si>
  <si>
    <t>林业</t>
  </si>
  <si>
    <t>分水岭组</t>
  </si>
  <si>
    <t>太阳能热水器</t>
  </si>
  <si>
    <t>太阳能热水器建设</t>
  </si>
  <si>
    <t>分水岭</t>
  </si>
  <si>
    <t>遮岛镇水箐村李家田组太阳能热水器建设项目</t>
  </si>
  <si>
    <t>遮岛镇水箐村岭干田组太阳能热水器建设项目</t>
  </si>
  <si>
    <t>遮岛镇水箐村上排组太阳能热水器建设项目</t>
  </si>
  <si>
    <t>遮岛镇水箐村下三巷组太阳能热水器建设项目</t>
  </si>
  <si>
    <t>遮岛镇水箐村尹家寨组太阳能热水器建设项目</t>
  </si>
  <si>
    <t>遮岛镇水箐村分水岭太阳能热水器建设项目</t>
  </si>
  <si>
    <t>以电代柴（电磁炉）</t>
  </si>
  <si>
    <t>“以电代柴”（电磁炉）</t>
  </si>
  <si>
    <t>电磁炉建设</t>
  </si>
  <si>
    <t>遮岛镇水箐村李家田组电磁炉建设项目</t>
  </si>
  <si>
    <t>遮岛镇水箐村岭干田组电磁炉建设项目</t>
  </si>
  <si>
    <t>遮岛镇水箐村下三巷组电磁炉建设项目</t>
  </si>
  <si>
    <t>遮岛镇水箐村尹家寨组电磁炉建设项目</t>
  </si>
  <si>
    <t>遮岛镇水箐村水箐电磁炉建设项目</t>
  </si>
  <si>
    <t>400元/户</t>
  </si>
  <si>
    <t>（三）生态公益岗位</t>
  </si>
  <si>
    <t>建档立卡户受益78户</t>
  </si>
  <si>
    <t>1.生态护林员</t>
  </si>
  <si>
    <t>建档立卡户受益12户</t>
  </si>
  <si>
    <t>生态护林员岗位补助</t>
  </si>
  <si>
    <t>聘请建档立卡贫困人口为生态护林员</t>
  </si>
  <si>
    <t>1万元·人/年</t>
  </si>
  <si>
    <t>3.地质灾害监测员</t>
  </si>
  <si>
    <t>地质灾害监测员岗位补助</t>
  </si>
  <si>
    <t>地质灾害监测员</t>
  </si>
  <si>
    <t>国土</t>
  </si>
  <si>
    <t>吉祥村</t>
  </si>
  <si>
    <t>上水箐</t>
  </si>
  <si>
    <t>下水箐</t>
  </si>
  <si>
    <t>七、素质提升工程</t>
  </si>
  <si>
    <t>人次</t>
  </si>
  <si>
    <t>八、贫困村振兴工程</t>
  </si>
  <si>
    <t>（一）村组道路建设</t>
  </si>
  <si>
    <t>公里</t>
  </si>
  <si>
    <t>完善通村公路</t>
  </si>
  <si>
    <t>基础设施扶贫</t>
  </si>
  <si>
    <t>梁河县直过民族地区吉祥村自然村公路</t>
  </si>
  <si>
    <t>路基宽4.5m，路面宽3.5m，水泥混凝土预制块路面。</t>
  </si>
  <si>
    <t>交通</t>
  </si>
  <si>
    <t>梁河县直过民族地区尹家寨一组自然村公路</t>
  </si>
  <si>
    <t>尹家寨一组</t>
  </si>
  <si>
    <t>梁河县直过民族地区尹家寨自然村公路</t>
  </si>
  <si>
    <t>梁河县直过民族地区李家田自然村公路</t>
  </si>
  <si>
    <t>路基宽4.5m，路面宽4.5m，水泥混凝土路面。</t>
  </si>
  <si>
    <t>梁河县直过民族地区水箐大寨子自然村公路</t>
  </si>
  <si>
    <t>水箐大寨子</t>
  </si>
  <si>
    <t>梁河县直过民族地区五棵树自然村公路</t>
  </si>
  <si>
    <t>梁河县直过民族地区小松树第二村民小组自然村公路</t>
  </si>
  <si>
    <t>小松树第二村民小组</t>
  </si>
  <si>
    <t>梁河县直过民族地区麻栗窝下寨自然村公路</t>
  </si>
  <si>
    <t>麻栗窝下寨</t>
  </si>
  <si>
    <t>梁河县直过民族地区麻栗窝上寨自然村公路</t>
  </si>
  <si>
    <t>麻栗窝上寨</t>
  </si>
  <si>
    <t>梁河县直过民族地区小松树第一村民小组自然村公路</t>
  </si>
  <si>
    <t>小松树第一村民小组</t>
  </si>
  <si>
    <t>（三）饮水安全巩固提升</t>
  </si>
  <si>
    <t>解决320人饮水安全</t>
  </si>
  <si>
    <t>遮岛镇水箐村祥和村搬迁点饮水安全巩固提升工程</t>
  </si>
  <si>
    <t>祥和村搬迁点</t>
  </si>
  <si>
    <t>取水池，输、配水管道，蓄水池</t>
  </si>
  <si>
    <t>水利</t>
  </si>
  <si>
    <t>遮岛镇水箐村麻栗坝搬迁点饮水安全巩固提升工程</t>
  </si>
  <si>
    <t>麻栗坝搬迁点</t>
  </si>
  <si>
    <t>遮岛镇水箐村一道班搬迁点饮水安全巩固提升工程</t>
  </si>
  <si>
    <t>一道班搬迁点</t>
  </si>
  <si>
    <t>（四）小型农田水利设施</t>
  </si>
  <si>
    <t>改善各乡镇农业灌溉条件</t>
  </si>
  <si>
    <t>2.农业灌溉设施建设</t>
  </si>
  <si>
    <t>件</t>
  </si>
  <si>
    <t>灌溉沟渠</t>
  </si>
  <si>
    <t>遮岛镇分水岭屈家田取水沟渠建设</t>
  </si>
  <si>
    <t>分水岭自然村</t>
  </si>
  <si>
    <t>支砌石方、开挖土方、回填土方</t>
  </si>
  <si>
    <t>财政</t>
  </si>
  <si>
    <t>（六）村庄人居环境整治</t>
  </si>
  <si>
    <t>1.村内道路硬化</t>
  </si>
  <si>
    <t>改善村内道路7条</t>
  </si>
  <si>
    <t>遮岛镇吉富村基础设施建设</t>
  </si>
  <si>
    <t>吉富村自然村</t>
  </si>
  <si>
    <t>活动室地面硬化、围墙、场地平整、厕所建设、大门、灶台案板、水池、旗杆、河边围栏、铁楼梯、挡土砌筑。</t>
  </si>
  <si>
    <t>梁河县遮岛镇水箐村委会祥和村水泥路面硬化</t>
  </si>
  <si>
    <t>祥和村</t>
  </si>
  <si>
    <t>1、长235米，宽8米，2、长1200米，宽4.5米，面积7280平方</t>
  </si>
  <si>
    <t>梁河县遮岛镇水箐村委会分水岭三面排水沟</t>
  </si>
  <si>
    <t>长1300米，支砌石方5564立方</t>
  </si>
  <si>
    <t>梁河县遮岛镇水箐村委会上排搬迁点村内道路</t>
  </si>
  <si>
    <t>上排搬迁点</t>
  </si>
  <si>
    <t>村内道路硬化1公里</t>
  </si>
  <si>
    <t>梁河县遮岛镇水箐村吉祥村村内道路</t>
  </si>
  <si>
    <t>吉祥村组</t>
  </si>
  <si>
    <t>村内道路硬化0.2公里</t>
  </si>
  <si>
    <t>水箐村委会分水岭三面排水沟</t>
  </si>
  <si>
    <t>水箐村麻栗坝搬迁点道路硬化项目</t>
  </si>
  <si>
    <t>麻栗坝</t>
  </si>
  <si>
    <t>入村路面硬化3公里</t>
  </si>
  <si>
    <t>3.雨污设施</t>
  </si>
  <si>
    <t>治理村内环境</t>
  </si>
  <si>
    <t>村庄人居环境整治</t>
  </si>
  <si>
    <t>治理农村环境污染</t>
  </si>
  <si>
    <t>环保</t>
  </si>
  <si>
    <t>6.贫困户改厕改圈改院改厨</t>
  </si>
  <si>
    <t>建档立卡户受益222户</t>
  </si>
  <si>
    <t>改厕</t>
  </si>
  <si>
    <t>改善114户建档立卡户人居条件</t>
  </si>
  <si>
    <t>水箐村李家田小组改厕</t>
  </si>
  <si>
    <t>卫生厕改造</t>
  </si>
  <si>
    <t>水箐村李家巷小组改厕</t>
  </si>
  <si>
    <t>水箐村岭干田小组改厕</t>
  </si>
  <si>
    <t>水箐村麻栗窝小组改厕</t>
  </si>
  <si>
    <t>水箐村上排小组改厕</t>
  </si>
  <si>
    <t>水箐村五棵树小组改厕</t>
  </si>
  <si>
    <t>水箐村下排小组改厕</t>
  </si>
  <si>
    <t>水箐村下三巷小组改厕</t>
  </si>
  <si>
    <t>水箐村小松树小组改厕</t>
  </si>
  <si>
    <t>水箐村尹家寨小组改厕</t>
  </si>
  <si>
    <t>改院</t>
  </si>
  <si>
    <t>改善93户建档立卡户人居条件</t>
  </si>
  <si>
    <t>水箐村李家田小组改院</t>
  </si>
  <si>
    <t>庭院硬化</t>
  </si>
  <si>
    <t>水箐村李家巷小组改院</t>
  </si>
  <si>
    <t>水箐村岭干田小组改院</t>
  </si>
  <si>
    <t>水箐村麻栗窝小组改院</t>
  </si>
  <si>
    <t>水箐村上排小组改院</t>
  </si>
  <si>
    <t>水箐村五棵树小组改院</t>
  </si>
  <si>
    <t>水箐村下排小组改院</t>
  </si>
  <si>
    <t>水箐村下三巷小组改院</t>
  </si>
  <si>
    <t>水箐村小松树小组改院</t>
  </si>
  <si>
    <t>水箐村尹家寨小组改院</t>
  </si>
  <si>
    <t>改厨</t>
  </si>
  <si>
    <t>改善15户建档立卡户人居条件</t>
  </si>
  <si>
    <t>遮岛镇水箐村李家田组厨房改造项目</t>
  </si>
  <si>
    <t>厨房改造</t>
  </si>
  <si>
    <t>遮岛镇水箐村李家巷组厨房改造项目</t>
  </si>
  <si>
    <t>遮岛镇水箐村岭干田组厨房改造项目</t>
  </si>
  <si>
    <t>遮岛镇水箐村上排组厨房改造项目</t>
  </si>
  <si>
    <t>遮岛镇水箐村下排组厨房改造项目</t>
  </si>
  <si>
    <t>遮岛镇水箐村下三巷组厨房改造项目</t>
  </si>
  <si>
    <t>遮岛镇水箐村尹家寨组厨房改造项目</t>
  </si>
  <si>
    <t>（八）党群科技文化场所建设</t>
  </si>
  <si>
    <t>建设村活动室2个</t>
  </si>
  <si>
    <t>梁河县遮岛镇水箐村联缘村搬迁点活动室建设项目</t>
  </si>
  <si>
    <t>联缘村组</t>
  </si>
  <si>
    <t>活动室</t>
  </si>
  <si>
    <t>财政性资金支出</t>
  </si>
  <si>
    <t>梁河县遮岛镇水箐村祥和村搬迁点活动室建设项目</t>
  </si>
  <si>
    <t>祥和村组</t>
  </si>
  <si>
    <t>（九）其它</t>
  </si>
  <si>
    <t>3.滑坡治理</t>
  </si>
  <si>
    <t>项</t>
  </si>
  <si>
    <t>完成滑坡治理2件</t>
  </si>
  <si>
    <t>梁河县遮岛镇水箐村委会吉祥村地质环境治理工程</t>
  </si>
  <si>
    <t>排导槽等</t>
  </si>
  <si>
    <t>梁河县遮岛镇水箐村委会李家田小型地质灾害应急治理工程</t>
  </si>
  <si>
    <t>挡墙</t>
  </si>
  <si>
    <t>九、守边强基工程</t>
  </si>
  <si>
    <t>十、兜底保障工程</t>
  </si>
  <si>
    <t>建档立卡贫困人中受益10人</t>
  </si>
  <si>
    <t>兜底保障脱贫</t>
  </si>
  <si>
    <t>（三）无劳力兜底保障</t>
  </si>
  <si>
    <t>3.重大疾病救助</t>
  </si>
  <si>
    <t>贫困人口救助10人</t>
  </si>
  <si>
    <t>遮岛镇水箐村李家田兜底保障补助救助项目</t>
  </si>
  <si>
    <t>兜底保障补助救助</t>
  </si>
  <si>
    <t>民政</t>
  </si>
  <si>
    <t>遮岛镇水箐村李家巷兜底保障补助救助项目</t>
  </si>
  <si>
    <t>遮岛镇水箐村上排兜底保障补助救助项目</t>
  </si>
  <si>
    <t>遮岛镇水箐村五棵树兜底保障补助救助项目</t>
  </si>
  <si>
    <t>遮岛镇水箐村下排兜底保障补助救助项目</t>
  </si>
  <si>
    <t>遮岛镇水箐村下三巷兜底保障补助救助项目</t>
  </si>
  <si>
    <t>遮岛镇水箐村尹家寨兜底保障补助救助项目</t>
  </si>
  <si>
    <t>十一、金融扶贫</t>
  </si>
  <si>
    <t>十二、社会帮扶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</si>
</sst>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  <numFmt numFmtId="178" formatCode="0.000_ "/>
    <numFmt numFmtId="179" formatCode="0.0_ "/>
    <numFmt numFmtId="180" formatCode="0.000"/>
    <numFmt numFmtId="181" formatCode="0;[Red]0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9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845881527146"/>
        <bgColor indexed="64"/>
      </patternFill>
    </fill>
    <fill>
      <patternFill patternType="solid">
        <fgColor theme="8" tint="0.799829096346934"/>
        <bgColor indexed="64"/>
      </patternFill>
    </fill>
    <fill>
      <patternFill patternType="solid">
        <fgColor theme="6" tint="0.799829096346934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8" fillId="1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3" borderId="10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19" fillId="22" borderId="5" applyNumberFormat="0" applyAlignment="0" applyProtection="0">
      <alignment vertical="center"/>
    </xf>
    <xf numFmtId="0" fontId="13" fillId="13" borderId="3" applyNumberFormat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8" fillId="3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5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/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77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176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77" fontId="1" fillId="4" borderId="1" xfId="0" applyNumberFormat="1" applyFont="1" applyFill="1" applyBorder="1" applyAlignment="1">
      <alignment horizontal="center" vertical="center" wrapText="1"/>
    </xf>
    <xf numFmtId="177" fontId="1" fillId="5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Alignment="1">
      <alignment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79" fontId="1" fillId="0" borderId="0" xfId="0" applyNumberFormat="1" applyFont="1" applyAlignment="1">
      <alignment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181" fontId="1" fillId="0" borderId="1" xfId="0" applyNumberFormat="1" applyFont="1" applyFill="1" applyBorder="1" applyAlignment="1">
      <alignment horizontal="center" vertical="center" wrapText="1"/>
    </xf>
    <xf numFmtId="177" fontId="7" fillId="6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常规 2 2 3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0</xdr:colOff>
      <xdr:row>197</xdr:row>
      <xdr:rowOff>0</xdr:rowOff>
    </xdr:from>
    <xdr:ext cx="190500" cy="2915558"/>
    <xdr:pic>
      <xdr:nvPicPr>
        <xdr:cNvPr id="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1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1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1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1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1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1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1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1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1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1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1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1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1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1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1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1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1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1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1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1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1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1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1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1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1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1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1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1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1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1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1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1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1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1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1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1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1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1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1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1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1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1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1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1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1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1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1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1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1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1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1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1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1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1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1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1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1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1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1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1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1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1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1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1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1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1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1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1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1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1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1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1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1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1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1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1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1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1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1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1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1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1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1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1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1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1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1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1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1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1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1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1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1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1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1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1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1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1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1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1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2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2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2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2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2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2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2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2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2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2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2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2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2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2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2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2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2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2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2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2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2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2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2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2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2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2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2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2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2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2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2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2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2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2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2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2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2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2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2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2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2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2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2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2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2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2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2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2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2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2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2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2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2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2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2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2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2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2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2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2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2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2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2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2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2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2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2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2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2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2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2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2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2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2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2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2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2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2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2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2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2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2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2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2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2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2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2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2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2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2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2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2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2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2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2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2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2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2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2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2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3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3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3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3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3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3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3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3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3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3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3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3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3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3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3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3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3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3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3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3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3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3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3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3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3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3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3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3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3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3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3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3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3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3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3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3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3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3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3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3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3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3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3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3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3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3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3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3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3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3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3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3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3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3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3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3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3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3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3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3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3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3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3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3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3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3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3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3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3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3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3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3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3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3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3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3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3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3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3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3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3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3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3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3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3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3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3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3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3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3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3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3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3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3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3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3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3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3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3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3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6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4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4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4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4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4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4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4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4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4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4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4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4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4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4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4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4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4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4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4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4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4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4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4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4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4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4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4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4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4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4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4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4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4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4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4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4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4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4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4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4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4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4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4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4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4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4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4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4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4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4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4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4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4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4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4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4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4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4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4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4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4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4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4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4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4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4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4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4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4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4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4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4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4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4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4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4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4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4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4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4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4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4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4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4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4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4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4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4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4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4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4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4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4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4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4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4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4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4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5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5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5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5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5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5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5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5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5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5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5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5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5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5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5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5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5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5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5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5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5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5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5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5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5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5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5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5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5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5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5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5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5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5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5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5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5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5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5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5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5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5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5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5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5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5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5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5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5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5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5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5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5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5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5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5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5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5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5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5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5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5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5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5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5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5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5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5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5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5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5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5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5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5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5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5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5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5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5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5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5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5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5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5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5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5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5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5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5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5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5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5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5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5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5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5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5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5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5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5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6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6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6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6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6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6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6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6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6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6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6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6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6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6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6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6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6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6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6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6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6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6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6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6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6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6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6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6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6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6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6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6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6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6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6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6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6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6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6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6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6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6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6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6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6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6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6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6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6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6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6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6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6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6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6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6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6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6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6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6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6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6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6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6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6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6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6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6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6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6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6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6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6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6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6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6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6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6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6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6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6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6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6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6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6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6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6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6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6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6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6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2560"/>
    <xdr:pic>
      <xdr:nvPicPr>
        <xdr:cNvPr id="16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6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6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6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6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6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6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6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6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7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7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7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7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7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7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7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7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7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7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7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7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7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7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7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7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7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7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7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7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7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7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7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7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7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7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7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7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7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7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7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7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7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7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7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7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7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7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7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7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7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700655"/>
    <xdr:pic>
      <xdr:nvPicPr>
        <xdr:cNvPr id="17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7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7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7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7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7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7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7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7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7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7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7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7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7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7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7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7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7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7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7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7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7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7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7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7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7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7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7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7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7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7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7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7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7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7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7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7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7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7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7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7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7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7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7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7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7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7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7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7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7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7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7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7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7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7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7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7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7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7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8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9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9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9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9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9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9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9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9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9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9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9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9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9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9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9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9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9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9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9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9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9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9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9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9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9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9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9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9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9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9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9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9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9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9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9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9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9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9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9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9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9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9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9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9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9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9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9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9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9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9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9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9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9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9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9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9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9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9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9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9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9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3311979"/>
    <xdr:pic>
      <xdr:nvPicPr>
        <xdr:cNvPr id="19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9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9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9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9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9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9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9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9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9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9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9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9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9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9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9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9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9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9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9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9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9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9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9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9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9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9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9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9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9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9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9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9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9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9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9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9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9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19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198</xdr:row>
      <xdr:rowOff>0</xdr:rowOff>
    </xdr:from>
    <xdr:ext cx="190500" cy="2857500"/>
    <xdr:pic>
      <xdr:nvPicPr>
        <xdr:cNvPr id="20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6235509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5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5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5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5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5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5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5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5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5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5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5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5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5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5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5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5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5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5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5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5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5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5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5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5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5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5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5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5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5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5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5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5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5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5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5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5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5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5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6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6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6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6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6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6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6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6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6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6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6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6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6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6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6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6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6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6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6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6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6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6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6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6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6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6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6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6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6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6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6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6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6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6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6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6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6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6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6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6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6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6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6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6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6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6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6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6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6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6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6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6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6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6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6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6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6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6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6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6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6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6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6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6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6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6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6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6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6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6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6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6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6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6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6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6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6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6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6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6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6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6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6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6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6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6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6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6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6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6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6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6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6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6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6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6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6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6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6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6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7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7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7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7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7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7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7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7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7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7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7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7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7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7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7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7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7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7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7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7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7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7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7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7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7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7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7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7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7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7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7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7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7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7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7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7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7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7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7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7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7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7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7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7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7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7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7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7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7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7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7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7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7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7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7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7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7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7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7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7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7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7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7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7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7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7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7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7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7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7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7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7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7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7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7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7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7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7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7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7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7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7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7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7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7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7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7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7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7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7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7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7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7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7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7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7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7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7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7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7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8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8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8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8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8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8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8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8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8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8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8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8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8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8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8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8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8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8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8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8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8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8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8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8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8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8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8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8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8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8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8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8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8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8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8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8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8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8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8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8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8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8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8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8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8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8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8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8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8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8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8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28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8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8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8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8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8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8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8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8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8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8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8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8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8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8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8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8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8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8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8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8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8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8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8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8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8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8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8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8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8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8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8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8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8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8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8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8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8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8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8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8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8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8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8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8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8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8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8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8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9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29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9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9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9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9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9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9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9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9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9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9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9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9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9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9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9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9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9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9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9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9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9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9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9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9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9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9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9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9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9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9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9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9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9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9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9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9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9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9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9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9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9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9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9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9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9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9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9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9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9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29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29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29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29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29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29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29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29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29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29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29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29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29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29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29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29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29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29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29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29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29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29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29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29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29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29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29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29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29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29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29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29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29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29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29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29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29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29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29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29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29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29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29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29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29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29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29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29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29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0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0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0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0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0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0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0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0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0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0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0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0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0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0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0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0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0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0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0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0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0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0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0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0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0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0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0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0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0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1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1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1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1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1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1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1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1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1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1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1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1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1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1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1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1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1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1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1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1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1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1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1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2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2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2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2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2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2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2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2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2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2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2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2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2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2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2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2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2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2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2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2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2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2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2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2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2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2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2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2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2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2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2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2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2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2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2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2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2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2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2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2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2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2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2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2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2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2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2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2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2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2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2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2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2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2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2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2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2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2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2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2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2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2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2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2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2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2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2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2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2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2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2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2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2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2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2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2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2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2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2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2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2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2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2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2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2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2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2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2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2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2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2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2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2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2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2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2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2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2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2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2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3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3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3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3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3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3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3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3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3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3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3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3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3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3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3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3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3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3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3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3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3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3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3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3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3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3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3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3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3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3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3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3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3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3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3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3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3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3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3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3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3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3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3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3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3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3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3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3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3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3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3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3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3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3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3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3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3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3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3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3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3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3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3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3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3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3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3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3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3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3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3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3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3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3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3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3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3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3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3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3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3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3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3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3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3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3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3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3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3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3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3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3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3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3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3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3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3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3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3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3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4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4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4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4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4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4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4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4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4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4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4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4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4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4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4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4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4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4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4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4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4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4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4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4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4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4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4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4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4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4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4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4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4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4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4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4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4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4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4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4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4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4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4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4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4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4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4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4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4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4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4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4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4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4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4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4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4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4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4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4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4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4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4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4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4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4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4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4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4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4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4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4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4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4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4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4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4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4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4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4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4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4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4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4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4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4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4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4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4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4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4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4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4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4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4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4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4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4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4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4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5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5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5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5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5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5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5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5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5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5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5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5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5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5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5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5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5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5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5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5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5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5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5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5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5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5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5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5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5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5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5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5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5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5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5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5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5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5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5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5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5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5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5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5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5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5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5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5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5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5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5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5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5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5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5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5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5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5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5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5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5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5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5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5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5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5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5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5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5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5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5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5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5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5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5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5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5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5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5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5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5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5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5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5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5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5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5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5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5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5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5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5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5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5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5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5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5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5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5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5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6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6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6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6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6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6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6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6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6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6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6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6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6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6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6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6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6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6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6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6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6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6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6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6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6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6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6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6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6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6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6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6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6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7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7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7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7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7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7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7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7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7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7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7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7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7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7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7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7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7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7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7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7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7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7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7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7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7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7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7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7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7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7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7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7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7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7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7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7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7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7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7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7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7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7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7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7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7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7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7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7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7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7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7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7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7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7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7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7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7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7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7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7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7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7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7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7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7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7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7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7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7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7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7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7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7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7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7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7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7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7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7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7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7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7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7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7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7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7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7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7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7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7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7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7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7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7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7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7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7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7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7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7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8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8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8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9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9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9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9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9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9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9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9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9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9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9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9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9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9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9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9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9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9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9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9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9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39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9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9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9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9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9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9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9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9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9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9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9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9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9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9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9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9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9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9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9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9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9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9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9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9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9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9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9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9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9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9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9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9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9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9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9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9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9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9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9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9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9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9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9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9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9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9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9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9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9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39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9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9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9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9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9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9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9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9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9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9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9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9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9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9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9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9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9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9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9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39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9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9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9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9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9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9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9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39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0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0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0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0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0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0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0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0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0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0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0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0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0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0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0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0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0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0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0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0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0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0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0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0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0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0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0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0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0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0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0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0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0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0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0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0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0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0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0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0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0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0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0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0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0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0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0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0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0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0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0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0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0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0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0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0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0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0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0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0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0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0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0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0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0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0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0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0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0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0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0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0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0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0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0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0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0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0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0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0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0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0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0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0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0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0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0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0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0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0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0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0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0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0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0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0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0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0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0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0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1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1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1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1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1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1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1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1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1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1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1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1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1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1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1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1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1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1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1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1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1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1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1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1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1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1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1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1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1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1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1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1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1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1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1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1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1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1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1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1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1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1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1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1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1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1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1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1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1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1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1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1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1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1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1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1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1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1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1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1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1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1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1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1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1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1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1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1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1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1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1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1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1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1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1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1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1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1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1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1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1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1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1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1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1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1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1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1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1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1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1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1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1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1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1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1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1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1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1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1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2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2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2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2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2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2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2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2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2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2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2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9535"/>
    <xdr:pic>
      <xdr:nvPicPr>
        <xdr:cNvPr id="42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2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2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2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2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2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2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2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2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2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2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2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2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2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2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2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2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2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2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2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2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2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2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2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2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2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2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2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2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2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2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2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2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2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2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2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2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2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2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2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2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2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2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2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2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2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2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2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2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2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57630"/>
    <xdr:pic>
      <xdr:nvPicPr>
        <xdr:cNvPr id="42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2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2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2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2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2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2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2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2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2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2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2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2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2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2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2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2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2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2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2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2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2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2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2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2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2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2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2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2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2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2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2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2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2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2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2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2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2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2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3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3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3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3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3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3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3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3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3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3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3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3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3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4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4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4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4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4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4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4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4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4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4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4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4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4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4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4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4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4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4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4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4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4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4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4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4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4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4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4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4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4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4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4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4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4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4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4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4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4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4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4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4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4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4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4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4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4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4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4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4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4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4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4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4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4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4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4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4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4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4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4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4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4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4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4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4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4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4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4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4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4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4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4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4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4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4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4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4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4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4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4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4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4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666876"/>
    <xdr:pic>
      <xdr:nvPicPr>
        <xdr:cNvPr id="44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4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4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4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4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4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4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4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4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4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4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4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4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4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4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4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4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4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4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5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6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333</xdr:row>
      <xdr:rowOff>0</xdr:rowOff>
    </xdr:from>
    <xdr:ext cx="190500" cy="1375410"/>
    <xdr:pic>
      <xdr:nvPicPr>
        <xdr:cNvPr id="46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1051318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6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6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6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6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6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6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6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6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6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6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6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6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6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6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6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6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6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6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6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6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6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6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6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6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6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6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6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6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6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6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6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6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6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6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6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6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6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6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6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6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6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6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6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6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6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6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6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6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6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6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6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6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6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6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6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6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6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6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6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6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6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6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6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6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6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6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6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6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6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6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6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6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6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6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6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6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6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6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6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6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6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6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6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6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6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6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6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6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6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6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6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6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6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6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6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6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6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6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7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7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7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7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7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7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7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7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7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7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7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7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7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7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7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7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7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7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7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7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7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7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7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7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7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7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7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7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7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7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7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7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7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7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7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7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7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7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7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7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7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7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7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7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7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7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7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7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7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7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7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7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7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7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7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7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7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7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7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7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7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7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7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7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7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7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7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7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7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7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7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7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7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7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7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7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7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7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7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7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7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7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7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7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7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7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7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7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7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7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7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7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7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7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7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7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7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7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7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7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8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8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8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8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8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8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8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8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8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8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8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8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8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8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8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8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8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8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8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8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8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8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8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8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8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8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8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8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8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8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8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8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8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8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8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8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8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8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8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8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8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8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8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8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8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8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8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8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8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8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8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8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8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8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8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8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8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8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8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8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8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8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8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8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8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8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8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8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8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8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8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8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8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8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8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8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8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8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8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8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8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8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8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8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8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8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8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8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8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8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8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4281"/>
    <xdr:pic>
      <xdr:nvPicPr>
        <xdr:cNvPr id="48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8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8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8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8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8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8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8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8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9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9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9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9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9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9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9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9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9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9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9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9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9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9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9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9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9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9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9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9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9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9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9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9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9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9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9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9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9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9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9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9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9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9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9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9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9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9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9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9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9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22376"/>
    <xdr:pic>
      <xdr:nvPicPr>
        <xdr:cNvPr id="49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9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9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9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9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9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9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9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9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9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9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9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9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9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9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9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9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9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9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9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9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9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9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9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9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9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9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9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9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9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9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9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9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9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9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9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9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9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9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9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9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9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9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9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9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9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9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9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9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9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49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9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9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9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9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9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9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9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49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0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1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1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1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1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1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1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1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1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1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1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1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1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1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1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1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1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1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1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1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1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1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1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1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1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1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1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1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1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1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1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1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1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1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1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1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1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1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1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1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1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1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1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1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1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1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1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1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1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1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1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1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1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1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1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1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1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1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1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1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1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1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915558"/>
    <xdr:pic>
      <xdr:nvPicPr>
        <xdr:cNvPr id="51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1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1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1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1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1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1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1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1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1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1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1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1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1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1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1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1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1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1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1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1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1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1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1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1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1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1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1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1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1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1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1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1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1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1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1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1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1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1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197</xdr:row>
      <xdr:rowOff>0</xdr:rowOff>
    </xdr:from>
    <xdr:ext cx="190500" cy="2340156"/>
    <xdr:pic>
      <xdr:nvPicPr>
        <xdr:cNvPr id="52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203823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349"/>
  <sheetViews>
    <sheetView tabSelected="1" workbookViewId="0">
      <pane ySplit="5" topLeftCell="A6" activePane="bottomLeft" state="frozen"/>
      <selection/>
      <selection pane="bottomLeft" activeCell="P9" sqref="P9"/>
    </sheetView>
  </sheetViews>
  <sheetFormatPr defaultColWidth="8.88888888888889" defaultRowHeight="14.4"/>
  <sheetData>
    <row r="1" s="1" customFormat="1" ht="22.5" customHeight="1" spans="1:2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="1" customFormat="1" ht="22.5" customHeight="1" spans="1:2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="2" customFormat="1" ht="24" customHeight="1" spans="1:2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/>
      <c r="J3" s="8"/>
      <c r="K3" s="8"/>
      <c r="L3" s="8" t="s">
        <v>10</v>
      </c>
      <c r="M3" s="8"/>
      <c r="N3" s="8"/>
      <c r="O3" s="8"/>
      <c r="P3" s="8" t="s">
        <v>11</v>
      </c>
      <c r="Q3" s="8" t="s">
        <v>12</v>
      </c>
      <c r="R3" s="8" t="s">
        <v>13</v>
      </c>
      <c r="S3" s="8"/>
      <c r="T3" s="8" t="s">
        <v>14</v>
      </c>
      <c r="U3" s="8" t="s">
        <v>15</v>
      </c>
      <c r="V3" s="8" t="s">
        <v>16</v>
      </c>
    </row>
    <row r="4" s="2" customFormat="1" ht="13.5" customHeight="1" spans="1:22">
      <c r="A4" s="8"/>
      <c r="B4" s="8"/>
      <c r="C4" s="8"/>
      <c r="D4" s="8"/>
      <c r="E4" s="8"/>
      <c r="F4" s="8"/>
      <c r="G4" s="8"/>
      <c r="H4" s="8" t="s">
        <v>17</v>
      </c>
      <c r="I4" s="22" t="s">
        <v>18</v>
      </c>
      <c r="J4" s="8" t="s">
        <v>19</v>
      </c>
      <c r="K4" s="8" t="s">
        <v>20</v>
      </c>
      <c r="L4" s="8" t="s">
        <v>21</v>
      </c>
      <c r="M4" s="22" t="s">
        <v>22</v>
      </c>
      <c r="N4" s="22"/>
      <c r="O4" s="22"/>
      <c r="P4" s="8"/>
      <c r="Q4" s="8"/>
      <c r="R4" s="8" t="s">
        <v>23</v>
      </c>
      <c r="S4" s="8" t="s">
        <v>24</v>
      </c>
      <c r="T4" s="8"/>
      <c r="U4" s="8"/>
      <c r="V4" s="8"/>
    </row>
    <row r="5" s="2" customFormat="1" ht="12" spans="1:22">
      <c r="A5" s="8"/>
      <c r="B5" s="8"/>
      <c r="C5" s="8"/>
      <c r="D5" s="8"/>
      <c r="E5" s="8"/>
      <c r="F5" s="8"/>
      <c r="G5" s="8"/>
      <c r="H5" s="8"/>
      <c r="I5" s="22"/>
      <c r="J5" s="8"/>
      <c r="K5" s="8"/>
      <c r="L5" s="8"/>
      <c r="M5" s="23" t="s">
        <v>25</v>
      </c>
      <c r="N5" s="23" t="s">
        <v>26</v>
      </c>
      <c r="O5" s="23" t="s">
        <v>27</v>
      </c>
      <c r="P5" s="8"/>
      <c r="Q5" s="8"/>
      <c r="R5" s="8"/>
      <c r="S5" s="8"/>
      <c r="T5" s="8"/>
      <c r="U5" s="8"/>
      <c r="V5" s="8"/>
    </row>
    <row r="6" s="1" customFormat="1" ht="24.95" customHeight="1" spans="1:23">
      <c r="A6" s="9">
        <v>1</v>
      </c>
      <c r="B6" s="10" t="s">
        <v>28</v>
      </c>
      <c r="C6" s="9"/>
      <c r="D6" s="9"/>
      <c r="E6" s="9"/>
      <c r="F6" s="9" t="s">
        <v>29</v>
      </c>
      <c r="G6" s="9" t="s">
        <v>29</v>
      </c>
      <c r="H6" s="9" t="s">
        <v>29</v>
      </c>
      <c r="I6" s="24" t="s">
        <v>29</v>
      </c>
      <c r="J6" s="25"/>
      <c r="K6" s="9"/>
      <c r="L6" s="26">
        <v>2796.76</v>
      </c>
      <c r="M6" s="26">
        <v>1490.44</v>
      </c>
      <c r="N6" s="26">
        <v>1061.88</v>
      </c>
      <c r="O6" s="26">
        <v>244.44</v>
      </c>
      <c r="P6" s="9"/>
      <c r="Q6" s="9" t="s">
        <v>29</v>
      </c>
      <c r="R6" s="9">
        <v>1815</v>
      </c>
      <c r="S6" s="9">
        <v>6179</v>
      </c>
      <c r="T6" s="9"/>
      <c r="U6" s="9"/>
      <c r="V6" s="9" t="s">
        <v>29</v>
      </c>
      <c r="W6" s="45"/>
    </row>
    <row r="7" s="1" customFormat="1" ht="24.95" customHeight="1" spans="1:24">
      <c r="A7" s="11">
        <v>2</v>
      </c>
      <c r="B7" s="12" t="s">
        <v>30</v>
      </c>
      <c r="C7" s="11"/>
      <c r="D7" s="11"/>
      <c r="E7" s="11"/>
      <c r="F7" s="11" t="s">
        <v>29</v>
      </c>
      <c r="G7" s="11" t="s">
        <v>29</v>
      </c>
      <c r="H7" s="11" t="s">
        <v>29</v>
      </c>
      <c r="I7" s="27" t="s">
        <v>29</v>
      </c>
      <c r="J7" s="28"/>
      <c r="K7" s="11"/>
      <c r="L7" s="29">
        <v>270.4</v>
      </c>
      <c r="M7" s="29">
        <v>270.4</v>
      </c>
      <c r="N7" s="29">
        <v>0</v>
      </c>
      <c r="O7" s="29">
        <v>0</v>
      </c>
      <c r="P7" s="11"/>
      <c r="Q7" s="11" t="s">
        <v>31</v>
      </c>
      <c r="R7" s="46">
        <v>29</v>
      </c>
      <c r="S7" s="46">
        <v>104</v>
      </c>
      <c r="T7" s="46"/>
      <c r="U7" s="46"/>
      <c r="V7" s="11" t="s">
        <v>29</v>
      </c>
      <c r="X7" s="47"/>
    </row>
    <row r="8" s="1" customFormat="1" ht="24.95" customHeight="1" spans="1:22">
      <c r="A8" s="13">
        <v>3</v>
      </c>
      <c r="B8" s="14" t="s">
        <v>32</v>
      </c>
      <c r="C8" s="13"/>
      <c r="D8" s="13"/>
      <c r="E8" s="13"/>
      <c r="F8" s="13" t="s">
        <v>33</v>
      </c>
      <c r="G8" s="13" t="s">
        <v>29</v>
      </c>
      <c r="H8" s="13" t="s">
        <v>34</v>
      </c>
      <c r="I8" s="30">
        <f t="shared" ref="I8:O8" si="0">I9+I16</f>
        <v>104</v>
      </c>
      <c r="J8" s="31"/>
      <c r="K8" s="13"/>
      <c r="L8" s="32">
        <f t="shared" si="0"/>
        <v>270.4</v>
      </c>
      <c r="M8" s="32">
        <f t="shared" si="0"/>
        <v>270.4</v>
      </c>
      <c r="N8" s="32">
        <f t="shared" si="0"/>
        <v>0</v>
      </c>
      <c r="O8" s="32">
        <f t="shared" si="0"/>
        <v>0</v>
      </c>
      <c r="P8" s="13"/>
      <c r="Q8" s="13" t="s">
        <v>31</v>
      </c>
      <c r="R8" s="48">
        <f>R9+R16</f>
        <v>29</v>
      </c>
      <c r="S8" s="48">
        <f>S9+S16</f>
        <v>104</v>
      </c>
      <c r="T8" s="48"/>
      <c r="U8" s="48"/>
      <c r="V8" s="13" t="s">
        <v>29</v>
      </c>
    </row>
    <row r="9" s="1" customFormat="1" ht="24.95" customHeight="1" spans="1:22">
      <c r="A9" s="15">
        <v>4</v>
      </c>
      <c r="B9" s="16" t="s">
        <v>35</v>
      </c>
      <c r="C9" s="15"/>
      <c r="D9" s="15"/>
      <c r="E9" s="15"/>
      <c r="F9" s="15" t="s">
        <v>33</v>
      </c>
      <c r="G9" s="15" t="s">
        <v>29</v>
      </c>
      <c r="H9" s="15" t="s">
        <v>34</v>
      </c>
      <c r="I9" s="33">
        <f t="shared" ref="I9:O9" si="1">SUM(I10:I15)</f>
        <v>66</v>
      </c>
      <c r="J9" s="34"/>
      <c r="K9" s="15"/>
      <c r="L9" s="35">
        <f t="shared" si="1"/>
        <v>171.6</v>
      </c>
      <c r="M9" s="35">
        <f t="shared" si="1"/>
        <v>171.6</v>
      </c>
      <c r="N9" s="35">
        <f t="shared" si="1"/>
        <v>0</v>
      </c>
      <c r="O9" s="35">
        <f t="shared" si="1"/>
        <v>0</v>
      </c>
      <c r="P9" s="15"/>
      <c r="Q9" s="15" t="s">
        <v>31</v>
      </c>
      <c r="R9" s="49">
        <f>SUM(R10:R15)</f>
        <v>19</v>
      </c>
      <c r="S9" s="49">
        <f>SUM(S10:S15)</f>
        <v>66</v>
      </c>
      <c r="T9" s="49" t="s">
        <v>36</v>
      </c>
      <c r="U9" s="49" t="s">
        <v>37</v>
      </c>
      <c r="V9" s="15" t="s">
        <v>29</v>
      </c>
    </row>
    <row r="10" s="3" customFormat="1" ht="24.95" customHeight="1" spans="1:22">
      <c r="A10" s="17">
        <v>32</v>
      </c>
      <c r="B10" s="18" t="s">
        <v>38</v>
      </c>
      <c r="C10" s="19" t="s">
        <v>39</v>
      </c>
      <c r="D10" s="19" t="s">
        <v>40</v>
      </c>
      <c r="E10" s="19" t="s">
        <v>41</v>
      </c>
      <c r="F10" s="19" t="s">
        <v>33</v>
      </c>
      <c r="G10" s="19">
        <v>2018</v>
      </c>
      <c r="H10" s="19" t="s">
        <v>34</v>
      </c>
      <c r="I10" s="36">
        <v>12</v>
      </c>
      <c r="J10" s="37" t="s">
        <v>42</v>
      </c>
      <c r="K10" s="19">
        <v>2.6</v>
      </c>
      <c r="L10" s="38">
        <f t="shared" ref="L10:L15" si="2">M10+N10+O10</f>
        <v>31.2</v>
      </c>
      <c r="M10" s="38">
        <v>31.2</v>
      </c>
      <c r="N10" s="38"/>
      <c r="O10" s="38"/>
      <c r="P10" s="19" t="s">
        <v>43</v>
      </c>
      <c r="Q10" s="19" t="s">
        <v>31</v>
      </c>
      <c r="R10" s="36">
        <v>4</v>
      </c>
      <c r="S10" s="36">
        <v>12</v>
      </c>
      <c r="T10" s="36"/>
      <c r="U10" s="36"/>
      <c r="V10" s="19" t="s">
        <v>44</v>
      </c>
    </row>
    <row r="11" s="3" customFormat="1" ht="24.95" customHeight="1" spans="1:22">
      <c r="A11" s="17">
        <v>33</v>
      </c>
      <c r="B11" s="18" t="s">
        <v>38</v>
      </c>
      <c r="C11" s="19" t="s">
        <v>39</v>
      </c>
      <c r="D11" s="19" t="s">
        <v>40</v>
      </c>
      <c r="E11" s="19" t="s">
        <v>45</v>
      </c>
      <c r="F11" s="19" t="s">
        <v>33</v>
      </c>
      <c r="G11" s="19">
        <v>2018</v>
      </c>
      <c r="H11" s="19" t="s">
        <v>34</v>
      </c>
      <c r="I11" s="36">
        <v>17</v>
      </c>
      <c r="J11" s="37" t="s">
        <v>42</v>
      </c>
      <c r="K11" s="19">
        <v>2.6</v>
      </c>
      <c r="L11" s="38">
        <f t="shared" si="2"/>
        <v>44.2</v>
      </c>
      <c r="M11" s="38">
        <v>44.2</v>
      </c>
      <c r="N11" s="38"/>
      <c r="O11" s="38"/>
      <c r="P11" s="19" t="s">
        <v>43</v>
      </c>
      <c r="Q11" s="19" t="s">
        <v>31</v>
      </c>
      <c r="R11" s="36">
        <v>5</v>
      </c>
      <c r="S11" s="36">
        <v>17</v>
      </c>
      <c r="T11" s="36"/>
      <c r="U11" s="36"/>
      <c r="V11" s="19" t="s">
        <v>44</v>
      </c>
    </row>
    <row r="12" s="3" customFormat="1" ht="24.95" customHeight="1" spans="1:22">
      <c r="A12" s="17">
        <v>34</v>
      </c>
      <c r="B12" s="18" t="s">
        <v>38</v>
      </c>
      <c r="C12" s="19" t="s">
        <v>39</v>
      </c>
      <c r="D12" s="19" t="s">
        <v>40</v>
      </c>
      <c r="E12" s="19" t="s">
        <v>46</v>
      </c>
      <c r="F12" s="19" t="s">
        <v>33</v>
      </c>
      <c r="G12" s="19">
        <v>2018</v>
      </c>
      <c r="H12" s="19" t="s">
        <v>34</v>
      </c>
      <c r="I12" s="36">
        <v>3</v>
      </c>
      <c r="J12" s="37" t="s">
        <v>42</v>
      </c>
      <c r="K12" s="19">
        <v>2.6</v>
      </c>
      <c r="L12" s="38">
        <f t="shared" si="2"/>
        <v>7.8</v>
      </c>
      <c r="M12" s="38">
        <v>7.8</v>
      </c>
      <c r="N12" s="38"/>
      <c r="O12" s="38"/>
      <c r="P12" s="19" t="s">
        <v>43</v>
      </c>
      <c r="Q12" s="19" t="s">
        <v>31</v>
      </c>
      <c r="R12" s="36">
        <v>1</v>
      </c>
      <c r="S12" s="36">
        <v>3</v>
      </c>
      <c r="T12" s="36"/>
      <c r="U12" s="36"/>
      <c r="V12" s="19" t="s">
        <v>44</v>
      </c>
    </row>
    <row r="13" s="3" customFormat="1" ht="24.95" customHeight="1" spans="1:22">
      <c r="A13" s="17">
        <v>35</v>
      </c>
      <c r="B13" s="18" t="s">
        <v>38</v>
      </c>
      <c r="C13" s="19" t="s">
        <v>39</v>
      </c>
      <c r="D13" s="19" t="s">
        <v>40</v>
      </c>
      <c r="E13" s="19" t="s">
        <v>47</v>
      </c>
      <c r="F13" s="19" t="s">
        <v>33</v>
      </c>
      <c r="G13" s="19">
        <v>2018</v>
      </c>
      <c r="H13" s="19" t="s">
        <v>34</v>
      </c>
      <c r="I13" s="36">
        <v>13</v>
      </c>
      <c r="J13" s="37" t="s">
        <v>42</v>
      </c>
      <c r="K13" s="19">
        <v>2.6</v>
      </c>
      <c r="L13" s="38">
        <f t="shared" si="2"/>
        <v>33.8</v>
      </c>
      <c r="M13" s="38">
        <v>33.8</v>
      </c>
      <c r="N13" s="38"/>
      <c r="O13" s="38"/>
      <c r="P13" s="19" t="s">
        <v>43</v>
      </c>
      <c r="Q13" s="19" t="s">
        <v>31</v>
      </c>
      <c r="R13" s="36">
        <v>2</v>
      </c>
      <c r="S13" s="36">
        <v>13</v>
      </c>
      <c r="T13" s="36"/>
      <c r="U13" s="36"/>
      <c r="V13" s="19" t="s">
        <v>44</v>
      </c>
    </row>
    <row r="14" s="3" customFormat="1" ht="24.95" customHeight="1" spans="1:22">
      <c r="A14" s="17">
        <v>36</v>
      </c>
      <c r="B14" s="18" t="s">
        <v>38</v>
      </c>
      <c r="C14" s="19" t="s">
        <v>39</v>
      </c>
      <c r="D14" s="19" t="s">
        <v>40</v>
      </c>
      <c r="E14" s="19" t="s">
        <v>48</v>
      </c>
      <c r="F14" s="19" t="s">
        <v>33</v>
      </c>
      <c r="G14" s="19">
        <v>2018</v>
      </c>
      <c r="H14" s="19" t="s">
        <v>34</v>
      </c>
      <c r="I14" s="36">
        <v>2</v>
      </c>
      <c r="J14" s="37" t="s">
        <v>42</v>
      </c>
      <c r="K14" s="19">
        <v>2.6</v>
      </c>
      <c r="L14" s="38">
        <f t="shared" si="2"/>
        <v>5.2</v>
      </c>
      <c r="M14" s="38">
        <v>5.2</v>
      </c>
      <c r="N14" s="38"/>
      <c r="O14" s="38"/>
      <c r="P14" s="19" t="s">
        <v>43</v>
      </c>
      <c r="Q14" s="19" t="s">
        <v>31</v>
      </c>
      <c r="R14" s="36">
        <v>1</v>
      </c>
      <c r="S14" s="36">
        <v>2</v>
      </c>
      <c r="T14" s="36"/>
      <c r="U14" s="36"/>
      <c r="V14" s="19" t="s">
        <v>44</v>
      </c>
    </row>
    <row r="15" s="3" customFormat="1" ht="24.95" customHeight="1" spans="1:22">
      <c r="A15" s="17">
        <v>37</v>
      </c>
      <c r="B15" s="18" t="s">
        <v>38</v>
      </c>
      <c r="C15" s="19" t="s">
        <v>39</v>
      </c>
      <c r="D15" s="19" t="s">
        <v>40</v>
      </c>
      <c r="E15" s="19" t="s">
        <v>49</v>
      </c>
      <c r="F15" s="19" t="s">
        <v>33</v>
      </c>
      <c r="G15" s="19">
        <v>2018</v>
      </c>
      <c r="H15" s="19" t="s">
        <v>34</v>
      </c>
      <c r="I15" s="36">
        <v>19</v>
      </c>
      <c r="J15" s="37" t="s">
        <v>42</v>
      </c>
      <c r="K15" s="19">
        <v>2.6</v>
      </c>
      <c r="L15" s="38">
        <f t="shared" si="2"/>
        <v>49.4</v>
      </c>
      <c r="M15" s="38">
        <v>49.4</v>
      </c>
      <c r="N15" s="38"/>
      <c r="O15" s="38"/>
      <c r="P15" s="19" t="s">
        <v>43</v>
      </c>
      <c r="Q15" s="19" t="s">
        <v>31</v>
      </c>
      <c r="R15" s="36">
        <v>6</v>
      </c>
      <c r="S15" s="36">
        <v>19</v>
      </c>
      <c r="T15" s="36"/>
      <c r="U15" s="36"/>
      <c r="V15" s="19" t="s">
        <v>44</v>
      </c>
    </row>
    <row r="16" s="1" customFormat="1" ht="24.95" customHeight="1" spans="1:22">
      <c r="A16" s="15">
        <v>58</v>
      </c>
      <c r="B16" s="16" t="s">
        <v>50</v>
      </c>
      <c r="C16" s="15"/>
      <c r="D16" s="15"/>
      <c r="E16" s="15"/>
      <c r="F16" s="15" t="s">
        <v>33</v>
      </c>
      <c r="G16" s="15" t="s">
        <v>29</v>
      </c>
      <c r="H16" s="15" t="s">
        <v>34</v>
      </c>
      <c r="I16" s="33">
        <f t="shared" ref="I16:O16" si="3">SUM(I17:I20)</f>
        <v>38</v>
      </c>
      <c r="J16" s="34"/>
      <c r="K16" s="15"/>
      <c r="L16" s="35">
        <f t="shared" si="3"/>
        <v>98.8</v>
      </c>
      <c r="M16" s="35">
        <f t="shared" si="3"/>
        <v>98.8</v>
      </c>
      <c r="N16" s="35">
        <f t="shared" si="3"/>
        <v>0</v>
      </c>
      <c r="O16" s="35">
        <f t="shared" si="3"/>
        <v>0</v>
      </c>
      <c r="P16" s="15"/>
      <c r="Q16" s="15" t="s">
        <v>31</v>
      </c>
      <c r="R16" s="49">
        <f>SUM(R17:R20)</f>
        <v>10</v>
      </c>
      <c r="S16" s="49">
        <f>SUM(S17:S20)</f>
        <v>38</v>
      </c>
      <c r="T16" s="49" t="s">
        <v>36</v>
      </c>
      <c r="U16" s="49" t="s">
        <v>37</v>
      </c>
      <c r="V16" s="15" t="s">
        <v>29</v>
      </c>
    </row>
    <row r="17" s="3" customFormat="1" ht="24.95" customHeight="1" spans="1:22">
      <c r="A17" s="17">
        <v>102</v>
      </c>
      <c r="B17" s="18" t="s">
        <v>51</v>
      </c>
      <c r="C17" s="19" t="s">
        <v>39</v>
      </c>
      <c r="D17" s="19" t="s">
        <v>40</v>
      </c>
      <c r="E17" s="19" t="s">
        <v>41</v>
      </c>
      <c r="F17" s="19" t="s">
        <v>33</v>
      </c>
      <c r="G17" s="19">
        <v>2018</v>
      </c>
      <c r="H17" s="19" t="s">
        <v>34</v>
      </c>
      <c r="I17" s="36">
        <v>4</v>
      </c>
      <c r="J17" s="37" t="s">
        <v>42</v>
      </c>
      <c r="K17" s="19">
        <v>2.6</v>
      </c>
      <c r="L17" s="38">
        <f t="shared" ref="L17:L20" si="4">M17+N17+O17</f>
        <v>10.4</v>
      </c>
      <c r="M17" s="38">
        <v>10.4</v>
      </c>
      <c r="N17" s="38"/>
      <c r="O17" s="38"/>
      <c r="P17" s="19" t="s">
        <v>43</v>
      </c>
      <c r="Q17" s="19" t="s">
        <v>31</v>
      </c>
      <c r="R17" s="36">
        <v>1</v>
      </c>
      <c r="S17" s="36">
        <v>4</v>
      </c>
      <c r="T17" s="36"/>
      <c r="U17" s="36"/>
      <c r="V17" s="19" t="s">
        <v>44</v>
      </c>
    </row>
    <row r="18" s="3" customFormat="1" ht="24.95" customHeight="1" spans="1:22">
      <c r="A18" s="17">
        <v>103</v>
      </c>
      <c r="B18" s="18" t="s">
        <v>52</v>
      </c>
      <c r="C18" s="19" t="s">
        <v>39</v>
      </c>
      <c r="D18" s="19" t="s">
        <v>40</v>
      </c>
      <c r="E18" s="19" t="s">
        <v>47</v>
      </c>
      <c r="F18" s="19" t="s">
        <v>33</v>
      </c>
      <c r="G18" s="19">
        <v>2018</v>
      </c>
      <c r="H18" s="19" t="s">
        <v>34</v>
      </c>
      <c r="I18" s="36">
        <v>7</v>
      </c>
      <c r="J18" s="37" t="s">
        <v>42</v>
      </c>
      <c r="K18" s="19">
        <v>2.6</v>
      </c>
      <c r="L18" s="38">
        <f t="shared" si="4"/>
        <v>18.2</v>
      </c>
      <c r="M18" s="38">
        <v>18.2</v>
      </c>
      <c r="N18" s="38"/>
      <c r="O18" s="38"/>
      <c r="P18" s="19" t="s">
        <v>43</v>
      </c>
      <c r="Q18" s="19" t="s">
        <v>31</v>
      </c>
      <c r="R18" s="36">
        <v>2</v>
      </c>
      <c r="S18" s="36">
        <v>7</v>
      </c>
      <c r="T18" s="36"/>
      <c r="U18" s="36"/>
      <c r="V18" s="19" t="s">
        <v>44</v>
      </c>
    </row>
    <row r="19" s="3" customFormat="1" ht="24.95" customHeight="1" spans="1:22">
      <c r="A19" s="17">
        <v>104</v>
      </c>
      <c r="B19" s="18" t="s">
        <v>52</v>
      </c>
      <c r="C19" s="19" t="s">
        <v>39</v>
      </c>
      <c r="D19" s="19" t="s">
        <v>40</v>
      </c>
      <c r="E19" s="19" t="s">
        <v>53</v>
      </c>
      <c r="F19" s="19" t="s">
        <v>33</v>
      </c>
      <c r="G19" s="19">
        <v>2018</v>
      </c>
      <c r="H19" s="19" t="s">
        <v>34</v>
      </c>
      <c r="I19" s="36">
        <v>9</v>
      </c>
      <c r="J19" s="37" t="s">
        <v>42</v>
      </c>
      <c r="K19" s="19">
        <v>2.6</v>
      </c>
      <c r="L19" s="38">
        <f t="shared" si="4"/>
        <v>23.4</v>
      </c>
      <c r="M19" s="38">
        <v>23.4</v>
      </c>
      <c r="N19" s="38"/>
      <c r="O19" s="38"/>
      <c r="P19" s="19" t="s">
        <v>43</v>
      </c>
      <c r="Q19" s="19" t="s">
        <v>31</v>
      </c>
      <c r="R19" s="36">
        <v>3</v>
      </c>
      <c r="S19" s="36">
        <v>9</v>
      </c>
      <c r="T19" s="36"/>
      <c r="U19" s="36"/>
      <c r="V19" s="19" t="s">
        <v>44</v>
      </c>
    </row>
    <row r="20" s="3" customFormat="1" ht="24.95" customHeight="1" spans="1:22">
      <c r="A20" s="17">
        <v>117</v>
      </c>
      <c r="B20" s="18" t="s">
        <v>54</v>
      </c>
      <c r="C20" s="19" t="s">
        <v>39</v>
      </c>
      <c r="D20" s="19" t="s">
        <v>40</v>
      </c>
      <c r="E20" s="19" t="s">
        <v>49</v>
      </c>
      <c r="F20" s="19" t="s">
        <v>33</v>
      </c>
      <c r="G20" s="19">
        <v>2018</v>
      </c>
      <c r="H20" s="19" t="s">
        <v>34</v>
      </c>
      <c r="I20" s="36">
        <v>18</v>
      </c>
      <c r="J20" s="37" t="s">
        <v>42</v>
      </c>
      <c r="K20" s="19">
        <v>2.6</v>
      </c>
      <c r="L20" s="38">
        <f t="shared" si="4"/>
        <v>46.8</v>
      </c>
      <c r="M20" s="38">
        <v>46.8</v>
      </c>
      <c r="N20" s="38"/>
      <c r="O20" s="38"/>
      <c r="P20" s="19" t="s">
        <v>43</v>
      </c>
      <c r="Q20" s="19" t="s">
        <v>31</v>
      </c>
      <c r="R20" s="36">
        <v>4</v>
      </c>
      <c r="S20" s="36">
        <v>18</v>
      </c>
      <c r="T20" s="36"/>
      <c r="U20" s="36"/>
      <c r="V20" s="19" t="s">
        <v>44</v>
      </c>
    </row>
    <row r="21" s="1" customFormat="1" ht="24.95" customHeight="1" spans="1:22">
      <c r="A21" s="11">
        <v>182</v>
      </c>
      <c r="B21" s="12" t="s">
        <v>55</v>
      </c>
      <c r="C21" s="11"/>
      <c r="D21" s="11"/>
      <c r="E21" s="11"/>
      <c r="F21" s="11" t="s">
        <v>29</v>
      </c>
      <c r="G21" s="11" t="s">
        <v>29</v>
      </c>
      <c r="H21" s="11" t="s">
        <v>29</v>
      </c>
      <c r="I21" s="27" t="s">
        <v>29</v>
      </c>
      <c r="J21" s="28"/>
      <c r="K21" s="11"/>
      <c r="L21" s="29">
        <v>449.41</v>
      </c>
      <c r="M21" s="29">
        <v>395.98</v>
      </c>
      <c r="N21" s="29">
        <v>34.38</v>
      </c>
      <c r="O21" s="29">
        <v>19.05</v>
      </c>
      <c r="P21" s="11"/>
      <c r="Q21" s="11" t="s">
        <v>29</v>
      </c>
      <c r="R21" s="46">
        <v>435</v>
      </c>
      <c r="S21" s="46">
        <v>1202</v>
      </c>
      <c r="T21" s="46"/>
      <c r="U21" s="46"/>
      <c r="V21" s="11" t="s">
        <v>29</v>
      </c>
    </row>
    <row r="22" s="1" customFormat="1" ht="24.95" customHeight="1" spans="1:22">
      <c r="A22" s="13">
        <v>183</v>
      </c>
      <c r="B22" s="14" t="s">
        <v>56</v>
      </c>
      <c r="C22" s="13"/>
      <c r="D22" s="13"/>
      <c r="E22" s="13"/>
      <c r="F22" s="13" t="s">
        <v>57</v>
      </c>
      <c r="G22" s="13" t="s">
        <v>29</v>
      </c>
      <c r="H22" s="13" t="s">
        <v>58</v>
      </c>
      <c r="I22" s="39" t="s">
        <v>29</v>
      </c>
      <c r="J22" s="31"/>
      <c r="K22" s="13"/>
      <c r="L22" s="32">
        <v>13.33</v>
      </c>
      <c r="M22" s="32">
        <v>8.68</v>
      </c>
      <c r="N22" s="32">
        <v>2.4</v>
      </c>
      <c r="O22" s="32">
        <v>2.25</v>
      </c>
      <c r="P22" s="13"/>
      <c r="Q22" s="13" t="s">
        <v>31</v>
      </c>
      <c r="R22" s="48">
        <v>66</v>
      </c>
      <c r="S22" s="48">
        <v>278</v>
      </c>
      <c r="T22" s="48" t="s">
        <v>59</v>
      </c>
      <c r="U22" s="48" t="s">
        <v>60</v>
      </c>
      <c r="V22" s="13" t="s">
        <v>29</v>
      </c>
    </row>
    <row r="23" s="1" customFormat="1" ht="24.95" customHeight="1" spans="1:22">
      <c r="A23" s="15">
        <v>184</v>
      </c>
      <c r="B23" s="16" t="s">
        <v>61</v>
      </c>
      <c r="C23" s="15"/>
      <c r="D23" s="15"/>
      <c r="E23" s="15"/>
      <c r="F23" s="15" t="s">
        <v>57</v>
      </c>
      <c r="G23" s="15" t="s">
        <v>29</v>
      </c>
      <c r="H23" s="15" t="s">
        <v>58</v>
      </c>
      <c r="I23" s="40">
        <f t="shared" ref="I23:O23" si="5">I24+I27+I37</f>
        <v>170</v>
      </c>
      <c r="J23" s="34"/>
      <c r="K23" s="15"/>
      <c r="L23" s="35">
        <f t="shared" si="5"/>
        <v>8.12</v>
      </c>
      <c r="M23" s="35">
        <f t="shared" si="5"/>
        <v>3.47</v>
      </c>
      <c r="N23" s="35">
        <f t="shared" si="5"/>
        <v>2.4</v>
      </c>
      <c r="O23" s="35">
        <f t="shared" si="5"/>
        <v>2.25</v>
      </c>
      <c r="P23" s="15"/>
      <c r="Q23" s="15" t="s">
        <v>31</v>
      </c>
      <c r="R23" s="49">
        <f>R24+R27+R37</f>
        <v>23</v>
      </c>
      <c r="S23" s="49">
        <f>S24+S27+S37</f>
        <v>99</v>
      </c>
      <c r="T23" s="49" t="s">
        <v>62</v>
      </c>
      <c r="U23" s="49" t="s">
        <v>60</v>
      </c>
      <c r="V23" s="15" t="s">
        <v>29</v>
      </c>
    </row>
    <row r="24" s="1" customFormat="1" ht="24.95" customHeight="1" spans="1:22">
      <c r="A24" s="17">
        <v>185</v>
      </c>
      <c r="B24" s="20" t="s">
        <v>63</v>
      </c>
      <c r="C24" s="17"/>
      <c r="D24" s="17"/>
      <c r="E24" s="17"/>
      <c r="F24" s="17" t="s">
        <v>33</v>
      </c>
      <c r="G24" s="17" t="s">
        <v>29</v>
      </c>
      <c r="H24" s="17" t="s">
        <v>58</v>
      </c>
      <c r="I24" s="41">
        <f t="shared" ref="I24:O24" si="6">SUM(I25:I26)</f>
        <v>8</v>
      </c>
      <c r="J24" s="42"/>
      <c r="K24" s="17"/>
      <c r="L24" s="43">
        <f t="shared" si="6"/>
        <v>0.32</v>
      </c>
      <c r="M24" s="43">
        <f t="shared" si="6"/>
        <v>0.32</v>
      </c>
      <c r="N24" s="43">
        <f t="shared" si="6"/>
        <v>0</v>
      </c>
      <c r="O24" s="43">
        <f t="shared" si="6"/>
        <v>0</v>
      </c>
      <c r="P24" s="17"/>
      <c r="Q24" s="17" t="s">
        <v>31</v>
      </c>
      <c r="R24" s="50">
        <f>SUM(R25:R26)</f>
        <v>5</v>
      </c>
      <c r="S24" s="50">
        <f>SUM(S25:S26)</f>
        <v>23</v>
      </c>
      <c r="T24" s="50" t="s">
        <v>64</v>
      </c>
      <c r="U24" s="50" t="s">
        <v>60</v>
      </c>
      <c r="V24" s="17" t="s">
        <v>29</v>
      </c>
    </row>
    <row r="25" s="3" customFormat="1" ht="24.95" customHeight="1" spans="1:22">
      <c r="A25" s="17">
        <v>195</v>
      </c>
      <c r="B25" s="18" t="s">
        <v>65</v>
      </c>
      <c r="C25" s="19" t="s">
        <v>39</v>
      </c>
      <c r="D25" s="19" t="s">
        <v>40</v>
      </c>
      <c r="E25" s="19" t="s">
        <v>49</v>
      </c>
      <c r="F25" s="19" t="s">
        <v>33</v>
      </c>
      <c r="G25" s="19">
        <v>2018</v>
      </c>
      <c r="H25" s="19" t="s">
        <v>58</v>
      </c>
      <c r="I25" s="44">
        <v>3.5</v>
      </c>
      <c r="J25" s="37" t="s">
        <v>66</v>
      </c>
      <c r="K25" s="38">
        <v>0.04</v>
      </c>
      <c r="L25" s="38">
        <f t="shared" ref="L25:L28" si="7">M25+N25+O25</f>
        <v>0.14</v>
      </c>
      <c r="M25" s="38">
        <v>0.14</v>
      </c>
      <c r="N25" s="38"/>
      <c r="O25" s="38"/>
      <c r="P25" s="19" t="s">
        <v>67</v>
      </c>
      <c r="Q25" s="19" t="s">
        <v>31</v>
      </c>
      <c r="R25" s="36">
        <v>3</v>
      </c>
      <c r="S25" s="36">
        <v>15</v>
      </c>
      <c r="T25" s="36"/>
      <c r="U25" s="36"/>
      <c r="V25" s="19" t="s">
        <v>4</v>
      </c>
    </row>
    <row r="26" s="3" customFormat="1" ht="24.95" customHeight="1" spans="1:22">
      <c r="A26" s="17">
        <v>196</v>
      </c>
      <c r="B26" s="18" t="s">
        <v>68</v>
      </c>
      <c r="C26" s="19" t="s">
        <v>39</v>
      </c>
      <c r="D26" s="19" t="s">
        <v>40</v>
      </c>
      <c r="E26" s="19" t="s">
        <v>41</v>
      </c>
      <c r="F26" s="19" t="s">
        <v>33</v>
      </c>
      <c r="G26" s="19">
        <v>2018</v>
      </c>
      <c r="H26" s="19" t="s">
        <v>58</v>
      </c>
      <c r="I26" s="44">
        <v>4.5</v>
      </c>
      <c r="J26" s="37" t="s">
        <v>66</v>
      </c>
      <c r="K26" s="38">
        <v>0.04</v>
      </c>
      <c r="L26" s="38">
        <f t="shared" si="7"/>
        <v>0.18</v>
      </c>
      <c r="M26" s="38">
        <v>0.18</v>
      </c>
      <c r="N26" s="38"/>
      <c r="O26" s="38"/>
      <c r="P26" s="19" t="s">
        <v>67</v>
      </c>
      <c r="Q26" s="19" t="s">
        <v>31</v>
      </c>
      <c r="R26" s="36">
        <v>2</v>
      </c>
      <c r="S26" s="36">
        <v>8</v>
      </c>
      <c r="T26" s="36"/>
      <c r="U26" s="36"/>
      <c r="V26" s="19" t="s">
        <v>4</v>
      </c>
    </row>
    <row r="27" s="1" customFormat="1" ht="24.95" customHeight="1" spans="1:22">
      <c r="A27" s="17">
        <v>202</v>
      </c>
      <c r="B27" s="20" t="s">
        <v>69</v>
      </c>
      <c r="C27" s="17"/>
      <c r="D27" s="17"/>
      <c r="E27" s="17"/>
      <c r="F27" s="17" t="s">
        <v>57</v>
      </c>
      <c r="G27" s="17" t="s">
        <v>29</v>
      </c>
      <c r="H27" s="17" t="s">
        <v>58</v>
      </c>
      <c r="I27" s="41">
        <f t="shared" ref="I27:O27" si="8">SUM(I28:I36)</f>
        <v>146</v>
      </c>
      <c r="J27" s="42"/>
      <c r="K27" s="17"/>
      <c r="L27" s="43">
        <f t="shared" si="8"/>
        <v>7</v>
      </c>
      <c r="M27" s="43">
        <f t="shared" si="8"/>
        <v>2.8</v>
      </c>
      <c r="N27" s="43">
        <f t="shared" si="8"/>
        <v>2.1</v>
      </c>
      <c r="O27" s="43">
        <f t="shared" si="8"/>
        <v>2.1</v>
      </c>
      <c r="P27" s="17"/>
      <c r="Q27" s="17" t="s">
        <v>31</v>
      </c>
      <c r="R27" s="50">
        <f>SUM(R28:R36)</f>
        <v>15</v>
      </c>
      <c r="S27" s="50">
        <f>SUM(S28:S36)</f>
        <v>63</v>
      </c>
      <c r="T27" s="50" t="s">
        <v>70</v>
      </c>
      <c r="U27" s="50" t="s">
        <v>60</v>
      </c>
      <c r="V27" s="17" t="s">
        <v>29</v>
      </c>
    </row>
    <row r="28" s="3" customFormat="1" ht="24.95" customHeight="1" spans="1:22">
      <c r="A28" s="17">
        <v>314</v>
      </c>
      <c r="B28" s="18" t="s">
        <v>71</v>
      </c>
      <c r="C28" s="19" t="s">
        <v>39</v>
      </c>
      <c r="D28" s="19" t="s">
        <v>40</v>
      </c>
      <c r="E28" s="19" t="s">
        <v>72</v>
      </c>
      <c r="F28" s="19" t="s">
        <v>73</v>
      </c>
      <c r="G28" s="19">
        <v>2018</v>
      </c>
      <c r="H28" s="19" t="s">
        <v>58</v>
      </c>
      <c r="I28" s="44">
        <v>10</v>
      </c>
      <c r="J28" s="37" t="s">
        <v>74</v>
      </c>
      <c r="K28" s="38">
        <v>0.02</v>
      </c>
      <c r="L28" s="38">
        <f t="shared" si="7"/>
        <v>0.2</v>
      </c>
      <c r="M28" s="38">
        <v>0.2</v>
      </c>
      <c r="N28" s="38"/>
      <c r="O28" s="38"/>
      <c r="P28" s="19" t="s">
        <v>67</v>
      </c>
      <c r="Q28" s="19" t="s">
        <v>31</v>
      </c>
      <c r="R28" s="36">
        <v>1</v>
      </c>
      <c r="S28" s="36">
        <v>4</v>
      </c>
      <c r="T28" s="36"/>
      <c r="U28" s="36"/>
      <c r="V28" s="19" t="s">
        <v>4</v>
      </c>
    </row>
    <row r="29" s="3" customFormat="1" ht="24.95" customHeight="1" spans="1:22">
      <c r="A29" s="17">
        <v>319</v>
      </c>
      <c r="B29" s="18" t="s">
        <v>75</v>
      </c>
      <c r="C29" s="19" t="s">
        <v>39</v>
      </c>
      <c r="D29" s="19" t="s">
        <v>40</v>
      </c>
      <c r="E29" s="19" t="s">
        <v>48</v>
      </c>
      <c r="F29" s="19" t="s">
        <v>33</v>
      </c>
      <c r="G29" s="19">
        <v>2018</v>
      </c>
      <c r="H29" s="19" t="s">
        <v>58</v>
      </c>
      <c r="I29" s="44">
        <v>10</v>
      </c>
      <c r="J29" s="37" t="s">
        <v>76</v>
      </c>
      <c r="K29" s="38">
        <v>0.05</v>
      </c>
      <c r="L29" s="38">
        <f t="shared" ref="L29:L44" si="9">M29+N29+O29</f>
        <v>0.5</v>
      </c>
      <c r="M29" s="38">
        <v>0.5</v>
      </c>
      <c r="N29" s="38"/>
      <c r="O29" s="38"/>
      <c r="P29" s="19" t="s">
        <v>67</v>
      </c>
      <c r="Q29" s="19" t="s">
        <v>31</v>
      </c>
      <c r="R29" s="36">
        <v>2</v>
      </c>
      <c r="S29" s="36">
        <v>6</v>
      </c>
      <c r="T29" s="36"/>
      <c r="U29" s="36"/>
      <c r="V29" s="19" t="s">
        <v>4</v>
      </c>
    </row>
    <row r="30" s="3" customFormat="1" ht="24.95" customHeight="1" spans="1:22">
      <c r="A30" s="17">
        <v>320</v>
      </c>
      <c r="B30" s="18" t="s">
        <v>77</v>
      </c>
      <c r="C30" s="19" t="s">
        <v>39</v>
      </c>
      <c r="D30" s="19" t="s">
        <v>40</v>
      </c>
      <c r="E30" s="19" t="s">
        <v>72</v>
      </c>
      <c r="F30" s="19" t="s">
        <v>33</v>
      </c>
      <c r="G30" s="19">
        <v>2018</v>
      </c>
      <c r="H30" s="19" t="s">
        <v>58</v>
      </c>
      <c r="I30" s="44">
        <v>10</v>
      </c>
      <c r="J30" s="37" t="s">
        <v>76</v>
      </c>
      <c r="K30" s="38">
        <v>0.05</v>
      </c>
      <c r="L30" s="38">
        <f t="shared" si="9"/>
        <v>0.5</v>
      </c>
      <c r="M30" s="38">
        <v>0.5</v>
      </c>
      <c r="N30" s="38"/>
      <c r="O30" s="38"/>
      <c r="P30" s="19" t="s">
        <v>67</v>
      </c>
      <c r="Q30" s="19" t="s">
        <v>31</v>
      </c>
      <c r="R30" s="36">
        <v>1</v>
      </c>
      <c r="S30" s="36">
        <v>5</v>
      </c>
      <c r="T30" s="36"/>
      <c r="U30" s="36"/>
      <c r="V30" s="19" t="s">
        <v>4</v>
      </c>
    </row>
    <row r="31" s="3" customFormat="1" ht="24.95" customHeight="1" spans="1:22">
      <c r="A31" s="17">
        <v>321</v>
      </c>
      <c r="B31" s="18" t="s">
        <v>78</v>
      </c>
      <c r="C31" s="19" t="s">
        <v>39</v>
      </c>
      <c r="D31" s="19" t="s">
        <v>40</v>
      </c>
      <c r="E31" s="19" t="s">
        <v>79</v>
      </c>
      <c r="F31" s="19" t="s">
        <v>33</v>
      </c>
      <c r="G31" s="19">
        <v>2018</v>
      </c>
      <c r="H31" s="19" t="s">
        <v>58</v>
      </c>
      <c r="I31" s="44">
        <v>8</v>
      </c>
      <c r="J31" s="37" t="s">
        <v>76</v>
      </c>
      <c r="K31" s="38">
        <v>0.05</v>
      </c>
      <c r="L31" s="38">
        <f t="shared" si="9"/>
        <v>0.4</v>
      </c>
      <c r="M31" s="38">
        <v>0.4</v>
      </c>
      <c r="N31" s="38"/>
      <c r="O31" s="38"/>
      <c r="P31" s="19" t="s">
        <v>67</v>
      </c>
      <c r="Q31" s="19" t="s">
        <v>31</v>
      </c>
      <c r="R31" s="36">
        <v>1</v>
      </c>
      <c r="S31" s="36">
        <v>8</v>
      </c>
      <c r="T31" s="36"/>
      <c r="U31" s="36"/>
      <c r="V31" s="19" t="s">
        <v>4</v>
      </c>
    </row>
    <row r="32" s="3" customFormat="1" ht="24.95" customHeight="1" spans="1:22">
      <c r="A32" s="17">
        <v>322</v>
      </c>
      <c r="B32" s="18" t="s">
        <v>80</v>
      </c>
      <c r="C32" s="19" t="s">
        <v>39</v>
      </c>
      <c r="D32" s="19" t="s">
        <v>40</v>
      </c>
      <c r="E32" s="19" t="s">
        <v>49</v>
      </c>
      <c r="F32" s="19" t="s">
        <v>33</v>
      </c>
      <c r="G32" s="19">
        <v>2018</v>
      </c>
      <c r="H32" s="19" t="s">
        <v>58</v>
      </c>
      <c r="I32" s="44">
        <v>12</v>
      </c>
      <c r="J32" s="37" t="s">
        <v>76</v>
      </c>
      <c r="K32" s="38">
        <v>0.05</v>
      </c>
      <c r="L32" s="38">
        <f t="shared" si="9"/>
        <v>0.6</v>
      </c>
      <c r="M32" s="38">
        <v>0.6</v>
      </c>
      <c r="N32" s="38"/>
      <c r="O32" s="38"/>
      <c r="P32" s="19" t="s">
        <v>67</v>
      </c>
      <c r="Q32" s="19" t="s">
        <v>31</v>
      </c>
      <c r="R32" s="36">
        <v>2</v>
      </c>
      <c r="S32" s="36">
        <v>8</v>
      </c>
      <c r="T32" s="36"/>
      <c r="U32" s="36"/>
      <c r="V32" s="19" t="s">
        <v>4</v>
      </c>
    </row>
    <row r="33" s="3" customFormat="1" ht="24.95" customHeight="1" spans="1:22">
      <c r="A33" s="17">
        <v>323</v>
      </c>
      <c r="B33" s="18" t="s">
        <v>81</v>
      </c>
      <c r="C33" s="19" t="s">
        <v>39</v>
      </c>
      <c r="D33" s="19" t="s">
        <v>40</v>
      </c>
      <c r="E33" s="19" t="s">
        <v>41</v>
      </c>
      <c r="F33" s="19" t="s">
        <v>33</v>
      </c>
      <c r="G33" s="19">
        <v>2018</v>
      </c>
      <c r="H33" s="19" t="s">
        <v>58</v>
      </c>
      <c r="I33" s="44">
        <v>4</v>
      </c>
      <c r="J33" s="37" t="s">
        <v>76</v>
      </c>
      <c r="K33" s="38">
        <v>0.05</v>
      </c>
      <c r="L33" s="38">
        <f t="shared" si="9"/>
        <v>0.2</v>
      </c>
      <c r="M33" s="38">
        <v>0.2</v>
      </c>
      <c r="N33" s="38"/>
      <c r="O33" s="38"/>
      <c r="P33" s="19" t="s">
        <v>67</v>
      </c>
      <c r="Q33" s="19" t="s">
        <v>31</v>
      </c>
      <c r="R33" s="36">
        <v>1</v>
      </c>
      <c r="S33" s="36">
        <v>4</v>
      </c>
      <c r="T33" s="36"/>
      <c r="U33" s="36"/>
      <c r="V33" s="19" t="s">
        <v>4</v>
      </c>
    </row>
    <row r="34" s="3" customFormat="1" ht="24.95" customHeight="1" spans="1:22">
      <c r="A34" s="17">
        <v>324</v>
      </c>
      <c r="B34" s="18" t="s">
        <v>82</v>
      </c>
      <c r="C34" s="19" t="s">
        <v>39</v>
      </c>
      <c r="D34" s="19" t="s">
        <v>40</v>
      </c>
      <c r="E34" s="19" t="s">
        <v>47</v>
      </c>
      <c r="F34" s="19" t="s">
        <v>33</v>
      </c>
      <c r="G34" s="19">
        <v>2018</v>
      </c>
      <c r="H34" s="19" t="s">
        <v>58</v>
      </c>
      <c r="I34" s="44">
        <v>8</v>
      </c>
      <c r="J34" s="37" t="s">
        <v>76</v>
      </c>
      <c r="K34" s="38">
        <v>0.05</v>
      </c>
      <c r="L34" s="38">
        <f t="shared" si="9"/>
        <v>0.4</v>
      </c>
      <c r="M34" s="38">
        <v>0.4</v>
      </c>
      <c r="N34" s="38"/>
      <c r="O34" s="38"/>
      <c r="P34" s="19" t="s">
        <v>67</v>
      </c>
      <c r="Q34" s="19" t="s">
        <v>31</v>
      </c>
      <c r="R34" s="36">
        <v>1</v>
      </c>
      <c r="S34" s="36">
        <v>4</v>
      </c>
      <c r="T34" s="36"/>
      <c r="U34" s="36"/>
      <c r="V34" s="19" t="s">
        <v>4</v>
      </c>
    </row>
    <row r="35" s="3" customFormat="1" ht="24.95" customHeight="1" spans="1:22">
      <c r="A35" s="17">
        <v>426</v>
      </c>
      <c r="B35" s="18" t="s">
        <v>75</v>
      </c>
      <c r="C35" s="19" t="s">
        <v>39</v>
      </c>
      <c r="D35" s="19" t="s">
        <v>40</v>
      </c>
      <c r="E35" s="19" t="s">
        <v>48</v>
      </c>
      <c r="F35" s="19" t="s">
        <v>33</v>
      </c>
      <c r="G35" s="19">
        <v>2019</v>
      </c>
      <c r="H35" s="19" t="s">
        <v>58</v>
      </c>
      <c r="I35" s="44">
        <v>42</v>
      </c>
      <c r="J35" s="37" t="s">
        <v>76</v>
      </c>
      <c r="K35" s="19">
        <v>0.05</v>
      </c>
      <c r="L35" s="38">
        <f t="shared" si="9"/>
        <v>2.1</v>
      </c>
      <c r="M35" s="38"/>
      <c r="N35" s="38">
        <v>2.1</v>
      </c>
      <c r="O35" s="38"/>
      <c r="P35" s="19" t="s">
        <v>67</v>
      </c>
      <c r="Q35" s="19" t="s">
        <v>31</v>
      </c>
      <c r="R35" s="36">
        <v>3</v>
      </c>
      <c r="S35" s="36">
        <v>12</v>
      </c>
      <c r="T35" s="36"/>
      <c r="U35" s="36"/>
      <c r="V35" s="19" t="s">
        <v>4</v>
      </c>
    </row>
    <row r="36" s="3" customFormat="1" ht="24.95" customHeight="1" spans="1:22">
      <c r="A36" s="17">
        <v>532</v>
      </c>
      <c r="B36" s="18" t="s">
        <v>75</v>
      </c>
      <c r="C36" s="19" t="s">
        <v>39</v>
      </c>
      <c r="D36" s="19" t="s">
        <v>40</v>
      </c>
      <c r="E36" s="19" t="s">
        <v>48</v>
      </c>
      <c r="F36" s="19" t="s">
        <v>33</v>
      </c>
      <c r="G36" s="19">
        <v>2020</v>
      </c>
      <c r="H36" s="19" t="s">
        <v>58</v>
      </c>
      <c r="I36" s="44">
        <v>42</v>
      </c>
      <c r="J36" s="37" t="s">
        <v>76</v>
      </c>
      <c r="K36" s="19">
        <v>0.05</v>
      </c>
      <c r="L36" s="38">
        <f t="shared" si="9"/>
        <v>2.1</v>
      </c>
      <c r="M36" s="38"/>
      <c r="N36" s="38"/>
      <c r="O36" s="38">
        <v>2.1</v>
      </c>
      <c r="P36" s="19" t="s">
        <v>67</v>
      </c>
      <c r="Q36" s="19" t="s">
        <v>31</v>
      </c>
      <c r="R36" s="36">
        <v>3</v>
      </c>
      <c r="S36" s="36">
        <v>12</v>
      </c>
      <c r="T36" s="36"/>
      <c r="U36" s="36"/>
      <c r="V36" s="19" t="s">
        <v>4</v>
      </c>
    </row>
    <row r="37" s="1" customFormat="1" ht="24.95" customHeight="1" spans="1:22">
      <c r="A37" s="17">
        <v>587</v>
      </c>
      <c r="B37" s="20" t="s">
        <v>83</v>
      </c>
      <c r="C37" s="17"/>
      <c r="D37" s="17"/>
      <c r="E37" s="17"/>
      <c r="F37" s="17" t="s">
        <v>33</v>
      </c>
      <c r="G37" s="17" t="s">
        <v>29</v>
      </c>
      <c r="H37" s="17" t="s">
        <v>58</v>
      </c>
      <c r="I37" s="41">
        <f t="shared" ref="I37:O37" si="10">SUM(I38:I40)</f>
        <v>16</v>
      </c>
      <c r="J37" s="42"/>
      <c r="K37" s="17"/>
      <c r="L37" s="43">
        <f t="shared" si="10"/>
        <v>0.8</v>
      </c>
      <c r="M37" s="43">
        <f t="shared" si="10"/>
        <v>0.35</v>
      </c>
      <c r="N37" s="43">
        <f t="shared" si="10"/>
        <v>0.3</v>
      </c>
      <c r="O37" s="43">
        <f t="shared" si="10"/>
        <v>0.15</v>
      </c>
      <c r="P37" s="17"/>
      <c r="Q37" s="17" t="s">
        <v>31</v>
      </c>
      <c r="R37" s="50">
        <f>SUM(R38:R40)</f>
        <v>3</v>
      </c>
      <c r="S37" s="50">
        <f>SUM(S38:S40)</f>
        <v>13</v>
      </c>
      <c r="T37" s="50" t="s">
        <v>84</v>
      </c>
      <c r="U37" s="50" t="s">
        <v>60</v>
      </c>
      <c r="V37" s="17" t="s">
        <v>29</v>
      </c>
    </row>
    <row r="38" s="3" customFormat="1" ht="24.95" customHeight="1" spans="1:22">
      <c r="A38" s="17">
        <v>691</v>
      </c>
      <c r="B38" s="21" t="s">
        <v>85</v>
      </c>
      <c r="C38" s="17" t="s">
        <v>39</v>
      </c>
      <c r="D38" s="17" t="s">
        <v>40</v>
      </c>
      <c r="E38" s="17" t="s">
        <v>86</v>
      </c>
      <c r="F38" s="17" t="s">
        <v>33</v>
      </c>
      <c r="G38" s="17">
        <v>2018</v>
      </c>
      <c r="H38" s="17" t="s">
        <v>58</v>
      </c>
      <c r="I38" s="41">
        <v>7</v>
      </c>
      <c r="J38" s="42" t="s">
        <v>87</v>
      </c>
      <c r="K38" s="43">
        <v>0.05</v>
      </c>
      <c r="L38" s="43">
        <f t="shared" ref="L38:L40" si="11">M38+N38+O38</f>
        <v>0.35</v>
      </c>
      <c r="M38" s="43">
        <v>0.35</v>
      </c>
      <c r="N38" s="43"/>
      <c r="O38" s="43"/>
      <c r="P38" s="17" t="s">
        <v>67</v>
      </c>
      <c r="Q38" s="17" t="s">
        <v>31</v>
      </c>
      <c r="R38" s="17">
        <v>1</v>
      </c>
      <c r="S38" s="17">
        <v>6</v>
      </c>
      <c r="T38" s="17"/>
      <c r="U38" s="17"/>
      <c r="V38" s="17" t="s">
        <v>4</v>
      </c>
    </row>
    <row r="39" s="1" customFormat="1" ht="24.95" customHeight="1" spans="1:22">
      <c r="A39" s="17">
        <v>763</v>
      </c>
      <c r="B39" s="21" t="s">
        <v>88</v>
      </c>
      <c r="C39" s="17" t="s">
        <v>39</v>
      </c>
      <c r="D39" s="17" t="s">
        <v>40</v>
      </c>
      <c r="E39" s="17" t="s">
        <v>45</v>
      </c>
      <c r="F39" s="17" t="s">
        <v>33</v>
      </c>
      <c r="G39" s="17">
        <v>2019</v>
      </c>
      <c r="H39" s="17" t="s">
        <v>58</v>
      </c>
      <c r="I39" s="41">
        <v>6</v>
      </c>
      <c r="J39" s="42" t="s">
        <v>87</v>
      </c>
      <c r="K39" s="17">
        <v>0.05</v>
      </c>
      <c r="L39" s="43">
        <f t="shared" si="11"/>
        <v>0.3</v>
      </c>
      <c r="M39" s="43"/>
      <c r="N39" s="43">
        <v>0.3</v>
      </c>
      <c r="O39" s="43"/>
      <c r="P39" s="19" t="s">
        <v>67</v>
      </c>
      <c r="Q39" s="17" t="s">
        <v>31</v>
      </c>
      <c r="R39" s="17">
        <v>1</v>
      </c>
      <c r="S39" s="17">
        <v>4</v>
      </c>
      <c r="T39" s="17"/>
      <c r="U39" s="17"/>
      <c r="V39" s="17" t="s">
        <v>4</v>
      </c>
    </row>
    <row r="40" s="1" customFormat="1" ht="24.95" customHeight="1" spans="1:22">
      <c r="A40" s="17">
        <v>814</v>
      </c>
      <c r="B40" s="21" t="s">
        <v>88</v>
      </c>
      <c r="C40" s="17" t="s">
        <v>39</v>
      </c>
      <c r="D40" s="17" t="s">
        <v>40</v>
      </c>
      <c r="E40" s="17" t="s">
        <v>45</v>
      </c>
      <c r="F40" s="17" t="s">
        <v>33</v>
      </c>
      <c r="G40" s="17">
        <v>2020</v>
      </c>
      <c r="H40" s="17" t="s">
        <v>58</v>
      </c>
      <c r="I40" s="41">
        <v>3</v>
      </c>
      <c r="J40" s="42" t="s">
        <v>87</v>
      </c>
      <c r="K40" s="17">
        <v>0.05</v>
      </c>
      <c r="L40" s="43">
        <f t="shared" si="11"/>
        <v>0.15</v>
      </c>
      <c r="M40" s="43"/>
      <c r="N40" s="43"/>
      <c r="O40" s="43">
        <v>0.15</v>
      </c>
      <c r="P40" s="19" t="s">
        <v>67</v>
      </c>
      <c r="Q40" s="17" t="s">
        <v>31</v>
      </c>
      <c r="R40" s="17">
        <v>1</v>
      </c>
      <c r="S40" s="17">
        <v>3</v>
      </c>
      <c r="T40" s="17"/>
      <c r="U40" s="17"/>
      <c r="V40" s="17" t="s">
        <v>4</v>
      </c>
    </row>
    <row r="41" s="1" customFormat="1" ht="24.95" customHeight="1" spans="1:22">
      <c r="A41" s="15">
        <v>815</v>
      </c>
      <c r="B41" s="16" t="s">
        <v>89</v>
      </c>
      <c r="C41" s="15"/>
      <c r="D41" s="15"/>
      <c r="E41" s="15"/>
      <c r="F41" s="15" t="s">
        <v>57</v>
      </c>
      <c r="G41" s="15" t="s">
        <v>29</v>
      </c>
      <c r="H41" s="15" t="s">
        <v>58</v>
      </c>
      <c r="I41" s="40">
        <v>99</v>
      </c>
      <c r="J41" s="34"/>
      <c r="K41" s="15"/>
      <c r="L41" s="35">
        <v>4.59</v>
      </c>
      <c r="M41" s="35">
        <v>4.59</v>
      </c>
      <c r="N41" s="35">
        <v>0</v>
      </c>
      <c r="O41" s="35">
        <v>0</v>
      </c>
      <c r="P41" s="15"/>
      <c r="Q41" s="15" t="s">
        <v>31</v>
      </c>
      <c r="R41" s="49">
        <v>33</v>
      </c>
      <c r="S41" s="49">
        <v>134</v>
      </c>
      <c r="T41" s="49" t="s">
        <v>90</v>
      </c>
      <c r="U41" s="49" t="s">
        <v>60</v>
      </c>
      <c r="V41" s="15" t="s">
        <v>29</v>
      </c>
    </row>
    <row r="42" s="1" customFormat="1" ht="24.95" customHeight="1" spans="1:22">
      <c r="A42" s="17">
        <v>816</v>
      </c>
      <c r="B42" s="20" t="s">
        <v>91</v>
      </c>
      <c r="C42" s="17"/>
      <c r="D42" s="17"/>
      <c r="E42" s="17"/>
      <c r="F42" s="17" t="s">
        <v>57</v>
      </c>
      <c r="G42" s="17" t="s">
        <v>29</v>
      </c>
      <c r="H42" s="17" t="s">
        <v>58</v>
      </c>
      <c r="I42" s="41">
        <f t="shared" ref="I42:O42" si="12">SUM(I43:I46)</f>
        <v>11</v>
      </c>
      <c r="J42" s="42"/>
      <c r="K42" s="17"/>
      <c r="L42" s="43">
        <f t="shared" si="12"/>
        <v>0.66</v>
      </c>
      <c r="M42" s="43">
        <f t="shared" si="12"/>
        <v>0.66</v>
      </c>
      <c r="N42" s="43">
        <f t="shared" si="12"/>
        <v>0</v>
      </c>
      <c r="O42" s="43">
        <f t="shared" si="12"/>
        <v>0</v>
      </c>
      <c r="P42" s="17"/>
      <c r="Q42" s="17" t="s">
        <v>31</v>
      </c>
      <c r="R42" s="50">
        <f>SUM(R43:R46)</f>
        <v>4</v>
      </c>
      <c r="S42" s="50">
        <f>SUM(S43:S46)</f>
        <v>18</v>
      </c>
      <c r="T42" s="50" t="s">
        <v>92</v>
      </c>
      <c r="U42" s="50" t="s">
        <v>60</v>
      </c>
      <c r="V42" s="17" t="s">
        <v>29</v>
      </c>
    </row>
    <row r="43" s="1" customFormat="1" ht="24.95" customHeight="1" spans="1:22">
      <c r="A43" s="17">
        <v>879</v>
      </c>
      <c r="B43" s="21" t="s">
        <v>93</v>
      </c>
      <c r="C43" s="17" t="s">
        <v>39</v>
      </c>
      <c r="D43" s="17" t="s">
        <v>40</v>
      </c>
      <c r="E43" s="17" t="s">
        <v>41</v>
      </c>
      <c r="F43" s="17" t="s">
        <v>73</v>
      </c>
      <c r="G43" s="17">
        <v>2018</v>
      </c>
      <c r="H43" s="17" t="s">
        <v>58</v>
      </c>
      <c r="I43" s="41">
        <v>4</v>
      </c>
      <c r="J43" s="42" t="s">
        <v>94</v>
      </c>
      <c r="K43" s="43">
        <v>0.06</v>
      </c>
      <c r="L43" s="43">
        <f t="shared" ref="L43:L46" si="13">M43+N43+O43</f>
        <v>0.24</v>
      </c>
      <c r="M43" s="43">
        <v>0.24</v>
      </c>
      <c r="N43" s="43"/>
      <c r="O43" s="43"/>
      <c r="P43" s="17" t="s">
        <v>67</v>
      </c>
      <c r="Q43" s="17" t="s">
        <v>31</v>
      </c>
      <c r="R43" s="17">
        <v>1</v>
      </c>
      <c r="S43" s="17">
        <v>4</v>
      </c>
      <c r="T43" s="17"/>
      <c r="U43" s="17"/>
      <c r="V43" s="17" t="s">
        <v>4</v>
      </c>
    </row>
    <row r="44" s="1" customFormat="1" ht="24.95" customHeight="1" spans="1:22">
      <c r="A44" s="17">
        <v>880</v>
      </c>
      <c r="B44" s="21" t="s">
        <v>95</v>
      </c>
      <c r="C44" s="17" t="s">
        <v>39</v>
      </c>
      <c r="D44" s="17" t="s">
        <v>40</v>
      </c>
      <c r="E44" s="17" t="s">
        <v>48</v>
      </c>
      <c r="F44" s="17" t="s">
        <v>73</v>
      </c>
      <c r="G44" s="17">
        <v>2018</v>
      </c>
      <c r="H44" s="17" t="s">
        <v>58</v>
      </c>
      <c r="I44" s="41">
        <v>1</v>
      </c>
      <c r="J44" s="42" t="s">
        <v>94</v>
      </c>
      <c r="K44" s="43">
        <v>0.06</v>
      </c>
      <c r="L44" s="43">
        <f t="shared" si="13"/>
        <v>0.06</v>
      </c>
      <c r="M44" s="43">
        <v>0.06</v>
      </c>
      <c r="N44" s="43"/>
      <c r="O44" s="43"/>
      <c r="P44" s="17" t="s">
        <v>67</v>
      </c>
      <c r="Q44" s="17" t="s">
        <v>31</v>
      </c>
      <c r="R44" s="17">
        <v>1</v>
      </c>
      <c r="S44" s="17">
        <v>5</v>
      </c>
      <c r="T44" s="17"/>
      <c r="U44" s="17"/>
      <c r="V44" s="17" t="s">
        <v>4</v>
      </c>
    </row>
    <row r="45" s="1" customFormat="1" ht="24.95" customHeight="1" spans="1:22">
      <c r="A45" s="17">
        <v>881</v>
      </c>
      <c r="B45" s="21" t="s">
        <v>96</v>
      </c>
      <c r="C45" s="17" t="s">
        <v>39</v>
      </c>
      <c r="D45" s="17" t="s">
        <v>40</v>
      </c>
      <c r="E45" s="17" t="s">
        <v>47</v>
      </c>
      <c r="F45" s="17" t="s">
        <v>73</v>
      </c>
      <c r="G45" s="17">
        <v>2018</v>
      </c>
      <c r="H45" s="17" t="s">
        <v>58</v>
      </c>
      <c r="I45" s="41">
        <v>1</v>
      </c>
      <c r="J45" s="42" t="s">
        <v>94</v>
      </c>
      <c r="K45" s="43">
        <v>0.06</v>
      </c>
      <c r="L45" s="43">
        <f t="shared" si="13"/>
        <v>0.06</v>
      </c>
      <c r="M45" s="43">
        <v>0.06</v>
      </c>
      <c r="N45" s="43"/>
      <c r="O45" s="43"/>
      <c r="P45" s="17" t="s">
        <v>67</v>
      </c>
      <c r="Q45" s="17" t="s">
        <v>31</v>
      </c>
      <c r="R45" s="17">
        <v>1</v>
      </c>
      <c r="S45" s="17">
        <v>5</v>
      </c>
      <c r="T45" s="17"/>
      <c r="U45" s="17"/>
      <c r="V45" s="17" t="s">
        <v>4</v>
      </c>
    </row>
    <row r="46" s="1" customFormat="1" ht="24.95" customHeight="1" spans="1:22">
      <c r="A46" s="17">
        <v>882</v>
      </c>
      <c r="B46" s="21" t="s">
        <v>97</v>
      </c>
      <c r="C46" s="17" t="s">
        <v>39</v>
      </c>
      <c r="D46" s="17" t="s">
        <v>40</v>
      </c>
      <c r="E46" s="17" t="s">
        <v>72</v>
      </c>
      <c r="F46" s="17" t="s">
        <v>73</v>
      </c>
      <c r="G46" s="17">
        <v>2018</v>
      </c>
      <c r="H46" s="17" t="s">
        <v>58</v>
      </c>
      <c r="I46" s="41">
        <v>5</v>
      </c>
      <c r="J46" s="42" t="s">
        <v>94</v>
      </c>
      <c r="K46" s="43">
        <v>0.06</v>
      </c>
      <c r="L46" s="43">
        <f t="shared" si="13"/>
        <v>0.3</v>
      </c>
      <c r="M46" s="43">
        <v>0.3</v>
      </c>
      <c r="N46" s="43"/>
      <c r="O46" s="43"/>
      <c r="P46" s="17" t="s">
        <v>67</v>
      </c>
      <c r="Q46" s="17" t="s">
        <v>31</v>
      </c>
      <c r="R46" s="17">
        <v>1</v>
      </c>
      <c r="S46" s="17">
        <v>4</v>
      </c>
      <c r="T46" s="17"/>
      <c r="U46" s="17"/>
      <c r="V46" s="17" t="s">
        <v>4</v>
      </c>
    </row>
    <row r="47" s="1" customFormat="1" ht="24.95" customHeight="1" spans="1:22">
      <c r="A47" s="17">
        <v>1100</v>
      </c>
      <c r="B47" s="20" t="s">
        <v>98</v>
      </c>
      <c r="C47" s="17"/>
      <c r="D47" s="17"/>
      <c r="E47" s="17"/>
      <c r="F47" s="17" t="s">
        <v>33</v>
      </c>
      <c r="G47" s="17" t="s">
        <v>29</v>
      </c>
      <c r="H47" s="17" t="s">
        <v>58</v>
      </c>
      <c r="I47" s="41">
        <f t="shared" ref="I47:O47" si="14">SUM(I48:I59)</f>
        <v>68</v>
      </c>
      <c r="J47" s="42"/>
      <c r="K47" s="17"/>
      <c r="L47" s="43">
        <f t="shared" si="14"/>
        <v>3.21</v>
      </c>
      <c r="M47" s="43">
        <f t="shared" si="14"/>
        <v>3.21</v>
      </c>
      <c r="N47" s="43">
        <f t="shared" si="14"/>
        <v>0</v>
      </c>
      <c r="O47" s="43">
        <f t="shared" si="14"/>
        <v>0</v>
      </c>
      <c r="P47" s="17"/>
      <c r="Q47" s="17" t="s">
        <v>31</v>
      </c>
      <c r="R47" s="50">
        <f>SUM(R48:R59)</f>
        <v>23</v>
      </c>
      <c r="S47" s="50">
        <f>SUM(S48:S59)</f>
        <v>90</v>
      </c>
      <c r="T47" s="50" t="s">
        <v>99</v>
      </c>
      <c r="U47" s="50" t="s">
        <v>60</v>
      </c>
      <c r="V47" s="17" t="s">
        <v>29</v>
      </c>
    </row>
    <row r="48" s="1" customFormat="1" ht="24.95" customHeight="1" spans="1:22">
      <c r="A48" s="17">
        <v>1118</v>
      </c>
      <c r="B48" s="21" t="s">
        <v>100</v>
      </c>
      <c r="C48" s="17" t="s">
        <v>39</v>
      </c>
      <c r="D48" s="17" t="s">
        <v>40</v>
      </c>
      <c r="E48" s="17" t="s">
        <v>53</v>
      </c>
      <c r="F48" s="17" t="s">
        <v>73</v>
      </c>
      <c r="G48" s="17">
        <v>2018</v>
      </c>
      <c r="H48" s="17" t="s">
        <v>58</v>
      </c>
      <c r="I48" s="41">
        <v>2</v>
      </c>
      <c r="J48" s="42" t="s">
        <v>101</v>
      </c>
      <c r="K48" s="43">
        <v>0.04</v>
      </c>
      <c r="L48" s="43">
        <f t="shared" ref="L48:L60" si="15">M48+N48+O48</f>
        <v>0.08</v>
      </c>
      <c r="M48" s="43">
        <v>0.08</v>
      </c>
      <c r="N48" s="43"/>
      <c r="O48" s="43"/>
      <c r="P48" s="17" t="s">
        <v>67</v>
      </c>
      <c r="Q48" s="17" t="s">
        <v>31</v>
      </c>
      <c r="R48" s="17">
        <v>1</v>
      </c>
      <c r="S48" s="17">
        <v>6</v>
      </c>
      <c r="T48" s="17"/>
      <c r="U48" s="17"/>
      <c r="V48" s="17" t="s">
        <v>4</v>
      </c>
    </row>
    <row r="49" s="1" customFormat="1" ht="24.95" customHeight="1" spans="1:22">
      <c r="A49" s="17">
        <v>1119</v>
      </c>
      <c r="B49" s="21" t="s">
        <v>102</v>
      </c>
      <c r="C49" s="17" t="s">
        <v>39</v>
      </c>
      <c r="D49" s="17" t="s">
        <v>40</v>
      </c>
      <c r="E49" s="17" t="s">
        <v>41</v>
      </c>
      <c r="F49" s="17" t="s">
        <v>73</v>
      </c>
      <c r="G49" s="17">
        <v>2018</v>
      </c>
      <c r="H49" s="17" t="s">
        <v>58</v>
      </c>
      <c r="I49" s="41">
        <v>22</v>
      </c>
      <c r="J49" s="42" t="s">
        <v>101</v>
      </c>
      <c r="K49" s="43">
        <v>0.04</v>
      </c>
      <c r="L49" s="43">
        <f t="shared" si="15"/>
        <v>0.88</v>
      </c>
      <c r="M49" s="43">
        <v>0.88</v>
      </c>
      <c r="N49" s="43"/>
      <c r="O49" s="43"/>
      <c r="P49" s="17" t="s">
        <v>67</v>
      </c>
      <c r="Q49" s="17" t="s">
        <v>31</v>
      </c>
      <c r="R49" s="17">
        <v>6</v>
      </c>
      <c r="S49" s="17">
        <v>22</v>
      </c>
      <c r="T49" s="17"/>
      <c r="U49" s="17"/>
      <c r="V49" s="17" t="s">
        <v>4</v>
      </c>
    </row>
    <row r="50" s="1" customFormat="1" ht="24.95" customHeight="1" spans="1:22">
      <c r="A50" s="17">
        <v>1120</v>
      </c>
      <c r="B50" s="21" t="s">
        <v>103</v>
      </c>
      <c r="C50" s="17" t="s">
        <v>39</v>
      </c>
      <c r="D50" s="17" t="s">
        <v>40</v>
      </c>
      <c r="E50" s="17" t="s">
        <v>45</v>
      </c>
      <c r="F50" s="17" t="s">
        <v>73</v>
      </c>
      <c r="G50" s="17">
        <v>2018</v>
      </c>
      <c r="H50" s="17" t="s">
        <v>58</v>
      </c>
      <c r="I50" s="41">
        <v>8</v>
      </c>
      <c r="J50" s="42" t="s">
        <v>101</v>
      </c>
      <c r="K50" s="43">
        <v>0.04</v>
      </c>
      <c r="L50" s="43">
        <f t="shared" si="15"/>
        <v>0.32</v>
      </c>
      <c r="M50" s="43">
        <v>0.32</v>
      </c>
      <c r="N50" s="43"/>
      <c r="O50" s="43"/>
      <c r="P50" s="17" t="s">
        <v>67</v>
      </c>
      <c r="Q50" s="17" t="s">
        <v>31</v>
      </c>
      <c r="R50" s="17">
        <v>2</v>
      </c>
      <c r="S50" s="17">
        <v>7</v>
      </c>
      <c r="T50" s="17"/>
      <c r="U50" s="17"/>
      <c r="V50" s="17" t="s">
        <v>4</v>
      </c>
    </row>
    <row r="51" s="1" customFormat="1" ht="24.95" customHeight="1" spans="1:22">
      <c r="A51" s="17">
        <v>1121</v>
      </c>
      <c r="B51" s="21" t="s">
        <v>104</v>
      </c>
      <c r="C51" s="17" t="s">
        <v>39</v>
      </c>
      <c r="D51" s="17" t="s">
        <v>40</v>
      </c>
      <c r="E51" s="17" t="s">
        <v>47</v>
      </c>
      <c r="F51" s="17" t="s">
        <v>73</v>
      </c>
      <c r="G51" s="17">
        <v>2018</v>
      </c>
      <c r="H51" s="17" t="s">
        <v>58</v>
      </c>
      <c r="I51" s="41">
        <v>1</v>
      </c>
      <c r="J51" s="42" t="s">
        <v>101</v>
      </c>
      <c r="K51" s="43">
        <v>0.04</v>
      </c>
      <c r="L51" s="43">
        <f t="shared" si="15"/>
        <v>0.04</v>
      </c>
      <c r="M51" s="43">
        <v>0.04</v>
      </c>
      <c r="N51" s="43"/>
      <c r="O51" s="43"/>
      <c r="P51" s="17" t="s">
        <v>67</v>
      </c>
      <c r="Q51" s="17" t="s">
        <v>31</v>
      </c>
      <c r="R51" s="17">
        <v>1</v>
      </c>
      <c r="S51" s="17">
        <v>5</v>
      </c>
      <c r="T51" s="17"/>
      <c r="U51" s="17"/>
      <c r="V51" s="17" t="s">
        <v>4</v>
      </c>
    </row>
    <row r="52" s="1" customFormat="1" ht="24.95" customHeight="1" spans="1:22">
      <c r="A52" s="17">
        <v>1122</v>
      </c>
      <c r="B52" s="21" t="s">
        <v>105</v>
      </c>
      <c r="C52" s="17" t="s">
        <v>39</v>
      </c>
      <c r="D52" s="17" t="s">
        <v>40</v>
      </c>
      <c r="E52" s="17" t="s">
        <v>72</v>
      </c>
      <c r="F52" s="17" t="s">
        <v>73</v>
      </c>
      <c r="G52" s="17">
        <v>2018</v>
      </c>
      <c r="H52" s="17" t="s">
        <v>58</v>
      </c>
      <c r="I52" s="41">
        <v>6</v>
      </c>
      <c r="J52" s="42" t="s">
        <v>101</v>
      </c>
      <c r="K52" s="43">
        <v>0.04</v>
      </c>
      <c r="L52" s="43">
        <f t="shared" si="15"/>
        <v>0.24</v>
      </c>
      <c r="M52" s="43">
        <v>0.24</v>
      </c>
      <c r="N52" s="43"/>
      <c r="O52" s="43"/>
      <c r="P52" s="17" t="s">
        <v>67</v>
      </c>
      <c r="Q52" s="17" t="s">
        <v>31</v>
      </c>
      <c r="R52" s="17">
        <v>1</v>
      </c>
      <c r="S52" s="17">
        <v>4</v>
      </c>
      <c r="T52" s="17"/>
      <c r="U52" s="17"/>
      <c r="V52" s="17" t="s">
        <v>4</v>
      </c>
    </row>
    <row r="53" s="1" customFormat="1" ht="24.95" customHeight="1" spans="1:22">
      <c r="A53" s="17">
        <v>1123</v>
      </c>
      <c r="B53" s="21" t="s">
        <v>106</v>
      </c>
      <c r="C53" s="17" t="s">
        <v>39</v>
      </c>
      <c r="D53" s="17" t="s">
        <v>40</v>
      </c>
      <c r="E53" s="17" t="s">
        <v>46</v>
      </c>
      <c r="F53" s="17" t="s">
        <v>33</v>
      </c>
      <c r="G53" s="17">
        <v>2018</v>
      </c>
      <c r="H53" s="17" t="s">
        <v>58</v>
      </c>
      <c r="I53" s="41">
        <v>3</v>
      </c>
      <c r="J53" s="42" t="s">
        <v>107</v>
      </c>
      <c r="K53" s="43">
        <v>0.05</v>
      </c>
      <c r="L53" s="43">
        <f t="shared" si="15"/>
        <v>0.15</v>
      </c>
      <c r="M53" s="43">
        <v>0.15</v>
      </c>
      <c r="N53" s="43"/>
      <c r="O53" s="43"/>
      <c r="P53" s="17" t="s">
        <v>67</v>
      </c>
      <c r="Q53" s="17" t="s">
        <v>31</v>
      </c>
      <c r="R53" s="17">
        <v>2</v>
      </c>
      <c r="S53" s="17">
        <v>11</v>
      </c>
      <c r="T53" s="17"/>
      <c r="U53" s="17"/>
      <c r="V53" s="17" t="s">
        <v>4</v>
      </c>
    </row>
    <row r="54" s="1" customFormat="1" ht="24.95" customHeight="1" spans="1:22">
      <c r="A54" s="17">
        <v>1124</v>
      </c>
      <c r="B54" s="21" t="s">
        <v>108</v>
      </c>
      <c r="C54" s="17" t="s">
        <v>39</v>
      </c>
      <c r="D54" s="17" t="s">
        <v>40</v>
      </c>
      <c r="E54" s="17" t="s">
        <v>47</v>
      </c>
      <c r="F54" s="17" t="s">
        <v>33</v>
      </c>
      <c r="G54" s="17">
        <v>2018</v>
      </c>
      <c r="H54" s="17" t="s">
        <v>58</v>
      </c>
      <c r="I54" s="41">
        <v>3</v>
      </c>
      <c r="J54" s="42" t="s">
        <v>107</v>
      </c>
      <c r="K54" s="43">
        <v>0.05</v>
      </c>
      <c r="L54" s="43">
        <f t="shared" si="15"/>
        <v>0.15</v>
      </c>
      <c r="M54" s="43">
        <v>0.15</v>
      </c>
      <c r="N54" s="43"/>
      <c r="O54" s="43"/>
      <c r="P54" s="17" t="s">
        <v>67</v>
      </c>
      <c r="Q54" s="17" t="s">
        <v>31</v>
      </c>
      <c r="R54" s="17">
        <v>1</v>
      </c>
      <c r="S54" s="17">
        <v>4</v>
      </c>
      <c r="T54" s="17"/>
      <c r="U54" s="17"/>
      <c r="V54" s="17" t="s">
        <v>4</v>
      </c>
    </row>
    <row r="55" s="1" customFormat="1" ht="24.95" customHeight="1" spans="1:22">
      <c r="A55" s="17">
        <v>1126</v>
      </c>
      <c r="B55" s="21" t="s">
        <v>109</v>
      </c>
      <c r="C55" s="17" t="s">
        <v>39</v>
      </c>
      <c r="D55" s="17" t="s">
        <v>40</v>
      </c>
      <c r="E55" s="17" t="s">
        <v>45</v>
      </c>
      <c r="F55" s="17" t="s">
        <v>33</v>
      </c>
      <c r="G55" s="17">
        <v>2018</v>
      </c>
      <c r="H55" s="17" t="s">
        <v>58</v>
      </c>
      <c r="I55" s="41">
        <v>7</v>
      </c>
      <c r="J55" s="42" t="s">
        <v>107</v>
      </c>
      <c r="K55" s="43">
        <v>0.05</v>
      </c>
      <c r="L55" s="43">
        <f t="shared" si="15"/>
        <v>0.35</v>
      </c>
      <c r="M55" s="43">
        <v>0.35</v>
      </c>
      <c r="N55" s="43"/>
      <c r="O55" s="43"/>
      <c r="P55" s="17" t="s">
        <v>67</v>
      </c>
      <c r="Q55" s="17" t="s">
        <v>31</v>
      </c>
      <c r="R55" s="17">
        <v>3</v>
      </c>
      <c r="S55" s="17">
        <v>11</v>
      </c>
      <c r="T55" s="17"/>
      <c r="U55" s="17"/>
      <c r="V55" s="17" t="s">
        <v>4</v>
      </c>
    </row>
    <row r="56" s="1" customFormat="1" ht="24.95" customHeight="1" spans="1:22">
      <c r="A56" s="17">
        <v>1127</v>
      </c>
      <c r="B56" s="21" t="s">
        <v>110</v>
      </c>
      <c r="C56" s="17" t="s">
        <v>39</v>
      </c>
      <c r="D56" s="17" t="s">
        <v>40</v>
      </c>
      <c r="E56" s="17" t="s">
        <v>111</v>
      </c>
      <c r="F56" s="17" t="s">
        <v>33</v>
      </c>
      <c r="G56" s="17">
        <v>2018</v>
      </c>
      <c r="H56" s="17" t="s">
        <v>58</v>
      </c>
      <c r="I56" s="41">
        <v>9</v>
      </c>
      <c r="J56" s="42" t="s">
        <v>107</v>
      </c>
      <c r="K56" s="43">
        <v>0.05</v>
      </c>
      <c r="L56" s="43">
        <f t="shared" si="15"/>
        <v>0.45</v>
      </c>
      <c r="M56" s="43">
        <v>0.45</v>
      </c>
      <c r="N56" s="43"/>
      <c r="O56" s="43"/>
      <c r="P56" s="17" t="s">
        <v>67</v>
      </c>
      <c r="Q56" s="17" t="s">
        <v>31</v>
      </c>
      <c r="R56" s="17">
        <v>3</v>
      </c>
      <c r="S56" s="17">
        <v>10</v>
      </c>
      <c r="T56" s="17"/>
      <c r="U56" s="17"/>
      <c r="V56" s="17" t="s">
        <v>4</v>
      </c>
    </row>
    <row r="57" s="1" customFormat="1" ht="24.95" customHeight="1" spans="1:22">
      <c r="A57" s="17">
        <v>1128</v>
      </c>
      <c r="B57" s="21" t="s">
        <v>112</v>
      </c>
      <c r="C57" s="17" t="s">
        <v>39</v>
      </c>
      <c r="D57" s="17" t="s">
        <v>40</v>
      </c>
      <c r="E57" s="17" t="s">
        <v>53</v>
      </c>
      <c r="F57" s="17" t="s">
        <v>33</v>
      </c>
      <c r="G57" s="17">
        <v>2018</v>
      </c>
      <c r="H57" s="17" t="s">
        <v>58</v>
      </c>
      <c r="I57" s="41">
        <v>2</v>
      </c>
      <c r="J57" s="42" t="s">
        <v>107</v>
      </c>
      <c r="K57" s="43">
        <v>0.05</v>
      </c>
      <c r="L57" s="43">
        <f t="shared" si="15"/>
        <v>0.1</v>
      </c>
      <c r="M57" s="43">
        <v>0.1</v>
      </c>
      <c r="N57" s="43"/>
      <c r="O57" s="43"/>
      <c r="P57" s="17" t="s">
        <v>67</v>
      </c>
      <c r="Q57" s="17" t="s">
        <v>31</v>
      </c>
      <c r="R57" s="17">
        <v>1</v>
      </c>
      <c r="S57" s="17">
        <v>2</v>
      </c>
      <c r="T57" s="17"/>
      <c r="U57" s="17"/>
      <c r="V57" s="17" t="s">
        <v>4</v>
      </c>
    </row>
    <row r="58" s="1" customFormat="1" ht="24.95" customHeight="1" spans="1:22">
      <c r="A58" s="17">
        <v>1129</v>
      </c>
      <c r="B58" s="21" t="s">
        <v>113</v>
      </c>
      <c r="C58" s="17" t="s">
        <v>39</v>
      </c>
      <c r="D58" s="17" t="s">
        <v>40</v>
      </c>
      <c r="E58" s="17" t="s">
        <v>53</v>
      </c>
      <c r="F58" s="17" t="s">
        <v>73</v>
      </c>
      <c r="G58" s="17">
        <v>2018</v>
      </c>
      <c r="H58" s="17" t="s">
        <v>58</v>
      </c>
      <c r="I58" s="41">
        <v>1</v>
      </c>
      <c r="J58" s="42" t="s">
        <v>114</v>
      </c>
      <c r="K58" s="43">
        <v>0.05</v>
      </c>
      <c r="L58" s="43">
        <f t="shared" si="15"/>
        <v>0.05</v>
      </c>
      <c r="M58" s="43">
        <v>0.05</v>
      </c>
      <c r="N58" s="43"/>
      <c r="O58" s="43"/>
      <c r="P58" s="17" t="s">
        <v>67</v>
      </c>
      <c r="Q58" s="17" t="s">
        <v>31</v>
      </c>
      <c r="R58" s="17">
        <v>1</v>
      </c>
      <c r="S58" s="17">
        <v>6</v>
      </c>
      <c r="T58" s="17"/>
      <c r="U58" s="17"/>
      <c r="V58" s="17" t="s">
        <v>4</v>
      </c>
    </row>
    <row r="59" s="3" customFormat="1" ht="24.95" customHeight="1" spans="1:22">
      <c r="A59" s="17">
        <v>1130</v>
      </c>
      <c r="B59" s="21" t="s">
        <v>115</v>
      </c>
      <c r="C59" s="17" t="s">
        <v>39</v>
      </c>
      <c r="D59" s="17" t="s">
        <v>40</v>
      </c>
      <c r="E59" s="17" t="s">
        <v>53</v>
      </c>
      <c r="F59" s="17" t="s">
        <v>33</v>
      </c>
      <c r="G59" s="17">
        <v>2018</v>
      </c>
      <c r="H59" s="17" t="s">
        <v>58</v>
      </c>
      <c r="I59" s="41">
        <v>4</v>
      </c>
      <c r="J59" s="42" t="s">
        <v>116</v>
      </c>
      <c r="K59" s="43">
        <v>0.1</v>
      </c>
      <c r="L59" s="43">
        <f t="shared" si="15"/>
        <v>0.4</v>
      </c>
      <c r="M59" s="43">
        <v>0.4</v>
      </c>
      <c r="N59" s="43"/>
      <c r="O59" s="43"/>
      <c r="P59" s="17" t="s">
        <v>67</v>
      </c>
      <c r="Q59" s="17" t="s">
        <v>31</v>
      </c>
      <c r="R59" s="17">
        <v>1</v>
      </c>
      <c r="S59" s="17">
        <v>2</v>
      </c>
      <c r="T59" s="17"/>
      <c r="U59" s="17"/>
      <c r="V59" s="17" t="s">
        <v>4</v>
      </c>
    </row>
    <row r="60" s="1" customFormat="1" ht="24.95" customHeight="1" spans="1:22">
      <c r="A60" s="17">
        <v>1131</v>
      </c>
      <c r="B60" s="20" t="s">
        <v>117</v>
      </c>
      <c r="C60" s="17"/>
      <c r="D60" s="17"/>
      <c r="E60" s="17"/>
      <c r="F60" s="17" t="s">
        <v>57</v>
      </c>
      <c r="G60" s="17" t="s">
        <v>29</v>
      </c>
      <c r="H60" s="17" t="s">
        <v>58</v>
      </c>
      <c r="I60" s="41">
        <f t="shared" ref="I60:O60" si="16">SUM(I61:I64)</f>
        <v>10</v>
      </c>
      <c r="J60" s="42"/>
      <c r="K60" s="17"/>
      <c r="L60" s="43">
        <f t="shared" si="16"/>
        <v>0.42</v>
      </c>
      <c r="M60" s="43">
        <f t="shared" si="16"/>
        <v>0.42</v>
      </c>
      <c r="N60" s="43">
        <f t="shared" si="16"/>
        <v>0</v>
      </c>
      <c r="O60" s="43">
        <f t="shared" si="16"/>
        <v>0</v>
      </c>
      <c r="P60" s="17"/>
      <c r="Q60" s="17" t="s">
        <v>31</v>
      </c>
      <c r="R60" s="50">
        <f>SUM(R61:R64)</f>
        <v>4</v>
      </c>
      <c r="S60" s="50">
        <f>SUM(S61:S64)</f>
        <v>16</v>
      </c>
      <c r="T60" s="50" t="s">
        <v>118</v>
      </c>
      <c r="U60" s="50" t="s">
        <v>60</v>
      </c>
      <c r="V60" s="17" t="s">
        <v>29</v>
      </c>
    </row>
    <row r="61" s="1" customFormat="1" ht="24.95" customHeight="1" spans="1:22">
      <c r="A61" s="17">
        <v>1142</v>
      </c>
      <c r="B61" s="21" t="s">
        <v>119</v>
      </c>
      <c r="C61" s="17" t="s">
        <v>39</v>
      </c>
      <c r="D61" s="17" t="s">
        <v>40</v>
      </c>
      <c r="E61" s="17" t="s">
        <v>120</v>
      </c>
      <c r="F61" s="17" t="s">
        <v>33</v>
      </c>
      <c r="G61" s="17">
        <v>2018</v>
      </c>
      <c r="H61" s="17" t="s">
        <v>58</v>
      </c>
      <c r="I61" s="41">
        <v>4</v>
      </c>
      <c r="J61" s="42" t="s">
        <v>121</v>
      </c>
      <c r="K61" s="43">
        <v>0.06</v>
      </c>
      <c r="L61" s="43">
        <f t="shared" ref="L61:L64" si="17">M61+N61+O61</f>
        <v>0.24</v>
      </c>
      <c r="M61" s="43">
        <v>0.24</v>
      </c>
      <c r="N61" s="43"/>
      <c r="O61" s="43"/>
      <c r="P61" s="17" t="s">
        <v>67</v>
      </c>
      <c r="Q61" s="17" t="s">
        <v>31</v>
      </c>
      <c r="R61" s="17">
        <v>1</v>
      </c>
      <c r="S61" s="17">
        <v>4</v>
      </c>
      <c r="T61" s="17"/>
      <c r="U61" s="17"/>
      <c r="V61" s="17" t="s">
        <v>4</v>
      </c>
    </row>
    <row r="62" s="1" customFormat="1" ht="24.95" customHeight="1" spans="1:22">
      <c r="A62" s="17">
        <v>1143</v>
      </c>
      <c r="B62" s="21" t="s">
        <v>122</v>
      </c>
      <c r="C62" s="17" t="s">
        <v>39</v>
      </c>
      <c r="D62" s="17" t="s">
        <v>40</v>
      </c>
      <c r="E62" s="17" t="s">
        <v>41</v>
      </c>
      <c r="F62" s="17" t="s">
        <v>33</v>
      </c>
      <c r="G62" s="17">
        <v>2018</v>
      </c>
      <c r="H62" s="17" t="s">
        <v>58</v>
      </c>
      <c r="I62" s="41">
        <v>1</v>
      </c>
      <c r="J62" s="42" t="s">
        <v>121</v>
      </c>
      <c r="K62" s="43">
        <v>0.06</v>
      </c>
      <c r="L62" s="43">
        <f t="shared" si="17"/>
        <v>0.06</v>
      </c>
      <c r="M62" s="43">
        <v>0.06</v>
      </c>
      <c r="N62" s="43"/>
      <c r="O62" s="43"/>
      <c r="P62" s="17" t="s">
        <v>67</v>
      </c>
      <c r="Q62" s="17" t="s">
        <v>31</v>
      </c>
      <c r="R62" s="17">
        <v>1</v>
      </c>
      <c r="S62" s="17">
        <v>4</v>
      </c>
      <c r="T62" s="17"/>
      <c r="U62" s="17"/>
      <c r="V62" s="17" t="s">
        <v>4</v>
      </c>
    </row>
    <row r="63" s="1" customFormat="1" ht="24.95" customHeight="1" spans="1:22">
      <c r="A63" s="17">
        <v>1144</v>
      </c>
      <c r="B63" s="21" t="s">
        <v>123</v>
      </c>
      <c r="C63" s="17" t="s">
        <v>39</v>
      </c>
      <c r="D63" s="17" t="s">
        <v>40</v>
      </c>
      <c r="E63" s="17" t="s">
        <v>53</v>
      </c>
      <c r="F63" s="17" t="s">
        <v>73</v>
      </c>
      <c r="G63" s="17">
        <v>2018</v>
      </c>
      <c r="H63" s="17" t="s">
        <v>58</v>
      </c>
      <c r="I63" s="41">
        <v>4</v>
      </c>
      <c r="J63" s="42" t="s">
        <v>124</v>
      </c>
      <c r="K63" s="43">
        <v>0.02</v>
      </c>
      <c r="L63" s="43">
        <f t="shared" si="17"/>
        <v>0.08</v>
      </c>
      <c r="M63" s="43">
        <v>0.08</v>
      </c>
      <c r="N63" s="43"/>
      <c r="O63" s="43"/>
      <c r="P63" s="17" t="s">
        <v>67</v>
      </c>
      <c r="Q63" s="17" t="s">
        <v>31</v>
      </c>
      <c r="R63" s="17">
        <v>1</v>
      </c>
      <c r="S63" s="17">
        <v>4</v>
      </c>
      <c r="T63" s="17"/>
      <c r="U63" s="17"/>
      <c r="V63" s="17" t="s">
        <v>4</v>
      </c>
    </row>
    <row r="64" s="1" customFormat="1" ht="24.95" customHeight="1" spans="1:22">
      <c r="A64" s="17">
        <v>1145</v>
      </c>
      <c r="B64" s="21" t="s">
        <v>125</v>
      </c>
      <c r="C64" s="17" t="s">
        <v>39</v>
      </c>
      <c r="D64" s="17" t="s">
        <v>40</v>
      </c>
      <c r="E64" s="17" t="s">
        <v>49</v>
      </c>
      <c r="F64" s="17" t="s">
        <v>33</v>
      </c>
      <c r="G64" s="17">
        <v>2018</v>
      </c>
      <c r="H64" s="17" t="s">
        <v>58</v>
      </c>
      <c r="I64" s="41">
        <v>1</v>
      </c>
      <c r="J64" s="42" t="s">
        <v>126</v>
      </c>
      <c r="K64" s="43">
        <v>0.04</v>
      </c>
      <c r="L64" s="43">
        <f t="shared" si="17"/>
        <v>0.04</v>
      </c>
      <c r="M64" s="43">
        <v>0.04</v>
      </c>
      <c r="N64" s="43"/>
      <c r="O64" s="43"/>
      <c r="P64" s="17" t="s">
        <v>67</v>
      </c>
      <c r="Q64" s="17" t="s">
        <v>31</v>
      </c>
      <c r="R64" s="17">
        <v>1</v>
      </c>
      <c r="S64" s="17">
        <v>4</v>
      </c>
      <c r="T64" s="17"/>
      <c r="U64" s="17"/>
      <c r="V64" s="17" t="s">
        <v>4</v>
      </c>
    </row>
    <row r="65" s="1" customFormat="1" ht="24.95" customHeight="1" spans="1:22">
      <c r="A65" s="17">
        <v>1185</v>
      </c>
      <c r="B65" s="20" t="s">
        <v>127</v>
      </c>
      <c r="C65" s="17"/>
      <c r="D65" s="17"/>
      <c r="E65" s="17"/>
      <c r="F65" s="17" t="s">
        <v>33</v>
      </c>
      <c r="G65" s="17" t="s">
        <v>29</v>
      </c>
      <c r="H65" s="17" t="s">
        <v>58</v>
      </c>
      <c r="I65" s="41">
        <f t="shared" ref="I65:O65" si="18">SUM(I66:I67)</f>
        <v>10</v>
      </c>
      <c r="J65" s="42"/>
      <c r="K65" s="17"/>
      <c r="L65" s="43">
        <f t="shared" si="18"/>
        <v>0.3</v>
      </c>
      <c r="M65" s="43">
        <f t="shared" si="18"/>
        <v>0.3</v>
      </c>
      <c r="N65" s="43">
        <f t="shared" si="18"/>
        <v>0</v>
      </c>
      <c r="O65" s="43">
        <f t="shared" si="18"/>
        <v>0</v>
      </c>
      <c r="P65" s="17"/>
      <c r="Q65" s="17" t="s">
        <v>31</v>
      </c>
      <c r="R65" s="50">
        <f>SUM(R66:R67)</f>
        <v>2</v>
      </c>
      <c r="S65" s="50">
        <f>SUM(S66:S67)</f>
        <v>10</v>
      </c>
      <c r="T65" s="50" t="s">
        <v>128</v>
      </c>
      <c r="U65" s="50" t="s">
        <v>60</v>
      </c>
      <c r="V65" s="17" t="s">
        <v>29</v>
      </c>
    </row>
    <row r="66" s="1" customFormat="1" ht="24.95" customHeight="1" spans="1:22">
      <c r="A66" s="17">
        <v>1186</v>
      </c>
      <c r="B66" s="21" t="s">
        <v>129</v>
      </c>
      <c r="C66" s="17" t="s">
        <v>39</v>
      </c>
      <c r="D66" s="17" t="s">
        <v>40</v>
      </c>
      <c r="E66" s="17" t="s">
        <v>41</v>
      </c>
      <c r="F66" s="17" t="s">
        <v>33</v>
      </c>
      <c r="G66" s="17">
        <v>2018</v>
      </c>
      <c r="H66" s="17" t="s">
        <v>58</v>
      </c>
      <c r="I66" s="41">
        <v>5</v>
      </c>
      <c r="J66" s="42" t="s">
        <v>130</v>
      </c>
      <c r="K66" s="43">
        <v>0.03</v>
      </c>
      <c r="L66" s="43">
        <f t="shared" ref="L66:L72" si="19">M66+N66+O66</f>
        <v>0.15</v>
      </c>
      <c r="M66" s="43">
        <v>0.15</v>
      </c>
      <c r="N66" s="43"/>
      <c r="O66" s="43"/>
      <c r="P66" s="17" t="s">
        <v>67</v>
      </c>
      <c r="Q66" s="17" t="s">
        <v>31</v>
      </c>
      <c r="R66" s="17">
        <v>1</v>
      </c>
      <c r="S66" s="17">
        <v>5</v>
      </c>
      <c r="T66" s="17"/>
      <c r="U66" s="17"/>
      <c r="V66" s="17" t="s">
        <v>4</v>
      </c>
    </row>
    <row r="67" s="1" customFormat="1" ht="24.95" customHeight="1" spans="1:22">
      <c r="A67" s="17">
        <v>1189</v>
      </c>
      <c r="B67" s="21" t="s">
        <v>131</v>
      </c>
      <c r="C67" s="17" t="s">
        <v>39</v>
      </c>
      <c r="D67" s="17" t="s">
        <v>40</v>
      </c>
      <c r="E67" s="17" t="s">
        <v>46</v>
      </c>
      <c r="F67" s="17" t="s">
        <v>33</v>
      </c>
      <c r="G67" s="17">
        <v>2018</v>
      </c>
      <c r="H67" s="17" t="s">
        <v>58</v>
      </c>
      <c r="I67" s="41">
        <v>5</v>
      </c>
      <c r="J67" s="42" t="s">
        <v>132</v>
      </c>
      <c r="K67" s="43">
        <v>0.03</v>
      </c>
      <c r="L67" s="43">
        <f t="shared" si="19"/>
        <v>0.15</v>
      </c>
      <c r="M67" s="43">
        <v>0.15</v>
      </c>
      <c r="N67" s="43"/>
      <c r="O67" s="43"/>
      <c r="P67" s="17" t="s">
        <v>67</v>
      </c>
      <c r="Q67" s="17" t="s">
        <v>31</v>
      </c>
      <c r="R67" s="17">
        <v>1</v>
      </c>
      <c r="S67" s="17">
        <v>5</v>
      </c>
      <c r="T67" s="17"/>
      <c r="U67" s="17"/>
      <c r="V67" s="17" t="s">
        <v>4</v>
      </c>
    </row>
    <row r="68" s="1" customFormat="1" ht="24.95" customHeight="1" spans="1:22">
      <c r="A68" s="15">
        <v>1206</v>
      </c>
      <c r="B68" s="16" t="s">
        <v>133</v>
      </c>
      <c r="C68" s="15"/>
      <c r="D68" s="15"/>
      <c r="E68" s="15"/>
      <c r="F68" s="15" t="s">
        <v>33</v>
      </c>
      <c r="G68" s="15" t="s">
        <v>29</v>
      </c>
      <c r="H68" s="15" t="s">
        <v>134</v>
      </c>
      <c r="I68" s="40"/>
      <c r="J68" s="34"/>
      <c r="K68" s="15"/>
      <c r="L68" s="35">
        <v>0.62</v>
      </c>
      <c r="M68" s="35">
        <v>0.62</v>
      </c>
      <c r="N68" s="35">
        <v>0</v>
      </c>
      <c r="O68" s="35">
        <v>0</v>
      </c>
      <c r="P68" s="15"/>
      <c r="Q68" s="15" t="s">
        <v>31</v>
      </c>
      <c r="R68" s="49">
        <v>10</v>
      </c>
      <c r="S68" s="49">
        <v>45</v>
      </c>
      <c r="T68" s="49" t="s">
        <v>135</v>
      </c>
      <c r="U68" s="49" t="s">
        <v>60</v>
      </c>
      <c r="V68" s="15" t="s">
        <v>29</v>
      </c>
    </row>
    <row r="69" s="1" customFormat="1" ht="24.95" customHeight="1" spans="1:22">
      <c r="A69" s="17">
        <v>1210</v>
      </c>
      <c r="B69" s="20" t="s">
        <v>136</v>
      </c>
      <c r="C69" s="17"/>
      <c r="D69" s="17"/>
      <c r="E69" s="17"/>
      <c r="F69" s="17" t="s">
        <v>33</v>
      </c>
      <c r="G69" s="17" t="s">
        <v>29</v>
      </c>
      <c r="H69" s="17" t="s">
        <v>58</v>
      </c>
      <c r="I69" s="41">
        <f t="shared" ref="I69:O69" si="20">SUM(I70:I72)</f>
        <v>9.8</v>
      </c>
      <c r="J69" s="42"/>
      <c r="K69" s="17"/>
      <c r="L69" s="43">
        <f t="shared" si="20"/>
        <v>0.392</v>
      </c>
      <c r="M69" s="43">
        <f t="shared" si="20"/>
        <v>0.392</v>
      </c>
      <c r="N69" s="43">
        <f t="shared" si="20"/>
        <v>0</v>
      </c>
      <c r="O69" s="43">
        <f t="shared" si="20"/>
        <v>0</v>
      </c>
      <c r="P69" s="17"/>
      <c r="Q69" s="17" t="s">
        <v>31</v>
      </c>
      <c r="R69" s="50">
        <f>SUM(R70:R72)</f>
        <v>7</v>
      </c>
      <c r="S69" s="50">
        <f>SUM(S70:S72)</f>
        <v>31</v>
      </c>
      <c r="T69" s="50" t="s">
        <v>137</v>
      </c>
      <c r="U69" s="50" t="s">
        <v>60</v>
      </c>
      <c r="V69" s="17" t="s">
        <v>29</v>
      </c>
    </row>
    <row r="70" s="1" customFormat="1" ht="24.95" customHeight="1" spans="1:22">
      <c r="A70" s="17">
        <v>1231</v>
      </c>
      <c r="B70" s="21" t="s">
        <v>138</v>
      </c>
      <c r="C70" s="17" t="s">
        <v>39</v>
      </c>
      <c r="D70" s="17" t="s">
        <v>40</v>
      </c>
      <c r="E70" s="17" t="s">
        <v>49</v>
      </c>
      <c r="F70" s="17" t="s">
        <v>33</v>
      </c>
      <c r="G70" s="17">
        <v>2018</v>
      </c>
      <c r="H70" s="17" t="s">
        <v>58</v>
      </c>
      <c r="I70" s="41">
        <v>3</v>
      </c>
      <c r="J70" s="42" t="s">
        <v>136</v>
      </c>
      <c r="K70" s="43">
        <v>0.04</v>
      </c>
      <c r="L70" s="43">
        <f t="shared" si="19"/>
        <v>0.12</v>
      </c>
      <c r="M70" s="43">
        <v>0.12</v>
      </c>
      <c r="N70" s="43"/>
      <c r="O70" s="43"/>
      <c r="P70" s="17" t="s">
        <v>67</v>
      </c>
      <c r="Q70" s="17" t="s">
        <v>31</v>
      </c>
      <c r="R70" s="17">
        <v>3</v>
      </c>
      <c r="S70" s="17">
        <v>15</v>
      </c>
      <c r="T70" s="17"/>
      <c r="U70" s="17"/>
      <c r="V70" s="17" t="s">
        <v>4</v>
      </c>
    </row>
    <row r="71" s="1" customFormat="1" ht="24.95" customHeight="1" spans="1:22">
      <c r="A71" s="17">
        <v>1232</v>
      </c>
      <c r="B71" s="21" t="s">
        <v>139</v>
      </c>
      <c r="C71" s="17" t="s">
        <v>39</v>
      </c>
      <c r="D71" s="17" t="s">
        <v>40</v>
      </c>
      <c r="E71" s="17" t="s">
        <v>41</v>
      </c>
      <c r="F71" s="17" t="s">
        <v>33</v>
      </c>
      <c r="G71" s="17">
        <v>2018</v>
      </c>
      <c r="H71" s="17" t="s">
        <v>58</v>
      </c>
      <c r="I71" s="41">
        <v>4.8</v>
      </c>
      <c r="J71" s="42" t="s">
        <v>136</v>
      </c>
      <c r="K71" s="43">
        <v>0.04</v>
      </c>
      <c r="L71" s="43">
        <f t="shared" si="19"/>
        <v>0.192</v>
      </c>
      <c r="M71" s="43">
        <v>0.192</v>
      </c>
      <c r="N71" s="43"/>
      <c r="O71" s="43"/>
      <c r="P71" s="17" t="s">
        <v>67</v>
      </c>
      <c r="Q71" s="17" t="s">
        <v>31</v>
      </c>
      <c r="R71" s="17">
        <v>3</v>
      </c>
      <c r="S71" s="17">
        <v>12</v>
      </c>
      <c r="T71" s="17"/>
      <c r="U71" s="17"/>
      <c r="V71" s="17" t="s">
        <v>4</v>
      </c>
    </row>
    <row r="72" s="1" customFormat="1" ht="24.95" customHeight="1" spans="1:22">
      <c r="A72" s="17">
        <v>1233</v>
      </c>
      <c r="B72" s="21" t="s">
        <v>140</v>
      </c>
      <c r="C72" s="17" t="s">
        <v>39</v>
      </c>
      <c r="D72" s="17" t="s">
        <v>40</v>
      </c>
      <c r="E72" s="17" t="s">
        <v>45</v>
      </c>
      <c r="F72" s="17" t="s">
        <v>33</v>
      </c>
      <c r="G72" s="17">
        <v>2018</v>
      </c>
      <c r="H72" s="17" t="s">
        <v>58</v>
      </c>
      <c r="I72" s="41">
        <v>2</v>
      </c>
      <c r="J72" s="42" t="s">
        <v>136</v>
      </c>
      <c r="K72" s="43">
        <v>0.04</v>
      </c>
      <c r="L72" s="43">
        <f t="shared" si="19"/>
        <v>0.08</v>
      </c>
      <c r="M72" s="43">
        <v>0.08</v>
      </c>
      <c r="N72" s="43"/>
      <c r="O72" s="43"/>
      <c r="P72" s="17" t="s">
        <v>67</v>
      </c>
      <c r="Q72" s="17" t="s">
        <v>31</v>
      </c>
      <c r="R72" s="17">
        <v>1</v>
      </c>
      <c r="S72" s="17">
        <v>4</v>
      </c>
      <c r="T72" s="17"/>
      <c r="U72" s="17"/>
      <c r="V72" s="17" t="s">
        <v>4</v>
      </c>
    </row>
    <row r="73" s="1" customFormat="1" ht="24.95" customHeight="1" spans="1:22">
      <c r="A73" s="17">
        <v>1234</v>
      </c>
      <c r="B73" s="20" t="s">
        <v>141</v>
      </c>
      <c r="C73" s="17"/>
      <c r="D73" s="17"/>
      <c r="E73" s="17"/>
      <c r="F73" s="17" t="s">
        <v>33</v>
      </c>
      <c r="G73" s="17" t="s">
        <v>29</v>
      </c>
      <c r="H73" s="17" t="s">
        <v>58</v>
      </c>
      <c r="I73" s="41">
        <f t="shared" ref="I73:O73" si="21">SUM(I74:I76)</f>
        <v>3.4</v>
      </c>
      <c r="J73" s="42"/>
      <c r="K73" s="17"/>
      <c r="L73" s="43">
        <f t="shared" si="21"/>
        <v>0.23</v>
      </c>
      <c r="M73" s="43">
        <f t="shared" si="21"/>
        <v>0.23</v>
      </c>
      <c r="N73" s="43">
        <f t="shared" si="21"/>
        <v>0</v>
      </c>
      <c r="O73" s="43">
        <f t="shared" si="21"/>
        <v>0</v>
      </c>
      <c r="P73" s="17"/>
      <c r="Q73" s="17" t="s">
        <v>31</v>
      </c>
      <c r="R73" s="50">
        <f>SUM(R74:R76)</f>
        <v>3</v>
      </c>
      <c r="S73" s="50">
        <f>SUM(S74:S76)</f>
        <v>14</v>
      </c>
      <c r="T73" s="50" t="s">
        <v>142</v>
      </c>
      <c r="U73" s="50" t="s">
        <v>60</v>
      </c>
      <c r="V73" s="17" t="s">
        <v>29</v>
      </c>
    </row>
    <row r="74" s="1" customFormat="1" ht="24.95" customHeight="1" spans="1:22">
      <c r="A74" s="17">
        <v>1236</v>
      </c>
      <c r="B74" s="21" t="s">
        <v>143</v>
      </c>
      <c r="C74" s="17" t="s">
        <v>39</v>
      </c>
      <c r="D74" s="17" t="s">
        <v>40</v>
      </c>
      <c r="E74" s="17" t="s">
        <v>41</v>
      </c>
      <c r="F74" s="17" t="s">
        <v>33</v>
      </c>
      <c r="G74" s="17">
        <v>2018</v>
      </c>
      <c r="H74" s="17" t="s">
        <v>58</v>
      </c>
      <c r="I74" s="41">
        <v>0.7</v>
      </c>
      <c r="J74" s="42" t="s">
        <v>144</v>
      </c>
      <c r="K74" s="43">
        <v>0.05</v>
      </c>
      <c r="L74" s="43">
        <f t="shared" ref="L74:L76" si="22">M74+N74+O74</f>
        <v>0.035</v>
      </c>
      <c r="M74" s="43">
        <v>0.035</v>
      </c>
      <c r="N74" s="43"/>
      <c r="O74" s="43"/>
      <c r="P74" s="17" t="s">
        <v>67</v>
      </c>
      <c r="Q74" s="17" t="s">
        <v>31</v>
      </c>
      <c r="R74" s="17">
        <v>1</v>
      </c>
      <c r="S74" s="17">
        <v>5</v>
      </c>
      <c r="T74" s="17"/>
      <c r="U74" s="17"/>
      <c r="V74" s="17" t="s">
        <v>4</v>
      </c>
    </row>
    <row r="75" s="1" customFormat="1" ht="24.95" customHeight="1" spans="1:22">
      <c r="A75" s="17">
        <v>1237</v>
      </c>
      <c r="B75" s="21" t="s">
        <v>145</v>
      </c>
      <c r="C75" s="17" t="s">
        <v>39</v>
      </c>
      <c r="D75" s="17" t="s">
        <v>40</v>
      </c>
      <c r="E75" s="17" t="s">
        <v>49</v>
      </c>
      <c r="F75" s="17" t="s">
        <v>33</v>
      </c>
      <c r="G75" s="17">
        <v>2018</v>
      </c>
      <c r="H75" s="17" t="s">
        <v>58</v>
      </c>
      <c r="I75" s="41">
        <v>1.5</v>
      </c>
      <c r="J75" s="42" t="s">
        <v>144</v>
      </c>
      <c r="K75" s="43">
        <v>0.05</v>
      </c>
      <c r="L75" s="43">
        <f t="shared" si="22"/>
        <v>0.075</v>
      </c>
      <c r="M75" s="43">
        <v>0.075</v>
      </c>
      <c r="N75" s="43"/>
      <c r="O75" s="43"/>
      <c r="P75" s="17" t="s">
        <v>67</v>
      </c>
      <c r="Q75" s="17" t="s">
        <v>31</v>
      </c>
      <c r="R75" s="17">
        <v>1</v>
      </c>
      <c r="S75" s="17">
        <v>5</v>
      </c>
      <c r="T75" s="17"/>
      <c r="U75" s="17"/>
      <c r="V75" s="17" t="s">
        <v>4</v>
      </c>
    </row>
    <row r="76" s="1" customFormat="1" ht="24.95" customHeight="1" spans="1:22">
      <c r="A76" s="17">
        <v>1238</v>
      </c>
      <c r="B76" s="21" t="s">
        <v>146</v>
      </c>
      <c r="C76" s="17" t="s">
        <v>39</v>
      </c>
      <c r="D76" s="17" t="s">
        <v>40</v>
      </c>
      <c r="E76" s="17" t="s">
        <v>41</v>
      </c>
      <c r="F76" s="17" t="s">
        <v>33</v>
      </c>
      <c r="G76" s="17">
        <v>2018</v>
      </c>
      <c r="H76" s="17" t="s">
        <v>58</v>
      </c>
      <c r="I76" s="41">
        <v>1.2</v>
      </c>
      <c r="J76" s="42" t="s">
        <v>147</v>
      </c>
      <c r="K76" s="43">
        <v>0.1</v>
      </c>
      <c r="L76" s="43">
        <f t="shared" si="22"/>
        <v>0.12</v>
      </c>
      <c r="M76" s="43">
        <v>0.12</v>
      </c>
      <c r="N76" s="43"/>
      <c r="O76" s="43"/>
      <c r="P76" s="17" t="s">
        <v>67</v>
      </c>
      <c r="Q76" s="17" t="s">
        <v>31</v>
      </c>
      <c r="R76" s="17">
        <v>1</v>
      </c>
      <c r="S76" s="17">
        <v>4</v>
      </c>
      <c r="T76" s="17"/>
      <c r="U76" s="17"/>
      <c r="V76" s="17" t="s">
        <v>4</v>
      </c>
    </row>
    <row r="77" s="1" customFormat="1" ht="24.95" customHeight="1" spans="1:22">
      <c r="A77" s="13">
        <v>1263</v>
      </c>
      <c r="B77" s="14" t="s">
        <v>148</v>
      </c>
      <c r="C77" s="13"/>
      <c r="D77" s="13"/>
      <c r="E77" s="13"/>
      <c r="F77" s="13" t="s">
        <v>33</v>
      </c>
      <c r="G77" s="13" t="s">
        <v>29</v>
      </c>
      <c r="H77" s="13" t="s">
        <v>29</v>
      </c>
      <c r="I77" s="39" t="s">
        <v>29</v>
      </c>
      <c r="J77" s="31"/>
      <c r="K77" s="13"/>
      <c r="L77" s="32">
        <f t="shared" ref="L77:O77" si="23">L78+L103+L122+L125+L133+L135</f>
        <v>50.25</v>
      </c>
      <c r="M77" s="32">
        <f t="shared" si="23"/>
        <v>35</v>
      </c>
      <c r="N77" s="32">
        <f t="shared" si="23"/>
        <v>10.24</v>
      </c>
      <c r="O77" s="32">
        <f t="shared" si="23"/>
        <v>5.01</v>
      </c>
      <c r="P77" s="13"/>
      <c r="Q77" s="13" t="s">
        <v>29</v>
      </c>
      <c r="R77" s="48">
        <f>R78+R103+R122+R125+R133+R135</f>
        <v>143</v>
      </c>
      <c r="S77" s="48">
        <f>S78+S103+S122+S125+S133+S135</f>
        <v>608</v>
      </c>
      <c r="T77" s="48" t="s">
        <v>149</v>
      </c>
      <c r="U77" s="48" t="s">
        <v>60</v>
      </c>
      <c r="V77" s="13" t="s">
        <v>29</v>
      </c>
    </row>
    <row r="78" s="1" customFormat="1" ht="24.95" customHeight="1" spans="1:22">
      <c r="A78" s="15">
        <v>1264</v>
      </c>
      <c r="B78" s="16" t="s">
        <v>150</v>
      </c>
      <c r="C78" s="15"/>
      <c r="D78" s="15"/>
      <c r="E78" s="15"/>
      <c r="F78" s="15" t="s">
        <v>33</v>
      </c>
      <c r="G78" s="15" t="s">
        <v>29</v>
      </c>
      <c r="H78" s="15" t="s">
        <v>151</v>
      </c>
      <c r="I78" s="33">
        <f t="shared" ref="I78:O78" si="24">SUM(I79:I102)</f>
        <v>240</v>
      </c>
      <c r="J78" s="34"/>
      <c r="K78" s="15"/>
      <c r="L78" s="35">
        <f t="shared" si="24"/>
        <v>19.21</v>
      </c>
      <c r="M78" s="35">
        <f t="shared" si="24"/>
        <v>14.76</v>
      </c>
      <c r="N78" s="35">
        <f t="shared" si="24"/>
        <v>3.04</v>
      </c>
      <c r="O78" s="35">
        <f t="shared" si="24"/>
        <v>1.41</v>
      </c>
      <c r="P78" s="15"/>
      <c r="Q78" s="15" t="s">
        <v>31</v>
      </c>
      <c r="R78" s="49">
        <f>SUM(R79:R102)</f>
        <v>66</v>
      </c>
      <c r="S78" s="49">
        <f>SUM(S79:S102)</f>
        <v>263</v>
      </c>
      <c r="T78" s="49" t="s">
        <v>152</v>
      </c>
      <c r="U78" s="49" t="s">
        <v>60</v>
      </c>
      <c r="V78" s="15" t="s">
        <v>29</v>
      </c>
    </row>
    <row r="79" s="4" customFormat="1" ht="24.95" customHeight="1" spans="1:22">
      <c r="A79" s="17">
        <v>1650</v>
      </c>
      <c r="B79" s="21" t="s">
        <v>153</v>
      </c>
      <c r="C79" s="17" t="s">
        <v>39</v>
      </c>
      <c r="D79" s="17" t="s">
        <v>40</v>
      </c>
      <c r="E79" s="17" t="s">
        <v>154</v>
      </c>
      <c r="F79" s="17" t="s">
        <v>33</v>
      </c>
      <c r="G79" s="17">
        <v>2018</v>
      </c>
      <c r="H79" s="17" t="s">
        <v>151</v>
      </c>
      <c r="I79" s="51">
        <v>7</v>
      </c>
      <c r="J79" s="42" t="s">
        <v>155</v>
      </c>
      <c r="K79" s="43">
        <v>0.12</v>
      </c>
      <c r="L79" s="43">
        <f t="shared" ref="L79:L96" si="25">M79+N79+O79</f>
        <v>0.84</v>
      </c>
      <c r="M79" s="43">
        <v>0.84</v>
      </c>
      <c r="N79" s="43"/>
      <c r="O79" s="43"/>
      <c r="P79" s="17" t="s">
        <v>67</v>
      </c>
      <c r="Q79" s="17" t="s">
        <v>31</v>
      </c>
      <c r="R79" s="17">
        <v>3</v>
      </c>
      <c r="S79" s="17">
        <v>12</v>
      </c>
      <c r="T79" s="17"/>
      <c r="U79" s="17"/>
      <c r="V79" s="17" t="s">
        <v>4</v>
      </c>
    </row>
    <row r="80" s="4" customFormat="1" ht="24.95" customHeight="1" spans="1:22">
      <c r="A80" s="17">
        <v>1651</v>
      </c>
      <c r="B80" s="21" t="s">
        <v>156</v>
      </c>
      <c r="C80" s="17" t="s">
        <v>39</v>
      </c>
      <c r="D80" s="17" t="s">
        <v>40</v>
      </c>
      <c r="E80" s="17" t="s">
        <v>157</v>
      </c>
      <c r="F80" s="17" t="s">
        <v>33</v>
      </c>
      <c r="G80" s="17">
        <v>2018</v>
      </c>
      <c r="H80" s="17" t="s">
        <v>151</v>
      </c>
      <c r="I80" s="51">
        <v>10</v>
      </c>
      <c r="J80" s="42" t="s">
        <v>155</v>
      </c>
      <c r="K80" s="43">
        <v>0.12</v>
      </c>
      <c r="L80" s="43">
        <f t="shared" si="25"/>
        <v>1.2</v>
      </c>
      <c r="M80" s="43">
        <v>1.2</v>
      </c>
      <c r="N80" s="43"/>
      <c r="O80" s="43"/>
      <c r="P80" s="17" t="s">
        <v>67</v>
      </c>
      <c r="Q80" s="17" t="s">
        <v>31</v>
      </c>
      <c r="R80" s="17">
        <v>4</v>
      </c>
      <c r="S80" s="17">
        <v>18</v>
      </c>
      <c r="T80" s="17"/>
      <c r="U80" s="17"/>
      <c r="V80" s="17" t="s">
        <v>4</v>
      </c>
    </row>
    <row r="81" s="4" customFormat="1" ht="24.95" customHeight="1" spans="1:22">
      <c r="A81" s="17">
        <v>1652</v>
      </c>
      <c r="B81" s="21" t="s">
        <v>158</v>
      </c>
      <c r="C81" s="17" t="s">
        <v>39</v>
      </c>
      <c r="D81" s="17" t="s">
        <v>40</v>
      </c>
      <c r="E81" s="17" t="s">
        <v>159</v>
      </c>
      <c r="F81" s="17" t="s">
        <v>33</v>
      </c>
      <c r="G81" s="17">
        <v>2018</v>
      </c>
      <c r="H81" s="17" t="s">
        <v>151</v>
      </c>
      <c r="I81" s="51">
        <v>1</v>
      </c>
      <c r="J81" s="42" t="s">
        <v>155</v>
      </c>
      <c r="K81" s="43">
        <v>0.12</v>
      </c>
      <c r="L81" s="43">
        <f t="shared" si="25"/>
        <v>0.12</v>
      </c>
      <c r="M81" s="43">
        <v>0.12</v>
      </c>
      <c r="N81" s="43"/>
      <c r="O81" s="43"/>
      <c r="P81" s="17" t="s">
        <v>67</v>
      </c>
      <c r="Q81" s="17" t="s">
        <v>31</v>
      </c>
      <c r="R81" s="17">
        <v>1</v>
      </c>
      <c r="S81" s="17">
        <v>6</v>
      </c>
      <c r="T81" s="17"/>
      <c r="U81" s="17"/>
      <c r="V81" s="17" t="s">
        <v>4</v>
      </c>
    </row>
    <row r="82" s="4" customFormat="1" ht="24.95" customHeight="1" spans="1:22">
      <c r="A82" s="17">
        <v>1653</v>
      </c>
      <c r="B82" s="21" t="s">
        <v>160</v>
      </c>
      <c r="C82" s="17" t="s">
        <v>39</v>
      </c>
      <c r="D82" s="17" t="s">
        <v>40</v>
      </c>
      <c r="E82" s="17" t="s">
        <v>161</v>
      </c>
      <c r="F82" s="17" t="s">
        <v>33</v>
      </c>
      <c r="G82" s="17">
        <v>2018</v>
      </c>
      <c r="H82" s="17" t="s">
        <v>151</v>
      </c>
      <c r="I82" s="51">
        <v>2</v>
      </c>
      <c r="J82" s="42" t="s">
        <v>155</v>
      </c>
      <c r="K82" s="43">
        <v>0.12</v>
      </c>
      <c r="L82" s="43">
        <f t="shared" si="25"/>
        <v>0.24</v>
      </c>
      <c r="M82" s="43">
        <v>0.24</v>
      </c>
      <c r="N82" s="43"/>
      <c r="O82" s="43"/>
      <c r="P82" s="17" t="s">
        <v>67</v>
      </c>
      <c r="Q82" s="17" t="s">
        <v>31</v>
      </c>
      <c r="R82" s="17">
        <v>1</v>
      </c>
      <c r="S82" s="17">
        <v>4</v>
      </c>
      <c r="T82" s="17"/>
      <c r="U82" s="17"/>
      <c r="V82" s="17" t="s">
        <v>4</v>
      </c>
    </row>
    <row r="83" s="4" customFormat="1" ht="24.95" customHeight="1" spans="1:22">
      <c r="A83" s="17">
        <v>1654</v>
      </c>
      <c r="B83" s="21" t="s">
        <v>162</v>
      </c>
      <c r="C83" s="17" t="s">
        <v>39</v>
      </c>
      <c r="D83" s="17" t="s">
        <v>40</v>
      </c>
      <c r="E83" s="17" t="s">
        <v>163</v>
      </c>
      <c r="F83" s="17" t="s">
        <v>33</v>
      </c>
      <c r="G83" s="17">
        <v>2018</v>
      </c>
      <c r="H83" s="17" t="s">
        <v>151</v>
      </c>
      <c r="I83" s="51">
        <v>6</v>
      </c>
      <c r="J83" s="42" t="s">
        <v>155</v>
      </c>
      <c r="K83" s="43">
        <v>0.12</v>
      </c>
      <c r="L83" s="43">
        <f t="shared" si="25"/>
        <v>0.72</v>
      </c>
      <c r="M83" s="43">
        <v>0.72</v>
      </c>
      <c r="N83" s="43"/>
      <c r="O83" s="43"/>
      <c r="P83" s="17" t="s">
        <v>67</v>
      </c>
      <c r="Q83" s="17" t="s">
        <v>31</v>
      </c>
      <c r="R83" s="17">
        <v>4</v>
      </c>
      <c r="S83" s="17">
        <v>17</v>
      </c>
      <c r="T83" s="17"/>
      <c r="U83" s="17"/>
      <c r="V83" s="17" t="s">
        <v>4</v>
      </c>
    </row>
    <row r="84" s="4" customFormat="1" ht="24.95" customHeight="1" spans="1:22">
      <c r="A84" s="17">
        <v>1656</v>
      </c>
      <c r="B84" s="21" t="s">
        <v>164</v>
      </c>
      <c r="C84" s="17" t="s">
        <v>39</v>
      </c>
      <c r="D84" s="17" t="s">
        <v>40</v>
      </c>
      <c r="E84" s="17" t="s">
        <v>165</v>
      </c>
      <c r="F84" s="17" t="s">
        <v>33</v>
      </c>
      <c r="G84" s="17">
        <v>2018</v>
      </c>
      <c r="H84" s="17" t="s">
        <v>151</v>
      </c>
      <c r="I84" s="51">
        <v>10</v>
      </c>
      <c r="J84" s="42" t="s">
        <v>155</v>
      </c>
      <c r="K84" s="43">
        <v>0.12</v>
      </c>
      <c r="L84" s="43">
        <f t="shared" si="25"/>
        <v>1.2</v>
      </c>
      <c r="M84" s="43">
        <v>1.2</v>
      </c>
      <c r="N84" s="43"/>
      <c r="O84" s="43"/>
      <c r="P84" s="17" t="s">
        <v>67</v>
      </c>
      <c r="Q84" s="17" t="s">
        <v>31</v>
      </c>
      <c r="R84" s="17">
        <v>4</v>
      </c>
      <c r="S84" s="17">
        <v>14</v>
      </c>
      <c r="T84" s="17"/>
      <c r="U84" s="17"/>
      <c r="V84" s="17" t="s">
        <v>4</v>
      </c>
    </row>
    <row r="85" s="4" customFormat="1" ht="24.95" customHeight="1" spans="1:22">
      <c r="A85" s="17">
        <v>1657</v>
      </c>
      <c r="B85" s="21" t="s">
        <v>166</v>
      </c>
      <c r="C85" s="17" t="s">
        <v>39</v>
      </c>
      <c r="D85" s="17" t="s">
        <v>40</v>
      </c>
      <c r="E85" s="17" t="s">
        <v>167</v>
      </c>
      <c r="F85" s="17" t="s">
        <v>33</v>
      </c>
      <c r="G85" s="17">
        <v>2018</v>
      </c>
      <c r="H85" s="17" t="s">
        <v>151</v>
      </c>
      <c r="I85" s="51">
        <v>6</v>
      </c>
      <c r="J85" s="42" t="s">
        <v>155</v>
      </c>
      <c r="K85" s="43">
        <v>0.12</v>
      </c>
      <c r="L85" s="43">
        <f t="shared" si="25"/>
        <v>0.72</v>
      </c>
      <c r="M85" s="43">
        <v>0.72</v>
      </c>
      <c r="N85" s="43"/>
      <c r="O85" s="43"/>
      <c r="P85" s="17" t="s">
        <v>67</v>
      </c>
      <c r="Q85" s="17" t="s">
        <v>31</v>
      </c>
      <c r="R85" s="17">
        <v>5</v>
      </c>
      <c r="S85" s="17">
        <v>16</v>
      </c>
      <c r="T85" s="17"/>
      <c r="U85" s="17"/>
      <c r="V85" s="17" t="s">
        <v>4</v>
      </c>
    </row>
    <row r="86" s="4" customFormat="1" ht="24.95" customHeight="1" spans="1:22">
      <c r="A86" s="17">
        <v>1658</v>
      </c>
      <c r="B86" s="21" t="s">
        <v>168</v>
      </c>
      <c r="C86" s="17" t="s">
        <v>39</v>
      </c>
      <c r="D86" s="17" t="s">
        <v>40</v>
      </c>
      <c r="E86" s="17" t="s">
        <v>169</v>
      </c>
      <c r="F86" s="17" t="s">
        <v>33</v>
      </c>
      <c r="G86" s="17">
        <v>2018</v>
      </c>
      <c r="H86" s="17" t="s">
        <v>151</v>
      </c>
      <c r="I86" s="51">
        <v>3</v>
      </c>
      <c r="J86" s="42" t="s">
        <v>155</v>
      </c>
      <c r="K86" s="43">
        <v>0.12</v>
      </c>
      <c r="L86" s="43">
        <f t="shared" si="25"/>
        <v>0.36</v>
      </c>
      <c r="M86" s="43">
        <v>0.36</v>
      </c>
      <c r="N86" s="43"/>
      <c r="O86" s="43"/>
      <c r="P86" s="17" t="s">
        <v>67</v>
      </c>
      <c r="Q86" s="17" t="s">
        <v>31</v>
      </c>
      <c r="R86" s="17">
        <v>1</v>
      </c>
      <c r="S86" s="17">
        <v>3</v>
      </c>
      <c r="T86" s="17"/>
      <c r="U86" s="17"/>
      <c r="V86" s="17" t="s">
        <v>4</v>
      </c>
    </row>
    <row r="87" s="4" customFormat="1" ht="24.95" customHeight="1" spans="1:22">
      <c r="A87" s="17">
        <v>1659</v>
      </c>
      <c r="B87" s="21" t="s">
        <v>170</v>
      </c>
      <c r="C87" s="17" t="s">
        <v>39</v>
      </c>
      <c r="D87" s="17" t="s">
        <v>40</v>
      </c>
      <c r="E87" s="17" t="s">
        <v>171</v>
      </c>
      <c r="F87" s="17" t="s">
        <v>33</v>
      </c>
      <c r="G87" s="17">
        <v>2018</v>
      </c>
      <c r="H87" s="17" t="s">
        <v>151</v>
      </c>
      <c r="I87" s="51">
        <v>6</v>
      </c>
      <c r="J87" s="42" t="s">
        <v>155</v>
      </c>
      <c r="K87" s="43">
        <v>0.12</v>
      </c>
      <c r="L87" s="43">
        <f t="shared" si="25"/>
        <v>0.72</v>
      </c>
      <c r="M87" s="43">
        <v>0.72</v>
      </c>
      <c r="N87" s="43"/>
      <c r="O87" s="43"/>
      <c r="P87" s="17" t="s">
        <v>67</v>
      </c>
      <c r="Q87" s="17" t="s">
        <v>31</v>
      </c>
      <c r="R87" s="17">
        <v>3</v>
      </c>
      <c r="S87" s="17">
        <v>12</v>
      </c>
      <c r="T87" s="17"/>
      <c r="U87" s="17"/>
      <c r="V87" s="17" t="s">
        <v>4</v>
      </c>
    </row>
    <row r="88" s="4" customFormat="1" ht="24.95" customHeight="1" spans="1:22">
      <c r="A88" s="17">
        <v>1671</v>
      </c>
      <c r="B88" s="21" t="s">
        <v>172</v>
      </c>
      <c r="C88" s="17" t="s">
        <v>39</v>
      </c>
      <c r="D88" s="17" t="s">
        <v>40</v>
      </c>
      <c r="E88" s="17" t="s">
        <v>72</v>
      </c>
      <c r="F88" s="17" t="s">
        <v>33</v>
      </c>
      <c r="G88" s="17">
        <v>2018</v>
      </c>
      <c r="H88" s="17" t="s">
        <v>151</v>
      </c>
      <c r="I88" s="51">
        <v>4</v>
      </c>
      <c r="J88" s="42" t="s">
        <v>173</v>
      </c>
      <c r="K88" s="43" t="s">
        <v>174</v>
      </c>
      <c r="L88" s="43">
        <f t="shared" si="25"/>
        <v>0.26</v>
      </c>
      <c r="M88" s="43">
        <v>0.26</v>
      </c>
      <c r="N88" s="43"/>
      <c r="O88" s="43"/>
      <c r="P88" s="17" t="s">
        <v>67</v>
      </c>
      <c r="Q88" s="17" t="s">
        <v>31</v>
      </c>
      <c r="R88" s="17">
        <v>1</v>
      </c>
      <c r="S88" s="17">
        <v>6</v>
      </c>
      <c r="T88" s="17"/>
      <c r="U88" s="17"/>
      <c r="V88" s="17" t="s">
        <v>4</v>
      </c>
    </row>
    <row r="89" s="4" customFormat="1" ht="24.95" customHeight="1" spans="1:22">
      <c r="A89" s="17">
        <v>1672</v>
      </c>
      <c r="B89" s="21" t="s">
        <v>175</v>
      </c>
      <c r="C89" s="17" t="s">
        <v>39</v>
      </c>
      <c r="D89" s="17" t="s">
        <v>40</v>
      </c>
      <c r="E89" s="17" t="s">
        <v>46</v>
      </c>
      <c r="F89" s="17" t="s">
        <v>33</v>
      </c>
      <c r="G89" s="17">
        <v>2018</v>
      </c>
      <c r="H89" s="17" t="s">
        <v>151</v>
      </c>
      <c r="I89" s="51">
        <v>10</v>
      </c>
      <c r="J89" s="42" t="s">
        <v>173</v>
      </c>
      <c r="K89" s="43" t="s">
        <v>174</v>
      </c>
      <c r="L89" s="43">
        <f t="shared" si="25"/>
        <v>0.65</v>
      </c>
      <c r="M89" s="43">
        <v>0.65</v>
      </c>
      <c r="N89" s="43"/>
      <c r="O89" s="43"/>
      <c r="P89" s="17" t="s">
        <v>67</v>
      </c>
      <c r="Q89" s="17" t="s">
        <v>31</v>
      </c>
      <c r="R89" s="17">
        <v>2</v>
      </c>
      <c r="S89" s="17">
        <v>10</v>
      </c>
      <c r="T89" s="17"/>
      <c r="U89" s="17"/>
      <c r="V89" s="17" t="s">
        <v>4</v>
      </c>
    </row>
    <row r="90" s="4" customFormat="1" ht="24.95" customHeight="1" spans="1:22">
      <c r="A90" s="17">
        <v>1673</v>
      </c>
      <c r="B90" s="21" t="s">
        <v>176</v>
      </c>
      <c r="C90" s="17" t="s">
        <v>39</v>
      </c>
      <c r="D90" s="17" t="s">
        <v>40</v>
      </c>
      <c r="E90" s="17" t="s">
        <v>49</v>
      </c>
      <c r="F90" s="17" t="s">
        <v>33</v>
      </c>
      <c r="G90" s="17">
        <v>2018</v>
      </c>
      <c r="H90" s="17" t="s">
        <v>151</v>
      </c>
      <c r="I90" s="51">
        <v>24</v>
      </c>
      <c r="J90" s="42" t="s">
        <v>173</v>
      </c>
      <c r="K90" s="43" t="s">
        <v>174</v>
      </c>
      <c r="L90" s="43">
        <f t="shared" si="25"/>
        <v>1.32</v>
      </c>
      <c r="M90" s="43">
        <v>1.32</v>
      </c>
      <c r="N90" s="43"/>
      <c r="O90" s="43"/>
      <c r="P90" s="17" t="s">
        <v>67</v>
      </c>
      <c r="Q90" s="17" t="s">
        <v>31</v>
      </c>
      <c r="R90" s="17">
        <v>3</v>
      </c>
      <c r="S90" s="17">
        <v>11</v>
      </c>
      <c r="T90" s="17"/>
      <c r="U90" s="17"/>
      <c r="V90" s="17" t="s">
        <v>4</v>
      </c>
    </row>
    <row r="91" s="4" customFormat="1" ht="24.95" customHeight="1" spans="1:22">
      <c r="A91" s="17">
        <v>1674</v>
      </c>
      <c r="B91" s="21" t="s">
        <v>177</v>
      </c>
      <c r="C91" s="17" t="s">
        <v>39</v>
      </c>
      <c r="D91" s="17" t="s">
        <v>40</v>
      </c>
      <c r="E91" s="17" t="s">
        <v>53</v>
      </c>
      <c r="F91" s="17" t="s">
        <v>33</v>
      </c>
      <c r="G91" s="17">
        <v>2018</v>
      </c>
      <c r="H91" s="17" t="s">
        <v>151</v>
      </c>
      <c r="I91" s="51">
        <v>19</v>
      </c>
      <c r="J91" s="42" t="s">
        <v>173</v>
      </c>
      <c r="K91" s="43" t="s">
        <v>174</v>
      </c>
      <c r="L91" s="43">
        <f t="shared" si="25"/>
        <v>1.65</v>
      </c>
      <c r="M91" s="43">
        <v>1.65</v>
      </c>
      <c r="N91" s="43"/>
      <c r="O91" s="43"/>
      <c r="P91" s="17" t="s">
        <v>67</v>
      </c>
      <c r="Q91" s="17" t="s">
        <v>31</v>
      </c>
      <c r="R91" s="17">
        <v>4</v>
      </c>
      <c r="S91" s="17">
        <v>21</v>
      </c>
      <c r="T91" s="17"/>
      <c r="U91" s="17"/>
      <c r="V91" s="17" t="s">
        <v>4</v>
      </c>
    </row>
    <row r="92" s="4" customFormat="1" ht="24.95" customHeight="1" spans="1:22">
      <c r="A92" s="17">
        <v>1675</v>
      </c>
      <c r="B92" s="21" t="s">
        <v>178</v>
      </c>
      <c r="C92" s="17" t="s">
        <v>39</v>
      </c>
      <c r="D92" s="17" t="s">
        <v>40</v>
      </c>
      <c r="E92" s="17" t="s">
        <v>41</v>
      </c>
      <c r="F92" s="17" t="s">
        <v>33</v>
      </c>
      <c r="G92" s="17">
        <v>2018</v>
      </c>
      <c r="H92" s="17" t="s">
        <v>151</v>
      </c>
      <c r="I92" s="51">
        <v>24</v>
      </c>
      <c r="J92" s="42" t="s">
        <v>173</v>
      </c>
      <c r="K92" s="43" t="s">
        <v>174</v>
      </c>
      <c r="L92" s="43">
        <f t="shared" si="25"/>
        <v>1.38</v>
      </c>
      <c r="M92" s="43">
        <v>1.38</v>
      </c>
      <c r="N92" s="43"/>
      <c r="O92" s="43"/>
      <c r="P92" s="17" t="s">
        <v>67</v>
      </c>
      <c r="Q92" s="17" t="s">
        <v>31</v>
      </c>
      <c r="R92" s="17">
        <v>5</v>
      </c>
      <c r="S92" s="17">
        <v>19</v>
      </c>
      <c r="T92" s="17"/>
      <c r="U92" s="17"/>
      <c r="V92" s="17" t="s">
        <v>4</v>
      </c>
    </row>
    <row r="93" s="4" customFormat="1" ht="24.95" customHeight="1" spans="1:22">
      <c r="A93" s="17">
        <v>1676</v>
      </c>
      <c r="B93" s="21" t="s">
        <v>179</v>
      </c>
      <c r="C93" s="17" t="s">
        <v>39</v>
      </c>
      <c r="D93" s="17" t="s">
        <v>40</v>
      </c>
      <c r="E93" s="17" t="s">
        <v>45</v>
      </c>
      <c r="F93" s="17" t="s">
        <v>33</v>
      </c>
      <c r="G93" s="17">
        <v>2018</v>
      </c>
      <c r="H93" s="17" t="s">
        <v>151</v>
      </c>
      <c r="I93" s="51">
        <v>37</v>
      </c>
      <c r="J93" s="42" t="s">
        <v>173</v>
      </c>
      <c r="K93" s="43" t="s">
        <v>174</v>
      </c>
      <c r="L93" s="43">
        <f t="shared" si="25"/>
        <v>2.3</v>
      </c>
      <c r="M93" s="43">
        <v>2.3</v>
      </c>
      <c r="N93" s="43"/>
      <c r="O93" s="43"/>
      <c r="P93" s="17" t="s">
        <v>67</v>
      </c>
      <c r="Q93" s="17" t="s">
        <v>31</v>
      </c>
      <c r="R93" s="17">
        <v>9</v>
      </c>
      <c r="S93" s="17">
        <v>32</v>
      </c>
      <c r="T93" s="17"/>
      <c r="U93" s="17"/>
      <c r="V93" s="17" t="s">
        <v>4</v>
      </c>
    </row>
    <row r="94" s="4" customFormat="1" ht="24.95" customHeight="1" spans="1:22">
      <c r="A94" s="17">
        <v>1677</v>
      </c>
      <c r="B94" s="21" t="s">
        <v>180</v>
      </c>
      <c r="C94" s="17" t="s">
        <v>39</v>
      </c>
      <c r="D94" s="17" t="s">
        <v>40</v>
      </c>
      <c r="E94" s="17" t="s">
        <v>86</v>
      </c>
      <c r="F94" s="17" t="s">
        <v>33</v>
      </c>
      <c r="G94" s="17">
        <v>2018</v>
      </c>
      <c r="H94" s="17" t="s">
        <v>151</v>
      </c>
      <c r="I94" s="51">
        <v>10</v>
      </c>
      <c r="J94" s="42" t="s">
        <v>173</v>
      </c>
      <c r="K94" s="43">
        <v>0.05</v>
      </c>
      <c r="L94" s="43">
        <f t="shared" si="25"/>
        <v>0.5</v>
      </c>
      <c r="M94" s="43">
        <v>0.5</v>
      </c>
      <c r="N94" s="43"/>
      <c r="O94" s="43"/>
      <c r="P94" s="17" t="s">
        <v>67</v>
      </c>
      <c r="Q94" s="17" t="s">
        <v>31</v>
      </c>
      <c r="R94" s="17">
        <v>1</v>
      </c>
      <c r="S94" s="17">
        <v>2</v>
      </c>
      <c r="T94" s="17"/>
      <c r="U94" s="17"/>
      <c r="V94" s="17" t="s">
        <v>4</v>
      </c>
    </row>
    <row r="95" s="4" customFormat="1" ht="24.95" customHeight="1" spans="1:22">
      <c r="A95" s="17">
        <v>1678</v>
      </c>
      <c r="B95" s="21" t="s">
        <v>181</v>
      </c>
      <c r="C95" s="17" t="s">
        <v>39</v>
      </c>
      <c r="D95" s="17" t="s">
        <v>40</v>
      </c>
      <c r="E95" s="17" t="s">
        <v>48</v>
      </c>
      <c r="F95" s="17" t="s">
        <v>33</v>
      </c>
      <c r="G95" s="17">
        <v>2018</v>
      </c>
      <c r="H95" s="17" t="s">
        <v>151</v>
      </c>
      <c r="I95" s="51">
        <v>1</v>
      </c>
      <c r="J95" s="42" t="s">
        <v>173</v>
      </c>
      <c r="K95" s="43">
        <v>0.08</v>
      </c>
      <c r="L95" s="43">
        <f t="shared" si="25"/>
        <v>0.08</v>
      </c>
      <c r="M95" s="43">
        <v>0.08</v>
      </c>
      <c r="N95" s="43"/>
      <c r="O95" s="43"/>
      <c r="P95" s="17" t="s">
        <v>67</v>
      </c>
      <c r="Q95" s="17" t="s">
        <v>31</v>
      </c>
      <c r="R95" s="17">
        <v>1</v>
      </c>
      <c r="S95" s="17">
        <v>5</v>
      </c>
      <c r="T95" s="17"/>
      <c r="U95" s="17"/>
      <c r="V95" s="17" t="s">
        <v>4</v>
      </c>
    </row>
    <row r="96" s="4" customFormat="1" ht="24.95" customHeight="1" spans="1:22">
      <c r="A96" s="17">
        <v>1679</v>
      </c>
      <c r="B96" s="21" t="s">
        <v>182</v>
      </c>
      <c r="C96" s="17" t="s">
        <v>39</v>
      </c>
      <c r="D96" s="17" t="s">
        <v>40</v>
      </c>
      <c r="E96" s="17" t="s">
        <v>46</v>
      </c>
      <c r="F96" s="17" t="s">
        <v>33</v>
      </c>
      <c r="G96" s="17">
        <v>2018</v>
      </c>
      <c r="H96" s="17" t="s">
        <v>151</v>
      </c>
      <c r="I96" s="51">
        <v>1</v>
      </c>
      <c r="J96" s="42" t="s">
        <v>183</v>
      </c>
      <c r="K96" s="43">
        <v>0.5</v>
      </c>
      <c r="L96" s="43">
        <f t="shared" si="25"/>
        <v>0.5</v>
      </c>
      <c r="M96" s="43">
        <v>0.5</v>
      </c>
      <c r="N96" s="43"/>
      <c r="O96" s="43"/>
      <c r="P96" s="17" t="s">
        <v>67</v>
      </c>
      <c r="Q96" s="17" t="s">
        <v>31</v>
      </c>
      <c r="R96" s="17">
        <v>1</v>
      </c>
      <c r="S96" s="17">
        <v>4</v>
      </c>
      <c r="T96" s="17"/>
      <c r="U96" s="17"/>
      <c r="V96" s="17" t="s">
        <v>4</v>
      </c>
    </row>
    <row r="97" s="4" customFormat="1" ht="24.95" customHeight="1" spans="1:22">
      <c r="A97" s="17">
        <v>1722</v>
      </c>
      <c r="B97" s="21" t="s">
        <v>175</v>
      </c>
      <c r="C97" s="17" t="s">
        <v>39</v>
      </c>
      <c r="D97" s="17" t="s">
        <v>40</v>
      </c>
      <c r="E97" s="17" t="s">
        <v>46</v>
      </c>
      <c r="F97" s="17" t="s">
        <v>33</v>
      </c>
      <c r="G97" s="17">
        <v>2019</v>
      </c>
      <c r="H97" s="17" t="s">
        <v>151</v>
      </c>
      <c r="I97" s="51">
        <v>6</v>
      </c>
      <c r="J97" s="42" t="s">
        <v>173</v>
      </c>
      <c r="K97" s="17">
        <v>0.08</v>
      </c>
      <c r="L97" s="43">
        <f t="shared" ref="L97:L108" si="26">M97+N97+O97</f>
        <v>1.1</v>
      </c>
      <c r="M97" s="43"/>
      <c r="N97" s="43">
        <v>1.1</v>
      </c>
      <c r="O97" s="43"/>
      <c r="P97" s="17" t="s">
        <v>67</v>
      </c>
      <c r="Q97" s="17" t="s">
        <v>31</v>
      </c>
      <c r="R97" s="17">
        <v>2</v>
      </c>
      <c r="S97" s="17">
        <v>8</v>
      </c>
      <c r="T97" s="17"/>
      <c r="U97" s="17"/>
      <c r="V97" s="17" t="s">
        <v>4</v>
      </c>
    </row>
    <row r="98" s="4" customFormat="1" ht="24.95" customHeight="1" spans="1:22">
      <c r="A98" s="17">
        <v>1723</v>
      </c>
      <c r="B98" s="21" t="s">
        <v>178</v>
      </c>
      <c r="C98" s="17" t="s">
        <v>39</v>
      </c>
      <c r="D98" s="17" t="s">
        <v>40</v>
      </c>
      <c r="E98" s="17" t="s">
        <v>41</v>
      </c>
      <c r="F98" s="17" t="s">
        <v>33</v>
      </c>
      <c r="G98" s="17">
        <v>2019</v>
      </c>
      <c r="H98" s="17" t="s">
        <v>151</v>
      </c>
      <c r="I98" s="51">
        <v>2</v>
      </c>
      <c r="J98" s="42" t="s">
        <v>173</v>
      </c>
      <c r="K98" s="17">
        <v>0.08</v>
      </c>
      <c r="L98" s="43">
        <f t="shared" si="26"/>
        <v>0.16</v>
      </c>
      <c r="M98" s="43"/>
      <c r="N98" s="43">
        <v>0.16</v>
      </c>
      <c r="O98" s="43"/>
      <c r="P98" s="17" t="s">
        <v>67</v>
      </c>
      <c r="Q98" s="17" t="s">
        <v>31</v>
      </c>
      <c r="R98" s="17">
        <v>2</v>
      </c>
      <c r="S98" s="17">
        <v>8</v>
      </c>
      <c r="T98" s="17"/>
      <c r="U98" s="17"/>
      <c r="V98" s="17" t="s">
        <v>4</v>
      </c>
    </row>
    <row r="99" s="4" customFormat="1" ht="24.95" customHeight="1" spans="1:22">
      <c r="A99" s="17">
        <v>1724</v>
      </c>
      <c r="B99" s="21" t="s">
        <v>179</v>
      </c>
      <c r="C99" s="17" t="s">
        <v>39</v>
      </c>
      <c r="D99" s="17" t="s">
        <v>40</v>
      </c>
      <c r="E99" s="17" t="s">
        <v>45</v>
      </c>
      <c r="F99" s="17" t="s">
        <v>33</v>
      </c>
      <c r="G99" s="17">
        <v>2019</v>
      </c>
      <c r="H99" s="17" t="s">
        <v>151</v>
      </c>
      <c r="I99" s="51">
        <v>27</v>
      </c>
      <c r="J99" s="42" t="s">
        <v>173</v>
      </c>
      <c r="K99" s="17">
        <v>0.08</v>
      </c>
      <c r="L99" s="43">
        <f t="shared" si="26"/>
        <v>1.78</v>
      </c>
      <c r="M99" s="43"/>
      <c r="N99" s="43">
        <v>1.78</v>
      </c>
      <c r="O99" s="43"/>
      <c r="P99" s="17" t="s">
        <v>67</v>
      </c>
      <c r="Q99" s="17" t="s">
        <v>31</v>
      </c>
      <c r="R99" s="17">
        <v>4</v>
      </c>
      <c r="S99" s="17">
        <v>15</v>
      </c>
      <c r="T99" s="17"/>
      <c r="U99" s="17"/>
      <c r="V99" s="17" t="s">
        <v>4</v>
      </c>
    </row>
    <row r="100" s="4" customFormat="1" ht="24.95" customHeight="1" spans="1:22">
      <c r="A100" s="17">
        <v>1748</v>
      </c>
      <c r="B100" s="21" t="s">
        <v>184</v>
      </c>
      <c r="C100" s="17" t="s">
        <v>39</v>
      </c>
      <c r="D100" s="17" t="s">
        <v>40</v>
      </c>
      <c r="E100" s="17" t="s">
        <v>48</v>
      </c>
      <c r="F100" s="17" t="s">
        <v>33</v>
      </c>
      <c r="G100" s="17">
        <v>2020</v>
      </c>
      <c r="H100" s="17" t="s">
        <v>151</v>
      </c>
      <c r="I100" s="51">
        <v>3</v>
      </c>
      <c r="J100" s="42" t="s">
        <v>155</v>
      </c>
      <c r="K100" s="17">
        <v>0.12</v>
      </c>
      <c r="L100" s="43">
        <f t="shared" si="26"/>
        <v>0.36</v>
      </c>
      <c r="M100" s="43"/>
      <c r="N100" s="43"/>
      <c r="O100" s="43">
        <v>0.36</v>
      </c>
      <c r="P100" s="17" t="s">
        <v>67</v>
      </c>
      <c r="Q100" s="17" t="s">
        <v>31</v>
      </c>
      <c r="R100" s="17">
        <v>1</v>
      </c>
      <c r="S100" s="17">
        <v>5</v>
      </c>
      <c r="T100" s="17"/>
      <c r="U100" s="17"/>
      <c r="V100" s="17" t="s">
        <v>4</v>
      </c>
    </row>
    <row r="101" s="4" customFormat="1" ht="24.95" customHeight="1" spans="1:22">
      <c r="A101" s="17">
        <v>1757</v>
      </c>
      <c r="B101" s="21" t="s">
        <v>175</v>
      </c>
      <c r="C101" s="17" t="s">
        <v>39</v>
      </c>
      <c r="D101" s="17" t="s">
        <v>40</v>
      </c>
      <c r="E101" s="17" t="s">
        <v>46</v>
      </c>
      <c r="F101" s="17" t="s">
        <v>33</v>
      </c>
      <c r="G101" s="17">
        <v>2020</v>
      </c>
      <c r="H101" s="17" t="s">
        <v>151</v>
      </c>
      <c r="I101" s="51">
        <v>6</v>
      </c>
      <c r="J101" s="42" t="s">
        <v>173</v>
      </c>
      <c r="K101" s="19">
        <v>0.05</v>
      </c>
      <c r="L101" s="43">
        <f t="shared" si="26"/>
        <v>0.3</v>
      </c>
      <c r="M101" s="43"/>
      <c r="N101" s="43"/>
      <c r="O101" s="43">
        <v>0.3</v>
      </c>
      <c r="P101" s="17" t="s">
        <v>67</v>
      </c>
      <c r="Q101" s="17" t="s">
        <v>31</v>
      </c>
      <c r="R101" s="17">
        <v>2</v>
      </c>
      <c r="S101" s="17">
        <v>8</v>
      </c>
      <c r="T101" s="17"/>
      <c r="U101" s="17"/>
      <c r="V101" s="17" t="s">
        <v>4</v>
      </c>
    </row>
    <row r="102" s="4" customFormat="1" ht="24.95" customHeight="1" spans="1:22">
      <c r="A102" s="17">
        <v>1758</v>
      </c>
      <c r="B102" s="21" t="s">
        <v>179</v>
      </c>
      <c r="C102" s="17" t="s">
        <v>39</v>
      </c>
      <c r="D102" s="17" t="s">
        <v>40</v>
      </c>
      <c r="E102" s="17" t="s">
        <v>45</v>
      </c>
      <c r="F102" s="17" t="s">
        <v>33</v>
      </c>
      <c r="G102" s="17">
        <v>2020</v>
      </c>
      <c r="H102" s="17" t="s">
        <v>151</v>
      </c>
      <c r="I102" s="51">
        <v>15</v>
      </c>
      <c r="J102" s="42" t="s">
        <v>173</v>
      </c>
      <c r="K102" s="19">
        <v>0.05</v>
      </c>
      <c r="L102" s="43">
        <f t="shared" si="26"/>
        <v>0.75</v>
      </c>
      <c r="M102" s="43"/>
      <c r="N102" s="43"/>
      <c r="O102" s="43">
        <v>0.75</v>
      </c>
      <c r="P102" s="17" t="s">
        <v>67</v>
      </c>
      <c r="Q102" s="17" t="s">
        <v>31</v>
      </c>
      <c r="R102" s="17">
        <v>2</v>
      </c>
      <c r="S102" s="17">
        <v>7</v>
      </c>
      <c r="T102" s="17"/>
      <c r="U102" s="17"/>
      <c r="V102" s="17" t="s">
        <v>4</v>
      </c>
    </row>
    <row r="103" s="1" customFormat="1" ht="24.95" customHeight="1" spans="1:22">
      <c r="A103" s="15">
        <v>1780</v>
      </c>
      <c r="B103" s="16" t="s">
        <v>185</v>
      </c>
      <c r="C103" s="15"/>
      <c r="D103" s="15"/>
      <c r="E103" s="15"/>
      <c r="F103" s="15" t="s">
        <v>33</v>
      </c>
      <c r="G103" s="15" t="s">
        <v>29</v>
      </c>
      <c r="H103" s="15" t="s">
        <v>151</v>
      </c>
      <c r="I103" s="33">
        <f t="shared" ref="I103:O103" si="27">SUM(I104:I121)</f>
        <v>66</v>
      </c>
      <c r="J103" s="34"/>
      <c r="K103" s="15"/>
      <c r="L103" s="35">
        <f t="shared" si="27"/>
        <v>26</v>
      </c>
      <c r="M103" s="35">
        <f t="shared" si="27"/>
        <v>15.2</v>
      </c>
      <c r="N103" s="35">
        <f t="shared" si="27"/>
        <v>7.2</v>
      </c>
      <c r="O103" s="35">
        <f t="shared" si="27"/>
        <v>3.6</v>
      </c>
      <c r="P103" s="15"/>
      <c r="Q103" s="15" t="s">
        <v>31</v>
      </c>
      <c r="R103" s="49">
        <f>SUM(R104:R121)</f>
        <v>60</v>
      </c>
      <c r="S103" s="49">
        <f>SUM(S104:S121)</f>
        <v>270</v>
      </c>
      <c r="T103" s="49" t="s">
        <v>186</v>
      </c>
      <c r="U103" s="49" t="s">
        <v>60</v>
      </c>
      <c r="V103" s="15" t="s">
        <v>29</v>
      </c>
    </row>
    <row r="104" s="1" customFormat="1" ht="24.95" customHeight="1" spans="1:22">
      <c r="A104" s="17">
        <v>1973</v>
      </c>
      <c r="B104" s="21" t="s">
        <v>187</v>
      </c>
      <c r="C104" s="17" t="s">
        <v>39</v>
      </c>
      <c r="D104" s="17" t="s">
        <v>40</v>
      </c>
      <c r="E104" s="17" t="s">
        <v>48</v>
      </c>
      <c r="F104" s="17" t="s">
        <v>33</v>
      </c>
      <c r="G104" s="17">
        <v>2018</v>
      </c>
      <c r="H104" s="17" t="s">
        <v>151</v>
      </c>
      <c r="I104" s="51">
        <v>5</v>
      </c>
      <c r="J104" s="42" t="s">
        <v>188</v>
      </c>
      <c r="K104" s="43">
        <v>0.4</v>
      </c>
      <c r="L104" s="43">
        <f t="shared" ref="L104:L121" si="28">M104+N104+O104</f>
        <v>2</v>
      </c>
      <c r="M104" s="43">
        <v>2</v>
      </c>
      <c r="N104" s="43"/>
      <c r="O104" s="43"/>
      <c r="P104" s="17" t="s">
        <v>67</v>
      </c>
      <c r="Q104" s="17" t="s">
        <v>31</v>
      </c>
      <c r="R104" s="17">
        <v>5</v>
      </c>
      <c r="S104" s="17">
        <v>25</v>
      </c>
      <c r="T104" s="17"/>
      <c r="U104" s="17"/>
      <c r="V104" s="17" t="s">
        <v>4</v>
      </c>
    </row>
    <row r="105" s="1" customFormat="1" ht="24.95" customHeight="1" spans="1:22">
      <c r="A105" s="17">
        <v>1974</v>
      </c>
      <c r="B105" s="21" t="s">
        <v>189</v>
      </c>
      <c r="C105" s="17" t="s">
        <v>39</v>
      </c>
      <c r="D105" s="17" t="s">
        <v>40</v>
      </c>
      <c r="E105" s="17" t="s">
        <v>72</v>
      </c>
      <c r="F105" s="17" t="s">
        <v>33</v>
      </c>
      <c r="G105" s="17">
        <v>2018</v>
      </c>
      <c r="H105" s="17" t="s">
        <v>151</v>
      </c>
      <c r="I105" s="51">
        <v>2</v>
      </c>
      <c r="J105" s="42" t="s">
        <v>188</v>
      </c>
      <c r="K105" s="43">
        <v>0.4</v>
      </c>
      <c r="L105" s="43">
        <f t="shared" si="28"/>
        <v>0.8</v>
      </c>
      <c r="M105" s="43">
        <v>0.8</v>
      </c>
      <c r="N105" s="43"/>
      <c r="O105" s="43"/>
      <c r="P105" s="17" t="s">
        <v>67</v>
      </c>
      <c r="Q105" s="17" t="s">
        <v>31</v>
      </c>
      <c r="R105" s="17">
        <v>2</v>
      </c>
      <c r="S105" s="17">
        <v>10</v>
      </c>
      <c r="T105" s="17"/>
      <c r="U105" s="17"/>
      <c r="V105" s="17" t="s">
        <v>4</v>
      </c>
    </row>
    <row r="106" s="1" customFormat="1" ht="24.95" customHeight="1" spans="1:22">
      <c r="A106" s="17">
        <v>1975</v>
      </c>
      <c r="B106" s="21" t="s">
        <v>190</v>
      </c>
      <c r="C106" s="17" t="s">
        <v>39</v>
      </c>
      <c r="D106" s="17" t="s">
        <v>40</v>
      </c>
      <c r="E106" s="17" t="s">
        <v>46</v>
      </c>
      <c r="F106" s="17" t="s">
        <v>33</v>
      </c>
      <c r="G106" s="17">
        <v>2018</v>
      </c>
      <c r="H106" s="17" t="s">
        <v>151</v>
      </c>
      <c r="I106" s="51">
        <v>1</v>
      </c>
      <c r="J106" s="42" t="s">
        <v>188</v>
      </c>
      <c r="K106" s="43">
        <v>0.4</v>
      </c>
      <c r="L106" s="43">
        <f t="shared" si="28"/>
        <v>0.4</v>
      </c>
      <c r="M106" s="43">
        <v>0.4</v>
      </c>
      <c r="N106" s="43"/>
      <c r="O106" s="43"/>
      <c r="P106" s="17" t="s">
        <v>67</v>
      </c>
      <c r="Q106" s="17" t="s">
        <v>31</v>
      </c>
      <c r="R106" s="17">
        <v>1</v>
      </c>
      <c r="S106" s="17">
        <v>7</v>
      </c>
      <c r="T106" s="17"/>
      <c r="U106" s="17"/>
      <c r="V106" s="17" t="s">
        <v>4</v>
      </c>
    </row>
    <row r="107" s="1" customFormat="1" ht="24.95" customHeight="1" spans="1:22">
      <c r="A107" s="17">
        <v>1976</v>
      </c>
      <c r="B107" s="21" t="s">
        <v>191</v>
      </c>
      <c r="C107" s="17" t="s">
        <v>39</v>
      </c>
      <c r="D107" s="17" t="s">
        <v>40</v>
      </c>
      <c r="E107" s="17" t="s">
        <v>120</v>
      </c>
      <c r="F107" s="17" t="s">
        <v>33</v>
      </c>
      <c r="G107" s="17">
        <v>2018</v>
      </c>
      <c r="H107" s="17" t="s">
        <v>151</v>
      </c>
      <c r="I107" s="51">
        <v>2</v>
      </c>
      <c r="J107" s="42" t="s">
        <v>188</v>
      </c>
      <c r="K107" s="43">
        <v>0.4</v>
      </c>
      <c r="L107" s="43">
        <f t="shared" si="28"/>
        <v>0.4</v>
      </c>
      <c r="M107" s="43">
        <v>0.4</v>
      </c>
      <c r="N107" s="43"/>
      <c r="O107" s="43"/>
      <c r="P107" s="17" t="s">
        <v>67</v>
      </c>
      <c r="Q107" s="17" t="s">
        <v>31</v>
      </c>
      <c r="R107" s="17">
        <v>2</v>
      </c>
      <c r="S107" s="17">
        <v>9</v>
      </c>
      <c r="T107" s="17"/>
      <c r="U107" s="17"/>
      <c r="V107" s="17" t="s">
        <v>4</v>
      </c>
    </row>
    <row r="108" s="1" customFormat="1" ht="24.95" customHeight="1" spans="1:22">
      <c r="A108" s="17">
        <v>1977</v>
      </c>
      <c r="B108" s="21" t="s">
        <v>192</v>
      </c>
      <c r="C108" s="17" t="s">
        <v>39</v>
      </c>
      <c r="D108" s="17" t="s">
        <v>40</v>
      </c>
      <c r="E108" s="17" t="s">
        <v>49</v>
      </c>
      <c r="F108" s="17" t="s">
        <v>33</v>
      </c>
      <c r="G108" s="17">
        <v>2018</v>
      </c>
      <c r="H108" s="17" t="s">
        <v>151</v>
      </c>
      <c r="I108" s="51">
        <v>8</v>
      </c>
      <c r="J108" s="42" t="s">
        <v>188</v>
      </c>
      <c r="K108" s="43">
        <v>0.4</v>
      </c>
      <c r="L108" s="43">
        <f t="shared" si="28"/>
        <v>3.2</v>
      </c>
      <c r="M108" s="43">
        <v>3.2</v>
      </c>
      <c r="N108" s="43"/>
      <c r="O108" s="43"/>
      <c r="P108" s="17" t="s">
        <v>67</v>
      </c>
      <c r="Q108" s="17" t="s">
        <v>31</v>
      </c>
      <c r="R108" s="17">
        <v>7</v>
      </c>
      <c r="S108" s="17">
        <v>30</v>
      </c>
      <c r="T108" s="17"/>
      <c r="U108" s="17"/>
      <c r="V108" s="17" t="s">
        <v>4</v>
      </c>
    </row>
    <row r="109" s="1" customFormat="1" ht="24.95" customHeight="1" spans="1:22">
      <c r="A109" s="17">
        <v>1978</v>
      </c>
      <c r="B109" s="21" t="s">
        <v>193</v>
      </c>
      <c r="C109" s="17" t="s">
        <v>39</v>
      </c>
      <c r="D109" s="17" t="s">
        <v>40</v>
      </c>
      <c r="E109" s="17" t="s">
        <v>53</v>
      </c>
      <c r="F109" s="17" t="s">
        <v>33</v>
      </c>
      <c r="G109" s="17">
        <v>2018</v>
      </c>
      <c r="H109" s="17" t="s">
        <v>151</v>
      </c>
      <c r="I109" s="51">
        <v>3</v>
      </c>
      <c r="J109" s="42" t="s">
        <v>188</v>
      </c>
      <c r="K109" s="43">
        <v>0.4</v>
      </c>
      <c r="L109" s="43">
        <f t="shared" si="28"/>
        <v>1.2</v>
      </c>
      <c r="M109" s="43">
        <v>1.2</v>
      </c>
      <c r="N109" s="43"/>
      <c r="O109" s="43"/>
      <c r="P109" s="17" t="s">
        <v>67</v>
      </c>
      <c r="Q109" s="17" t="s">
        <v>31</v>
      </c>
      <c r="R109" s="17">
        <v>3</v>
      </c>
      <c r="S109" s="17">
        <v>14</v>
      </c>
      <c r="T109" s="17"/>
      <c r="U109" s="17"/>
      <c r="V109" s="17" t="s">
        <v>4</v>
      </c>
    </row>
    <row r="110" s="1" customFormat="1" ht="24.95" customHeight="1" spans="1:22">
      <c r="A110" s="17">
        <v>1979</v>
      </c>
      <c r="B110" s="21" t="s">
        <v>194</v>
      </c>
      <c r="C110" s="17" t="s">
        <v>39</v>
      </c>
      <c r="D110" s="17" t="s">
        <v>40</v>
      </c>
      <c r="E110" s="17" t="s">
        <v>47</v>
      </c>
      <c r="F110" s="17" t="s">
        <v>33</v>
      </c>
      <c r="G110" s="17">
        <v>2018</v>
      </c>
      <c r="H110" s="17" t="s">
        <v>151</v>
      </c>
      <c r="I110" s="51">
        <v>4</v>
      </c>
      <c r="J110" s="42" t="s">
        <v>188</v>
      </c>
      <c r="K110" s="43">
        <v>0.4</v>
      </c>
      <c r="L110" s="43">
        <f t="shared" si="28"/>
        <v>1.6</v>
      </c>
      <c r="M110" s="43">
        <v>1.6</v>
      </c>
      <c r="N110" s="43"/>
      <c r="O110" s="43"/>
      <c r="P110" s="17" t="s">
        <v>67</v>
      </c>
      <c r="Q110" s="17" t="s">
        <v>31</v>
      </c>
      <c r="R110" s="17">
        <v>4</v>
      </c>
      <c r="S110" s="17">
        <v>21</v>
      </c>
      <c r="T110" s="17"/>
      <c r="U110" s="17"/>
      <c r="V110" s="17" t="s">
        <v>4</v>
      </c>
    </row>
    <row r="111" s="1" customFormat="1" ht="24.95" customHeight="1" spans="1:22">
      <c r="A111" s="17">
        <v>1980</v>
      </c>
      <c r="B111" s="21" t="s">
        <v>195</v>
      </c>
      <c r="C111" s="17" t="s">
        <v>39</v>
      </c>
      <c r="D111" s="17" t="s">
        <v>40</v>
      </c>
      <c r="E111" s="17" t="s">
        <v>41</v>
      </c>
      <c r="F111" s="17" t="s">
        <v>33</v>
      </c>
      <c r="G111" s="17">
        <v>2018</v>
      </c>
      <c r="H111" s="17" t="s">
        <v>151</v>
      </c>
      <c r="I111" s="51">
        <v>9</v>
      </c>
      <c r="J111" s="42" t="s">
        <v>188</v>
      </c>
      <c r="K111" s="43">
        <v>0.4</v>
      </c>
      <c r="L111" s="43">
        <f t="shared" si="28"/>
        <v>3.6</v>
      </c>
      <c r="M111" s="43">
        <v>3.6</v>
      </c>
      <c r="N111" s="43"/>
      <c r="O111" s="43"/>
      <c r="P111" s="17" t="s">
        <v>67</v>
      </c>
      <c r="Q111" s="17" t="s">
        <v>31</v>
      </c>
      <c r="R111" s="17">
        <v>8</v>
      </c>
      <c r="S111" s="17">
        <v>31</v>
      </c>
      <c r="T111" s="17"/>
      <c r="U111" s="17"/>
      <c r="V111" s="17" t="s">
        <v>4</v>
      </c>
    </row>
    <row r="112" s="1" customFormat="1" ht="24.95" customHeight="1" spans="1:22">
      <c r="A112" s="17">
        <v>1981</v>
      </c>
      <c r="B112" s="21" t="s">
        <v>196</v>
      </c>
      <c r="C112" s="17" t="s">
        <v>39</v>
      </c>
      <c r="D112" s="17" t="s">
        <v>40</v>
      </c>
      <c r="E112" s="17" t="s">
        <v>45</v>
      </c>
      <c r="F112" s="17" t="s">
        <v>33</v>
      </c>
      <c r="G112" s="17">
        <v>2018</v>
      </c>
      <c r="H112" s="17" t="s">
        <v>151</v>
      </c>
      <c r="I112" s="51">
        <v>5</v>
      </c>
      <c r="J112" s="42" t="s">
        <v>188</v>
      </c>
      <c r="K112" s="43">
        <v>0.4</v>
      </c>
      <c r="L112" s="43">
        <f t="shared" si="28"/>
        <v>2</v>
      </c>
      <c r="M112" s="43">
        <v>2</v>
      </c>
      <c r="N112" s="43"/>
      <c r="O112" s="43"/>
      <c r="P112" s="17" t="s">
        <v>67</v>
      </c>
      <c r="Q112" s="17" t="s">
        <v>31</v>
      </c>
      <c r="R112" s="17">
        <v>5</v>
      </c>
      <c r="S112" s="17">
        <v>18</v>
      </c>
      <c r="T112" s="17"/>
      <c r="U112" s="17"/>
      <c r="V112" s="17" t="s">
        <v>4</v>
      </c>
    </row>
    <row r="113" s="1" customFormat="1" ht="24.95" customHeight="1" spans="1:22">
      <c r="A113" s="17">
        <v>2050</v>
      </c>
      <c r="B113" s="21" t="s">
        <v>187</v>
      </c>
      <c r="C113" s="17" t="s">
        <v>39</v>
      </c>
      <c r="D113" s="17" t="s">
        <v>40</v>
      </c>
      <c r="E113" s="17" t="s">
        <v>48</v>
      </c>
      <c r="F113" s="17" t="s">
        <v>33</v>
      </c>
      <c r="G113" s="17">
        <v>2019</v>
      </c>
      <c r="H113" s="17" t="s">
        <v>151</v>
      </c>
      <c r="I113" s="51">
        <v>3</v>
      </c>
      <c r="J113" s="42" t="s">
        <v>188</v>
      </c>
      <c r="K113" s="43">
        <v>0.4</v>
      </c>
      <c r="L113" s="43">
        <f t="shared" si="28"/>
        <v>1.2</v>
      </c>
      <c r="M113" s="43"/>
      <c r="N113" s="43">
        <v>1.2</v>
      </c>
      <c r="O113" s="43"/>
      <c r="P113" s="19" t="s">
        <v>67</v>
      </c>
      <c r="Q113" s="17" t="s">
        <v>31</v>
      </c>
      <c r="R113" s="17">
        <v>3</v>
      </c>
      <c r="S113" s="17">
        <v>13</v>
      </c>
      <c r="T113" s="17"/>
      <c r="U113" s="17"/>
      <c r="V113" s="17" t="s">
        <v>4</v>
      </c>
    </row>
    <row r="114" s="1" customFormat="1" ht="24.95" customHeight="1" spans="1:22">
      <c r="A114" s="17">
        <v>2051</v>
      </c>
      <c r="B114" s="21" t="s">
        <v>189</v>
      </c>
      <c r="C114" s="17" t="s">
        <v>39</v>
      </c>
      <c r="D114" s="17" t="s">
        <v>40</v>
      </c>
      <c r="E114" s="17" t="s">
        <v>72</v>
      </c>
      <c r="F114" s="17" t="s">
        <v>33</v>
      </c>
      <c r="G114" s="17">
        <v>2019</v>
      </c>
      <c r="H114" s="17" t="s">
        <v>151</v>
      </c>
      <c r="I114" s="51">
        <v>1</v>
      </c>
      <c r="J114" s="42" t="s">
        <v>188</v>
      </c>
      <c r="K114" s="43">
        <v>0.4</v>
      </c>
      <c r="L114" s="43">
        <f t="shared" si="28"/>
        <v>0.4</v>
      </c>
      <c r="M114" s="43"/>
      <c r="N114" s="43">
        <v>0.4</v>
      </c>
      <c r="O114" s="43"/>
      <c r="P114" s="19" t="s">
        <v>67</v>
      </c>
      <c r="Q114" s="17" t="s">
        <v>31</v>
      </c>
      <c r="R114" s="17">
        <v>1</v>
      </c>
      <c r="S114" s="17">
        <v>4</v>
      </c>
      <c r="T114" s="17"/>
      <c r="U114" s="17"/>
      <c r="V114" s="17" t="s">
        <v>4</v>
      </c>
    </row>
    <row r="115" s="1" customFormat="1" ht="24.95" customHeight="1" spans="1:22">
      <c r="A115" s="17">
        <v>2052</v>
      </c>
      <c r="B115" s="21" t="s">
        <v>192</v>
      </c>
      <c r="C115" s="17" t="s">
        <v>39</v>
      </c>
      <c r="D115" s="17" t="s">
        <v>40</v>
      </c>
      <c r="E115" s="17" t="s">
        <v>49</v>
      </c>
      <c r="F115" s="17" t="s">
        <v>33</v>
      </c>
      <c r="G115" s="17">
        <v>2019</v>
      </c>
      <c r="H115" s="17" t="s">
        <v>151</v>
      </c>
      <c r="I115" s="51">
        <v>5</v>
      </c>
      <c r="J115" s="42" t="s">
        <v>188</v>
      </c>
      <c r="K115" s="43">
        <v>0.4</v>
      </c>
      <c r="L115" s="43">
        <f t="shared" si="28"/>
        <v>2</v>
      </c>
      <c r="M115" s="43"/>
      <c r="N115" s="43">
        <v>2</v>
      </c>
      <c r="O115" s="43"/>
      <c r="P115" s="19" t="s">
        <v>67</v>
      </c>
      <c r="Q115" s="17" t="s">
        <v>31</v>
      </c>
      <c r="R115" s="17">
        <v>5</v>
      </c>
      <c r="S115" s="17">
        <v>22</v>
      </c>
      <c r="T115" s="17"/>
      <c r="U115" s="17"/>
      <c r="V115" s="17" t="s">
        <v>4</v>
      </c>
    </row>
    <row r="116" s="1" customFormat="1" ht="24.95" customHeight="1" spans="1:22">
      <c r="A116" s="17">
        <v>2053</v>
      </c>
      <c r="B116" s="21" t="s">
        <v>195</v>
      </c>
      <c r="C116" s="17" t="s">
        <v>39</v>
      </c>
      <c r="D116" s="17" t="s">
        <v>40</v>
      </c>
      <c r="E116" s="17" t="s">
        <v>41</v>
      </c>
      <c r="F116" s="17" t="s">
        <v>33</v>
      </c>
      <c r="G116" s="17">
        <v>2019</v>
      </c>
      <c r="H116" s="17" t="s">
        <v>151</v>
      </c>
      <c r="I116" s="51">
        <v>4</v>
      </c>
      <c r="J116" s="42" t="s">
        <v>188</v>
      </c>
      <c r="K116" s="43">
        <v>0.4</v>
      </c>
      <c r="L116" s="43">
        <f t="shared" si="28"/>
        <v>1.6</v>
      </c>
      <c r="M116" s="43"/>
      <c r="N116" s="43">
        <v>1.6</v>
      </c>
      <c r="O116" s="43"/>
      <c r="P116" s="19" t="s">
        <v>67</v>
      </c>
      <c r="Q116" s="17" t="s">
        <v>31</v>
      </c>
      <c r="R116" s="17">
        <v>2</v>
      </c>
      <c r="S116" s="17">
        <v>8</v>
      </c>
      <c r="T116" s="17"/>
      <c r="U116" s="17"/>
      <c r="V116" s="17" t="s">
        <v>4</v>
      </c>
    </row>
    <row r="117" s="1" customFormat="1" ht="24.95" customHeight="1" spans="1:22">
      <c r="A117" s="17">
        <v>2054</v>
      </c>
      <c r="B117" s="21" t="s">
        <v>196</v>
      </c>
      <c r="C117" s="17" t="s">
        <v>39</v>
      </c>
      <c r="D117" s="17" t="s">
        <v>40</v>
      </c>
      <c r="E117" s="17" t="s">
        <v>45</v>
      </c>
      <c r="F117" s="17" t="s">
        <v>33</v>
      </c>
      <c r="G117" s="17">
        <v>2019</v>
      </c>
      <c r="H117" s="17" t="s">
        <v>151</v>
      </c>
      <c r="I117" s="51">
        <v>5</v>
      </c>
      <c r="J117" s="42" t="s">
        <v>188</v>
      </c>
      <c r="K117" s="43">
        <v>0.4</v>
      </c>
      <c r="L117" s="43">
        <f t="shared" si="28"/>
        <v>2</v>
      </c>
      <c r="M117" s="43"/>
      <c r="N117" s="43">
        <v>2</v>
      </c>
      <c r="O117" s="43"/>
      <c r="P117" s="19" t="s">
        <v>67</v>
      </c>
      <c r="Q117" s="17" t="s">
        <v>31</v>
      </c>
      <c r="R117" s="17">
        <v>4</v>
      </c>
      <c r="S117" s="17">
        <v>13</v>
      </c>
      <c r="T117" s="17"/>
      <c r="U117" s="17"/>
      <c r="V117" s="17" t="s">
        <v>4</v>
      </c>
    </row>
    <row r="118" s="1" customFormat="1" ht="24.95" customHeight="1" spans="1:22">
      <c r="A118" s="17">
        <v>2072</v>
      </c>
      <c r="B118" s="21" t="s">
        <v>187</v>
      </c>
      <c r="C118" s="17" t="s">
        <v>39</v>
      </c>
      <c r="D118" s="17" t="s">
        <v>40</v>
      </c>
      <c r="E118" s="17" t="s">
        <v>48</v>
      </c>
      <c r="F118" s="17" t="s">
        <v>33</v>
      </c>
      <c r="G118" s="17">
        <v>2020</v>
      </c>
      <c r="H118" s="17" t="s">
        <v>151</v>
      </c>
      <c r="I118" s="51">
        <v>1</v>
      </c>
      <c r="J118" s="42" t="s">
        <v>188</v>
      </c>
      <c r="K118" s="43">
        <v>0.4</v>
      </c>
      <c r="L118" s="43">
        <f t="shared" si="28"/>
        <v>0.4</v>
      </c>
      <c r="M118" s="43"/>
      <c r="N118" s="43"/>
      <c r="O118" s="43">
        <v>0.4</v>
      </c>
      <c r="P118" s="19" t="s">
        <v>67</v>
      </c>
      <c r="Q118" s="17" t="s">
        <v>31</v>
      </c>
      <c r="R118" s="17">
        <v>1</v>
      </c>
      <c r="S118" s="17">
        <v>5</v>
      </c>
      <c r="T118" s="17"/>
      <c r="U118" s="17"/>
      <c r="V118" s="17" t="s">
        <v>4</v>
      </c>
    </row>
    <row r="119" s="1" customFormat="1" ht="24.95" customHeight="1" spans="1:22">
      <c r="A119" s="17">
        <v>2073</v>
      </c>
      <c r="B119" s="21" t="s">
        <v>192</v>
      </c>
      <c r="C119" s="17" t="s">
        <v>39</v>
      </c>
      <c r="D119" s="17" t="s">
        <v>40</v>
      </c>
      <c r="E119" s="17" t="s">
        <v>49</v>
      </c>
      <c r="F119" s="17" t="s">
        <v>33</v>
      </c>
      <c r="G119" s="17">
        <v>2020</v>
      </c>
      <c r="H119" s="17" t="s">
        <v>151</v>
      </c>
      <c r="I119" s="51">
        <v>2</v>
      </c>
      <c r="J119" s="42" t="s">
        <v>188</v>
      </c>
      <c r="K119" s="43">
        <v>0.4</v>
      </c>
      <c r="L119" s="43">
        <f t="shared" si="28"/>
        <v>0.8</v>
      </c>
      <c r="M119" s="43"/>
      <c r="N119" s="43"/>
      <c r="O119" s="43">
        <v>0.8</v>
      </c>
      <c r="P119" s="19" t="s">
        <v>67</v>
      </c>
      <c r="Q119" s="17" t="s">
        <v>31</v>
      </c>
      <c r="R119" s="17">
        <v>2</v>
      </c>
      <c r="S119" s="17">
        <v>11</v>
      </c>
      <c r="T119" s="17"/>
      <c r="U119" s="17"/>
      <c r="V119" s="17" t="s">
        <v>4</v>
      </c>
    </row>
    <row r="120" s="1" customFormat="1" ht="24.95" customHeight="1" spans="1:22">
      <c r="A120" s="17">
        <v>2074</v>
      </c>
      <c r="B120" s="21" t="s">
        <v>195</v>
      </c>
      <c r="C120" s="17" t="s">
        <v>39</v>
      </c>
      <c r="D120" s="17" t="s">
        <v>40</v>
      </c>
      <c r="E120" s="17" t="s">
        <v>41</v>
      </c>
      <c r="F120" s="17" t="s">
        <v>33</v>
      </c>
      <c r="G120" s="17">
        <v>2020</v>
      </c>
      <c r="H120" s="17" t="s">
        <v>151</v>
      </c>
      <c r="I120" s="51">
        <v>4</v>
      </c>
      <c r="J120" s="42" t="s">
        <v>188</v>
      </c>
      <c r="K120" s="43">
        <v>0.4</v>
      </c>
      <c r="L120" s="43">
        <f t="shared" si="28"/>
        <v>1.6</v>
      </c>
      <c r="M120" s="43"/>
      <c r="N120" s="43"/>
      <c r="O120" s="43">
        <v>1.6</v>
      </c>
      <c r="P120" s="19" t="s">
        <v>67</v>
      </c>
      <c r="Q120" s="17" t="s">
        <v>31</v>
      </c>
      <c r="R120" s="17">
        <v>3</v>
      </c>
      <c r="S120" s="17">
        <v>12</v>
      </c>
      <c r="T120" s="17"/>
      <c r="U120" s="17"/>
      <c r="V120" s="17" t="s">
        <v>4</v>
      </c>
    </row>
    <row r="121" s="1" customFormat="1" ht="24.95" customHeight="1" spans="1:22">
      <c r="A121" s="17">
        <v>2075</v>
      </c>
      <c r="B121" s="21" t="s">
        <v>196</v>
      </c>
      <c r="C121" s="17" t="s">
        <v>39</v>
      </c>
      <c r="D121" s="17" t="s">
        <v>40</v>
      </c>
      <c r="E121" s="17" t="s">
        <v>45</v>
      </c>
      <c r="F121" s="17" t="s">
        <v>33</v>
      </c>
      <c r="G121" s="17">
        <v>2020</v>
      </c>
      <c r="H121" s="17" t="s">
        <v>151</v>
      </c>
      <c r="I121" s="51">
        <v>2</v>
      </c>
      <c r="J121" s="42" t="s">
        <v>188</v>
      </c>
      <c r="K121" s="43">
        <v>0.4</v>
      </c>
      <c r="L121" s="43">
        <f t="shared" si="28"/>
        <v>0.8</v>
      </c>
      <c r="M121" s="43"/>
      <c r="N121" s="43"/>
      <c r="O121" s="43">
        <v>0.8</v>
      </c>
      <c r="P121" s="19" t="s">
        <v>67</v>
      </c>
      <c r="Q121" s="17" t="s">
        <v>31</v>
      </c>
      <c r="R121" s="17">
        <v>2</v>
      </c>
      <c r="S121" s="17">
        <v>17</v>
      </c>
      <c r="T121" s="17"/>
      <c r="U121" s="17"/>
      <c r="V121" s="17" t="s">
        <v>4</v>
      </c>
    </row>
    <row r="122" s="1" customFormat="1" ht="24.95" customHeight="1" spans="1:22">
      <c r="A122" s="15">
        <v>2076</v>
      </c>
      <c r="B122" s="16" t="s">
        <v>197</v>
      </c>
      <c r="C122" s="15"/>
      <c r="D122" s="15"/>
      <c r="E122" s="15"/>
      <c r="F122" s="15" t="s">
        <v>33</v>
      </c>
      <c r="G122" s="15" t="s">
        <v>29</v>
      </c>
      <c r="H122" s="15" t="s">
        <v>198</v>
      </c>
      <c r="I122" s="33">
        <f t="shared" ref="I122:O122" si="29">SUM(I123:I124)</f>
        <v>20</v>
      </c>
      <c r="J122" s="34"/>
      <c r="K122" s="15"/>
      <c r="L122" s="35">
        <f t="shared" si="29"/>
        <v>1.6</v>
      </c>
      <c r="M122" s="35">
        <f t="shared" si="29"/>
        <v>1.6</v>
      </c>
      <c r="N122" s="35">
        <f t="shared" si="29"/>
        <v>0</v>
      </c>
      <c r="O122" s="35">
        <f t="shared" si="29"/>
        <v>0</v>
      </c>
      <c r="P122" s="15"/>
      <c r="Q122" s="15" t="s">
        <v>31</v>
      </c>
      <c r="R122" s="49">
        <f>SUM(R123:R124)</f>
        <v>2</v>
      </c>
      <c r="S122" s="49">
        <f>SUM(S123:S124)</f>
        <v>8</v>
      </c>
      <c r="T122" s="49" t="s">
        <v>199</v>
      </c>
      <c r="U122" s="49" t="s">
        <v>60</v>
      </c>
      <c r="V122" s="15" t="s">
        <v>29</v>
      </c>
    </row>
    <row r="123" s="1" customFormat="1" ht="24.95" customHeight="1" spans="1:22">
      <c r="A123" s="17">
        <v>2101</v>
      </c>
      <c r="B123" s="21" t="s">
        <v>200</v>
      </c>
      <c r="C123" s="17" t="s">
        <v>39</v>
      </c>
      <c r="D123" s="17" t="s">
        <v>40</v>
      </c>
      <c r="E123" s="17" t="s">
        <v>41</v>
      </c>
      <c r="F123" s="17" t="s">
        <v>33</v>
      </c>
      <c r="G123" s="17">
        <v>2018</v>
      </c>
      <c r="H123" s="17" t="s">
        <v>198</v>
      </c>
      <c r="I123" s="51">
        <v>10</v>
      </c>
      <c r="J123" s="42" t="s">
        <v>201</v>
      </c>
      <c r="K123" s="43">
        <v>0.08</v>
      </c>
      <c r="L123" s="43">
        <f>M123+N123+O123</f>
        <v>0.8</v>
      </c>
      <c r="M123" s="43">
        <v>0.8</v>
      </c>
      <c r="N123" s="43"/>
      <c r="O123" s="43"/>
      <c r="P123" s="17" t="s">
        <v>67</v>
      </c>
      <c r="Q123" s="17" t="s">
        <v>31</v>
      </c>
      <c r="R123" s="17">
        <v>1</v>
      </c>
      <c r="S123" s="17">
        <v>4</v>
      </c>
      <c r="T123" s="17"/>
      <c r="U123" s="17"/>
      <c r="V123" s="17" t="s">
        <v>4</v>
      </c>
    </row>
    <row r="124" s="1" customFormat="1" ht="24.95" customHeight="1" spans="1:22">
      <c r="A124" s="17">
        <v>2102</v>
      </c>
      <c r="B124" s="21" t="s">
        <v>200</v>
      </c>
      <c r="C124" s="17" t="s">
        <v>39</v>
      </c>
      <c r="D124" s="17" t="s">
        <v>40</v>
      </c>
      <c r="E124" s="17" t="s">
        <v>41</v>
      </c>
      <c r="F124" s="17" t="s">
        <v>33</v>
      </c>
      <c r="G124" s="17">
        <v>2018</v>
      </c>
      <c r="H124" s="17" t="s">
        <v>198</v>
      </c>
      <c r="I124" s="51">
        <v>10</v>
      </c>
      <c r="J124" s="42" t="s">
        <v>201</v>
      </c>
      <c r="K124" s="43">
        <v>0.08</v>
      </c>
      <c r="L124" s="43">
        <f>M124+N124+O124</f>
        <v>0.8</v>
      </c>
      <c r="M124" s="43">
        <v>0.8</v>
      </c>
      <c r="N124" s="43"/>
      <c r="O124" s="43"/>
      <c r="P124" s="17" t="s">
        <v>67</v>
      </c>
      <c r="Q124" s="17" t="s">
        <v>31</v>
      </c>
      <c r="R124" s="17">
        <v>1</v>
      </c>
      <c r="S124" s="17">
        <v>4</v>
      </c>
      <c r="T124" s="17"/>
      <c r="U124" s="17"/>
      <c r="V124" s="17" t="s">
        <v>4</v>
      </c>
    </row>
    <row r="125" s="1" customFormat="1" ht="24.95" customHeight="1" spans="1:22">
      <c r="A125" s="15">
        <v>2118</v>
      </c>
      <c r="B125" s="16" t="s">
        <v>202</v>
      </c>
      <c r="C125" s="15"/>
      <c r="D125" s="15"/>
      <c r="E125" s="15"/>
      <c r="F125" s="15" t="s">
        <v>33</v>
      </c>
      <c r="G125" s="15" t="s">
        <v>29</v>
      </c>
      <c r="H125" s="15" t="s">
        <v>203</v>
      </c>
      <c r="I125" s="33">
        <f t="shared" ref="I125:O125" si="30">SUM(I126:I132)</f>
        <v>880</v>
      </c>
      <c r="J125" s="34"/>
      <c r="K125" s="15"/>
      <c r="L125" s="35">
        <f t="shared" si="30"/>
        <v>1.76</v>
      </c>
      <c r="M125" s="35">
        <f t="shared" si="30"/>
        <v>1.76</v>
      </c>
      <c r="N125" s="35">
        <f t="shared" si="30"/>
        <v>0</v>
      </c>
      <c r="O125" s="35">
        <f t="shared" si="30"/>
        <v>0</v>
      </c>
      <c r="P125" s="15"/>
      <c r="Q125" s="15" t="s">
        <v>31</v>
      </c>
      <c r="R125" s="49">
        <f>SUM(R126:R132)</f>
        <v>11</v>
      </c>
      <c r="S125" s="49">
        <f>SUM(S126:S132)</f>
        <v>48</v>
      </c>
      <c r="T125" s="49" t="s">
        <v>204</v>
      </c>
      <c r="U125" s="49" t="s">
        <v>60</v>
      </c>
      <c r="V125" s="15" t="s">
        <v>29</v>
      </c>
    </row>
    <row r="126" s="1" customFormat="1" ht="24.95" customHeight="1" spans="1:22">
      <c r="A126" s="17">
        <v>2182</v>
      </c>
      <c r="B126" s="21" t="s">
        <v>205</v>
      </c>
      <c r="C126" s="17" t="s">
        <v>39</v>
      </c>
      <c r="D126" s="17" t="s">
        <v>40</v>
      </c>
      <c r="E126" s="17" t="s">
        <v>72</v>
      </c>
      <c r="F126" s="17" t="s">
        <v>33</v>
      </c>
      <c r="G126" s="17">
        <v>2018</v>
      </c>
      <c r="H126" s="17" t="s">
        <v>206</v>
      </c>
      <c r="I126" s="51">
        <v>250</v>
      </c>
      <c r="J126" s="42" t="s">
        <v>207</v>
      </c>
      <c r="K126" s="52">
        <v>0.002</v>
      </c>
      <c r="L126" s="43">
        <f t="shared" ref="L126:L132" si="31">M126+N126+O126</f>
        <v>0.5</v>
      </c>
      <c r="M126" s="43">
        <v>0.5</v>
      </c>
      <c r="N126" s="43"/>
      <c r="O126" s="43"/>
      <c r="P126" s="17" t="s">
        <v>67</v>
      </c>
      <c r="Q126" s="17" t="s">
        <v>31</v>
      </c>
      <c r="R126" s="17">
        <v>3</v>
      </c>
      <c r="S126" s="17">
        <v>11</v>
      </c>
      <c r="T126" s="17"/>
      <c r="U126" s="17"/>
      <c r="V126" s="17" t="s">
        <v>4</v>
      </c>
    </row>
    <row r="127" s="1" customFormat="1" ht="24.95" customHeight="1" spans="1:22">
      <c r="A127" s="17">
        <v>2183</v>
      </c>
      <c r="B127" s="21" t="s">
        <v>208</v>
      </c>
      <c r="C127" s="17" t="s">
        <v>39</v>
      </c>
      <c r="D127" s="17" t="s">
        <v>40</v>
      </c>
      <c r="E127" s="17" t="s">
        <v>49</v>
      </c>
      <c r="F127" s="17" t="s">
        <v>33</v>
      </c>
      <c r="G127" s="17">
        <v>2018</v>
      </c>
      <c r="H127" s="17" t="s">
        <v>206</v>
      </c>
      <c r="I127" s="51">
        <v>150</v>
      </c>
      <c r="J127" s="42" t="s">
        <v>207</v>
      </c>
      <c r="K127" s="52">
        <v>0.002</v>
      </c>
      <c r="L127" s="43">
        <f t="shared" si="31"/>
        <v>0.3</v>
      </c>
      <c r="M127" s="43">
        <v>0.3</v>
      </c>
      <c r="N127" s="43"/>
      <c r="O127" s="43"/>
      <c r="P127" s="17" t="s">
        <v>67</v>
      </c>
      <c r="Q127" s="17" t="s">
        <v>31</v>
      </c>
      <c r="R127" s="17">
        <v>2</v>
      </c>
      <c r="S127" s="17">
        <v>11</v>
      </c>
      <c r="T127" s="17"/>
      <c r="U127" s="17"/>
      <c r="V127" s="17" t="s">
        <v>4</v>
      </c>
    </row>
    <row r="128" s="3" customFormat="1" ht="24.95" customHeight="1" spans="1:22">
      <c r="A128" s="17">
        <v>2184</v>
      </c>
      <c r="B128" s="21" t="s">
        <v>209</v>
      </c>
      <c r="C128" s="17" t="s">
        <v>39</v>
      </c>
      <c r="D128" s="17" t="s">
        <v>40</v>
      </c>
      <c r="E128" s="17" t="s">
        <v>53</v>
      </c>
      <c r="F128" s="17" t="s">
        <v>33</v>
      </c>
      <c r="G128" s="17">
        <v>2018</v>
      </c>
      <c r="H128" s="17" t="s">
        <v>206</v>
      </c>
      <c r="I128" s="51">
        <v>100</v>
      </c>
      <c r="J128" s="42" t="s">
        <v>207</v>
      </c>
      <c r="K128" s="52">
        <v>0.002</v>
      </c>
      <c r="L128" s="43">
        <f t="shared" si="31"/>
        <v>0.2</v>
      </c>
      <c r="M128" s="43">
        <v>0.2</v>
      </c>
      <c r="N128" s="43"/>
      <c r="O128" s="43"/>
      <c r="P128" s="17" t="s">
        <v>67</v>
      </c>
      <c r="Q128" s="17" t="s">
        <v>31</v>
      </c>
      <c r="R128" s="17">
        <v>1</v>
      </c>
      <c r="S128" s="17">
        <v>4</v>
      </c>
      <c r="T128" s="17"/>
      <c r="U128" s="17"/>
      <c r="V128" s="17" t="s">
        <v>4</v>
      </c>
    </row>
    <row r="129" s="3" customFormat="1" ht="24.95" customHeight="1" spans="1:22">
      <c r="A129" s="17">
        <v>2185</v>
      </c>
      <c r="B129" s="21" t="s">
        <v>210</v>
      </c>
      <c r="C129" s="17" t="s">
        <v>39</v>
      </c>
      <c r="D129" s="17" t="s">
        <v>40</v>
      </c>
      <c r="E129" s="17" t="s">
        <v>41</v>
      </c>
      <c r="F129" s="17" t="s">
        <v>33</v>
      </c>
      <c r="G129" s="17">
        <v>2018</v>
      </c>
      <c r="H129" s="17" t="s">
        <v>206</v>
      </c>
      <c r="I129" s="51">
        <v>50</v>
      </c>
      <c r="J129" s="42" t="s">
        <v>207</v>
      </c>
      <c r="K129" s="52">
        <v>0.002</v>
      </c>
      <c r="L129" s="43">
        <f t="shared" si="31"/>
        <v>0.1</v>
      </c>
      <c r="M129" s="43">
        <v>0.1</v>
      </c>
      <c r="N129" s="43"/>
      <c r="O129" s="43"/>
      <c r="P129" s="17" t="s">
        <v>67</v>
      </c>
      <c r="Q129" s="17" t="s">
        <v>31</v>
      </c>
      <c r="R129" s="17">
        <v>1</v>
      </c>
      <c r="S129" s="17">
        <v>4</v>
      </c>
      <c r="T129" s="17"/>
      <c r="U129" s="17"/>
      <c r="V129" s="17" t="s">
        <v>4</v>
      </c>
    </row>
    <row r="130" s="3" customFormat="1" ht="24.95" customHeight="1" spans="1:22">
      <c r="A130" s="17">
        <v>2190</v>
      </c>
      <c r="B130" s="21" t="s">
        <v>211</v>
      </c>
      <c r="C130" s="17" t="s">
        <v>39</v>
      </c>
      <c r="D130" s="17" t="s">
        <v>40</v>
      </c>
      <c r="E130" s="17" t="s">
        <v>49</v>
      </c>
      <c r="F130" s="17" t="s">
        <v>33</v>
      </c>
      <c r="G130" s="17">
        <v>2018</v>
      </c>
      <c r="H130" s="17" t="s">
        <v>198</v>
      </c>
      <c r="I130" s="51">
        <v>200</v>
      </c>
      <c r="J130" s="42" t="s">
        <v>212</v>
      </c>
      <c r="K130" s="52">
        <v>0.002</v>
      </c>
      <c r="L130" s="43">
        <f t="shared" si="31"/>
        <v>0.4</v>
      </c>
      <c r="M130" s="43">
        <v>0.4</v>
      </c>
      <c r="N130" s="43"/>
      <c r="O130" s="43"/>
      <c r="P130" s="17" t="s">
        <v>67</v>
      </c>
      <c r="Q130" s="17" t="s">
        <v>31</v>
      </c>
      <c r="R130" s="17">
        <v>2</v>
      </c>
      <c r="S130" s="17">
        <v>12</v>
      </c>
      <c r="T130" s="17"/>
      <c r="U130" s="17"/>
      <c r="V130" s="17" t="s">
        <v>4</v>
      </c>
    </row>
    <row r="131" s="3" customFormat="1" ht="24.95" customHeight="1" spans="1:22">
      <c r="A131" s="17">
        <v>2191</v>
      </c>
      <c r="B131" s="21" t="s">
        <v>213</v>
      </c>
      <c r="C131" s="17" t="s">
        <v>39</v>
      </c>
      <c r="D131" s="17" t="s">
        <v>40</v>
      </c>
      <c r="E131" s="17" t="s">
        <v>72</v>
      </c>
      <c r="F131" s="17" t="s">
        <v>33</v>
      </c>
      <c r="G131" s="17">
        <v>2018</v>
      </c>
      <c r="H131" s="17" t="s">
        <v>198</v>
      </c>
      <c r="I131" s="51">
        <v>100</v>
      </c>
      <c r="J131" s="42" t="s">
        <v>212</v>
      </c>
      <c r="K131" s="52">
        <v>0.002</v>
      </c>
      <c r="L131" s="43">
        <f t="shared" si="31"/>
        <v>0.2</v>
      </c>
      <c r="M131" s="43">
        <v>0.2</v>
      </c>
      <c r="N131" s="43"/>
      <c r="O131" s="43"/>
      <c r="P131" s="17" t="s">
        <v>67</v>
      </c>
      <c r="Q131" s="17" t="s">
        <v>31</v>
      </c>
      <c r="R131" s="17">
        <v>1</v>
      </c>
      <c r="S131" s="17">
        <v>3</v>
      </c>
      <c r="T131" s="17"/>
      <c r="U131" s="17"/>
      <c r="V131" s="17" t="s">
        <v>4</v>
      </c>
    </row>
    <row r="132" s="3" customFormat="1" ht="24.95" customHeight="1" spans="1:22">
      <c r="A132" s="17">
        <v>2192</v>
      </c>
      <c r="B132" s="21" t="s">
        <v>214</v>
      </c>
      <c r="C132" s="17" t="s">
        <v>39</v>
      </c>
      <c r="D132" s="17" t="s">
        <v>40</v>
      </c>
      <c r="E132" s="17" t="s">
        <v>41</v>
      </c>
      <c r="F132" s="17" t="s">
        <v>33</v>
      </c>
      <c r="G132" s="17">
        <v>2018</v>
      </c>
      <c r="H132" s="17" t="s">
        <v>198</v>
      </c>
      <c r="I132" s="51">
        <v>30</v>
      </c>
      <c r="J132" s="42" t="s">
        <v>212</v>
      </c>
      <c r="K132" s="52">
        <v>0.002</v>
      </c>
      <c r="L132" s="43">
        <f t="shared" si="31"/>
        <v>0.06</v>
      </c>
      <c r="M132" s="43">
        <v>0.06</v>
      </c>
      <c r="N132" s="43"/>
      <c r="O132" s="43"/>
      <c r="P132" s="17" t="s">
        <v>67</v>
      </c>
      <c r="Q132" s="17" t="s">
        <v>31</v>
      </c>
      <c r="R132" s="17">
        <v>1</v>
      </c>
      <c r="S132" s="17">
        <v>3</v>
      </c>
      <c r="T132" s="17"/>
      <c r="U132" s="17"/>
      <c r="V132" s="17" t="s">
        <v>4</v>
      </c>
    </row>
    <row r="133" s="1" customFormat="1" ht="24.95" customHeight="1" spans="1:22">
      <c r="A133" s="15">
        <v>2196</v>
      </c>
      <c r="B133" s="16" t="s">
        <v>215</v>
      </c>
      <c r="C133" s="15"/>
      <c r="D133" s="15"/>
      <c r="E133" s="15"/>
      <c r="F133" s="15" t="s">
        <v>33</v>
      </c>
      <c r="G133" s="15" t="s">
        <v>29</v>
      </c>
      <c r="H133" s="15" t="s">
        <v>58</v>
      </c>
      <c r="I133" s="40">
        <f t="shared" ref="I133:O133" si="32">SUM(I134:I134)</f>
        <v>1</v>
      </c>
      <c r="J133" s="34"/>
      <c r="K133" s="15"/>
      <c r="L133" s="35">
        <f t="shared" si="32"/>
        <v>0.48</v>
      </c>
      <c r="M133" s="35">
        <f t="shared" si="32"/>
        <v>0.48</v>
      </c>
      <c r="N133" s="35">
        <f t="shared" si="32"/>
        <v>0</v>
      </c>
      <c r="O133" s="35">
        <f t="shared" si="32"/>
        <v>0</v>
      </c>
      <c r="P133" s="15"/>
      <c r="Q133" s="15" t="s">
        <v>31</v>
      </c>
      <c r="R133" s="49">
        <f t="shared" ref="R133:R138" si="33">SUM(R134:R134)</f>
        <v>1</v>
      </c>
      <c r="S133" s="49">
        <f t="shared" ref="S133:S138" si="34">SUM(S134:S134)</f>
        <v>4</v>
      </c>
      <c r="T133" s="49" t="s">
        <v>216</v>
      </c>
      <c r="U133" s="49" t="s">
        <v>60</v>
      </c>
      <c r="V133" s="15" t="s">
        <v>29</v>
      </c>
    </row>
    <row r="134" s="1" customFormat="1" ht="24.95" customHeight="1" spans="1:22">
      <c r="A134" s="17">
        <v>2207</v>
      </c>
      <c r="B134" s="21" t="s">
        <v>217</v>
      </c>
      <c r="C134" s="17" t="s">
        <v>39</v>
      </c>
      <c r="D134" s="17" t="s">
        <v>40</v>
      </c>
      <c r="E134" s="17" t="s">
        <v>49</v>
      </c>
      <c r="F134" s="17" t="s">
        <v>33</v>
      </c>
      <c r="G134" s="17">
        <v>2018</v>
      </c>
      <c r="H134" s="17" t="s">
        <v>58</v>
      </c>
      <c r="I134" s="41">
        <v>1</v>
      </c>
      <c r="J134" s="42" t="s">
        <v>218</v>
      </c>
      <c r="K134" s="43">
        <v>0.48</v>
      </c>
      <c r="L134" s="43">
        <f t="shared" ref="L134:L139" si="35">M134+N134+O134</f>
        <v>0.48</v>
      </c>
      <c r="M134" s="43">
        <v>0.48</v>
      </c>
      <c r="N134" s="43"/>
      <c r="O134" s="43"/>
      <c r="P134" s="17" t="s">
        <v>67</v>
      </c>
      <c r="Q134" s="17" t="s">
        <v>31</v>
      </c>
      <c r="R134" s="17">
        <v>1</v>
      </c>
      <c r="S134" s="17">
        <v>4</v>
      </c>
      <c r="T134" s="17"/>
      <c r="U134" s="17"/>
      <c r="V134" s="17" t="s">
        <v>4</v>
      </c>
    </row>
    <row r="135" s="1" customFormat="1" ht="24.95" customHeight="1" spans="1:22">
      <c r="A135" s="15">
        <v>2211</v>
      </c>
      <c r="B135" s="16" t="s">
        <v>219</v>
      </c>
      <c r="C135" s="15"/>
      <c r="D135" s="15"/>
      <c r="E135" s="15"/>
      <c r="F135" s="15" t="s">
        <v>33</v>
      </c>
      <c r="G135" s="15" t="s">
        <v>29</v>
      </c>
      <c r="H135" s="15" t="s">
        <v>29</v>
      </c>
      <c r="I135" s="33" t="s">
        <v>29</v>
      </c>
      <c r="J135" s="34"/>
      <c r="K135" s="15"/>
      <c r="L135" s="35">
        <f t="shared" ref="L135:O135" si="36">L136+L138+L140+L142</f>
        <v>1.2</v>
      </c>
      <c r="M135" s="35">
        <f t="shared" si="36"/>
        <v>1.2</v>
      </c>
      <c r="N135" s="35">
        <f t="shared" si="36"/>
        <v>0</v>
      </c>
      <c r="O135" s="35">
        <f t="shared" si="36"/>
        <v>0</v>
      </c>
      <c r="P135" s="15"/>
      <c r="Q135" s="15" t="s">
        <v>31</v>
      </c>
      <c r="R135" s="49">
        <f>R136+R138+R140+R142</f>
        <v>3</v>
      </c>
      <c r="S135" s="49">
        <f>S136+S138+S140+S142</f>
        <v>15</v>
      </c>
      <c r="T135" s="49" t="s">
        <v>220</v>
      </c>
      <c r="U135" s="49" t="s">
        <v>60</v>
      </c>
      <c r="V135" s="15" t="s">
        <v>29</v>
      </c>
    </row>
    <row r="136" s="1" customFormat="1" ht="24.95" customHeight="1" spans="1:22">
      <c r="A136" s="17">
        <v>2212</v>
      </c>
      <c r="B136" s="20" t="s">
        <v>221</v>
      </c>
      <c r="C136" s="17"/>
      <c r="D136" s="17"/>
      <c r="E136" s="17"/>
      <c r="F136" s="17" t="s">
        <v>33</v>
      </c>
      <c r="G136" s="17" t="s">
        <v>29</v>
      </c>
      <c r="H136" s="17" t="s">
        <v>222</v>
      </c>
      <c r="I136" s="51">
        <f t="shared" ref="I136:O136" si="37">SUM(I137:I137)</f>
        <v>6</v>
      </c>
      <c r="J136" s="42"/>
      <c r="K136" s="17"/>
      <c r="L136" s="43">
        <f t="shared" si="37"/>
        <v>0.3</v>
      </c>
      <c r="M136" s="43">
        <f t="shared" si="37"/>
        <v>0.3</v>
      </c>
      <c r="N136" s="43">
        <f t="shared" si="37"/>
        <v>0</v>
      </c>
      <c r="O136" s="43">
        <f t="shared" si="37"/>
        <v>0</v>
      </c>
      <c r="P136" s="17"/>
      <c r="Q136" s="17" t="s">
        <v>31</v>
      </c>
      <c r="R136" s="50">
        <f t="shared" si="33"/>
        <v>1</v>
      </c>
      <c r="S136" s="50">
        <f t="shared" si="34"/>
        <v>4</v>
      </c>
      <c r="T136" s="50" t="s">
        <v>223</v>
      </c>
      <c r="U136" s="50" t="s">
        <v>60</v>
      </c>
      <c r="V136" s="17" t="s">
        <v>29</v>
      </c>
    </row>
    <row r="137" s="1" customFormat="1" ht="24.95" customHeight="1" spans="1:22">
      <c r="A137" s="17">
        <v>2229</v>
      </c>
      <c r="B137" s="21" t="s">
        <v>224</v>
      </c>
      <c r="C137" s="17" t="s">
        <v>39</v>
      </c>
      <c r="D137" s="17" t="s">
        <v>40</v>
      </c>
      <c r="E137" s="17" t="s">
        <v>72</v>
      </c>
      <c r="F137" s="17" t="s">
        <v>33</v>
      </c>
      <c r="G137" s="17">
        <v>2018</v>
      </c>
      <c r="H137" s="17" t="s">
        <v>222</v>
      </c>
      <c r="I137" s="51">
        <v>6</v>
      </c>
      <c r="J137" s="42" t="s">
        <v>221</v>
      </c>
      <c r="K137" s="43">
        <v>0.05</v>
      </c>
      <c r="L137" s="43">
        <f t="shared" si="35"/>
        <v>0.3</v>
      </c>
      <c r="M137" s="43">
        <v>0.3</v>
      </c>
      <c r="N137" s="43"/>
      <c r="O137" s="43"/>
      <c r="P137" s="17" t="s">
        <v>67</v>
      </c>
      <c r="Q137" s="17" t="s">
        <v>31</v>
      </c>
      <c r="R137" s="17">
        <v>1</v>
      </c>
      <c r="S137" s="17">
        <v>4</v>
      </c>
      <c r="T137" s="17"/>
      <c r="U137" s="17"/>
      <c r="V137" s="17" t="s">
        <v>4</v>
      </c>
    </row>
    <row r="138" s="1" customFormat="1" ht="24.95" customHeight="1" spans="1:22">
      <c r="A138" s="17">
        <v>2232</v>
      </c>
      <c r="B138" s="20" t="s">
        <v>225</v>
      </c>
      <c r="C138" s="17"/>
      <c r="D138" s="17"/>
      <c r="E138" s="17"/>
      <c r="F138" s="17" t="s">
        <v>33</v>
      </c>
      <c r="G138" s="17" t="s">
        <v>29</v>
      </c>
      <c r="H138" s="17" t="s">
        <v>226</v>
      </c>
      <c r="I138" s="51">
        <f t="shared" ref="I138:O138" si="38">SUM(I139:I139)</f>
        <v>1</v>
      </c>
      <c r="J138" s="42"/>
      <c r="K138" s="17"/>
      <c r="L138" s="43">
        <f t="shared" si="38"/>
        <v>0.5</v>
      </c>
      <c r="M138" s="43">
        <f t="shared" si="38"/>
        <v>0.5</v>
      </c>
      <c r="N138" s="43">
        <f t="shared" si="38"/>
        <v>0</v>
      </c>
      <c r="O138" s="43">
        <f t="shared" si="38"/>
        <v>0</v>
      </c>
      <c r="P138" s="17"/>
      <c r="Q138" s="17" t="s">
        <v>31</v>
      </c>
      <c r="R138" s="50">
        <f t="shared" si="33"/>
        <v>1</v>
      </c>
      <c r="S138" s="50">
        <f t="shared" si="34"/>
        <v>6</v>
      </c>
      <c r="T138" s="50" t="s">
        <v>227</v>
      </c>
      <c r="U138" s="50" t="s">
        <v>60</v>
      </c>
      <c r="V138" s="17" t="s">
        <v>29</v>
      </c>
    </row>
    <row r="139" s="1" customFormat="1" ht="24.95" customHeight="1" spans="1:22">
      <c r="A139" s="17">
        <v>2249</v>
      </c>
      <c r="B139" s="21" t="s">
        <v>228</v>
      </c>
      <c r="C139" s="17" t="s">
        <v>39</v>
      </c>
      <c r="D139" s="17" t="s">
        <v>40</v>
      </c>
      <c r="E139" s="17" t="s">
        <v>53</v>
      </c>
      <c r="F139" s="17" t="s">
        <v>33</v>
      </c>
      <c r="G139" s="17">
        <v>2018</v>
      </c>
      <c r="H139" s="17" t="s">
        <v>226</v>
      </c>
      <c r="I139" s="51">
        <v>1</v>
      </c>
      <c r="J139" s="42" t="s">
        <v>225</v>
      </c>
      <c r="K139" s="43">
        <v>0.5</v>
      </c>
      <c r="L139" s="43">
        <f t="shared" si="35"/>
        <v>0.5</v>
      </c>
      <c r="M139" s="43">
        <v>0.5</v>
      </c>
      <c r="N139" s="43"/>
      <c r="O139" s="43"/>
      <c r="P139" s="17" t="s">
        <v>67</v>
      </c>
      <c r="Q139" s="17" t="s">
        <v>31</v>
      </c>
      <c r="R139" s="17">
        <v>1</v>
      </c>
      <c r="S139" s="17">
        <v>6</v>
      </c>
      <c r="T139" s="17"/>
      <c r="U139" s="17"/>
      <c r="V139" s="17" t="s">
        <v>4</v>
      </c>
    </row>
    <row r="140" s="1" customFormat="1" ht="24.95" customHeight="1" spans="1:22">
      <c r="A140" s="17">
        <v>2251</v>
      </c>
      <c r="B140" s="20" t="s">
        <v>229</v>
      </c>
      <c r="C140" s="17"/>
      <c r="D140" s="17"/>
      <c r="E140" s="17"/>
      <c r="F140" s="17" t="s">
        <v>33</v>
      </c>
      <c r="G140" s="17" t="s">
        <v>29</v>
      </c>
      <c r="H140" s="17" t="s">
        <v>151</v>
      </c>
      <c r="I140" s="51">
        <f t="shared" ref="I140:O140" si="39">SUM(I141:I141)</f>
        <v>1</v>
      </c>
      <c r="J140" s="42"/>
      <c r="K140" s="17"/>
      <c r="L140" s="43">
        <f t="shared" si="39"/>
        <v>0.4</v>
      </c>
      <c r="M140" s="43">
        <f t="shared" si="39"/>
        <v>0.4</v>
      </c>
      <c r="N140" s="43">
        <f t="shared" si="39"/>
        <v>0</v>
      </c>
      <c r="O140" s="43">
        <f t="shared" si="39"/>
        <v>0</v>
      </c>
      <c r="P140" s="17"/>
      <c r="Q140" s="17" t="s">
        <v>31</v>
      </c>
      <c r="R140" s="50">
        <f>SUM(R141:R141)</f>
        <v>1</v>
      </c>
      <c r="S140" s="50">
        <f>SUM(S141:S141)</f>
        <v>5</v>
      </c>
      <c r="T140" s="50" t="s">
        <v>230</v>
      </c>
      <c r="U140" s="50" t="s">
        <v>60</v>
      </c>
      <c r="V140" s="17" t="s">
        <v>29</v>
      </c>
    </row>
    <row r="141" s="1" customFormat="1" ht="24.95" customHeight="1" spans="1:22">
      <c r="A141" s="17">
        <v>2255</v>
      </c>
      <c r="B141" s="21" t="s">
        <v>231</v>
      </c>
      <c r="C141" s="17" t="s">
        <v>39</v>
      </c>
      <c r="D141" s="17" t="s">
        <v>40</v>
      </c>
      <c r="E141" s="17" t="s">
        <v>45</v>
      </c>
      <c r="F141" s="17" t="s">
        <v>33</v>
      </c>
      <c r="G141" s="17">
        <v>2018</v>
      </c>
      <c r="H141" s="17" t="s">
        <v>151</v>
      </c>
      <c r="I141" s="51">
        <v>1</v>
      </c>
      <c r="J141" s="42" t="s">
        <v>229</v>
      </c>
      <c r="K141" s="43">
        <v>0.4</v>
      </c>
      <c r="L141" s="43">
        <f>M141+N141+O141</f>
        <v>0.4</v>
      </c>
      <c r="M141" s="43">
        <v>0.4</v>
      </c>
      <c r="N141" s="43"/>
      <c r="O141" s="43"/>
      <c r="P141" s="17" t="s">
        <v>67</v>
      </c>
      <c r="Q141" s="17" t="s">
        <v>31</v>
      </c>
      <c r="R141" s="17">
        <v>1</v>
      </c>
      <c r="S141" s="17">
        <v>5</v>
      </c>
      <c r="T141" s="17"/>
      <c r="U141" s="17"/>
      <c r="V141" s="17" t="s">
        <v>4</v>
      </c>
    </row>
    <row r="142" s="1" customFormat="1" ht="24.95" customHeight="1" spans="1:22">
      <c r="A142" s="17">
        <v>2256</v>
      </c>
      <c r="B142" s="20" t="s">
        <v>232</v>
      </c>
      <c r="C142" s="17"/>
      <c r="D142" s="17"/>
      <c r="E142" s="17"/>
      <c r="F142" s="17" t="s">
        <v>33</v>
      </c>
      <c r="G142" s="17" t="s">
        <v>29</v>
      </c>
      <c r="H142" s="17" t="s">
        <v>198</v>
      </c>
      <c r="I142" s="51"/>
      <c r="J142" s="42"/>
      <c r="K142" s="17"/>
      <c r="L142" s="43"/>
      <c r="M142" s="43"/>
      <c r="N142" s="43"/>
      <c r="O142" s="43"/>
      <c r="P142" s="17"/>
      <c r="Q142" s="17"/>
      <c r="R142" s="50"/>
      <c r="S142" s="50"/>
      <c r="T142" s="50"/>
      <c r="U142" s="50"/>
      <c r="V142" s="17"/>
    </row>
    <row r="143" s="1" customFormat="1" ht="24.95" customHeight="1" spans="1:22">
      <c r="A143" s="13">
        <v>2258</v>
      </c>
      <c r="B143" s="14" t="s">
        <v>233</v>
      </c>
      <c r="C143" s="13"/>
      <c r="D143" s="13"/>
      <c r="E143" s="13"/>
      <c r="F143" s="13" t="s">
        <v>33</v>
      </c>
      <c r="G143" s="13" t="s">
        <v>29</v>
      </c>
      <c r="H143" s="13" t="s">
        <v>234</v>
      </c>
      <c r="I143" s="30"/>
      <c r="J143" s="31"/>
      <c r="K143" s="13"/>
      <c r="L143" s="32">
        <v>350.5</v>
      </c>
      <c r="M143" s="32">
        <v>350.5</v>
      </c>
      <c r="N143" s="32">
        <v>0</v>
      </c>
      <c r="O143" s="32">
        <v>0</v>
      </c>
      <c r="P143" s="13"/>
      <c r="Q143" s="13"/>
      <c r="R143" s="48">
        <v>119</v>
      </c>
      <c r="S143" s="48">
        <v>122</v>
      </c>
      <c r="T143" s="48"/>
      <c r="U143" s="48"/>
      <c r="V143" s="13" t="s">
        <v>29</v>
      </c>
    </row>
    <row r="144" s="1" customFormat="1" ht="24.95" customHeight="1" spans="1:22">
      <c r="A144" s="15">
        <v>2309</v>
      </c>
      <c r="B144" s="16" t="s">
        <v>235</v>
      </c>
      <c r="C144" s="15"/>
      <c r="D144" s="15"/>
      <c r="E144" s="15"/>
      <c r="F144" s="15" t="s">
        <v>33</v>
      </c>
      <c r="G144" s="15" t="s">
        <v>29</v>
      </c>
      <c r="H144" s="15" t="s">
        <v>234</v>
      </c>
      <c r="I144" s="33">
        <f t="shared" ref="I144:O144" si="40">SUM(I145:I145)</f>
        <v>1</v>
      </c>
      <c r="J144" s="34"/>
      <c r="K144" s="15"/>
      <c r="L144" s="35">
        <f t="shared" si="40"/>
        <v>350</v>
      </c>
      <c r="M144" s="35">
        <f t="shared" si="40"/>
        <v>350</v>
      </c>
      <c r="N144" s="35">
        <f t="shared" si="40"/>
        <v>0</v>
      </c>
      <c r="O144" s="35">
        <f t="shared" si="40"/>
        <v>0</v>
      </c>
      <c r="P144" s="15"/>
      <c r="Q144" s="15" t="s">
        <v>236</v>
      </c>
      <c r="R144" s="49">
        <f t="shared" ref="R144:R149" si="41">SUM(R145:R145)</f>
        <v>118</v>
      </c>
      <c r="S144" s="49">
        <f t="shared" ref="S144:S149" si="42">SUM(S145:S145)</f>
        <v>118</v>
      </c>
      <c r="T144" s="49" t="s">
        <v>237</v>
      </c>
      <c r="U144" s="49" t="s">
        <v>238</v>
      </c>
      <c r="V144" s="15" t="s">
        <v>29</v>
      </c>
    </row>
    <row r="145" s="1" customFormat="1" ht="24.95" customHeight="1" spans="1:22">
      <c r="A145" s="17">
        <v>2313</v>
      </c>
      <c r="B145" s="21" t="s">
        <v>239</v>
      </c>
      <c r="C145" s="17" t="s">
        <v>39</v>
      </c>
      <c r="D145" s="17" t="s">
        <v>40</v>
      </c>
      <c r="E145" s="17" t="s">
        <v>72</v>
      </c>
      <c r="F145" s="17" t="s">
        <v>33</v>
      </c>
      <c r="G145" s="17">
        <v>2018</v>
      </c>
      <c r="H145" s="17" t="s">
        <v>234</v>
      </c>
      <c r="I145" s="51">
        <v>1</v>
      </c>
      <c r="J145" s="42" t="s">
        <v>240</v>
      </c>
      <c r="K145" s="17">
        <v>350</v>
      </c>
      <c r="L145" s="43">
        <f t="shared" ref="L145:L150" si="43">M145+N145+O145</f>
        <v>350</v>
      </c>
      <c r="M145" s="43">
        <v>350</v>
      </c>
      <c r="N145" s="43"/>
      <c r="O145" s="43"/>
      <c r="P145" s="17" t="s">
        <v>241</v>
      </c>
      <c r="Q145" s="17" t="s">
        <v>236</v>
      </c>
      <c r="R145" s="17">
        <v>118</v>
      </c>
      <c r="S145" s="17">
        <v>118</v>
      </c>
      <c r="T145" s="17"/>
      <c r="U145" s="17"/>
      <c r="V145" s="17" t="s">
        <v>242</v>
      </c>
    </row>
    <row r="146" s="1" customFormat="1" ht="24.95" customHeight="1" spans="1:22">
      <c r="A146" s="15">
        <v>2355</v>
      </c>
      <c r="B146" s="16" t="s">
        <v>243</v>
      </c>
      <c r="C146" s="15"/>
      <c r="D146" s="15"/>
      <c r="E146" s="15"/>
      <c r="F146" s="15" t="s">
        <v>33</v>
      </c>
      <c r="G146" s="15" t="s">
        <v>29</v>
      </c>
      <c r="H146" s="15" t="s">
        <v>234</v>
      </c>
      <c r="I146" s="33">
        <f t="shared" ref="I146:O146" si="44">SUM(I147:I147)</f>
        <v>1</v>
      </c>
      <c r="J146" s="34"/>
      <c r="K146" s="15"/>
      <c r="L146" s="35">
        <f t="shared" si="44"/>
        <v>0.5</v>
      </c>
      <c r="M146" s="35">
        <f t="shared" si="44"/>
        <v>0.5</v>
      </c>
      <c r="N146" s="35">
        <f t="shared" si="44"/>
        <v>0</v>
      </c>
      <c r="O146" s="35">
        <f t="shared" si="44"/>
        <v>0</v>
      </c>
      <c r="P146" s="15"/>
      <c r="Q146" s="15" t="s">
        <v>31</v>
      </c>
      <c r="R146" s="49">
        <f t="shared" si="41"/>
        <v>1</v>
      </c>
      <c r="S146" s="49">
        <f t="shared" si="42"/>
        <v>4</v>
      </c>
      <c r="T146" s="49" t="s">
        <v>244</v>
      </c>
      <c r="U146" s="49" t="s">
        <v>60</v>
      </c>
      <c r="V146" s="15" t="s">
        <v>29</v>
      </c>
    </row>
    <row r="147" s="1" customFormat="1" ht="24.95" customHeight="1" spans="1:22">
      <c r="A147" s="17">
        <v>2362</v>
      </c>
      <c r="B147" s="21" t="s">
        <v>245</v>
      </c>
      <c r="C147" s="17" t="s">
        <v>39</v>
      </c>
      <c r="D147" s="17" t="s">
        <v>40</v>
      </c>
      <c r="E147" s="17" t="s">
        <v>47</v>
      </c>
      <c r="F147" s="17" t="s">
        <v>33</v>
      </c>
      <c r="G147" s="17">
        <v>2018</v>
      </c>
      <c r="H147" s="17" t="s">
        <v>234</v>
      </c>
      <c r="I147" s="51">
        <v>1</v>
      </c>
      <c r="J147" s="42" t="s">
        <v>246</v>
      </c>
      <c r="K147" s="43">
        <v>0.5</v>
      </c>
      <c r="L147" s="43">
        <f t="shared" si="43"/>
        <v>0.5</v>
      </c>
      <c r="M147" s="43">
        <v>0.5</v>
      </c>
      <c r="N147" s="43"/>
      <c r="O147" s="43"/>
      <c r="P147" s="17" t="s">
        <v>67</v>
      </c>
      <c r="Q147" s="17" t="s">
        <v>31</v>
      </c>
      <c r="R147" s="17">
        <v>1</v>
      </c>
      <c r="S147" s="17">
        <v>4</v>
      </c>
      <c r="T147" s="17"/>
      <c r="U147" s="17"/>
      <c r="V147" s="17" t="s">
        <v>4</v>
      </c>
    </row>
    <row r="148" s="1" customFormat="1" ht="24.95" customHeight="1" spans="1:22">
      <c r="A148" s="13">
        <v>2366</v>
      </c>
      <c r="B148" s="14" t="s">
        <v>247</v>
      </c>
      <c r="C148" s="13"/>
      <c r="D148" s="13"/>
      <c r="E148" s="13"/>
      <c r="F148" s="13" t="s">
        <v>57</v>
      </c>
      <c r="G148" s="13" t="s">
        <v>29</v>
      </c>
      <c r="H148" s="13" t="s">
        <v>234</v>
      </c>
      <c r="I148" s="30"/>
      <c r="J148" s="31"/>
      <c r="K148" s="13"/>
      <c r="L148" s="32">
        <v>30</v>
      </c>
      <c r="M148" s="32">
        <v>0</v>
      </c>
      <c r="N148" s="32">
        <v>20</v>
      </c>
      <c r="O148" s="32">
        <v>10</v>
      </c>
      <c r="P148" s="13"/>
      <c r="Q148" s="13"/>
      <c r="R148" s="48">
        <v>34</v>
      </c>
      <c r="S148" s="48">
        <v>116</v>
      </c>
      <c r="T148" s="48" t="s">
        <v>248</v>
      </c>
      <c r="U148" s="48" t="s">
        <v>238</v>
      </c>
      <c r="V148" s="13" t="s">
        <v>29</v>
      </c>
    </row>
    <row r="149" s="1" customFormat="1" ht="24.95" customHeight="1" spans="1:22">
      <c r="A149" s="15">
        <v>2375</v>
      </c>
      <c r="B149" s="16" t="s">
        <v>249</v>
      </c>
      <c r="C149" s="15"/>
      <c r="D149" s="15"/>
      <c r="E149" s="15"/>
      <c r="F149" s="15" t="s">
        <v>73</v>
      </c>
      <c r="G149" s="15" t="s">
        <v>29</v>
      </c>
      <c r="H149" s="15" t="s">
        <v>234</v>
      </c>
      <c r="I149" s="33">
        <f t="shared" ref="I149:O149" si="45">SUM(I150:I150)</f>
        <v>1</v>
      </c>
      <c r="J149" s="34"/>
      <c r="K149" s="15"/>
      <c r="L149" s="35">
        <f t="shared" si="45"/>
        <v>20</v>
      </c>
      <c r="M149" s="35">
        <f t="shared" si="45"/>
        <v>0</v>
      </c>
      <c r="N149" s="35">
        <f t="shared" si="45"/>
        <v>20</v>
      </c>
      <c r="O149" s="35">
        <f t="shared" si="45"/>
        <v>0</v>
      </c>
      <c r="P149" s="15"/>
      <c r="Q149" s="15" t="s">
        <v>31</v>
      </c>
      <c r="R149" s="49">
        <f t="shared" si="41"/>
        <v>23</v>
      </c>
      <c r="S149" s="49">
        <f t="shared" si="42"/>
        <v>80</v>
      </c>
      <c r="T149" s="49" t="s">
        <v>250</v>
      </c>
      <c r="U149" s="49" t="s">
        <v>238</v>
      </c>
      <c r="V149" s="15" t="s">
        <v>29</v>
      </c>
    </row>
    <row r="150" s="1" customFormat="1" ht="24.95" customHeight="1" spans="1:22">
      <c r="A150" s="17">
        <v>2378</v>
      </c>
      <c r="B150" s="21" t="s">
        <v>251</v>
      </c>
      <c r="C150" s="17" t="s">
        <v>39</v>
      </c>
      <c r="D150" s="17" t="s">
        <v>40</v>
      </c>
      <c r="E150" s="17" t="s">
        <v>252</v>
      </c>
      <c r="F150" s="17" t="s">
        <v>73</v>
      </c>
      <c r="G150" s="17">
        <v>2019</v>
      </c>
      <c r="H150" s="17" t="s">
        <v>234</v>
      </c>
      <c r="I150" s="51">
        <v>1</v>
      </c>
      <c r="J150" s="42" t="s">
        <v>253</v>
      </c>
      <c r="K150" s="17">
        <v>20</v>
      </c>
      <c r="L150" s="43">
        <f t="shared" si="43"/>
        <v>20</v>
      </c>
      <c r="M150" s="43"/>
      <c r="N150" s="43">
        <v>20</v>
      </c>
      <c r="O150" s="43"/>
      <c r="P150" s="17" t="s">
        <v>67</v>
      </c>
      <c r="Q150" s="17" t="s">
        <v>31</v>
      </c>
      <c r="R150" s="17">
        <v>23</v>
      </c>
      <c r="S150" s="17">
        <v>80</v>
      </c>
      <c r="T150" s="17"/>
      <c r="U150" s="17"/>
      <c r="V150" s="17" t="s">
        <v>254</v>
      </c>
    </row>
    <row r="151" s="1" customFormat="1" ht="24.95" customHeight="1" spans="1:22">
      <c r="A151" s="15">
        <v>2391</v>
      </c>
      <c r="B151" s="16" t="s">
        <v>255</v>
      </c>
      <c r="C151" s="15"/>
      <c r="D151" s="15"/>
      <c r="E151" s="15"/>
      <c r="F151" s="15" t="s">
        <v>33</v>
      </c>
      <c r="G151" s="15" t="s">
        <v>29</v>
      </c>
      <c r="H151" s="15" t="s">
        <v>234</v>
      </c>
      <c r="I151" s="33">
        <f t="shared" ref="I151:O151" si="46">SUM(I152:I152)</f>
        <v>1</v>
      </c>
      <c r="J151" s="34"/>
      <c r="K151" s="15"/>
      <c r="L151" s="35">
        <f t="shared" si="46"/>
        <v>10</v>
      </c>
      <c r="M151" s="35">
        <f t="shared" si="46"/>
        <v>0</v>
      </c>
      <c r="N151" s="35">
        <f t="shared" si="46"/>
        <v>0</v>
      </c>
      <c r="O151" s="35">
        <f t="shared" si="46"/>
        <v>10</v>
      </c>
      <c r="P151" s="15"/>
      <c r="Q151" s="15" t="s">
        <v>31</v>
      </c>
      <c r="R151" s="49">
        <f>SUM(R152:R152)</f>
        <v>11</v>
      </c>
      <c r="S151" s="49">
        <f>SUM(S152:S152)</f>
        <v>36</v>
      </c>
      <c r="T151" s="49" t="s">
        <v>256</v>
      </c>
      <c r="U151" s="49" t="s">
        <v>238</v>
      </c>
      <c r="V151" s="15" t="s">
        <v>29</v>
      </c>
    </row>
    <row r="152" s="1" customFormat="1" ht="24.95" customHeight="1" spans="1:22">
      <c r="A152" s="17">
        <v>2400</v>
      </c>
      <c r="B152" s="21" t="s">
        <v>257</v>
      </c>
      <c r="C152" s="17" t="s">
        <v>39</v>
      </c>
      <c r="D152" s="17" t="s">
        <v>40</v>
      </c>
      <c r="E152" s="17" t="s">
        <v>252</v>
      </c>
      <c r="F152" s="17" t="s">
        <v>33</v>
      </c>
      <c r="G152" s="17">
        <v>2020</v>
      </c>
      <c r="H152" s="17" t="s">
        <v>234</v>
      </c>
      <c r="I152" s="51">
        <v>1</v>
      </c>
      <c r="J152" s="42" t="s">
        <v>258</v>
      </c>
      <c r="K152" s="17">
        <v>10</v>
      </c>
      <c r="L152" s="43">
        <f t="shared" ref="L152:L159" si="47">M152+N152+O152</f>
        <v>10</v>
      </c>
      <c r="M152" s="43"/>
      <c r="N152" s="43"/>
      <c r="O152" s="43">
        <v>10</v>
      </c>
      <c r="P152" s="17" t="s">
        <v>67</v>
      </c>
      <c r="Q152" s="17" t="s">
        <v>31</v>
      </c>
      <c r="R152" s="17">
        <v>11</v>
      </c>
      <c r="S152" s="17">
        <v>36</v>
      </c>
      <c r="T152" s="17"/>
      <c r="U152" s="17"/>
      <c r="V152" s="17" t="s">
        <v>254</v>
      </c>
    </row>
    <row r="153" s="1" customFormat="1" ht="24.95" customHeight="1" spans="1:22">
      <c r="A153" s="13">
        <v>2402</v>
      </c>
      <c r="B153" s="14" t="s">
        <v>259</v>
      </c>
      <c r="C153" s="13"/>
      <c r="D153" s="13"/>
      <c r="E153" s="13"/>
      <c r="F153" s="13" t="s">
        <v>33</v>
      </c>
      <c r="G153" s="13" t="s">
        <v>29</v>
      </c>
      <c r="H153" s="13" t="s">
        <v>34</v>
      </c>
      <c r="I153" s="30"/>
      <c r="J153" s="31"/>
      <c r="K153" s="13"/>
      <c r="L153" s="32">
        <v>5.33</v>
      </c>
      <c r="M153" s="32">
        <v>1.8</v>
      </c>
      <c r="N153" s="32">
        <v>1.74</v>
      </c>
      <c r="O153" s="32">
        <v>1.79</v>
      </c>
      <c r="P153" s="13"/>
      <c r="Q153" s="13" t="s">
        <v>31</v>
      </c>
      <c r="R153" s="48">
        <v>73</v>
      </c>
      <c r="S153" s="48">
        <v>78</v>
      </c>
      <c r="T153" s="49" t="s">
        <v>260</v>
      </c>
      <c r="U153" s="49" t="s">
        <v>60</v>
      </c>
      <c r="V153" s="13" t="s">
        <v>29</v>
      </c>
    </row>
    <row r="154" s="1" customFormat="1" ht="24.95" customHeight="1" spans="1:22">
      <c r="A154" s="15">
        <v>2403</v>
      </c>
      <c r="B154" s="16" t="s">
        <v>261</v>
      </c>
      <c r="C154" s="15"/>
      <c r="D154" s="15"/>
      <c r="E154" s="15"/>
      <c r="F154" s="15" t="s">
        <v>33</v>
      </c>
      <c r="G154" s="15" t="s">
        <v>29</v>
      </c>
      <c r="H154" s="15" t="s">
        <v>34</v>
      </c>
      <c r="I154" s="33">
        <f t="shared" ref="I154:O154" si="48">SUM(I155:I159)</f>
        <v>11</v>
      </c>
      <c r="J154" s="34"/>
      <c r="K154" s="15"/>
      <c r="L154" s="35">
        <f t="shared" si="48"/>
        <v>1.65</v>
      </c>
      <c r="M154" s="35">
        <f t="shared" si="48"/>
        <v>0.45</v>
      </c>
      <c r="N154" s="35">
        <f t="shared" si="48"/>
        <v>0.75</v>
      </c>
      <c r="O154" s="35">
        <f t="shared" si="48"/>
        <v>0.45</v>
      </c>
      <c r="P154" s="15"/>
      <c r="Q154" s="15" t="s">
        <v>31</v>
      </c>
      <c r="R154" s="49">
        <f>SUM(R155:R159)</f>
        <v>11</v>
      </c>
      <c r="S154" s="49">
        <f>SUM(S155:S159)</f>
        <v>11</v>
      </c>
      <c r="T154" s="49" t="s">
        <v>262</v>
      </c>
      <c r="U154" s="49" t="s">
        <v>60</v>
      </c>
      <c r="V154" s="15" t="s">
        <v>29</v>
      </c>
    </row>
    <row r="155" s="1" customFormat="1" ht="24.95" customHeight="1" spans="1:22">
      <c r="A155" s="17">
        <v>2503</v>
      </c>
      <c r="B155" s="21" t="s">
        <v>263</v>
      </c>
      <c r="C155" s="17" t="s">
        <v>39</v>
      </c>
      <c r="D155" s="17" t="s">
        <v>40</v>
      </c>
      <c r="E155" s="17" t="s">
        <v>45</v>
      </c>
      <c r="F155" s="17" t="s">
        <v>33</v>
      </c>
      <c r="G155" s="17">
        <v>2018</v>
      </c>
      <c r="H155" s="17" t="s">
        <v>34</v>
      </c>
      <c r="I155" s="51">
        <v>3</v>
      </c>
      <c r="J155" s="42" t="s">
        <v>264</v>
      </c>
      <c r="K155" s="43">
        <v>0.15</v>
      </c>
      <c r="L155" s="43">
        <f t="shared" si="47"/>
        <v>0.45</v>
      </c>
      <c r="M155" s="43">
        <v>0.45</v>
      </c>
      <c r="N155" s="43"/>
      <c r="O155" s="43"/>
      <c r="P155" s="17" t="s">
        <v>67</v>
      </c>
      <c r="Q155" s="17" t="s">
        <v>31</v>
      </c>
      <c r="R155" s="17">
        <v>3</v>
      </c>
      <c r="S155" s="17">
        <v>3</v>
      </c>
      <c r="T155" s="17"/>
      <c r="U155" s="17"/>
      <c r="V155" s="17" t="s">
        <v>4</v>
      </c>
    </row>
    <row r="156" s="1" customFormat="1" ht="24.95" customHeight="1" spans="1:22">
      <c r="A156" s="17">
        <v>2821</v>
      </c>
      <c r="B156" s="21" t="s">
        <v>265</v>
      </c>
      <c r="C156" s="17" t="s">
        <v>39</v>
      </c>
      <c r="D156" s="17" t="s">
        <v>40</v>
      </c>
      <c r="E156" s="17" t="s">
        <v>41</v>
      </c>
      <c r="F156" s="17" t="s">
        <v>33</v>
      </c>
      <c r="G156" s="17">
        <v>2019</v>
      </c>
      <c r="H156" s="17" t="s">
        <v>34</v>
      </c>
      <c r="I156" s="51">
        <v>2</v>
      </c>
      <c r="J156" s="42" t="s">
        <v>264</v>
      </c>
      <c r="K156" s="17">
        <v>0.15</v>
      </c>
      <c r="L156" s="43">
        <f t="shared" si="47"/>
        <v>0.3</v>
      </c>
      <c r="M156" s="43"/>
      <c r="N156" s="43">
        <v>0.3</v>
      </c>
      <c r="O156" s="43"/>
      <c r="P156" s="17" t="s">
        <v>67</v>
      </c>
      <c r="Q156" s="17" t="s">
        <v>31</v>
      </c>
      <c r="R156" s="17">
        <v>2</v>
      </c>
      <c r="S156" s="17">
        <v>2</v>
      </c>
      <c r="T156" s="17"/>
      <c r="U156" s="17"/>
      <c r="V156" s="17" t="s">
        <v>4</v>
      </c>
    </row>
    <row r="157" s="1" customFormat="1" ht="24.95" customHeight="1" spans="1:22">
      <c r="A157" s="17">
        <v>2822</v>
      </c>
      <c r="B157" s="21" t="s">
        <v>263</v>
      </c>
      <c r="C157" s="17" t="s">
        <v>39</v>
      </c>
      <c r="D157" s="17" t="s">
        <v>40</v>
      </c>
      <c r="E157" s="17" t="s">
        <v>45</v>
      </c>
      <c r="F157" s="17" t="s">
        <v>33</v>
      </c>
      <c r="G157" s="17">
        <v>2019</v>
      </c>
      <c r="H157" s="17" t="s">
        <v>34</v>
      </c>
      <c r="I157" s="51">
        <v>3</v>
      </c>
      <c r="J157" s="42" t="s">
        <v>264</v>
      </c>
      <c r="K157" s="17">
        <v>0.15</v>
      </c>
      <c r="L157" s="43">
        <f t="shared" si="47"/>
        <v>0.45</v>
      </c>
      <c r="M157" s="43"/>
      <c r="N157" s="43">
        <v>0.45</v>
      </c>
      <c r="O157" s="43"/>
      <c r="P157" s="17" t="s">
        <v>67</v>
      </c>
      <c r="Q157" s="17" t="s">
        <v>31</v>
      </c>
      <c r="R157" s="17">
        <v>3</v>
      </c>
      <c r="S157" s="17">
        <v>3</v>
      </c>
      <c r="T157" s="17"/>
      <c r="U157" s="17"/>
      <c r="V157" s="17" t="s">
        <v>4</v>
      </c>
    </row>
    <row r="158" s="1" customFormat="1" ht="24.95" customHeight="1" spans="1:22">
      <c r="A158" s="17">
        <v>2981</v>
      </c>
      <c r="B158" s="21" t="s">
        <v>265</v>
      </c>
      <c r="C158" s="17" t="s">
        <v>39</v>
      </c>
      <c r="D158" s="17" t="s">
        <v>40</v>
      </c>
      <c r="E158" s="17" t="s">
        <v>41</v>
      </c>
      <c r="F158" s="17" t="s">
        <v>33</v>
      </c>
      <c r="G158" s="17">
        <v>2020</v>
      </c>
      <c r="H158" s="17" t="s">
        <v>34</v>
      </c>
      <c r="I158" s="51">
        <v>2</v>
      </c>
      <c r="J158" s="42" t="s">
        <v>264</v>
      </c>
      <c r="K158" s="17">
        <v>0.15</v>
      </c>
      <c r="L158" s="43">
        <f t="shared" si="47"/>
        <v>0.3</v>
      </c>
      <c r="M158" s="43"/>
      <c r="N158" s="43"/>
      <c r="O158" s="43">
        <v>0.3</v>
      </c>
      <c r="P158" s="17" t="s">
        <v>67</v>
      </c>
      <c r="Q158" s="17" t="s">
        <v>31</v>
      </c>
      <c r="R158" s="17">
        <v>2</v>
      </c>
      <c r="S158" s="17">
        <v>2</v>
      </c>
      <c r="T158" s="17"/>
      <c r="U158" s="17"/>
      <c r="V158" s="17" t="s">
        <v>4</v>
      </c>
    </row>
    <row r="159" s="1" customFormat="1" ht="24.95" customHeight="1" spans="1:22">
      <c r="A159" s="17">
        <v>2982</v>
      </c>
      <c r="B159" s="21" t="s">
        <v>263</v>
      </c>
      <c r="C159" s="17" t="s">
        <v>39</v>
      </c>
      <c r="D159" s="17" t="s">
        <v>40</v>
      </c>
      <c r="E159" s="17" t="s">
        <v>45</v>
      </c>
      <c r="F159" s="17" t="s">
        <v>33</v>
      </c>
      <c r="G159" s="17">
        <v>2020</v>
      </c>
      <c r="H159" s="17" t="s">
        <v>34</v>
      </c>
      <c r="I159" s="51">
        <v>1</v>
      </c>
      <c r="J159" s="42" t="s">
        <v>264</v>
      </c>
      <c r="K159" s="17">
        <v>0.15</v>
      </c>
      <c r="L159" s="43">
        <f t="shared" si="47"/>
        <v>0.15</v>
      </c>
      <c r="M159" s="43"/>
      <c r="N159" s="43"/>
      <c r="O159" s="43">
        <v>0.15</v>
      </c>
      <c r="P159" s="17" t="s">
        <v>67</v>
      </c>
      <c r="Q159" s="17" t="s">
        <v>31</v>
      </c>
      <c r="R159" s="17">
        <v>1</v>
      </c>
      <c r="S159" s="17">
        <v>1</v>
      </c>
      <c r="T159" s="17"/>
      <c r="U159" s="17"/>
      <c r="V159" s="17" t="s">
        <v>4</v>
      </c>
    </row>
    <row r="160" s="1" customFormat="1" ht="24.95" customHeight="1" spans="1:22">
      <c r="A160" s="15">
        <v>2983</v>
      </c>
      <c r="B160" s="16" t="s">
        <v>266</v>
      </c>
      <c r="C160" s="15"/>
      <c r="D160" s="15"/>
      <c r="E160" s="15"/>
      <c r="F160" s="15" t="s">
        <v>33</v>
      </c>
      <c r="G160" s="15" t="s">
        <v>29</v>
      </c>
      <c r="H160" s="15" t="s">
        <v>34</v>
      </c>
      <c r="I160" s="33">
        <f t="shared" ref="I160:O160" si="49">SUM(I161:I170)</f>
        <v>11</v>
      </c>
      <c r="J160" s="34"/>
      <c r="K160" s="15"/>
      <c r="L160" s="35">
        <f t="shared" si="49"/>
        <v>0.88</v>
      </c>
      <c r="M160" s="35">
        <f t="shared" si="49"/>
        <v>0.4</v>
      </c>
      <c r="N160" s="35">
        <f t="shared" si="49"/>
        <v>0.24</v>
      </c>
      <c r="O160" s="35">
        <f t="shared" si="49"/>
        <v>0.24</v>
      </c>
      <c r="P160" s="15"/>
      <c r="Q160" s="15" t="s">
        <v>31</v>
      </c>
      <c r="R160" s="49">
        <f>SUM(R161:R170)</f>
        <v>10</v>
      </c>
      <c r="S160" s="49">
        <f>SUM(S161:S170)</f>
        <v>11</v>
      </c>
      <c r="T160" s="49" t="s">
        <v>267</v>
      </c>
      <c r="U160" s="49" t="s">
        <v>60</v>
      </c>
      <c r="V160" s="15" t="s">
        <v>29</v>
      </c>
    </row>
    <row r="161" s="1" customFormat="1" ht="24.95" customHeight="1" spans="1:22">
      <c r="A161" s="17">
        <v>3020</v>
      </c>
      <c r="B161" s="21" t="s">
        <v>268</v>
      </c>
      <c r="C161" s="17" t="s">
        <v>39</v>
      </c>
      <c r="D161" s="17" t="s">
        <v>40</v>
      </c>
      <c r="E161" s="17" t="s">
        <v>163</v>
      </c>
      <c r="F161" s="17" t="s">
        <v>33</v>
      </c>
      <c r="G161" s="17">
        <v>2018</v>
      </c>
      <c r="H161" s="17" t="s">
        <v>34</v>
      </c>
      <c r="I161" s="51">
        <v>1</v>
      </c>
      <c r="J161" s="42" t="s">
        <v>269</v>
      </c>
      <c r="K161" s="43">
        <v>0.08</v>
      </c>
      <c r="L161" s="43">
        <f t="shared" ref="L161:L170" si="50">M161+N161+O161</f>
        <v>0.08</v>
      </c>
      <c r="M161" s="43">
        <v>0.08</v>
      </c>
      <c r="N161" s="43"/>
      <c r="O161" s="43"/>
      <c r="P161" s="17" t="s">
        <v>67</v>
      </c>
      <c r="Q161" s="17" t="s">
        <v>31</v>
      </c>
      <c r="R161" s="17">
        <v>1</v>
      </c>
      <c r="S161" s="17">
        <v>1</v>
      </c>
      <c r="T161" s="17"/>
      <c r="U161" s="17"/>
      <c r="V161" s="17" t="s">
        <v>4</v>
      </c>
    </row>
    <row r="162" s="1" customFormat="1" ht="24.95" customHeight="1" spans="1:22">
      <c r="A162" s="17">
        <v>3021</v>
      </c>
      <c r="B162" s="21" t="s">
        <v>270</v>
      </c>
      <c r="C162" s="17" t="s">
        <v>39</v>
      </c>
      <c r="D162" s="17" t="s">
        <v>40</v>
      </c>
      <c r="E162" s="17" t="s">
        <v>167</v>
      </c>
      <c r="F162" s="17" t="s">
        <v>33</v>
      </c>
      <c r="G162" s="17">
        <v>2018</v>
      </c>
      <c r="H162" s="17" t="s">
        <v>34</v>
      </c>
      <c r="I162" s="51">
        <v>1</v>
      </c>
      <c r="J162" s="42" t="s">
        <v>269</v>
      </c>
      <c r="K162" s="43">
        <v>0.08</v>
      </c>
      <c r="L162" s="43">
        <f t="shared" si="50"/>
        <v>0.08</v>
      </c>
      <c r="M162" s="43">
        <v>0.08</v>
      </c>
      <c r="N162" s="43"/>
      <c r="O162" s="43"/>
      <c r="P162" s="17" t="s">
        <v>67</v>
      </c>
      <c r="Q162" s="17" t="s">
        <v>31</v>
      </c>
      <c r="R162" s="17">
        <v>1</v>
      </c>
      <c r="S162" s="17">
        <v>1</v>
      </c>
      <c r="T162" s="17"/>
      <c r="U162" s="17"/>
      <c r="V162" s="17" t="s">
        <v>4</v>
      </c>
    </row>
    <row r="163" s="1" customFormat="1" ht="24.95" customHeight="1" spans="1:22">
      <c r="A163" s="17">
        <v>3022</v>
      </c>
      <c r="B163" s="21" t="s">
        <v>271</v>
      </c>
      <c r="C163" s="17" t="s">
        <v>39</v>
      </c>
      <c r="D163" s="17" t="s">
        <v>40</v>
      </c>
      <c r="E163" s="17" t="s">
        <v>157</v>
      </c>
      <c r="F163" s="17" t="s">
        <v>33</v>
      </c>
      <c r="G163" s="17">
        <v>2018</v>
      </c>
      <c r="H163" s="17" t="s">
        <v>34</v>
      </c>
      <c r="I163" s="51">
        <v>2</v>
      </c>
      <c r="J163" s="42" t="s">
        <v>269</v>
      </c>
      <c r="K163" s="43">
        <v>0.08</v>
      </c>
      <c r="L163" s="43">
        <f t="shared" si="50"/>
        <v>0.16</v>
      </c>
      <c r="M163" s="43">
        <v>0.16</v>
      </c>
      <c r="N163" s="43"/>
      <c r="O163" s="43"/>
      <c r="P163" s="17" t="s">
        <v>67</v>
      </c>
      <c r="Q163" s="17" t="s">
        <v>31</v>
      </c>
      <c r="R163" s="17">
        <v>1</v>
      </c>
      <c r="S163" s="17">
        <v>2</v>
      </c>
      <c r="T163" s="17"/>
      <c r="U163" s="17"/>
      <c r="V163" s="17" t="s">
        <v>4</v>
      </c>
    </row>
    <row r="164" s="1" customFormat="1" ht="24.95" customHeight="1" spans="1:22">
      <c r="A164" s="17">
        <v>3023</v>
      </c>
      <c r="B164" s="21" t="s">
        <v>272</v>
      </c>
      <c r="C164" s="17" t="s">
        <v>39</v>
      </c>
      <c r="D164" s="17" t="s">
        <v>40</v>
      </c>
      <c r="E164" s="17" t="s">
        <v>120</v>
      </c>
      <c r="F164" s="17" t="s">
        <v>33</v>
      </c>
      <c r="G164" s="17">
        <v>2018</v>
      </c>
      <c r="H164" s="17" t="s">
        <v>34</v>
      </c>
      <c r="I164" s="51">
        <v>1</v>
      </c>
      <c r="J164" s="42" t="s">
        <v>269</v>
      </c>
      <c r="K164" s="43">
        <v>0.08</v>
      </c>
      <c r="L164" s="43">
        <f t="shared" si="50"/>
        <v>0.08</v>
      </c>
      <c r="M164" s="43">
        <v>0.08</v>
      </c>
      <c r="N164" s="43"/>
      <c r="O164" s="43"/>
      <c r="P164" s="17" t="s">
        <v>67</v>
      </c>
      <c r="Q164" s="17" t="s">
        <v>31</v>
      </c>
      <c r="R164" s="17">
        <v>1</v>
      </c>
      <c r="S164" s="17">
        <v>1</v>
      </c>
      <c r="T164" s="17"/>
      <c r="U164" s="17"/>
      <c r="V164" s="17" t="s">
        <v>4</v>
      </c>
    </row>
    <row r="165" s="1" customFormat="1" ht="24.95" customHeight="1" spans="1:22">
      <c r="A165" s="17">
        <v>3289</v>
      </c>
      <c r="B165" s="21" t="s">
        <v>273</v>
      </c>
      <c r="C165" s="17" t="s">
        <v>39</v>
      </c>
      <c r="D165" s="17" t="s">
        <v>40</v>
      </c>
      <c r="E165" s="17" t="s">
        <v>48</v>
      </c>
      <c r="F165" s="17" t="s">
        <v>33</v>
      </c>
      <c r="G165" s="17">
        <v>2019</v>
      </c>
      <c r="H165" s="17" t="s">
        <v>34</v>
      </c>
      <c r="I165" s="51">
        <v>1</v>
      </c>
      <c r="J165" s="42" t="s">
        <v>269</v>
      </c>
      <c r="K165" s="17">
        <v>0.08</v>
      </c>
      <c r="L165" s="43">
        <f t="shared" si="50"/>
        <v>0.08</v>
      </c>
      <c r="M165" s="43"/>
      <c r="N165" s="43">
        <v>0.08</v>
      </c>
      <c r="O165" s="43"/>
      <c r="P165" s="17" t="s">
        <v>67</v>
      </c>
      <c r="Q165" s="17" t="s">
        <v>31</v>
      </c>
      <c r="R165" s="17">
        <v>1</v>
      </c>
      <c r="S165" s="17">
        <v>1</v>
      </c>
      <c r="T165" s="17"/>
      <c r="U165" s="17"/>
      <c r="V165" s="17" t="s">
        <v>4</v>
      </c>
    </row>
    <row r="166" s="1" customFormat="1" ht="24.95" customHeight="1" spans="1:22">
      <c r="A166" s="17">
        <v>3290</v>
      </c>
      <c r="B166" s="21" t="s">
        <v>272</v>
      </c>
      <c r="C166" s="17" t="s">
        <v>39</v>
      </c>
      <c r="D166" s="17" t="s">
        <v>40</v>
      </c>
      <c r="E166" s="17" t="s">
        <v>120</v>
      </c>
      <c r="F166" s="17" t="s">
        <v>33</v>
      </c>
      <c r="G166" s="17">
        <v>2019</v>
      </c>
      <c r="H166" s="17" t="s">
        <v>34</v>
      </c>
      <c r="I166" s="51">
        <v>1</v>
      </c>
      <c r="J166" s="42" t="s">
        <v>269</v>
      </c>
      <c r="K166" s="17">
        <v>0.08</v>
      </c>
      <c r="L166" s="43">
        <f t="shared" si="50"/>
        <v>0.08</v>
      </c>
      <c r="M166" s="43"/>
      <c r="N166" s="43">
        <v>0.08</v>
      </c>
      <c r="O166" s="43"/>
      <c r="P166" s="17" t="s">
        <v>67</v>
      </c>
      <c r="Q166" s="17" t="s">
        <v>31</v>
      </c>
      <c r="R166" s="17">
        <v>1</v>
      </c>
      <c r="S166" s="17">
        <v>1</v>
      </c>
      <c r="T166" s="17"/>
      <c r="U166" s="17"/>
      <c r="V166" s="17" t="s">
        <v>4</v>
      </c>
    </row>
    <row r="167" s="1" customFormat="1" ht="24.95" customHeight="1" spans="1:22">
      <c r="A167" s="17">
        <v>3291</v>
      </c>
      <c r="B167" s="21" t="s">
        <v>274</v>
      </c>
      <c r="C167" s="17" t="s">
        <v>39</v>
      </c>
      <c r="D167" s="17" t="s">
        <v>40</v>
      </c>
      <c r="E167" s="17" t="s">
        <v>41</v>
      </c>
      <c r="F167" s="17" t="s">
        <v>33</v>
      </c>
      <c r="G167" s="17">
        <v>2019</v>
      </c>
      <c r="H167" s="17" t="s">
        <v>34</v>
      </c>
      <c r="I167" s="51">
        <v>1</v>
      </c>
      <c r="J167" s="42" t="s">
        <v>269</v>
      </c>
      <c r="K167" s="17">
        <v>0.08</v>
      </c>
      <c r="L167" s="43">
        <f t="shared" si="50"/>
        <v>0.08</v>
      </c>
      <c r="M167" s="43"/>
      <c r="N167" s="43">
        <v>0.08</v>
      </c>
      <c r="O167" s="43"/>
      <c r="P167" s="17" t="s">
        <v>67</v>
      </c>
      <c r="Q167" s="17" t="s">
        <v>31</v>
      </c>
      <c r="R167" s="17">
        <v>1</v>
      </c>
      <c r="S167" s="17">
        <v>1</v>
      </c>
      <c r="T167" s="17"/>
      <c r="U167" s="17"/>
      <c r="V167" s="17" t="s">
        <v>4</v>
      </c>
    </row>
    <row r="168" s="1" customFormat="1" ht="24.95" customHeight="1" spans="1:22">
      <c r="A168" s="17">
        <v>3443</v>
      </c>
      <c r="B168" s="21" t="s">
        <v>273</v>
      </c>
      <c r="C168" s="17" t="s">
        <v>39</v>
      </c>
      <c r="D168" s="17" t="s">
        <v>40</v>
      </c>
      <c r="E168" s="17" t="s">
        <v>48</v>
      </c>
      <c r="F168" s="17" t="s">
        <v>33</v>
      </c>
      <c r="G168" s="17">
        <v>2020</v>
      </c>
      <c r="H168" s="17" t="s">
        <v>34</v>
      </c>
      <c r="I168" s="51">
        <v>1</v>
      </c>
      <c r="J168" s="42" t="s">
        <v>269</v>
      </c>
      <c r="K168" s="17">
        <v>0.08</v>
      </c>
      <c r="L168" s="43">
        <f t="shared" si="50"/>
        <v>0.08</v>
      </c>
      <c r="M168" s="43"/>
      <c r="N168" s="43"/>
      <c r="O168" s="43">
        <v>0.08</v>
      </c>
      <c r="P168" s="17" t="s">
        <v>67</v>
      </c>
      <c r="Q168" s="17" t="s">
        <v>31</v>
      </c>
      <c r="R168" s="17">
        <v>1</v>
      </c>
      <c r="S168" s="17">
        <v>1</v>
      </c>
      <c r="T168" s="17"/>
      <c r="U168" s="17"/>
      <c r="V168" s="17" t="s">
        <v>4</v>
      </c>
    </row>
    <row r="169" s="1" customFormat="1" ht="24.95" customHeight="1" spans="1:22">
      <c r="A169" s="17">
        <v>3444</v>
      </c>
      <c r="B169" s="21" t="s">
        <v>272</v>
      </c>
      <c r="C169" s="17" t="s">
        <v>39</v>
      </c>
      <c r="D169" s="17" t="s">
        <v>40</v>
      </c>
      <c r="E169" s="17" t="s">
        <v>120</v>
      </c>
      <c r="F169" s="17" t="s">
        <v>33</v>
      </c>
      <c r="G169" s="17">
        <v>2020</v>
      </c>
      <c r="H169" s="17" t="s">
        <v>34</v>
      </c>
      <c r="I169" s="51">
        <v>1</v>
      </c>
      <c r="J169" s="42" t="s">
        <v>269</v>
      </c>
      <c r="K169" s="17">
        <v>0.08</v>
      </c>
      <c r="L169" s="43">
        <f t="shared" si="50"/>
        <v>0.08</v>
      </c>
      <c r="M169" s="43"/>
      <c r="N169" s="43"/>
      <c r="O169" s="43">
        <v>0.08</v>
      </c>
      <c r="P169" s="17" t="s">
        <v>67</v>
      </c>
      <c r="Q169" s="17" t="s">
        <v>31</v>
      </c>
      <c r="R169" s="17">
        <v>1</v>
      </c>
      <c r="S169" s="17">
        <v>1</v>
      </c>
      <c r="T169" s="17"/>
      <c r="U169" s="17"/>
      <c r="V169" s="17" t="s">
        <v>4</v>
      </c>
    </row>
    <row r="170" s="1" customFormat="1" ht="24.95" customHeight="1" spans="1:22">
      <c r="A170" s="17">
        <v>3445</v>
      </c>
      <c r="B170" s="21" t="s">
        <v>274</v>
      </c>
      <c r="C170" s="17" t="s">
        <v>39</v>
      </c>
      <c r="D170" s="17" t="s">
        <v>40</v>
      </c>
      <c r="E170" s="17" t="s">
        <v>41</v>
      </c>
      <c r="F170" s="17" t="s">
        <v>33</v>
      </c>
      <c r="G170" s="17">
        <v>2020</v>
      </c>
      <c r="H170" s="17" t="s">
        <v>34</v>
      </c>
      <c r="I170" s="51">
        <v>1</v>
      </c>
      <c r="J170" s="42" t="s">
        <v>269</v>
      </c>
      <c r="K170" s="17">
        <v>0.08</v>
      </c>
      <c r="L170" s="43">
        <f t="shared" si="50"/>
        <v>0.08</v>
      </c>
      <c r="M170" s="43"/>
      <c r="N170" s="43"/>
      <c r="O170" s="43">
        <v>0.08</v>
      </c>
      <c r="P170" s="17" t="s">
        <v>67</v>
      </c>
      <c r="Q170" s="17" t="s">
        <v>31</v>
      </c>
      <c r="R170" s="17">
        <v>1</v>
      </c>
      <c r="S170" s="17">
        <v>1</v>
      </c>
      <c r="T170" s="17"/>
      <c r="U170" s="17"/>
      <c r="V170" s="17" t="s">
        <v>4</v>
      </c>
    </row>
    <row r="171" s="1" customFormat="1" ht="24.95" customHeight="1" spans="1:22">
      <c r="A171" s="15">
        <v>3446</v>
      </c>
      <c r="B171" s="16" t="s">
        <v>275</v>
      </c>
      <c r="C171" s="15"/>
      <c r="D171" s="15"/>
      <c r="E171" s="15"/>
      <c r="F171" s="15" t="s">
        <v>33</v>
      </c>
      <c r="G171" s="15" t="s">
        <v>29</v>
      </c>
      <c r="H171" s="15" t="s">
        <v>34</v>
      </c>
      <c r="I171" s="33">
        <f t="shared" ref="I171:O171" si="51">SUM(I172:I188)</f>
        <v>56</v>
      </c>
      <c r="J171" s="34"/>
      <c r="K171" s="15"/>
      <c r="L171" s="35">
        <f t="shared" si="51"/>
        <v>2.8</v>
      </c>
      <c r="M171" s="35">
        <f t="shared" si="51"/>
        <v>0.95</v>
      </c>
      <c r="N171" s="35">
        <f t="shared" si="51"/>
        <v>0.75</v>
      </c>
      <c r="O171" s="35">
        <f t="shared" si="51"/>
        <v>1.1</v>
      </c>
      <c r="P171" s="15"/>
      <c r="Q171" s="15" t="s">
        <v>31</v>
      </c>
      <c r="R171" s="49">
        <f>SUM(R172:R188)</f>
        <v>52</v>
      </c>
      <c r="S171" s="49">
        <f>SUM(S172:S188)</f>
        <v>56</v>
      </c>
      <c r="T171" s="49" t="s">
        <v>276</v>
      </c>
      <c r="U171" s="49" t="s">
        <v>60</v>
      </c>
      <c r="V171" s="15" t="s">
        <v>29</v>
      </c>
    </row>
    <row r="172" s="1" customFormat="1" ht="24.95" customHeight="1" spans="1:22">
      <c r="A172" s="17">
        <v>3465</v>
      </c>
      <c r="B172" s="21" t="s">
        <v>277</v>
      </c>
      <c r="C172" s="17" t="s">
        <v>39</v>
      </c>
      <c r="D172" s="17" t="s">
        <v>40</v>
      </c>
      <c r="E172" s="17" t="s">
        <v>161</v>
      </c>
      <c r="F172" s="17" t="s">
        <v>33</v>
      </c>
      <c r="G172" s="17">
        <v>2018</v>
      </c>
      <c r="H172" s="17" t="s">
        <v>34</v>
      </c>
      <c r="I172" s="51">
        <v>1</v>
      </c>
      <c r="J172" s="42" t="s">
        <v>278</v>
      </c>
      <c r="K172" s="43">
        <v>0.05</v>
      </c>
      <c r="L172" s="43">
        <f t="shared" ref="L172:L182" si="52">M172+N172+O172</f>
        <v>0.05</v>
      </c>
      <c r="M172" s="43">
        <v>0.05</v>
      </c>
      <c r="N172" s="43"/>
      <c r="O172" s="43"/>
      <c r="P172" s="17" t="s">
        <v>67</v>
      </c>
      <c r="Q172" s="17" t="s">
        <v>31</v>
      </c>
      <c r="R172" s="17">
        <v>1</v>
      </c>
      <c r="S172" s="17">
        <v>1</v>
      </c>
      <c r="T172" s="17"/>
      <c r="U172" s="17"/>
      <c r="V172" s="17" t="s">
        <v>4</v>
      </c>
    </row>
    <row r="173" s="1" customFormat="1" ht="24.95" customHeight="1" spans="1:22">
      <c r="A173" s="17">
        <v>3466</v>
      </c>
      <c r="B173" s="21" t="s">
        <v>279</v>
      </c>
      <c r="C173" s="17" t="s">
        <v>39</v>
      </c>
      <c r="D173" s="17" t="s">
        <v>40</v>
      </c>
      <c r="E173" s="17" t="s">
        <v>48</v>
      </c>
      <c r="F173" s="17" t="s">
        <v>33</v>
      </c>
      <c r="G173" s="17">
        <v>2018</v>
      </c>
      <c r="H173" s="17" t="s">
        <v>34</v>
      </c>
      <c r="I173" s="51">
        <v>2</v>
      </c>
      <c r="J173" s="42" t="s">
        <v>278</v>
      </c>
      <c r="K173" s="43">
        <v>0.05</v>
      </c>
      <c r="L173" s="43">
        <f t="shared" si="52"/>
        <v>0.1</v>
      </c>
      <c r="M173" s="43">
        <v>0.1</v>
      </c>
      <c r="N173" s="43"/>
      <c r="O173" s="43"/>
      <c r="P173" s="17" t="s">
        <v>67</v>
      </c>
      <c r="Q173" s="17" t="s">
        <v>31</v>
      </c>
      <c r="R173" s="17">
        <v>2</v>
      </c>
      <c r="S173" s="17">
        <v>2</v>
      </c>
      <c r="T173" s="17"/>
      <c r="U173" s="17"/>
      <c r="V173" s="17" t="s">
        <v>4</v>
      </c>
    </row>
    <row r="174" s="1" customFormat="1" ht="24.95" customHeight="1" spans="1:22">
      <c r="A174" s="17">
        <v>3467</v>
      </c>
      <c r="B174" s="21" t="s">
        <v>280</v>
      </c>
      <c r="C174" s="17" t="s">
        <v>39</v>
      </c>
      <c r="D174" s="17" t="s">
        <v>40</v>
      </c>
      <c r="E174" s="17" t="s">
        <v>281</v>
      </c>
      <c r="F174" s="17" t="s">
        <v>33</v>
      </c>
      <c r="G174" s="17">
        <v>2018</v>
      </c>
      <c r="H174" s="17" t="s">
        <v>34</v>
      </c>
      <c r="I174" s="51">
        <v>3</v>
      </c>
      <c r="J174" s="42" t="s">
        <v>278</v>
      </c>
      <c r="K174" s="43">
        <v>0.05</v>
      </c>
      <c r="L174" s="43">
        <f t="shared" si="52"/>
        <v>0.15</v>
      </c>
      <c r="M174" s="43">
        <v>0.15</v>
      </c>
      <c r="N174" s="43"/>
      <c r="O174" s="43"/>
      <c r="P174" s="17" t="s">
        <v>67</v>
      </c>
      <c r="Q174" s="17" t="s">
        <v>31</v>
      </c>
      <c r="R174" s="17">
        <v>3</v>
      </c>
      <c r="S174" s="17">
        <v>3</v>
      </c>
      <c r="T174" s="17"/>
      <c r="U174" s="17"/>
      <c r="V174" s="17" t="s">
        <v>4</v>
      </c>
    </row>
    <row r="175" s="1" customFormat="1" ht="24.95" customHeight="1" spans="1:22">
      <c r="A175" s="17">
        <v>3468</v>
      </c>
      <c r="B175" s="21" t="s">
        <v>282</v>
      </c>
      <c r="C175" s="17" t="s">
        <v>39</v>
      </c>
      <c r="D175" s="17" t="s">
        <v>40</v>
      </c>
      <c r="E175" s="17" t="s">
        <v>41</v>
      </c>
      <c r="F175" s="17" t="s">
        <v>33</v>
      </c>
      <c r="G175" s="17">
        <v>2018</v>
      </c>
      <c r="H175" s="17" t="s">
        <v>34</v>
      </c>
      <c r="I175" s="51">
        <v>6</v>
      </c>
      <c r="J175" s="42" t="s">
        <v>278</v>
      </c>
      <c r="K175" s="43">
        <v>0.05</v>
      </c>
      <c r="L175" s="43">
        <f t="shared" si="52"/>
        <v>0.3</v>
      </c>
      <c r="M175" s="43">
        <v>0.3</v>
      </c>
      <c r="N175" s="43"/>
      <c r="O175" s="43"/>
      <c r="P175" s="17" t="s">
        <v>67</v>
      </c>
      <c r="Q175" s="17" t="s">
        <v>31</v>
      </c>
      <c r="R175" s="17">
        <v>4</v>
      </c>
      <c r="S175" s="17">
        <v>6</v>
      </c>
      <c r="T175" s="17"/>
      <c r="U175" s="17"/>
      <c r="V175" s="17" t="s">
        <v>4</v>
      </c>
    </row>
    <row r="176" s="1" customFormat="1" ht="24.95" customHeight="1" spans="1:22">
      <c r="A176" s="17">
        <v>3469</v>
      </c>
      <c r="B176" s="21" t="s">
        <v>283</v>
      </c>
      <c r="C176" s="17" t="s">
        <v>39</v>
      </c>
      <c r="D176" s="17" t="s">
        <v>40</v>
      </c>
      <c r="E176" s="17" t="s">
        <v>169</v>
      </c>
      <c r="F176" s="17" t="s">
        <v>33</v>
      </c>
      <c r="G176" s="17">
        <v>2018</v>
      </c>
      <c r="H176" s="17" t="s">
        <v>34</v>
      </c>
      <c r="I176" s="51">
        <v>1</v>
      </c>
      <c r="J176" s="42" t="s">
        <v>278</v>
      </c>
      <c r="K176" s="43">
        <v>0.05</v>
      </c>
      <c r="L176" s="43">
        <f t="shared" si="52"/>
        <v>0.05</v>
      </c>
      <c r="M176" s="43">
        <v>0.05</v>
      </c>
      <c r="N176" s="43"/>
      <c r="O176" s="43"/>
      <c r="P176" s="17" t="s">
        <v>67</v>
      </c>
      <c r="Q176" s="17" t="s">
        <v>31</v>
      </c>
      <c r="R176" s="17">
        <v>1</v>
      </c>
      <c r="S176" s="17">
        <v>1</v>
      </c>
      <c r="T176" s="17"/>
      <c r="U176" s="17"/>
      <c r="V176" s="17" t="s">
        <v>4</v>
      </c>
    </row>
    <row r="177" s="1" customFormat="1" ht="24.95" customHeight="1" spans="1:22">
      <c r="A177" s="17">
        <v>3470</v>
      </c>
      <c r="B177" s="21" t="s">
        <v>284</v>
      </c>
      <c r="C177" s="17" t="s">
        <v>39</v>
      </c>
      <c r="D177" s="17" t="s">
        <v>40</v>
      </c>
      <c r="E177" s="17" t="s">
        <v>45</v>
      </c>
      <c r="F177" s="17" t="s">
        <v>33</v>
      </c>
      <c r="G177" s="17">
        <v>2018</v>
      </c>
      <c r="H177" s="17" t="s">
        <v>34</v>
      </c>
      <c r="I177" s="51">
        <v>6</v>
      </c>
      <c r="J177" s="42" t="s">
        <v>278</v>
      </c>
      <c r="K177" s="43">
        <v>0.05</v>
      </c>
      <c r="L177" s="43">
        <f t="shared" si="52"/>
        <v>0.3</v>
      </c>
      <c r="M177" s="43">
        <v>0.3</v>
      </c>
      <c r="N177" s="43"/>
      <c r="O177" s="43"/>
      <c r="P177" s="17" t="s">
        <v>67</v>
      </c>
      <c r="Q177" s="17" t="s">
        <v>31</v>
      </c>
      <c r="R177" s="17">
        <v>4</v>
      </c>
      <c r="S177" s="17">
        <v>6</v>
      </c>
      <c r="T177" s="17"/>
      <c r="U177" s="17"/>
      <c r="V177" s="17" t="s">
        <v>4</v>
      </c>
    </row>
    <row r="178" s="1" customFormat="1" ht="24.95" customHeight="1" spans="1:22">
      <c r="A178" s="17">
        <v>3785</v>
      </c>
      <c r="B178" s="21" t="s">
        <v>279</v>
      </c>
      <c r="C178" s="17" t="s">
        <v>39</v>
      </c>
      <c r="D178" s="17" t="s">
        <v>40</v>
      </c>
      <c r="E178" s="17" t="s">
        <v>48</v>
      </c>
      <c r="F178" s="17" t="s">
        <v>33</v>
      </c>
      <c r="G178" s="17">
        <v>2019</v>
      </c>
      <c r="H178" s="17" t="s">
        <v>34</v>
      </c>
      <c r="I178" s="51">
        <v>4</v>
      </c>
      <c r="J178" s="42" t="s">
        <v>278</v>
      </c>
      <c r="K178" s="17">
        <v>0.05</v>
      </c>
      <c r="L178" s="43">
        <f t="shared" si="52"/>
        <v>0.2</v>
      </c>
      <c r="M178" s="43"/>
      <c r="N178" s="43">
        <v>0.2</v>
      </c>
      <c r="O178" s="43"/>
      <c r="P178" s="17" t="s">
        <v>67</v>
      </c>
      <c r="Q178" s="17" t="s">
        <v>31</v>
      </c>
      <c r="R178" s="17">
        <v>4</v>
      </c>
      <c r="S178" s="17">
        <v>4</v>
      </c>
      <c r="T178" s="17"/>
      <c r="U178" s="17"/>
      <c r="V178" s="17" t="s">
        <v>4</v>
      </c>
    </row>
    <row r="179" s="1" customFormat="1" ht="24.95" customHeight="1" spans="1:22">
      <c r="A179" s="17">
        <v>3786</v>
      </c>
      <c r="B179" s="21" t="s">
        <v>285</v>
      </c>
      <c r="C179" s="17" t="s">
        <v>39</v>
      </c>
      <c r="D179" s="17" t="s">
        <v>40</v>
      </c>
      <c r="E179" s="17" t="s">
        <v>46</v>
      </c>
      <c r="F179" s="17" t="s">
        <v>33</v>
      </c>
      <c r="G179" s="17">
        <v>2019</v>
      </c>
      <c r="H179" s="17" t="s">
        <v>34</v>
      </c>
      <c r="I179" s="51">
        <v>1</v>
      </c>
      <c r="J179" s="42" t="s">
        <v>278</v>
      </c>
      <c r="K179" s="17">
        <v>0.05</v>
      </c>
      <c r="L179" s="43">
        <f t="shared" si="52"/>
        <v>0.05</v>
      </c>
      <c r="M179" s="43"/>
      <c r="N179" s="43">
        <v>0.05</v>
      </c>
      <c r="O179" s="43"/>
      <c r="P179" s="17" t="s">
        <v>67</v>
      </c>
      <c r="Q179" s="17" t="s">
        <v>31</v>
      </c>
      <c r="R179" s="17">
        <v>1</v>
      </c>
      <c r="S179" s="17">
        <v>1</v>
      </c>
      <c r="T179" s="17"/>
      <c r="U179" s="17"/>
      <c r="V179" s="17" t="s">
        <v>4</v>
      </c>
    </row>
    <row r="180" s="1" customFormat="1" ht="24.95" customHeight="1" spans="1:22">
      <c r="A180" s="17">
        <v>3787</v>
      </c>
      <c r="B180" s="21" t="s">
        <v>286</v>
      </c>
      <c r="C180" s="17" t="s">
        <v>39</v>
      </c>
      <c r="D180" s="17" t="s">
        <v>40</v>
      </c>
      <c r="E180" s="17" t="s">
        <v>120</v>
      </c>
      <c r="F180" s="17" t="s">
        <v>33</v>
      </c>
      <c r="G180" s="17">
        <v>2019</v>
      </c>
      <c r="H180" s="17" t="s">
        <v>34</v>
      </c>
      <c r="I180" s="51">
        <v>1</v>
      </c>
      <c r="J180" s="42" t="s">
        <v>278</v>
      </c>
      <c r="K180" s="17">
        <v>0.05</v>
      </c>
      <c r="L180" s="43">
        <f t="shared" si="52"/>
        <v>0.05</v>
      </c>
      <c r="M180" s="43"/>
      <c r="N180" s="43">
        <v>0.05</v>
      </c>
      <c r="O180" s="43"/>
      <c r="P180" s="17" t="s">
        <v>67</v>
      </c>
      <c r="Q180" s="17" t="s">
        <v>31</v>
      </c>
      <c r="R180" s="17">
        <v>1</v>
      </c>
      <c r="S180" s="17">
        <v>1</v>
      </c>
      <c r="T180" s="17"/>
      <c r="U180" s="17"/>
      <c r="V180" s="17" t="s">
        <v>4</v>
      </c>
    </row>
    <row r="181" s="1" customFormat="1" ht="24.95" customHeight="1" spans="1:22">
      <c r="A181" s="17">
        <v>3788</v>
      </c>
      <c r="B181" s="21" t="s">
        <v>287</v>
      </c>
      <c r="C181" s="17" t="s">
        <v>39</v>
      </c>
      <c r="D181" s="17" t="s">
        <v>40</v>
      </c>
      <c r="E181" s="17" t="s">
        <v>49</v>
      </c>
      <c r="F181" s="17" t="s">
        <v>33</v>
      </c>
      <c r="G181" s="17">
        <v>2019</v>
      </c>
      <c r="H181" s="17" t="s">
        <v>34</v>
      </c>
      <c r="I181" s="51">
        <v>3</v>
      </c>
      <c r="J181" s="42" t="s">
        <v>278</v>
      </c>
      <c r="K181" s="17">
        <v>0.05</v>
      </c>
      <c r="L181" s="43">
        <f t="shared" si="52"/>
        <v>0.15</v>
      </c>
      <c r="M181" s="43"/>
      <c r="N181" s="43">
        <v>0.15</v>
      </c>
      <c r="O181" s="43"/>
      <c r="P181" s="17" t="s">
        <v>67</v>
      </c>
      <c r="Q181" s="17" t="s">
        <v>31</v>
      </c>
      <c r="R181" s="17">
        <v>3</v>
      </c>
      <c r="S181" s="17">
        <v>3</v>
      </c>
      <c r="T181" s="17"/>
      <c r="U181" s="17"/>
      <c r="V181" s="17" t="s">
        <v>4</v>
      </c>
    </row>
    <row r="182" s="1" customFormat="1" ht="24.95" customHeight="1" spans="1:22">
      <c r="A182" s="17">
        <v>3789</v>
      </c>
      <c r="B182" s="21" t="s">
        <v>284</v>
      </c>
      <c r="C182" s="17" t="s">
        <v>39</v>
      </c>
      <c r="D182" s="17" t="s">
        <v>40</v>
      </c>
      <c r="E182" s="17" t="s">
        <v>45</v>
      </c>
      <c r="F182" s="17" t="s">
        <v>33</v>
      </c>
      <c r="G182" s="17">
        <v>2019</v>
      </c>
      <c r="H182" s="17" t="s">
        <v>34</v>
      </c>
      <c r="I182" s="51">
        <v>6</v>
      </c>
      <c r="J182" s="42" t="s">
        <v>278</v>
      </c>
      <c r="K182" s="17">
        <v>0.05</v>
      </c>
      <c r="L182" s="43">
        <f t="shared" si="52"/>
        <v>0.3</v>
      </c>
      <c r="M182" s="43"/>
      <c r="N182" s="43">
        <v>0.3</v>
      </c>
      <c r="O182" s="43"/>
      <c r="P182" s="17" t="s">
        <v>67</v>
      </c>
      <c r="Q182" s="17" t="s">
        <v>31</v>
      </c>
      <c r="R182" s="17">
        <v>6</v>
      </c>
      <c r="S182" s="17">
        <v>6</v>
      </c>
      <c r="T182" s="17"/>
      <c r="U182" s="17"/>
      <c r="V182" s="17" t="s">
        <v>4</v>
      </c>
    </row>
    <row r="183" s="1" customFormat="1" ht="24.95" customHeight="1" spans="1:22">
      <c r="A183" s="17">
        <v>3936</v>
      </c>
      <c r="B183" s="21" t="s">
        <v>279</v>
      </c>
      <c r="C183" s="17" t="s">
        <v>39</v>
      </c>
      <c r="D183" s="17" t="s">
        <v>40</v>
      </c>
      <c r="E183" s="17" t="s">
        <v>48</v>
      </c>
      <c r="F183" s="17" t="s">
        <v>33</v>
      </c>
      <c r="G183" s="17">
        <v>2020</v>
      </c>
      <c r="H183" s="17" t="s">
        <v>34</v>
      </c>
      <c r="I183" s="51">
        <v>4</v>
      </c>
      <c r="J183" s="42" t="s">
        <v>278</v>
      </c>
      <c r="K183" s="17">
        <v>0.05</v>
      </c>
      <c r="L183" s="43">
        <f t="shared" ref="L183:L188" si="53">M183+N183+O183</f>
        <v>0.2</v>
      </c>
      <c r="M183" s="43"/>
      <c r="N183" s="43"/>
      <c r="O183" s="43">
        <v>0.2</v>
      </c>
      <c r="P183" s="17" t="s">
        <v>67</v>
      </c>
      <c r="Q183" s="17" t="s">
        <v>31</v>
      </c>
      <c r="R183" s="17">
        <v>4</v>
      </c>
      <c r="S183" s="17">
        <v>4</v>
      </c>
      <c r="T183" s="17"/>
      <c r="U183" s="17"/>
      <c r="V183" s="17" t="s">
        <v>4</v>
      </c>
    </row>
    <row r="184" s="1" customFormat="1" ht="24.95" customHeight="1" spans="1:22">
      <c r="A184" s="17">
        <v>3937</v>
      </c>
      <c r="B184" s="21" t="s">
        <v>285</v>
      </c>
      <c r="C184" s="17" t="s">
        <v>39</v>
      </c>
      <c r="D184" s="17" t="s">
        <v>40</v>
      </c>
      <c r="E184" s="17" t="s">
        <v>46</v>
      </c>
      <c r="F184" s="17" t="s">
        <v>33</v>
      </c>
      <c r="G184" s="17">
        <v>2020</v>
      </c>
      <c r="H184" s="17" t="s">
        <v>34</v>
      </c>
      <c r="I184" s="51">
        <v>1</v>
      </c>
      <c r="J184" s="42" t="s">
        <v>278</v>
      </c>
      <c r="K184" s="17">
        <v>0.05</v>
      </c>
      <c r="L184" s="43">
        <f t="shared" si="53"/>
        <v>0.05</v>
      </c>
      <c r="M184" s="43"/>
      <c r="N184" s="43"/>
      <c r="O184" s="43">
        <v>0.05</v>
      </c>
      <c r="P184" s="17" t="s">
        <v>67</v>
      </c>
      <c r="Q184" s="17" t="s">
        <v>31</v>
      </c>
      <c r="R184" s="17">
        <v>1</v>
      </c>
      <c r="S184" s="17">
        <v>1</v>
      </c>
      <c r="T184" s="17"/>
      <c r="U184" s="17"/>
      <c r="V184" s="17" t="s">
        <v>4</v>
      </c>
    </row>
    <row r="185" s="1" customFormat="1" ht="24.95" customHeight="1" spans="1:22">
      <c r="A185" s="17">
        <v>3938</v>
      </c>
      <c r="B185" s="21" t="s">
        <v>286</v>
      </c>
      <c r="C185" s="17" t="s">
        <v>39</v>
      </c>
      <c r="D185" s="17" t="s">
        <v>40</v>
      </c>
      <c r="E185" s="17" t="s">
        <v>120</v>
      </c>
      <c r="F185" s="17" t="s">
        <v>33</v>
      </c>
      <c r="G185" s="17">
        <v>2020</v>
      </c>
      <c r="H185" s="17" t="s">
        <v>34</v>
      </c>
      <c r="I185" s="51">
        <v>1</v>
      </c>
      <c r="J185" s="42" t="s">
        <v>278</v>
      </c>
      <c r="K185" s="17">
        <v>0.05</v>
      </c>
      <c r="L185" s="43">
        <f t="shared" si="53"/>
        <v>0.05</v>
      </c>
      <c r="M185" s="43"/>
      <c r="N185" s="43"/>
      <c r="O185" s="43">
        <v>0.05</v>
      </c>
      <c r="P185" s="17" t="s">
        <v>67</v>
      </c>
      <c r="Q185" s="17" t="s">
        <v>31</v>
      </c>
      <c r="R185" s="17">
        <v>1</v>
      </c>
      <c r="S185" s="17">
        <v>1</v>
      </c>
      <c r="T185" s="17"/>
      <c r="U185" s="17"/>
      <c r="V185" s="17" t="s">
        <v>4</v>
      </c>
    </row>
    <row r="186" s="1" customFormat="1" ht="24.95" customHeight="1" spans="1:22">
      <c r="A186" s="17">
        <v>3939</v>
      </c>
      <c r="B186" s="21" t="s">
        <v>287</v>
      </c>
      <c r="C186" s="17" t="s">
        <v>39</v>
      </c>
      <c r="D186" s="17" t="s">
        <v>40</v>
      </c>
      <c r="E186" s="17" t="s">
        <v>49</v>
      </c>
      <c r="F186" s="17" t="s">
        <v>33</v>
      </c>
      <c r="G186" s="17">
        <v>2020</v>
      </c>
      <c r="H186" s="17" t="s">
        <v>34</v>
      </c>
      <c r="I186" s="51">
        <v>3</v>
      </c>
      <c r="J186" s="42" t="s">
        <v>278</v>
      </c>
      <c r="K186" s="17">
        <v>0.05</v>
      </c>
      <c r="L186" s="43">
        <f t="shared" si="53"/>
        <v>0.15</v>
      </c>
      <c r="M186" s="43"/>
      <c r="N186" s="43"/>
      <c r="O186" s="43">
        <v>0.15</v>
      </c>
      <c r="P186" s="17" t="s">
        <v>67</v>
      </c>
      <c r="Q186" s="17" t="s">
        <v>31</v>
      </c>
      <c r="R186" s="17">
        <v>3</v>
      </c>
      <c r="S186" s="17">
        <v>3</v>
      </c>
      <c r="T186" s="17"/>
      <c r="U186" s="17"/>
      <c r="V186" s="17" t="s">
        <v>4</v>
      </c>
    </row>
    <row r="187" s="1" customFormat="1" ht="24.95" customHeight="1" spans="1:22">
      <c r="A187" s="17">
        <v>3940</v>
      </c>
      <c r="B187" s="21" t="s">
        <v>282</v>
      </c>
      <c r="C187" s="17" t="s">
        <v>39</v>
      </c>
      <c r="D187" s="17" t="s">
        <v>40</v>
      </c>
      <c r="E187" s="17" t="s">
        <v>41</v>
      </c>
      <c r="F187" s="17" t="s">
        <v>33</v>
      </c>
      <c r="G187" s="17">
        <v>2020</v>
      </c>
      <c r="H187" s="17" t="s">
        <v>34</v>
      </c>
      <c r="I187" s="51">
        <v>7</v>
      </c>
      <c r="J187" s="42" t="s">
        <v>278</v>
      </c>
      <c r="K187" s="17">
        <v>0.05</v>
      </c>
      <c r="L187" s="43">
        <f t="shared" si="53"/>
        <v>0.35</v>
      </c>
      <c r="M187" s="43"/>
      <c r="N187" s="43"/>
      <c r="O187" s="43">
        <v>0.35</v>
      </c>
      <c r="P187" s="17" t="s">
        <v>67</v>
      </c>
      <c r="Q187" s="17" t="s">
        <v>31</v>
      </c>
      <c r="R187" s="17">
        <v>7</v>
      </c>
      <c r="S187" s="17">
        <v>7</v>
      </c>
      <c r="T187" s="17"/>
      <c r="U187" s="17"/>
      <c r="V187" s="17" t="s">
        <v>4</v>
      </c>
    </row>
    <row r="188" s="1" customFormat="1" ht="24.95" customHeight="1" spans="1:22">
      <c r="A188" s="17">
        <v>3941</v>
      </c>
      <c r="B188" s="21" t="s">
        <v>284</v>
      </c>
      <c r="C188" s="17" t="s">
        <v>39</v>
      </c>
      <c r="D188" s="17" t="s">
        <v>40</v>
      </c>
      <c r="E188" s="17" t="s">
        <v>45</v>
      </c>
      <c r="F188" s="17" t="s">
        <v>33</v>
      </c>
      <c r="G188" s="17">
        <v>2020</v>
      </c>
      <c r="H188" s="17" t="s">
        <v>34</v>
      </c>
      <c r="I188" s="51">
        <v>6</v>
      </c>
      <c r="J188" s="42" t="s">
        <v>278</v>
      </c>
      <c r="K188" s="17">
        <v>0.05</v>
      </c>
      <c r="L188" s="43">
        <f t="shared" si="53"/>
        <v>0.3</v>
      </c>
      <c r="M188" s="43"/>
      <c r="N188" s="43"/>
      <c r="O188" s="43">
        <v>0.3</v>
      </c>
      <c r="P188" s="17" t="s">
        <v>67</v>
      </c>
      <c r="Q188" s="17" t="s">
        <v>31</v>
      </c>
      <c r="R188" s="17">
        <v>6</v>
      </c>
      <c r="S188" s="17">
        <v>6</v>
      </c>
      <c r="T188" s="17"/>
      <c r="U188" s="17"/>
      <c r="V188" s="17" t="s">
        <v>4</v>
      </c>
    </row>
    <row r="189" s="1" customFormat="1" ht="24.95" customHeight="1" spans="1:22">
      <c r="A189" s="11">
        <v>3968</v>
      </c>
      <c r="B189" s="12" t="s">
        <v>288</v>
      </c>
      <c r="C189" s="11"/>
      <c r="D189" s="11"/>
      <c r="E189" s="11"/>
      <c r="F189" s="11" t="s">
        <v>33</v>
      </c>
      <c r="G189" s="11" t="s">
        <v>29</v>
      </c>
      <c r="H189" s="11" t="s">
        <v>289</v>
      </c>
      <c r="I189" s="54"/>
      <c r="J189" s="28"/>
      <c r="K189" s="11"/>
      <c r="L189" s="29">
        <v>14.1</v>
      </c>
      <c r="M189" s="29">
        <v>14.1</v>
      </c>
      <c r="N189" s="29">
        <v>0</v>
      </c>
      <c r="O189" s="29">
        <v>0</v>
      </c>
      <c r="P189" s="11"/>
      <c r="Q189" s="11" t="s">
        <v>31</v>
      </c>
      <c r="R189" s="46">
        <v>7</v>
      </c>
      <c r="S189" s="46">
        <v>26</v>
      </c>
      <c r="T189" s="46" t="s">
        <v>290</v>
      </c>
      <c r="U189" s="46" t="s">
        <v>291</v>
      </c>
      <c r="V189" s="11" t="s">
        <v>29</v>
      </c>
    </row>
    <row r="190" s="1" customFormat="1" ht="24.95" customHeight="1" spans="1:22">
      <c r="A190" s="13">
        <v>3969</v>
      </c>
      <c r="B190" s="14" t="s">
        <v>292</v>
      </c>
      <c r="C190" s="13"/>
      <c r="D190" s="13"/>
      <c r="E190" s="13"/>
      <c r="F190" s="13" t="s">
        <v>33</v>
      </c>
      <c r="G190" s="13" t="s">
        <v>29</v>
      </c>
      <c r="H190" s="13" t="s">
        <v>289</v>
      </c>
      <c r="I190" s="30"/>
      <c r="J190" s="31"/>
      <c r="K190" s="13"/>
      <c r="L190" s="32">
        <v>14.1</v>
      </c>
      <c r="M190" s="32">
        <v>14.1</v>
      </c>
      <c r="N190" s="32">
        <v>0</v>
      </c>
      <c r="O190" s="32">
        <v>0</v>
      </c>
      <c r="P190" s="13"/>
      <c r="Q190" s="13" t="s">
        <v>31</v>
      </c>
      <c r="R190" s="48">
        <v>7</v>
      </c>
      <c r="S190" s="48">
        <v>26</v>
      </c>
      <c r="T190" s="48" t="s">
        <v>290</v>
      </c>
      <c r="U190" s="48" t="s">
        <v>291</v>
      </c>
      <c r="V190" s="13" t="s">
        <v>29</v>
      </c>
    </row>
    <row r="191" s="1" customFormat="1" ht="24.95" customHeight="1" spans="1:22">
      <c r="A191" s="15">
        <v>3970</v>
      </c>
      <c r="B191" s="16" t="s">
        <v>293</v>
      </c>
      <c r="C191" s="15"/>
      <c r="D191" s="15"/>
      <c r="E191" s="15"/>
      <c r="F191" s="15" t="s">
        <v>33</v>
      </c>
      <c r="G191" s="15" t="s">
        <v>29</v>
      </c>
      <c r="H191" s="15" t="s">
        <v>289</v>
      </c>
      <c r="I191" s="33">
        <f t="shared" ref="I191:O191" si="54">SUM(I192:I192)</f>
        <v>1</v>
      </c>
      <c r="J191" s="34"/>
      <c r="K191" s="15"/>
      <c r="L191" s="35">
        <f t="shared" si="54"/>
        <v>2.1</v>
      </c>
      <c r="M191" s="35">
        <f t="shared" si="54"/>
        <v>2.1</v>
      </c>
      <c r="N191" s="35">
        <f t="shared" si="54"/>
        <v>0</v>
      </c>
      <c r="O191" s="35">
        <f t="shared" si="54"/>
        <v>0</v>
      </c>
      <c r="P191" s="15"/>
      <c r="Q191" s="15" t="s">
        <v>31</v>
      </c>
      <c r="R191" s="49">
        <f>SUM(R192:R192)</f>
        <v>1</v>
      </c>
      <c r="S191" s="49">
        <f>SUM(S192:S192)</f>
        <v>5</v>
      </c>
      <c r="T191" s="56" t="s">
        <v>294</v>
      </c>
      <c r="U191" s="56" t="s">
        <v>291</v>
      </c>
      <c r="V191" s="15" t="s">
        <v>29</v>
      </c>
    </row>
    <row r="192" s="3" customFormat="1" ht="24.95" customHeight="1" spans="1:22">
      <c r="A192" s="17">
        <v>4115</v>
      </c>
      <c r="B192" s="53" t="s">
        <v>295</v>
      </c>
      <c r="C192" s="19" t="s">
        <v>39</v>
      </c>
      <c r="D192" s="19" t="s">
        <v>40</v>
      </c>
      <c r="E192" s="19" t="s">
        <v>296</v>
      </c>
      <c r="F192" s="19" t="s">
        <v>33</v>
      </c>
      <c r="G192" s="19">
        <v>2018</v>
      </c>
      <c r="H192" s="19" t="s">
        <v>289</v>
      </c>
      <c r="I192" s="55">
        <v>1</v>
      </c>
      <c r="J192" s="37" t="s">
        <v>297</v>
      </c>
      <c r="K192" s="38">
        <v>2.1</v>
      </c>
      <c r="L192" s="38">
        <f t="shared" ref="L192:L197" si="55">M192+N192+O192</f>
        <v>2.1</v>
      </c>
      <c r="M192" s="38">
        <v>2.1</v>
      </c>
      <c r="N192" s="38"/>
      <c r="O192" s="38"/>
      <c r="P192" s="19" t="s">
        <v>43</v>
      </c>
      <c r="Q192" s="19" t="s">
        <v>31</v>
      </c>
      <c r="R192" s="19">
        <v>1</v>
      </c>
      <c r="S192" s="19">
        <v>5</v>
      </c>
      <c r="T192" s="19"/>
      <c r="U192" s="19"/>
      <c r="V192" s="19" t="s">
        <v>298</v>
      </c>
    </row>
    <row r="193" s="1" customFormat="1" ht="24.95" customHeight="1" spans="1:22">
      <c r="A193" s="15">
        <v>4155</v>
      </c>
      <c r="B193" s="16" t="s">
        <v>299</v>
      </c>
      <c r="C193" s="15"/>
      <c r="D193" s="15"/>
      <c r="E193" s="15"/>
      <c r="F193" s="15" t="s">
        <v>33</v>
      </c>
      <c r="G193" s="15" t="s">
        <v>29</v>
      </c>
      <c r="H193" s="15" t="s">
        <v>289</v>
      </c>
      <c r="I193" s="33">
        <f t="shared" ref="I193:O193" si="56">SUM(I194:I197)</f>
        <v>6</v>
      </c>
      <c r="J193" s="34"/>
      <c r="K193" s="15"/>
      <c r="L193" s="35">
        <f t="shared" si="56"/>
        <v>12</v>
      </c>
      <c r="M193" s="35">
        <f t="shared" si="56"/>
        <v>12</v>
      </c>
      <c r="N193" s="35">
        <f t="shared" si="56"/>
        <v>0</v>
      </c>
      <c r="O193" s="35">
        <f t="shared" si="56"/>
        <v>0</v>
      </c>
      <c r="P193" s="15"/>
      <c r="Q193" s="15" t="s">
        <v>31</v>
      </c>
      <c r="R193" s="49">
        <f>SUM(R194:R197)</f>
        <v>6</v>
      </c>
      <c r="S193" s="49">
        <f>SUM(S194:S197)</f>
        <v>21</v>
      </c>
      <c r="T193" s="56" t="s">
        <v>300</v>
      </c>
      <c r="U193" s="56" t="s">
        <v>291</v>
      </c>
      <c r="V193" s="15" t="s">
        <v>29</v>
      </c>
    </row>
    <row r="194" s="3" customFormat="1" ht="24.95" customHeight="1" spans="1:22">
      <c r="A194" s="17">
        <v>4239</v>
      </c>
      <c r="B194" s="53" t="s">
        <v>301</v>
      </c>
      <c r="C194" s="19" t="s">
        <v>39</v>
      </c>
      <c r="D194" s="19" t="s">
        <v>40</v>
      </c>
      <c r="E194" s="19" t="s">
        <v>171</v>
      </c>
      <c r="F194" s="19" t="s">
        <v>33</v>
      </c>
      <c r="G194" s="19">
        <v>2018</v>
      </c>
      <c r="H194" s="19" t="s">
        <v>289</v>
      </c>
      <c r="I194" s="36">
        <v>1</v>
      </c>
      <c r="J194" s="37" t="s">
        <v>302</v>
      </c>
      <c r="K194" s="38" t="s">
        <v>303</v>
      </c>
      <c r="L194" s="38">
        <f t="shared" si="55"/>
        <v>2</v>
      </c>
      <c r="M194" s="38">
        <v>2</v>
      </c>
      <c r="N194" s="38"/>
      <c r="O194" s="38"/>
      <c r="P194" s="19" t="s">
        <v>67</v>
      </c>
      <c r="Q194" s="19" t="s">
        <v>31</v>
      </c>
      <c r="R194" s="19">
        <v>1</v>
      </c>
      <c r="S194" s="19">
        <v>4</v>
      </c>
      <c r="T194" s="19"/>
      <c r="U194" s="19"/>
      <c r="V194" s="19" t="s">
        <v>4</v>
      </c>
    </row>
    <row r="195" s="3" customFormat="1" ht="24.95" customHeight="1" spans="1:22">
      <c r="A195" s="17">
        <v>4240</v>
      </c>
      <c r="B195" s="53" t="s">
        <v>301</v>
      </c>
      <c r="C195" s="19" t="s">
        <v>39</v>
      </c>
      <c r="D195" s="19" t="s">
        <v>40</v>
      </c>
      <c r="E195" s="19" t="s">
        <v>169</v>
      </c>
      <c r="F195" s="19" t="s">
        <v>33</v>
      </c>
      <c r="G195" s="19">
        <v>2018</v>
      </c>
      <c r="H195" s="19" t="s">
        <v>289</v>
      </c>
      <c r="I195" s="36">
        <v>1</v>
      </c>
      <c r="J195" s="37" t="s">
        <v>302</v>
      </c>
      <c r="K195" s="38" t="s">
        <v>303</v>
      </c>
      <c r="L195" s="38">
        <f t="shared" si="55"/>
        <v>2</v>
      </c>
      <c r="M195" s="38">
        <v>2</v>
      </c>
      <c r="N195" s="38"/>
      <c r="O195" s="38"/>
      <c r="P195" s="19" t="s">
        <v>67</v>
      </c>
      <c r="Q195" s="19" t="s">
        <v>31</v>
      </c>
      <c r="R195" s="19">
        <v>1</v>
      </c>
      <c r="S195" s="19">
        <v>4</v>
      </c>
      <c r="T195" s="19"/>
      <c r="U195" s="19"/>
      <c r="V195" s="19" t="s">
        <v>4</v>
      </c>
    </row>
    <row r="196" s="3" customFormat="1" ht="24.95" customHeight="1" spans="1:22">
      <c r="A196" s="17">
        <v>4241</v>
      </c>
      <c r="B196" s="53" t="s">
        <v>301</v>
      </c>
      <c r="C196" s="19" t="s">
        <v>39</v>
      </c>
      <c r="D196" s="19" t="s">
        <v>40</v>
      </c>
      <c r="E196" s="19" t="s">
        <v>296</v>
      </c>
      <c r="F196" s="19" t="s">
        <v>33</v>
      </c>
      <c r="G196" s="19">
        <v>2018</v>
      </c>
      <c r="H196" s="19" t="s">
        <v>289</v>
      </c>
      <c r="I196" s="36">
        <v>3</v>
      </c>
      <c r="J196" s="37" t="s">
        <v>302</v>
      </c>
      <c r="K196" s="38" t="s">
        <v>303</v>
      </c>
      <c r="L196" s="38">
        <f t="shared" si="55"/>
        <v>6</v>
      </c>
      <c r="M196" s="38">
        <v>6</v>
      </c>
      <c r="N196" s="38"/>
      <c r="O196" s="38"/>
      <c r="P196" s="19" t="s">
        <v>67</v>
      </c>
      <c r="Q196" s="19" t="s">
        <v>31</v>
      </c>
      <c r="R196" s="19">
        <v>3</v>
      </c>
      <c r="S196" s="19">
        <v>9</v>
      </c>
      <c r="T196" s="19"/>
      <c r="U196" s="19"/>
      <c r="V196" s="19" t="s">
        <v>4</v>
      </c>
    </row>
    <row r="197" s="3" customFormat="1" ht="24.95" customHeight="1" spans="1:22">
      <c r="A197" s="17">
        <v>4242</v>
      </c>
      <c r="B197" s="53" t="s">
        <v>301</v>
      </c>
      <c r="C197" s="19" t="s">
        <v>39</v>
      </c>
      <c r="D197" s="19" t="s">
        <v>40</v>
      </c>
      <c r="E197" s="19" t="s">
        <v>167</v>
      </c>
      <c r="F197" s="19" t="s">
        <v>33</v>
      </c>
      <c r="G197" s="19">
        <v>2018</v>
      </c>
      <c r="H197" s="19" t="s">
        <v>289</v>
      </c>
      <c r="I197" s="36">
        <v>1</v>
      </c>
      <c r="J197" s="37" t="s">
        <v>302</v>
      </c>
      <c r="K197" s="38" t="s">
        <v>303</v>
      </c>
      <c r="L197" s="38">
        <f t="shared" si="55"/>
        <v>2</v>
      </c>
      <c r="M197" s="38">
        <v>2</v>
      </c>
      <c r="N197" s="38"/>
      <c r="O197" s="38"/>
      <c r="P197" s="19" t="s">
        <v>67</v>
      </c>
      <c r="Q197" s="19" t="s">
        <v>31</v>
      </c>
      <c r="R197" s="19">
        <v>1</v>
      </c>
      <c r="S197" s="19">
        <v>4</v>
      </c>
      <c r="T197" s="19"/>
      <c r="U197" s="19"/>
      <c r="V197" s="19" t="s">
        <v>4</v>
      </c>
    </row>
    <row r="198" s="1" customFormat="1" ht="24.95" customHeight="1" spans="1:22">
      <c r="A198" s="11">
        <v>4614</v>
      </c>
      <c r="B198" s="12" t="s">
        <v>304</v>
      </c>
      <c r="C198" s="11"/>
      <c r="D198" s="11"/>
      <c r="E198" s="11"/>
      <c r="F198" s="11" t="s">
        <v>29</v>
      </c>
      <c r="G198" s="11" t="s">
        <v>29</v>
      </c>
      <c r="H198" s="11" t="s">
        <v>29</v>
      </c>
      <c r="I198" s="54" t="s">
        <v>29</v>
      </c>
      <c r="J198" s="28"/>
      <c r="K198" s="11"/>
      <c r="L198" s="29"/>
      <c r="M198" s="29"/>
      <c r="N198" s="29"/>
      <c r="O198" s="29"/>
      <c r="P198" s="11"/>
      <c r="Q198" s="11"/>
      <c r="R198" s="46"/>
      <c r="S198" s="46"/>
      <c r="T198" s="46"/>
      <c r="U198" s="46"/>
      <c r="V198" s="11" t="s">
        <v>29</v>
      </c>
    </row>
    <row r="199" s="1" customFormat="1" ht="24.95" customHeight="1" spans="1:22">
      <c r="A199" s="11">
        <v>4968</v>
      </c>
      <c r="B199" s="12" t="s">
        <v>305</v>
      </c>
      <c r="C199" s="11"/>
      <c r="D199" s="11"/>
      <c r="E199" s="11"/>
      <c r="F199" s="11" t="s">
        <v>29</v>
      </c>
      <c r="G199" s="11" t="s">
        <v>29</v>
      </c>
      <c r="H199" s="11" t="s">
        <v>29</v>
      </c>
      <c r="I199" s="11" t="s">
        <v>29</v>
      </c>
      <c r="J199" s="28"/>
      <c r="K199" s="11"/>
      <c r="L199" s="29"/>
      <c r="M199" s="29"/>
      <c r="N199" s="29"/>
      <c r="O199" s="29"/>
      <c r="P199" s="11"/>
      <c r="Q199" s="11"/>
      <c r="R199" s="46"/>
      <c r="S199" s="46"/>
      <c r="T199" s="46"/>
      <c r="U199" s="46"/>
      <c r="V199" s="11" t="s">
        <v>29</v>
      </c>
    </row>
    <row r="200" s="1" customFormat="1" ht="24.95" customHeight="1" spans="1:22">
      <c r="A200" s="11">
        <v>5050</v>
      </c>
      <c r="B200" s="12" t="s">
        <v>306</v>
      </c>
      <c r="C200" s="11"/>
      <c r="D200" s="11"/>
      <c r="E200" s="11"/>
      <c r="F200" s="11" t="s">
        <v>29</v>
      </c>
      <c r="G200" s="11" t="s">
        <v>29</v>
      </c>
      <c r="H200" s="11" t="s">
        <v>29</v>
      </c>
      <c r="I200" s="11" t="s">
        <v>29</v>
      </c>
      <c r="J200" s="28"/>
      <c r="K200" s="11"/>
      <c r="L200" s="29">
        <v>46.01</v>
      </c>
      <c r="M200" s="29">
        <v>16.02</v>
      </c>
      <c r="N200" s="29">
        <v>9.25</v>
      </c>
      <c r="O200" s="29">
        <v>20.74</v>
      </c>
      <c r="P200" s="11"/>
      <c r="Q200" s="11"/>
      <c r="R200" s="46">
        <v>513</v>
      </c>
      <c r="S200" s="46">
        <v>1546</v>
      </c>
      <c r="T200" s="46"/>
      <c r="U200" s="46"/>
      <c r="V200" s="11" t="s">
        <v>29</v>
      </c>
    </row>
    <row r="201" s="1" customFormat="1" ht="24.95" customHeight="1" spans="1:22">
      <c r="A201" s="13">
        <v>5055</v>
      </c>
      <c r="B201" s="14" t="s">
        <v>307</v>
      </c>
      <c r="C201" s="13"/>
      <c r="D201" s="13"/>
      <c r="E201" s="13"/>
      <c r="F201" s="13" t="s">
        <v>29</v>
      </c>
      <c r="G201" s="13" t="s">
        <v>29</v>
      </c>
      <c r="H201" s="13" t="s">
        <v>29</v>
      </c>
      <c r="I201" s="13" t="s">
        <v>29</v>
      </c>
      <c r="J201" s="31"/>
      <c r="K201" s="13"/>
      <c r="L201" s="32">
        <v>24.11</v>
      </c>
      <c r="M201" s="32">
        <v>8.72</v>
      </c>
      <c r="N201" s="32">
        <v>1.95</v>
      </c>
      <c r="O201" s="32">
        <v>13.44</v>
      </c>
      <c r="P201" s="13"/>
      <c r="Q201" s="13" t="s">
        <v>31</v>
      </c>
      <c r="R201" s="48">
        <v>435</v>
      </c>
      <c r="S201" s="48">
        <v>1309</v>
      </c>
      <c r="T201" s="48" t="s">
        <v>308</v>
      </c>
      <c r="U201" s="48" t="s">
        <v>309</v>
      </c>
      <c r="V201" s="13" t="s">
        <v>29</v>
      </c>
    </row>
    <row r="202" s="1" customFormat="1" ht="24.95" customHeight="1" spans="1:22">
      <c r="A202" s="15">
        <v>5057</v>
      </c>
      <c r="B202" s="16" t="s">
        <v>310</v>
      </c>
      <c r="C202" s="15"/>
      <c r="D202" s="15"/>
      <c r="E202" s="15"/>
      <c r="F202" s="15" t="s">
        <v>33</v>
      </c>
      <c r="G202" s="15" t="s">
        <v>29</v>
      </c>
      <c r="H202" s="15" t="s">
        <v>311</v>
      </c>
      <c r="I202" s="15"/>
      <c r="J202" s="34"/>
      <c r="K202" s="15"/>
      <c r="L202" s="35">
        <v>24.11</v>
      </c>
      <c r="M202" s="35">
        <v>8.72</v>
      </c>
      <c r="N202" s="35">
        <v>1.95</v>
      </c>
      <c r="O202" s="35">
        <v>13.44</v>
      </c>
      <c r="P202" s="15"/>
      <c r="Q202" s="15" t="s">
        <v>31</v>
      </c>
      <c r="R202" s="49">
        <v>435</v>
      </c>
      <c r="S202" s="49">
        <v>1309</v>
      </c>
      <c r="T202" s="49" t="s">
        <v>308</v>
      </c>
      <c r="U202" s="49" t="s">
        <v>309</v>
      </c>
      <c r="V202" s="15" t="s">
        <v>29</v>
      </c>
    </row>
    <row r="203" s="1" customFormat="1" ht="24.95" customHeight="1" spans="1:22">
      <c r="A203" s="17">
        <v>5058</v>
      </c>
      <c r="B203" s="20" t="s">
        <v>312</v>
      </c>
      <c r="C203" s="17"/>
      <c r="D203" s="17"/>
      <c r="E203" s="17"/>
      <c r="F203" s="17" t="s">
        <v>33</v>
      </c>
      <c r="G203" s="17" t="s">
        <v>29</v>
      </c>
      <c r="H203" s="17" t="s">
        <v>313</v>
      </c>
      <c r="I203" s="51">
        <f t="shared" ref="I203:O203" si="57">SUM(I204:I205)</f>
        <v>25</v>
      </c>
      <c r="J203" s="42"/>
      <c r="K203" s="17"/>
      <c r="L203" s="43">
        <f t="shared" si="57"/>
        <v>0.9375</v>
      </c>
      <c r="M203" s="43">
        <f t="shared" si="57"/>
        <v>0</v>
      </c>
      <c r="N203" s="43">
        <f t="shared" si="57"/>
        <v>0</v>
      </c>
      <c r="O203" s="43">
        <f t="shared" si="57"/>
        <v>0.9375</v>
      </c>
      <c r="P203" s="17"/>
      <c r="Q203" s="17" t="s">
        <v>31</v>
      </c>
      <c r="R203" s="17">
        <f>SUM(R204:R205)</f>
        <v>25</v>
      </c>
      <c r="S203" s="17">
        <f>SUM(S204:S205)</f>
        <v>110</v>
      </c>
      <c r="T203" s="17"/>
      <c r="U203" s="17"/>
      <c r="V203" s="17" t="s">
        <v>29</v>
      </c>
    </row>
    <row r="204" s="1" customFormat="1" ht="24.95" customHeight="1" spans="1:22">
      <c r="A204" s="17">
        <v>5073</v>
      </c>
      <c r="B204" s="21" t="s">
        <v>312</v>
      </c>
      <c r="C204" s="17" t="s">
        <v>39</v>
      </c>
      <c r="D204" s="17" t="s">
        <v>40</v>
      </c>
      <c r="E204" s="17" t="s">
        <v>314</v>
      </c>
      <c r="F204" s="17" t="s">
        <v>33</v>
      </c>
      <c r="G204" s="17">
        <v>2020</v>
      </c>
      <c r="H204" s="17" t="s">
        <v>313</v>
      </c>
      <c r="I204" s="51">
        <v>15</v>
      </c>
      <c r="J204" s="42" t="s">
        <v>312</v>
      </c>
      <c r="K204" s="17" t="s">
        <v>315</v>
      </c>
      <c r="L204" s="43">
        <f t="shared" ref="L204:L214" si="58">M204+N204+O204</f>
        <v>0.5625</v>
      </c>
      <c r="M204" s="43"/>
      <c r="N204" s="43"/>
      <c r="O204" s="43">
        <v>0.5625</v>
      </c>
      <c r="P204" s="17" t="s">
        <v>43</v>
      </c>
      <c r="Q204" s="17" t="s">
        <v>31</v>
      </c>
      <c r="R204" s="17">
        <v>15</v>
      </c>
      <c r="S204" s="17">
        <v>67</v>
      </c>
      <c r="T204" s="17"/>
      <c r="U204" s="17"/>
      <c r="V204" s="17" t="s">
        <v>316</v>
      </c>
    </row>
    <row r="205" s="1" customFormat="1" ht="24.95" customHeight="1" spans="1:22">
      <c r="A205" s="17">
        <v>5074</v>
      </c>
      <c r="B205" s="21" t="s">
        <v>312</v>
      </c>
      <c r="C205" s="17" t="s">
        <v>39</v>
      </c>
      <c r="D205" s="17" t="s">
        <v>40</v>
      </c>
      <c r="E205" s="17" t="s">
        <v>317</v>
      </c>
      <c r="F205" s="17" t="s">
        <v>33</v>
      </c>
      <c r="G205" s="17">
        <v>2020</v>
      </c>
      <c r="H205" s="17" t="s">
        <v>313</v>
      </c>
      <c r="I205" s="51">
        <v>10</v>
      </c>
      <c r="J205" s="42" t="s">
        <v>312</v>
      </c>
      <c r="K205" s="17" t="s">
        <v>315</v>
      </c>
      <c r="L205" s="43">
        <f t="shared" si="58"/>
        <v>0.375</v>
      </c>
      <c r="M205" s="43"/>
      <c r="N205" s="43"/>
      <c r="O205" s="43">
        <v>0.375</v>
      </c>
      <c r="P205" s="17" t="s">
        <v>43</v>
      </c>
      <c r="Q205" s="17" t="s">
        <v>31</v>
      </c>
      <c r="R205" s="17">
        <v>10</v>
      </c>
      <c r="S205" s="17">
        <v>43</v>
      </c>
      <c r="T205" s="17"/>
      <c r="U205" s="17"/>
      <c r="V205" s="17" t="s">
        <v>316</v>
      </c>
    </row>
    <row r="206" s="1" customFormat="1" ht="24.95" customHeight="1" spans="1:22">
      <c r="A206" s="17">
        <v>5076</v>
      </c>
      <c r="B206" s="20" t="s">
        <v>318</v>
      </c>
      <c r="C206" s="17"/>
      <c r="D206" s="17"/>
      <c r="E206" s="17"/>
      <c r="F206" s="17" t="s">
        <v>33</v>
      </c>
      <c r="G206" s="17" t="s">
        <v>29</v>
      </c>
      <c r="H206" s="17" t="s">
        <v>289</v>
      </c>
      <c r="I206" s="51">
        <f t="shared" ref="I206:O206" si="59">SUM(I207:I214)</f>
        <v>37</v>
      </c>
      <c r="J206" s="42"/>
      <c r="K206" s="17"/>
      <c r="L206" s="43">
        <f t="shared" si="59"/>
        <v>8.25</v>
      </c>
      <c r="M206" s="43">
        <f t="shared" si="59"/>
        <v>4</v>
      </c>
      <c r="N206" s="43">
        <f t="shared" si="59"/>
        <v>1.75</v>
      </c>
      <c r="O206" s="43">
        <f t="shared" si="59"/>
        <v>2.5</v>
      </c>
      <c r="P206" s="17"/>
      <c r="Q206" s="17" t="s">
        <v>31</v>
      </c>
      <c r="R206" s="17">
        <f>SUM(R207:R214)</f>
        <v>37</v>
      </c>
      <c r="S206" s="17">
        <f>SUM(S207:S214)</f>
        <v>62</v>
      </c>
      <c r="T206" s="17"/>
      <c r="U206" s="17"/>
      <c r="V206" s="17" t="s">
        <v>29</v>
      </c>
    </row>
    <row r="207" s="3" customFormat="1" ht="24.95" customHeight="1" spans="1:22">
      <c r="A207" s="17">
        <v>5085</v>
      </c>
      <c r="B207" s="53" t="s">
        <v>319</v>
      </c>
      <c r="C207" s="19" t="s">
        <v>39</v>
      </c>
      <c r="D207" s="19" t="s">
        <v>40</v>
      </c>
      <c r="E207" s="19" t="s">
        <v>314</v>
      </c>
      <c r="F207" s="19" t="s">
        <v>33</v>
      </c>
      <c r="G207" s="19">
        <v>2018</v>
      </c>
      <c r="H207" s="19" t="s">
        <v>289</v>
      </c>
      <c r="I207" s="36">
        <v>10</v>
      </c>
      <c r="J207" s="37" t="s">
        <v>319</v>
      </c>
      <c r="K207" s="19">
        <v>0.2</v>
      </c>
      <c r="L207" s="38">
        <f t="shared" si="58"/>
        <v>2</v>
      </c>
      <c r="M207" s="38">
        <v>2</v>
      </c>
      <c r="N207" s="38"/>
      <c r="O207" s="38"/>
      <c r="P207" s="19" t="s">
        <v>43</v>
      </c>
      <c r="Q207" s="19" t="s">
        <v>31</v>
      </c>
      <c r="R207" s="19">
        <v>10</v>
      </c>
      <c r="S207" s="19"/>
      <c r="T207" s="19"/>
      <c r="U207" s="19"/>
      <c r="V207" s="19" t="s">
        <v>316</v>
      </c>
    </row>
    <row r="208" s="3" customFormat="1" ht="24.95" customHeight="1" spans="1:22">
      <c r="A208" s="17">
        <v>5086</v>
      </c>
      <c r="B208" s="53" t="s">
        <v>319</v>
      </c>
      <c r="C208" s="19" t="s">
        <v>39</v>
      </c>
      <c r="D208" s="19" t="s">
        <v>40</v>
      </c>
      <c r="E208" s="19" t="s">
        <v>320</v>
      </c>
      <c r="F208" s="19" t="s">
        <v>33</v>
      </c>
      <c r="G208" s="19">
        <v>2018</v>
      </c>
      <c r="H208" s="19" t="s">
        <v>289</v>
      </c>
      <c r="I208" s="36">
        <v>10</v>
      </c>
      <c r="J208" s="37" t="s">
        <v>319</v>
      </c>
      <c r="K208" s="19">
        <v>0.2</v>
      </c>
      <c r="L208" s="38">
        <f t="shared" si="58"/>
        <v>2</v>
      </c>
      <c r="M208" s="38">
        <v>2</v>
      </c>
      <c r="N208" s="38"/>
      <c r="O208" s="38"/>
      <c r="P208" s="19" t="s">
        <v>43</v>
      </c>
      <c r="Q208" s="19" t="s">
        <v>31</v>
      </c>
      <c r="R208" s="19">
        <v>10</v>
      </c>
      <c r="S208" s="19"/>
      <c r="T208" s="19"/>
      <c r="U208" s="19"/>
      <c r="V208" s="19" t="s">
        <v>316</v>
      </c>
    </row>
    <row r="209" s="3" customFormat="1" ht="24.95" customHeight="1" spans="1:22">
      <c r="A209" s="17">
        <v>5522</v>
      </c>
      <c r="B209" s="53" t="s">
        <v>321</v>
      </c>
      <c r="C209" s="19" t="s">
        <v>39</v>
      </c>
      <c r="D209" s="19" t="s">
        <v>40</v>
      </c>
      <c r="E209" s="19" t="s">
        <v>161</v>
      </c>
      <c r="F209" s="19" t="s">
        <v>33</v>
      </c>
      <c r="G209" s="19">
        <v>2019</v>
      </c>
      <c r="H209" s="19" t="s">
        <v>289</v>
      </c>
      <c r="I209" s="36">
        <v>1</v>
      </c>
      <c r="J209" s="37" t="s">
        <v>319</v>
      </c>
      <c r="K209" s="19">
        <v>0.25</v>
      </c>
      <c r="L209" s="38">
        <f t="shared" si="58"/>
        <v>0.25</v>
      </c>
      <c r="M209" s="38"/>
      <c r="N209" s="38">
        <v>0.25</v>
      </c>
      <c r="O209" s="38"/>
      <c r="P209" s="19" t="s">
        <v>67</v>
      </c>
      <c r="Q209" s="19" t="s">
        <v>31</v>
      </c>
      <c r="R209" s="19">
        <v>1</v>
      </c>
      <c r="S209" s="19">
        <v>2</v>
      </c>
      <c r="T209" s="19"/>
      <c r="U209" s="19"/>
      <c r="V209" s="19" t="s">
        <v>316</v>
      </c>
    </row>
    <row r="210" s="3" customFormat="1" ht="24.95" customHeight="1" spans="1:22">
      <c r="A210" s="17">
        <v>5523</v>
      </c>
      <c r="B210" s="53" t="s">
        <v>322</v>
      </c>
      <c r="C210" s="19" t="s">
        <v>39</v>
      </c>
      <c r="D210" s="19" t="s">
        <v>40</v>
      </c>
      <c r="E210" s="19" t="s">
        <v>167</v>
      </c>
      <c r="F210" s="19" t="s">
        <v>33</v>
      </c>
      <c r="G210" s="19">
        <v>2019</v>
      </c>
      <c r="H210" s="19" t="s">
        <v>289</v>
      </c>
      <c r="I210" s="36">
        <v>3</v>
      </c>
      <c r="J210" s="37" t="s">
        <v>319</v>
      </c>
      <c r="K210" s="19">
        <v>0.25</v>
      </c>
      <c r="L210" s="38">
        <f t="shared" si="58"/>
        <v>0.75</v>
      </c>
      <c r="M210" s="38"/>
      <c r="N210" s="38">
        <v>0.75</v>
      </c>
      <c r="O210" s="38"/>
      <c r="P210" s="19" t="s">
        <v>67</v>
      </c>
      <c r="Q210" s="19" t="s">
        <v>31</v>
      </c>
      <c r="R210" s="19">
        <v>3</v>
      </c>
      <c r="S210" s="19">
        <v>10</v>
      </c>
      <c r="T210" s="19"/>
      <c r="U210" s="19"/>
      <c r="V210" s="19" t="s">
        <v>316</v>
      </c>
    </row>
    <row r="211" s="3" customFormat="1" ht="24.95" customHeight="1" spans="1:22">
      <c r="A211" s="17">
        <v>5524</v>
      </c>
      <c r="B211" s="53" t="s">
        <v>323</v>
      </c>
      <c r="C211" s="19" t="s">
        <v>39</v>
      </c>
      <c r="D211" s="19" t="s">
        <v>40</v>
      </c>
      <c r="E211" s="19" t="s">
        <v>169</v>
      </c>
      <c r="F211" s="19" t="s">
        <v>33</v>
      </c>
      <c r="G211" s="19">
        <v>2019</v>
      </c>
      <c r="H211" s="19" t="s">
        <v>289</v>
      </c>
      <c r="I211" s="36">
        <v>1</v>
      </c>
      <c r="J211" s="37" t="s">
        <v>319</v>
      </c>
      <c r="K211" s="19">
        <v>0.25</v>
      </c>
      <c r="L211" s="38">
        <f t="shared" si="58"/>
        <v>0.25</v>
      </c>
      <c r="M211" s="38"/>
      <c r="N211" s="38">
        <v>0.25</v>
      </c>
      <c r="O211" s="38"/>
      <c r="P211" s="19" t="s">
        <v>67</v>
      </c>
      <c r="Q211" s="19" t="s">
        <v>31</v>
      </c>
      <c r="R211" s="19">
        <v>1</v>
      </c>
      <c r="S211" s="19">
        <v>6</v>
      </c>
      <c r="T211" s="19"/>
      <c r="U211" s="19"/>
      <c r="V211" s="19" t="s">
        <v>316</v>
      </c>
    </row>
    <row r="212" s="3" customFormat="1" ht="24.95" customHeight="1" spans="1:22">
      <c r="A212" s="17">
        <v>5525</v>
      </c>
      <c r="B212" s="53" t="s">
        <v>324</v>
      </c>
      <c r="C212" s="19" t="s">
        <v>39</v>
      </c>
      <c r="D212" s="19" t="s">
        <v>40</v>
      </c>
      <c r="E212" s="19" t="s">
        <v>163</v>
      </c>
      <c r="F212" s="19" t="s">
        <v>33</v>
      </c>
      <c r="G212" s="19">
        <v>2019</v>
      </c>
      <c r="H212" s="19" t="s">
        <v>289</v>
      </c>
      <c r="I212" s="36">
        <v>1</v>
      </c>
      <c r="J212" s="37" t="s">
        <v>319</v>
      </c>
      <c r="K212" s="19">
        <v>0.25</v>
      </c>
      <c r="L212" s="38">
        <f t="shared" si="58"/>
        <v>0.25</v>
      </c>
      <c r="M212" s="38"/>
      <c r="N212" s="38">
        <v>0.25</v>
      </c>
      <c r="O212" s="38"/>
      <c r="P212" s="19" t="s">
        <v>67</v>
      </c>
      <c r="Q212" s="19" t="s">
        <v>31</v>
      </c>
      <c r="R212" s="19">
        <v>1</v>
      </c>
      <c r="S212" s="19">
        <v>2</v>
      </c>
      <c r="T212" s="19"/>
      <c r="U212" s="19"/>
      <c r="V212" s="19" t="s">
        <v>316</v>
      </c>
    </row>
    <row r="213" s="3" customFormat="1" ht="24.95" customHeight="1" spans="1:22">
      <c r="A213" s="17">
        <v>5526</v>
      </c>
      <c r="B213" s="53" t="s">
        <v>325</v>
      </c>
      <c r="C213" s="19" t="s">
        <v>39</v>
      </c>
      <c r="D213" s="19" t="s">
        <v>40</v>
      </c>
      <c r="E213" s="19" t="s">
        <v>159</v>
      </c>
      <c r="F213" s="19" t="s">
        <v>33</v>
      </c>
      <c r="G213" s="19">
        <v>2019</v>
      </c>
      <c r="H213" s="19" t="s">
        <v>289</v>
      </c>
      <c r="I213" s="36">
        <v>1</v>
      </c>
      <c r="J213" s="37" t="s">
        <v>319</v>
      </c>
      <c r="K213" s="19">
        <v>0.25</v>
      </c>
      <c r="L213" s="38">
        <f t="shared" si="58"/>
        <v>0.25</v>
      </c>
      <c r="M213" s="38"/>
      <c r="N213" s="38">
        <v>0.25</v>
      </c>
      <c r="O213" s="38"/>
      <c r="P213" s="19" t="s">
        <v>67</v>
      </c>
      <c r="Q213" s="19" t="s">
        <v>31</v>
      </c>
      <c r="R213" s="19">
        <v>1</v>
      </c>
      <c r="S213" s="19">
        <v>2</v>
      </c>
      <c r="T213" s="19"/>
      <c r="U213" s="19"/>
      <c r="V213" s="19" t="s">
        <v>316</v>
      </c>
    </row>
    <row r="214" s="1" customFormat="1" ht="24.95" customHeight="1" spans="1:22">
      <c r="A214" s="17">
        <v>5674</v>
      </c>
      <c r="B214" s="21" t="s">
        <v>326</v>
      </c>
      <c r="C214" s="17" t="s">
        <v>39</v>
      </c>
      <c r="D214" s="17" t="s">
        <v>40</v>
      </c>
      <c r="E214" s="17" t="s">
        <v>320</v>
      </c>
      <c r="F214" s="17" t="s">
        <v>33</v>
      </c>
      <c r="G214" s="17">
        <v>2020</v>
      </c>
      <c r="H214" s="17" t="s">
        <v>289</v>
      </c>
      <c r="I214" s="51">
        <v>10</v>
      </c>
      <c r="J214" s="37" t="s">
        <v>319</v>
      </c>
      <c r="K214" s="19">
        <v>0.25</v>
      </c>
      <c r="L214" s="43">
        <f t="shared" si="58"/>
        <v>2.5</v>
      </c>
      <c r="M214" s="43"/>
      <c r="N214" s="43"/>
      <c r="O214" s="43">
        <v>2.5</v>
      </c>
      <c r="P214" s="17" t="s">
        <v>67</v>
      </c>
      <c r="Q214" s="17" t="s">
        <v>31</v>
      </c>
      <c r="R214" s="17">
        <v>10</v>
      </c>
      <c r="S214" s="17">
        <v>40</v>
      </c>
      <c r="T214" s="17"/>
      <c r="U214" s="17"/>
      <c r="V214" s="17" t="s">
        <v>316</v>
      </c>
    </row>
    <row r="215" s="1" customFormat="1" ht="24.95" customHeight="1" spans="1:22">
      <c r="A215" s="17">
        <v>5682</v>
      </c>
      <c r="B215" s="20" t="s">
        <v>327</v>
      </c>
      <c r="C215" s="17"/>
      <c r="D215" s="17"/>
      <c r="E215" s="17"/>
      <c r="F215" s="17" t="s">
        <v>33</v>
      </c>
      <c r="G215" s="17" t="s">
        <v>29</v>
      </c>
      <c r="H215" s="17" t="s">
        <v>313</v>
      </c>
      <c r="I215" s="51">
        <f t="shared" ref="I215:O215" si="60">SUM(I216:I221)</f>
        <v>373</v>
      </c>
      <c r="J215" s="42"/>
      <c r="K215" s="17"/>
      <c r="L215" s="43">
        <f t="shared" si="60"/>
        <v>14.92</v>
      </c>
      <c r="M215" s="43">
        <f t="shared" si="60"/>
        <v>4.72</v>
      </c>
      <c r="N215" s="43">
        <f t="shared" si="60"/>
        <v>0.2</v>
      </c>
      <c r="O215" s="43">
        <f t="shared" si="60"/>
        <v>10</v>
      </c>
      <c r="P215" s="17"/>
      <c r="Q215" s="17" t="s">
        <v>31</v>
      </c>
      <c r="R215" s="17">
        <f>SUM(R216:R221)</f>
        <v>373</v>
      </c>
      <c r="S215" s="17">
        <f>SUM(S216:S221)</f>
        <v>1137</v>
      </c>
      <c r="T215" s="17"/>
      <c r="U215" s="17"/>
      <c r="V215" s="17" t="s">
        <v>29</v>
      </c>
    </row>
    <row r="216" s="3" customFormat="1" ht="24.95" customHeight="1" spans="1:22">
      <c r="A216" s="17">
        <v>5684</v>
      </c>
      <c r="B216" s="53" t="s">
        <v>328</v>
      </c>
      <c r="C216" s="19" t="s">
        <v>39</v>
      </c>
      <c r="D216" s="19" t="s">
        <v>40</v>
      </c>
      <c r="E216" s="19"/>
      <c r="F216" s="19" t="s">
        <v>33</v>
      </c>
      <c r="G216" s="19">
        <v>2018</v>
      </c>
      <c r="H216" s="19" t="s">
        <v>313</v>
      </c>
      <c r="I216" s="36">
        <v>118</v>
      </c>
      <c r="J216" s="37" t="s">
        <v>329</v>
      </c>
      <c r="K216" s="19">
        <v>0.04</v>
      </c>
      <c r="L216" s="38">
        <f t="shared" ref="L216:L221" si="61">M216+N216+O216</f>
        <v>4.72</v>
      </c>
      <c r="M216" s="38">
        <v>4.72</v>
      </c>
      <c r="N216" s="38"/>
      <c r="O216" s="38"/>
      <c r="P216" s="19" t="s">
        <v>43</v>
      </c>
      <c r="Q216" s="19" t="s">
        <v>31</v>
      </c>
      <c r="R216" s="19">
        <v>118</v>
      </c>
      <c r="S216" s="19"/>
      <c r="T216" s="19"/>
      <c r="U216" s="19"/>
      <c r="V216" s="19" t="s">
        <v>316</v>
      </c>
    </row>
    <row r="217" s="3" customFormat="1" ht="24.95" customHeight="1" spans="1:22">
      <c r="A217" s="17">
        <v>6050</v>
      </c>
      <c r="B217" s="53" t="s">
        <v>330</v>
      </c>
      <c r="C217" s="19" t="s">
        <v>39</v>
      </c>
      <c r="D217" s="19" t="s">
        <v>40</v>
      </c>
      <c r="E217" s="19" t="s">
        <v>161</v>
      </c>
      <c r="F217" s="19" t="s">
        <v>33</v>
      </c>
      <c r="G217" s="19">
        <v>2019</v>
      </c>
      <c r="H217" s="19" t="s">
        <v>313</v>
      </c>
      <c r="I217" s="36">
        <v>1</v>
      </c>
      <c r="J217" s="37" t="s">
        <v>329</v>
      </c>
      <c r="K217" s="19">
        <v>0.04</v>
      </c>
      <c r="L217" s="38">
        <f t="shared" si="61"/>
        <v>0.04</v>
      </c>
      <c r="M217" s="38"/>
      <c r="N217" s="38">
        <v>0.04</v>
      </c>
      <c r="O217" s="38"/>
      <c r="P217" s="19" t="s">
        <v>67</v>
      </c>
      <c r="Q217" s="19" t="s">
        <v>31</v>
      </c>
      <c r="R217" s="19">
        <v>1</v>
      </c>
      <c r="S217" s="19">
        <v>2</v>
      </c>
      <c r="T217" s="19"/>
      <c r="U217" s="19"/>
      <c r="V217" s="19" t="s">
        <v>316</v>
      </c>
    </row>
    <row r="218" s="3" customFormat="1" ht="24.95" customHeight="1" spans="1:22">
      <c r="A218" s="17">
        <v>6051</v>
      </c>
      <c r="B218" s="53" t="s">
        <v>331</v>
      </c>
      <c r="C218" s="19" t="s">
        <v>39</v>
      </c>
      <c r="D218" s="19" t="s">
        <v>40</v>
      </c>
      <c r="E218" s="19" t="s">
        <v>167</v>
      </c>
      <c r="F218" s="19" t="s">
        <v>33</v>
      </c>
      <c r="G218" s="19">
        <v>2019</v>
      </c>
      <c r="H218" s="19" t="s">
        <v>313</v>
      </c>
      <c r="I218" s="36">
        <v>1</v>
      </c>
      <c r="J218" s="37" t="s">
        <v>329</v>
      </c>
      <c r="K218" s="19">
        <v>0.04</v>
      </c>
      <c r="L218" s="38">
        <f t="shared" si="61"/>
        <v>0.04</v>
      </c>
      <c r="M218" s="38"/>
      <c r="N218" s="38">
        <v>0.04</v>
      </c>
      <c r="O218" s="38"/>
      <c r="P218" s="19" t="s">
        <v>67</v>
      </c>
      <c r="Q218" s="19" t="s">
        <v>31</v>
      </c>
      <c r="R218" s="19">
        <v>1</v>
      </c>
      <c r="S218" s="19">
        <v>2</v>
      </c>
      <c r="T218" s="19"/>
      <c r="U218" s="19"/>
      <c r="V218" s="19" t="s">
        <v>316</v>
      </c>
    </row>
    <row r="219" s="3" customFormat="1" ht="24.95" customHeight="1" spans="1:22">
      <c r="A219" s="17">
        <v>6052</v>
      </c>
      <c r="B219" s="53" t="s">
        <v>332</v>
      </c>
      <c r="C219" s="19" t="s">
        <v>39</v>
      </c>
      <c r="D219" s="19" t="s">
        <v>40</v>
      </c>
      <c r="E219" s="19" t="s">
        <v>163</v>
      </c>
      <c r="F219" s="19" t="s">
        <v>33</v>
      </c>
      <c r="G219" s="19">
        <v>2019</v>
      </c>
      <c r="H219" s="19" t="s">
        <v>313</v>
      </c>
      <c r="I219" s="36">
        <v>2</v>
      </c>
      <c r="J219" s="37" t="s">
        <v>329</v>
      </c>
      <c r="K219" s="19">
        <v>0.04</v>
      </c>
      <c r="L219" s="38">
        <f t="shared" si="61"/>
        <v>0.08</v>
      </c>
      <c r="M219" s="38"/>
      <c r="N219" s="38">
        <v>0.08</v>
      </c>
      <c r="O219" s="38"/>
      <c r="P219" s="19" t="s">
        <v>67</v>
      </c>
      <c r="Q219" s="19" t="s">
        <v>31</v>
      </c>
      <c r="R219" s="19">
        <v>2</v>
      </c>
      <c r="S219" s="19">
        <v>6</v>
      </c>
      <c r="T219" s="19"/>
      <c r="U219" s="19"/>
      <c r="V219" s="19" t="s">
        <v>316</v>
      </c>
    </row>
    <row r="220" s="3" customFormat="1" ht="24.95" customHeight="1" spans="1:22">
      <c r="A220" s="17">
        <v>6053</v>
      </c>
      <c r="B220" s="53" t="s">
        <v>333</v>
      </c>
      <c r="C220" s="19" t="s">
        <v>39</v>
      </c>
      <c r="D220" s="19" t="s">
        <v>40</v>
      </c>
      <c r="E220" s="19" t="s">
        <v>159</v>
      </c>
      <c r="F220" s="19" t="s">
        <v>33</v>
      </c>
      <c r="G220" s="19">
        <v>2019</v>
      </c>
      <c r="H220" s="19" t="s">
        <v>313</v>
      </c>
      <c r="I220" s="36">
        <v>1</v>
      </c>
      <c r="J220" s="37" t="s">
        <v>329</v>
      </c>
      <c r="K220" s="19">
        <v>0.04</v>
      </c>
      <c r="L220" s="38">
        <f t="shared" si="61"/>
        <v>0.04</v>
      </c>
      <c r="M220" s="38"/>
      <c r="N220" s="38">
        <v>0.04</v>
      </c>
      <c r="O220" s="38"/>
      <c r="P220" s="19" t="s">
        <v>67</v>
      </c>
      <c r="Q220" s="19" t="s">
        <v>31</v>
      </c>
      <c r="R220" s="19">
        <v>1</v>
      </c>
      <c r="S220" s="19">
        <v>2</v>
      </c>
      <c r="T220" s="19"/>
      <c r="U220" s="19"/>
      <c r="V220" s="19" t="s">
        <v>316</v>
      </c>
    </row>
    <row r="221" s="1" customFormat="1" ht="24.95" customHeight="1" spans="1:22">
      <c r="A221" s="17">
        <v>6173</v>
      </c>
      <c r="B221" s="21" t="s">
        <v>334</v>
      </c>
      <c r="C221" s="17" t="s">
        <v>39</v>
      </c>
      <c r="D221" s="17" t="s">
        <v>40</v>
      </c>
      <c r="E221" s="17" t="s">
        <v>252</v>
      </c>
      <c r="F221" s="17" t="s">
        <v>33</v>
      </c>
      <c r="G221" s="17">
        <v>2020</v>
      </c>
      <c r="H221" s="17" t="s">
        <v>313</v>
      </c>
      <c r="I221" s="51">
        <v>250</v>
      </c>
      <c r="J221" s="37" t="s">
        <v>329</v>
      </c>
      <c r="K221" s="17" t="s">
        <v>335</v>
      </c>
      <c r="L221" s="43">
        <f t="shared" si="61"/>
        <v>10</v>
      </c>
      <c r="M221" s="43"/>
      <c r="N221" s="43"/>
      <c r="O221" s="43">
        <v>10</v>
      </c>
      <c r="P221" s="17" t="s">
        <v>67</v>
      </c>
      <c r="Q221" s="17" t="s">
        <v>31</v>
      </c>
      <c r="R221" s="17">
        <v>250</v>
      </c>
      <c r="S221" s="17">
        <v>1125</v>
      </c>
      <c r="T221" s="17"/>
      <c r="U221" s="17"/>
      <c r="V221" s="17" t="s">
        <v>316</v>
      </c>
    </row>
    <row r="222" s="1" customFormat="1" ht="24.95" customHeight="1" spans="1:22">
      <c r="A222" s="13">
        <v>6180</v>
      </c>
      <c r="B222" s="14" t="s">
        <v>336</v>
      </c>
      <c r="C222" s="13"/>
      <c r="D222" s="13"/>
      <c r="E222" s="13"/>
      <c r="F222" s="13" t="s">
        <v>29</v>
      </c>
      <c r="G222" s="13" t="s">
        <v>29</v>
      </c>
      <c r="H222" s="13" t="s">
        <v>29</v>
      </c>
      <c r="I222" s="30">
        <v>78</v>
      </c>
      <c r="J222" s="31"/>
      <c r="K222" s="13"/>
      <c r="L222" s="32">
        <v>21.9</v>
      </c>
      <c r="M222" s="32">
        <v>7.3</v>
      </c>
      <c r="N222" s="32">
        <v>7.3</v>
      </c>
      <c r="O222" s="32">
        <v>7.3</v>
      </c>
      <c r="P222" s="13"/>
      <c r="Q222" s="13"/>
      <c r="R222" s="48">
        <v>78</v>
      </c>
      <c r="S222" s="48">
        <v>237</v>
      </c>
      <c r="T222" s="48" t="s">
        <v>337</v>
      </c>
      <c r="U222" s="48" t="s">
        <v>309</v>
      </c>
      <c r="V222" s="13" t="s">
        <v>29</v>
      </c>
    </row>
    <row r="223" s="1" customFormat="1" ht="24.95" customHeight="1" spans="1:22">
      <c r="A223" s="15">
        <v>6181</v>
      </c>
      <c r="B223" s="16" t="s">
        <v>338</v>
      </c>
      <c r="C223" s="15"/>
      <c r="D223" s="15"/>
      <c r="E223" s="15"/>
      <c r="F223" s="15" t="s">
        <v>33</v>
      </c>
      <c r="G223" s="15" t="s">
        <v>29</v>
      </c>
      <c r="H223" s="15" t="s">
        <v>34</v>
      </c>
      <c r="I223" s="33">
        <f t="shared" ref="I223:O223" si="62">SUM(I224:I235)</f>
        <v>12</v>
      </c>
      <c r="J223" s="34"/>
      <c r="K223" s="15"/>
      <c r="L223" s="35">
        <f t="shared" si="62"/>
        <v>12</v>
      </c>
      <c r="M223" s="35">
        <f t="shared" si="62"/>
        <v>4</v>
      </c>
      <c r="N223" s="35">
        <f t="shared" si="62"/>
        <v>4</v>
      </c>
      <c r="O223" s="35">
        <f t="shared" si="62"/>
        <v>4</v>
      </c>
      <c r="P223" s="15"/>
      <c r="Q223" s="15" t="s">
        <v>31</v>
      </c>
      <c r="R223" s="49">
        <f>SUM(R224:R235)</f>
        <v>12</v>
      </c>
      <c r="S223" s="49">
        <f>SUM(S224:S235)</f>
        <v>12</v>
      </c>
      <c r="T223" s="49" t="s">
        <v>339</v>
      </c>
      <c r="U223" s="49" t="s">
        <v>309</v>
      </c>
      <c r="V223" s="15" t="s">
        <v>29</v>
      </c>
    </row>
    <row r="224" ht="24.95" customHeight="1" spans="1:23">
      <c r="A224" s="17">
        <v>6225</v>
      </c>
      <c r="B224" s="21" t="s">
        <v>340</v>
      </c>
      <c r="C224" s="17" t="s">
        <v>39</v>
      </c>
      <c r="D224" s="17" t="s">
        <v>40</v>
      </c>
      <c r="E224" s="17" t="s">
        <v>157</v>
      </c>
      <c r="F224" s="17" t="s">
        <v>33</v>
      </c>
      <c r="G224" s="17">
        <v>2018</v>
      </c>
      <c r="H224" s="17" t="s">
        <v>34</v>
      </c>
      <c r="I224" s="51">
        <v>1</v>
      </c>
      <c r="J224" s="42" t="s">
        <v>341</v>
      </c>
      <c r="K224" s="17" t="s">
        <v>342</v>
      </c>
      <c r="L224" s="43">
        <f t="shared" ref="L224:L235" si="63">M224+N224+O224</f>
        <v>1</v>
      </c>
      <c r="M224" s="43">
        <v>1</v>
      </c>
      <c r="N224" s="43"/>
      <c r="O224" s="43"/>
      <c r="P224" s="17" t="s">
        <v>43</v>
      </c>
      <c r="Q224" s="17" t="s">
        <v>31</v>
      </c>
      <c r="R224" s="17">
        <v>1</v>
      </c>
      <c r="S224" s="17">
        <v>1</v>
      </c>
      <c r="T224" s="17"/>
      <c r="U224" s="17"/>
      <c r="V224" s="17" t="s">
        <v>316</v>
      </c>
      <c r="W224" s="1"/>
    </row>
    <row r="225" ht="24.95" customHeight="1" spans="1:23">
      <c r="A225" s="17">
        <v>6226</v>
      </c>
      <c r="B225" s="21" t="s">
        <v>340</v>
      </c>
      <c r="C225" s="17" t="s">
        <v>39</v>
      </c>
      <c r="D225" s="17" t="s">
        <v>40</v>
      </c>
      <c r="E225" s="17" t="s">
        <v>41</v>
      </c>
      <c r="F225" s="17" t="s">
        <v>33</v>
      </c>
      <c r="G225" s="17">
        <v>2018</v>
      </c>
      <c r="H225" s="17" t="s">
        <v>34</v>
      </c>
      <c r="I225" s="51">
        <v>1</v>
      </c>
      <c r="J225" s="42" t="s">
        <v>341</v>
      </c>
      <c r="K225" s="17" t="s">
        <v>342</v>
      </c>
      <c r="L225" s="43">
        <f t="shared" si="63"/>
        <v>1</v>
      </c>
      <c r="M225" s="43">
        <v>1</v>
      </c>
      <c r="N225" s="43"/>
      <c r="O225" s="43"/>
      <c r="P225" s="17" t="s">
        <v>43</v>
      </c>
      <c r="Q225" s="17" t="s">
        <v>31</v>
      </c>
      <c r="R225" s="17">
        <v>1</v>
      </c>
      <c r="S225" s="17">
        <v>1</v>
      </c>
      <c r="T225" s="17"/>
      <c r="U225" s="17"/>
      <c r="V225" s="17" t="s">
        <v>316</v>
      </c>
      <c r="W225" s="1"/>
    </row>
    <row r="226" ht="24.95" customHeight="1" spans="1:23">
      <c r="A226" s="17">
        <v>6230</v>
      </c>
      <c r="B226" s="21" t="s">
        <v>340</v>
      </c>
      <c r="C226" s="17" t="s">
        <v>39</v>
      </c>
      <c r="D226" s="17" t="s">
        <v>40</v>
      </c>
      <c r="E226" s="17"/>
      <c r="F226" s="17" t="s">
        <v>33</v>
      </c>
      <c r="G226" s="17">
        <v>2018</v>
      </c>
      <c r="H226" s="17" t="s">
        <v>34</v>
      </c>
      <c r="I226" s="51">
        <v>1</v>
      </c>
      <c r="J226" s="42" t="s">
        <v>341</v>
      </c>
      <c r="K226" s="17" t="s">
        <v>342</v>
      </c>
      <c r="L226" s="43">
        <f t="shared" si="63"/>
        <v>1</v>
      </c>
      <c r="M226" s="43">
        <v>1</v>
      </c>
      <c r="N226" s="43"/>
      <c r="O226" s="43"/>
      <c r="P226" s="17" t="s">
        <v>43</v>
      </c>
      <c r="Q226" s="17" t="s">
        <v>31</v>
      </c>
      <c r="R226" s="17">
        <v>1</v>
      </c>
      <c r="S226" s="17">
        <v>1</v>
      </c>
      <c r="T226" s="17"/>
      <c r="U226" s="17"/>
      <c r="V226" s="17" t="s">
        <v>316</v>
      </c>
      <c r="W226" s="1"/>
    </row>
    <row r="227" ht="24.95" customHeight="1" spans="1:23">
      <c r="A227" s="17">
        <v>6231</v>
      </c>
      <c r="B227" s="21" t="s">
        <v>340</v>
      </c>
      <c r="C227" s="17" t="s">
        <v>39</v>
      </c>
      <c r="D227" s="17" t="s">
        <v>40</v>
      </c>
      <c r="E227" s="17"/>
      <c r="F227" s="17" t="s">
        <v>33</v>
      </c>
      <c r="G227" s="17">
        <v>2018</v>
      </c>
      <c r="H227" s="17" t="s">
        <v>34</v>
      </c>
      <c r="I227" s="51">
        <v>1</v>
      </c>
      <c r="J227" s="42" t="s">
        <v>341</v>
      </c>
      <c r="K227" s="17" t="s">
        <v>342</v>
      </c>
      <c r="L227" s="43">
        <f t="shared" si="63"/>
        <v>1</v>
      </c>
      <c r="M227" s="43">
        <v>1</v>
      </c>
      <c r="N227" s="43"/>
      <c r="O227" s="43"/>
      <c r="P227" s="17" t="s">
        <v>43</v>
      </c>
      <c r="Q227" s="17" t="s">
        <v>31</v>
      </c>
      <c r="R227" s="17">
        <v>1</v>
      </c>
      <c r="S227" s="17">
        <v>1</v>
      </c>
      <c r="T227" s="17"/>
      <c r="U227" s="17"/>
      <c r="V227" s="17" t="s">
        <v>316</v>
      </c>
      <c r="W227" s="1"/>
    </row>
    <row r="228" ht="24.95" customHeight="1" spans="1:23">
      <c r="A228" s="17">
        <v>6361</v>
      </c>
      <c r="B228" s="21" t="s">
        <v>340</v>
      </c>
      <c r="C228" s="17" t="s">
        <v>39</v>
      </c>
      <c r="D228" s="17" t="s">
        <v>40</v>
      </c>
      <c r="E228" s="17" t="s">
        <v>157</v>
      </c>
      <c r="F228" s="17" t="s">
        <v>33</v>
      </c>
      <c r="G228" s="17">
        <v>2019</v>
      </c>
      <c r="H228" s="17" t="s">
        <v>34</v>
      </c>
      <c r="I228" s="51">
        <v>1</v>
      </c>
      <c r="J228" s="42" t="s">
        <v>341</v>
      </c>
      <c r="K228" s="17" t="s">
        <v>342</v>
      </c>
      <c r="L228" s="43">
        <f t="shared" si="63"/>
        <v>1</v>
      </c>
      <c r="M228" s="43"/>
      <c r="N228" s="43">
        <v>1</v>
      </c>
      <c r="O228" s="43"/>
      <c r="P228" s="17" t="s">
        <v>43</v>
      </c>
      <c r="Q228" s="17" t="s">
        <v>31</v>
      </c>
      <c r="R228" s="17">
        <v>1</v>
      </c>
      <c r="S228" s="17">
        <v>1</v>
      </c>
      <c r="T228" s="17"/>
      <c r="U228" s="17"/>
      <c r="V228" s="17" t="s">
        <v>316</v>
      </c>
      <c r="W228" s="1"/>
    </row>
    <row r="229" ht="24.95" customHeight="1" spans="1:23">
      <c r="A229" s="17">
        <v>6362</v>
      </c>
      <c r="B229" s="21" t="s">
        <v>340</v>
      </c>
      <c r="C229" s="17" t="s">
        <v>39</v>
      </c>
      <c r="D229" s="17" t="s">
        <v>40</v>
      </c>
      <c r="E229" s="17" t="s">
        <v>41</v>
      </c>
      <c r="F229" s="17" t="s">
        <v>33</v>
      </c>
      <c r="G229" s="17">
        <v>2019</v>
      </c>
      <c r="H229" s="17" t="s">
        <v>34</v>
      </c>
      <c r="I229" s="51">
        <v>1</v>
      </c>
      <c r="J229" s="42" t="s">
        <v>341</v>
      </c>
      <c r="K229" s="17" t="s">
        <v>342</v>
      </c>
      <c r="L229" s="43">
        <f t="shared" si="63"/>
        <v>1</v>
      </c>
      <c r="M229" s="43"/>
      <c r="N229" s="43">
        <v>1</v>
      </c>
      <c r="O229" s="43"/>
      <c r="P229" s="17" t="s">
        <v>43</v>
      </c>
      <c r="Q229" s="17" t="s">
        <v>31</v>
      </c>
      <c r="R229" s="17">
        <v>1</v>
      </c>
      <c r="S229" s="17">
        <v>1</v>
      </c>
      <c r="T229" s="17"/>
      <c r="U229" s="17"/>
      <c r="V229" s="17" t="s">
        <v>316</v>
      </c>
      <c r="W229" s="1"/>
    </row>
    <row r="230" ht="24.95" customHeight="1" spans="1:23">
      <c r="A230" s="17">
        <v>6366</v>
      </c>
      <c r="B230" s="21" t="s">
        <v>340</v>
      </c>
      <c r="C230" s="17" t="s">
        <v>39</v>
      </c>
      <c r="D230" s="17" t="s">
        <v>40</v>
      </c>
      <c r="E230" s="17"/>
      <c r="F230" s="17" t="s">
        <v>33</v>
      </c>
      <c r="G230" s="17">
        <v>2019</v>
      </c>
      <c r="H230" s="17" t="s">
        <v>34</v>
      </c>
      <c r="I230" s="51">
        <v>1</v>
      </c>
      <c r="J230" s="42" t="s">
        <v>341</v>
      </c>
      <c r="K230" s="17" t="s">
        <v>342</v>
      </c>
      <c r="L230" s="43">
        <f t="shared" si="63"/>
        <v>1</v>
      </c>
      <c r="M230" s="43"/>
      <c r="N230" s="43">
        <v>1</v>
      </c>
      <c r="O230" s="43"/>
      <c r="P230" s="17" t="s">
        <v>43</v>
      </c>
      <c r="Q230" s="17" t="s">
        <v>31</v>
      </c>
      <c r="R230" s="17">
        <v>1</v>
      </c>
      <c r="S230" s="17">
        <v>1</v>
      </c>
      <c r="T230" s="17"/>
      <c r="U230" s="17"/>
      <c r="V230" s="17" t="s">
        <v>316</v>
      </c>
      <c r="W230" s="1"/>
    </row>
    <row r="231" ht="24.95" customHeight="1" spans="1:23">
      <c r="A231" s="17">
        <v>6367</v>
      </c>
      <c r="B231" s="21" t="s">
        <v>340</v>
      </c>
      <c r="C231" s="17" t="s">
        <v>39</v>
      </c>
      <c r="D231" s="17" t="s">
        <v>40</v>
      </c>
      <c r="E231" s="17"/>
      <c r="F231" s="17" t="s">
        <v>33</v>
      </c>
      <c r="G231" s="17">
        <v>2019</v>
      </c>
      <c r="H231" s="17" t="s">
        <v>34</v>
      </c>
      <c r="I231" s="51">
        <v>1</v>
      </c>
      <c r="J231" s="42" t="s">
        <v>341</v>
      </c>
      <c r="K231" s="17" t="s">
        <v>342</v>
      </c>
      <c r="L231" s="43">
        <f t="shared" si="63"/>
        <v>1</v>
      </c>
      <c r="M231" s="43"/>
      <c r="N231" s="43">
        <v>1</v>
      </c>
      <c r="O231" s="43"/>
      <c r="P231" s="17" t="s">
        <v>43</v>
      </c>
      <c r="Q231" s="17" t="s">
        <v>31</v>
      </c>
      <c r="R231" s="17">
        <v>1</v>
      </c>
      <c r="S231" s="17">
        <v>1</v>
      </c>
      <c r="T231" s="17"/>
      <c r="U231" s="17"/>
      <c r="V231" s="17" t="s">
        <v>316</v>
      </c>
      <c r="W231" s="1"/>
    </row>
    <row r="232" ht="24.95" customHeight="1" spans="1:23">
      <c r="A232" s="17">
        <v>6497</v>
      </c>
      <c r="B232" s="21" t="s">
        <v>340</v>
      </c>
      <c r="C232" s="17" t="s">
        <v>39</v>
      </c>
      <c r="D232" s="17" t="s">
        <v>40</v>
      </c>
      <c r="E232" s="17" t="s">
        <v>157</v>
      </c>
      <c r="F232" s="17" t="s">
        <v>33</v>
      </c>
      <c r="G232" s="17">
        <v>2020</v>
      </c>
      <c r="H232" s="17" t="s">
        <v>34</v>
      </c>
      <c r="I232" s="51">
        <v>1</v>
      </c>
      <c r="J232" s="42" t="s">
        <v>341</v>
      </c>
      <c r="K232" s="17" t="s">
        <v>342</v>
      </c>
      <c r="L232" s="43">
        <f t="shared" si="63"/>
        <v>1</v>
      </c>
      <c r="M232" s="43"/>
      <c r="N232" s="43"/>
      <c r="O232" s="43">
        <v>1</v>
      </c>
      <c r="P232" s="17" t="s">
        <v>43</v>
      </c>
      <c r="Q232" s="17" t="s">
        <v>31</v>
      </c>
      <c r="R232" s="17">
        <v>1</v>
      </c>
      <c r="S232" s="17">
        <v>1</v>
      </c>
      <c r="T232" s="17"/>
      <c r="U232" s="17"/>
      <c r="V232" s="17" t="s">
        <v>316</v>
      </c>
      <c r="W232" s="1"/>
    </row>
    <row r="233" ht="24.95" customHeight="1" spans="1:23">
      <c r="A233" s="17">
        <v>6498</v>
      </c>
      <c r="B233" s="21" t="s">
        <v>340</v>
      </c>
      <c r="C233" s="17" t="s">
        <v>39</v>
      </c>
      <c r="D233" s="17" t="s">
        <v>40</v>
      </c>
      <c r="E233" s="17" t="s">
        <v>41</v>
      </c>
      <c r="F233" s="17" t="s">
        <v>33</v>
      </c>
      <c r="G233" s="17">
        <v>2020</v>
      </c>
      <c r="H233" s="17" t="s">
        <v>34</v>
      </c>
      <c r="I233" s="51">
        <v>1</v>
      </c>
      <c r="J233" s="42" t="s">
        <v>341</v>
      </c>
      <c r="K233" s="17" t="s">
        <v>342</v>
      </c>
      <c r="L233" s="43">
        <f t="shared" si="63"/>
        <v>1</v>
      </c>
      <c r="M233" s="43"/>
      <c r="N233" s="43"/>
      <c r="O233" s="43">
        <v>1</v>
      </c>
      <c r="P233" s="17" t="s">
        <v>43</v>
      </c>
      <c r="Q233" s="17" t="s">
        <v>31</v>
      </c>
      <c r="R233" s="17">
        <v>1</v>
      </c>
      <c r="S233" s="17">
        <v>1</v>
      </c>
      <c r="T233" s="17"/>
      <c r="U233" s="17"/>
      <c r="V233" s="17" t="s">
        <v>316</v>
      </c>
      <c r="W233" s="1"/>
    </row>
    <row r="234" ht="24.95" customHeight="1" spans="1:23">
      <c r="A234" s="17">
        <v>6502</v>
      </c>
      <c r="B234" s="21" t="s">
        <v>340</v>
      </c>
      <c r="C234" s="17" t="s">
        <v>39</v>
      </c>
      <c r="D234" s="17" t="s">
        <v>40</v>
      </c>
      <c r="E234" s="17"/>
      <c r="F234" s="17" t="s">
        <v>33</v>
      </c>
      <c r="G234" s="17">
        <v>2020</v>
      </c>
      <c r="H234" s="17" t="s">
        <v>34</v>
      </c>
      <c r="I234" s="51">
        <v>1</v>
      </c>
      <c r="J234" s="42" t="s">
        <v>341</v>
      </c>
      <c r="K234" s="17" t="s">
        <v>342</v>
      </c>
      <c r="L234" s="43">
        <f t="shared" si="63"/>
        <v>1</v>
      </c>
      <c r="M234" s="43"/>
      <c r="N234" s="43"/>
      <c r="O234" s="43">
        <v>1</v>
      </c>
      <c r="P234" s="17" t="s">
        <v>43</v>
      </c>
      <c r="Q234" s="17" t="s">
        <v>31</v>
      </c>
      <c r="R234" s="17">
        <v>1</v>
      </c>
      <c r="S234" s="17">
        <v>1</v>
      </c>
      <c r="T234" s="17"/>
      <c r="U234" s="17"/>
      <c r="V234" s="17" t="s">
        <v>316</v>
      </c>
      <c r="W234" s="1"/>
    </row>
    <row r="235" ht="24.95" customHeight="1" spans="1:23">
      <c r="A235" s="17">
        <v>6503</v>
      </c>
      <c r="B235" s="21" t="s">
        <v>340</v>
      </c>
      <c r="C235" s="17" t="s">
        <v>39</v>
      </c>
      <c r="D235" s="17" t="s">
        <v>40</v>
      </c>
      <c r="E235" s="17"/>
      <c r="F235" s="17" t="s">
        <v>33</v>
      </c>
      <c r="G235" s="17">
        <v>2020</v>
      </c>
      <c r="H235" s="17" t="s">
        <v>34</v>
      </c>
      <c r="I235" s="51">
        <v>1</v>
      </c>
      <c r="J235" s="42" t="s">
        <v>341</v>
      </c>
      <c r="K235" s="17" t="s">
        <v>342</v>
      </c>
      <c r="L235" s="43">
        <f t="shared" si="63"/>
        <v>1</v>
      </c>
      <c r="M235" s="43"/>
      <c r="N235" s="43"/>
      <c r="O235" s="43">
        <v>1</v>
      </c>
      <c r="P235" s="17" t="s">
        <v>43</v>
      </c>
      <c r="Q235" s="17" t="s">
        <v>31</v>
      </c>
      <c r="R235" s="17">
        <v>1</v>
      </c>
      <c r="S235" s="17">
        <v>1</v>
      </c>
      <c r="T235" s="17"/>
      <c r="U235" s="17"/>
      <c r="V235" s="17" t="s">
        <v>316</v>
      </c>
      <c r="W235" s="1"/>
    </row>
    <row r="236" s="1" customFormat="1" ht="24.95" customHeight="1" spans="1:22">
      <c r="A236" s="15">
        <v>6591</v>
      </c>
      <c r="B236" s="16" t="s">
        <v>343</v>
      </c>
      <c r="C236" s="15"/>
      <c r="D236" s="15"/>
      <c r="E236" s="15"/>
      <c r="F236" s="15" t="s">
        <v>33</v>
      </c>
      <c r="G236" s="15" t="s">
        <v>29</v>
      </c>
      <c r="H236" s="15" t="s">
        <v>34</v>
      </c>
      <c r="I236" s="33">
        <f t="shared" ref="I236:O236" si="64">SUM(I237:I266)</f>
        <v>66</v>
      </c>
      <c r="J236" s="34"/>
      <c r="K236" s="15"/>
      <c r="L236" s="35">
        <f t="shared" si="64"/>
        <v>9.9</v>
      </c>
      <c r="M236" s="35">
        <f t="shared" si="64"/>
        <v>3.3</v>
      </c>
      <c r="N236" s="35">
        <f t="shared" si="64"/>
        <v>3.3</v>
      </c>
      <c r="O236" s="35">
        <f t="shared" si="64"/>
        <v>3.3</v>
      </c>
      <c r="P236" s="15"/>
      <c r="Q236" s="15" t="s">
        <v>31</v>
      </c>
      <c r="R236" s="49">
        <f>SUM(R237:R266)</f>
        <v>66</v>
      </c>
      <c r="S236" s="49">
        <f>SUM(S237:S266)</f>
        <v>225</v>
      </c>
      <c r="T236" s="49" t="s">
        <v>59</v>
      </c>
      <c r="U236" s="49" t="s">
        <v>309</v>
      </c>
      <c r="V236" s="15" t="s">
        <v>29</v>
      </c>
    </row>
    <row r="237" s="1" customFormat="1" ht="24.95" customHeight="1" spans="1:22">
      <c r="A237" s="17">
        <v>6599</v>
      </c>
      <c r="B237" s="21" t="s">
        <v>344</v>
      </c>
      <c r="C237" s="17" t="s">
        <v>39</v>
      </c>
      <c r="D237" s="17" t="s">
        <v>40</v>
      </c>
      <c r="E237" s="17" t="s">
        <v>320</v>
      </c>
      <c r="F237" s="17" t="s">
        <v>33</v>
      </c>
      <c r="G237" s="17">
        <v>2018</v>
      </c>
      <c r="H237" s="17" t="s">
        <v>34</v>
      </c>
      <c r="I237" s="51">
        <v>4</v>
      </c>
      <c r="J237" s="42" t="s">
        <v>345</v>
      </c>
      <c r="K237" s="17">
        <v>0.15</v>
      </c>
      <c r="L237" s="43">
        <f t="shared" ref="L237:L246" si="65">M237+N237+O237</f>
        <v>0.6</v>
      </c>
      <c r="M237" s="43">
        <v>0.6</v>
      </c>
      <c r="N237" s="43"/>
      <c r="O237" s="43"/>
      <c r="P237" s="17" t="s">
        <v>43</v>
      </c>
      <c r="Q237" s="17" t="s">
        <v>31</v>
      </c>
      <c r="R237" s="17">
        <v>4</v>
      </c>
      <c r="S237" s="17">
        <v>8</v>
      </c>
      <c r="T237" s="17"/>
      <c r="U237" s="17"/>
      <c r="V237" s="17" t="s">
        <v>346</v>
      </c>
    </row>
    <row r="238" s="1" customFormat="1" ht="24.95" customHeight="1" spans="1:22">
      <c r="A238" s="17">
        <v>6600</v>
      </c>
      <c r="B238" s="21" t="s">
        <v>344</v>
      </c>
      <c r="C238" s="17" t="s">
        <v>39</v>
      </c>
      <c r="D238" s="17" t="s">
        <v>40</v>
      </c>
      <c r="E238" s="17" t="s">
        <v>347</v>
      </c>
      <c r="F238" s="17" t="s">
        <v>33</v>
      </c>
      <c r="G238" s="17">
        <v>2018</v>
      </c>
      <c r="H238" s="17" t="s">
        <v>34</v>
      </c>
      <c r="I238" s="51">
        <v>2</v>
      </c>
      <c r="J238" s="42" t="s">
        <v>345</v>
      </c>
      <c r="K238" s="17">
        <v>0.15</v>
      </c>
      <c r="L238" s="43">
        <f t="shared" si="65"/>
        <v>0.3</v>
      </c>
      <c r="M238" s="43">
        <v>0.3</v>
      </c>
      <c r="N238" s="43"/>
      <c r="O238" s="43"/>
      <c r="P238" s="17" t="s">
        <v>43</v>
      </c>
      <c r="Q238" s="17" t="s">
        <v>31</v>
      </c>
      <c r="R238" s="17">
        <v>2</v>
      </c>
      <c r="S238" s="17">
        <v>7</v>
      </c>
      <c r="T238" s="17"/>
      <c r="U238" s="17"/>
      <c r="V238" s="17" t="s">
        <v>346</v>
      </c>
    </row>
    <row r="239" s="1" customFormat="1" ht="24.95" customHeight="1" spans="1:22">
      <c r="A239" s="17">
        <v>6601</v>
      </c>
      <c r="B239" s="21" t="s">
        <v>344</v>
      </c>
      <c r="C239" s="17" t="s">
        <v>39</v>
      </c>
      <c r="D239" s="17" t="s">
        <v>40</v>
      </c>
      <c r="E239" s="17" t="s">
        <v>47</v>
      </c>
      <c r="F239" s="17" t="s">
        <v>33</v>
      </c>
      <c r="G239" s="17">
        <v>2018</v>
      </c>
      <c r="H239" s="17" t="s">
        <v>34</v>
      </c>
      <c r="I239" s="51">
        <v>2</v>
      </c>
      <c r="J239" s="42" t="s">
        <v>345</v>
      </c>
      <c r="K239" s="17">
        <v>0.15</v>
      </c>
      <c r="L239" s="43">
        <f t="shared" si="65"/>
        <v>0.3</v>
      </c>
      <c r="M239" s="43">
        <v>0.3</v>
      </c>
      <c r="N239" s="43"/>
      <c r="O239" s="43"/>
      <c r="P239" s="17" t="s">
        <v>43</v>
      </c>
      <c r="Q239" s="17" t="s">
        <v>31</v>
      </c>
      <c r="R239" s="17">
        <v>2</v>
      </c>
      <c r="S239" s="17">
        <v>5</v>
      </c>
      <c r="T239" s="17"/>
      <c r="U239" s="17"/>
      <c r="V239" s="17" t="s">
        <v>346</v>
      </c>
    </row>
    <row r="240" s="1" customFormat="1" ht="24.95" customHeight="1" spans="1:22">
      <c r="A240" s="17">
        <v>6602</v>
      </c>
      <c r="B240" s="21" t="s">
        <v>344</v>
      </c>
      <c r="C240" s="17" t="s">
        <v>39</v>
      </c>
      <c r="D240" s="17" t="s">
        <v>40</v>
      </c>
      <c r="E240" s="17" t="s">
        <v>120</v>
      </c>
      <c r="F240" s="17" t="s">
        <v>33</v>
      </c>
      <c r="G240" s="17">
        <v>2018</v>
      </c>
      <c r="H240" s="17" t="s">
        <v>34</v>
      </c>
      <c r="I240" s="51">
        <v>2</v>
      </c>
      <c r="J240" s="42" t="s">
        <v>345</v>
      </c>
      <c r="K240" s="17">
        <v>0.15</v>
      </c>
      <c r="L240" s="43">
        <f t="shared" si="65"/>
        <v>0.3</v>
      </c>
      <c r="M240" s="43">
        <v>0.3</v>
      </c>
      <c r="N240" s="43"/>
      <c r="O240" s="43"/>
      <c r="P240" s="17" t="s">
        <v>43</v>
      </c>
      <c r="Q240" s="17" t="s">
        <v>31</v>
      </c>
      <c r="R240" s="17">
        <v>2</v>
      </c>
      <c r="S240" s="17">
        <v>9</v>
      </c>
      <c r="T240" s="17"/>
      <c r="U240" s="17"/>
      <c r="V240" s="17" t="s">
        <v>346</v>
      </c>
    </row>
    <row r="241" s="1" customFormat="1" ht="24.95" customHeight="1" spans="1:22">
      <c r="A241" s="17">
        <v>6603</v>
      </c>
      <c r="B241" s="21" t="s">
        <v>344</v>
      </c>
      <c r="C241" s="17" t="s">
        <v>39</v>
      </c>
      <c r="D241" s="17" t="s">
        <v>40</v>
      </c>
      <c r="E241" s="17" t="s">
        <v>72</v>
      </c>
      <c r="F241" s="17" t="s">
        <v>33</v>
      </c>
      <c r="G241" s="17">
        <v>2018</v>
      </c>
      <c r="H241" s="17" t="s">
        <v>34</v>
      </c>
      <c r="I241" s="51">
        <v>2</v>
      </c>
      <c r="J241" s="42" t="s">
        <v>345</v>
      </c>
      <c r="K241" s="17">
        <v>0.15</v>
      </c>
      <c r="L241" s="43">
        <f t="shared" si="65"/>
        <v>0.3</v>
      </c>
      <c r="M241" s="43">
        <v>0.3</v>
      </c>
      <c r="N241" s="43"/>
      <c r="O241" s="43"/>
      <c r="P241" s="17" t="s">
        <v>43</v>
      </c>
      <c r="Q241" s="17" t="s">
        <v>31</v>
      </c>
      <c r="R241" s="17">
        <v>2</v>
      </c>
      <c r="S241" s="17">
        <v>11</v>
      </c>
      <c r="T241" s="17"/>
      <c r="U241" s="17"/>
      <c r="V241" s="17" t="s">
        <v>346</v>
      </c>
    </row>
    <row r="242" s="1" customFormat="1" ht="24.95" customHeight="1" spans="1:22">
      <c r="A242" s="17">
        <v>6604</v>
      </c>
      <c r="B242" s="21" t="s">
        <v>344</v>
      </c>
      <c r="C242" s="17" t="s">
        <v>39</v>
      </c>
      <c r="D242" s="17" t="s">
        <v>40</v>
      </c>
      <c r="E242" s="17" t="s">
        <v>348</v>
      </c>
      <c r="F242" s="17" t="s">
        <v>33</v>
      </c>
      <c r="G242" s="17">
        <v>2018</v>
      </c>
      <c r="H242" s="17" t="s">
        <v>34</v>
      </c>
      <c r="I242" s="51">
        <v>2</v>
      </c>
      <c r="J242" s="42" t="s">
        <v>345</v>
      </c>
      <c r="K242" s="17">
        <v>0.15</v>
      </c>
      <c r="L242" s="43">
        <f t="shared" si="65"/>
        <v>0.3</v>
      </c>
      <c r="M242" s="43">
        <v>0.3</v>
      </c>
      <c r="N242" s="43"/>
      <c r="O242" s="43"/>
      <c r="P242" s="17" t="s">
        <v>43</v>
      </c>
      <c r="Q242" s="17" t="s">
        <v>31</v>
      </c>
      <c r="R242" s="17">
        <v>2</v>
      </c>
      <c r="S242" s="17">
        <v>6</v>
      </c>
      <c r="T242" s="17"/>
      <c r="U242" s="17"/>
      <c r="V242" s="17" t="s">
        <v>346</v>
      </c>
    </row>
    <row r="243" s="1" customFormat="1" ht="24.95" customHeight="1" spans="1:22">
      <c r="A243" s="17">
        <v>6605</v>
      </c>
      <c r="B243" s="21" t="s">
        <v>344</v>
      </c>
      <c r="C243" s="17" t="s">
        <v>39</v>
      </c>
      <c r="D243" s="17" t="s">
        <v>40</v>
      </c>
      <c r="E243" s="17" t="s">
        <v>48</v>
      </c>
      <c r="F243" s="17" t="s">
        <v>33</v>
      </c>
      <c r="G243" s="17">
        <v>2018</v>
      </c>
      <c r="H243" s="17" t="s">
        <v>34</v>
      </c>
      <c r="I243" s="51">
        <v>2</v>
      </c>
      <c r="J243" s="42" t="s">
        <v>345</v>
      </c>
      <c r="K243" s="17">
        <v>0.15</v>
      </c>
      <c r="L243" s="43">
        <f t="shared" si="65"/>
        <v>0.3</v>
      </c>
      <c r="M243" s="43">
        <v>0.3</v>
      </c>
      <c r="N243" s="43"/>
      <c r="O243" s="43"/>
      <c r="P243" s="17" t="s">
        <v>43</v>
      </c>
      <c r="Q243" s="17" t="s">
        <v>31</v>
      </c>
      <c r="R243" s="17">
        <v>2</v>
      </c>
      <c r="S243" s="17">
        <v>8</v>
      </c>
      <c r="T243" s="17"/>
      <c r="U243" s="17"/>
      <c r="V243" s="17" t="s">
        <v>346</v>
      </c>
    </row>
    <row r="244" s="1" customFormat="1" ht="24.95" customHeight="1" spans="1:22">
      <c r="A244" s="17">
        <v>6606</v>
      </c>
      <c r="B244" s="21" t="s">
        <v>344</v>
      </c>
      <c r="C244" s="17" t="s">
        <v>39</v>
      </c>
      <c r="D244" s="17" t="s">
        <v>40</v>
      </c>
      <c r="E244" s="17" t="s">
        <v>349</v>
      </c>
      <c r="F244" s="17" t="s">
        <v>33</v>
      </c>
      <c r="G244" s="17">
        <v>2018</v>
      </c>
      <c r="H244" s="17" t="s">
        <v>34</v>
      </c>
      <c r="I244" s="51">
        <v>2</v>
      </c>
      <c r="J244" s="42" t="s">
        <v>345</v>
      </c>
      <c r="K244" s="17">
        <v>0.15</v>
      </c>
      <c r="L244" s="43">
        <f t="shared" si="65"/>
        <v>0.3</v>
      </c>
      <c r="M244" s="43">
        <v>0.3</v>
      </c>
      <c r="N244" s="43"/>
      <c r="O244" s="43"/>
      <c r="P244" s="17" t="s">
        <v>43</v>
      </c>
      <c r="Q244" s="17" t="s">
        <v>31</v>
      </c>
      <c r="R244" s="17">
        <v>2</v>
      </c>
      <c r="S244" s="17">
        <v>7</v>
      </c>
      <c r="T244" s="17"/>
      <c r="U244" s="17"/>
      <c r="V244" s="17" t="s">
        <v>346</v>
      </c>
    </row>
    <row r="245" s="1" customFormat="1" ht="24.95" customHeight="1" spans="1:22">
      <c r="A245" s="17">
        <v>6607</v>
      </c>
      <c r="B245" s="21" t="s">
        <v>344</v>
      </c>
      <c r="C245" s="17" t="s">
        <v>39</v>
      </c>
      <c r="D245" s="17" t="s">
        <v>40</v>
      </c>
      <c r="E245" s="17" t="s">
        <v>49</v>
      </c>
      <c r="F245" s="17" t="s">
        <v>33</v>
      </c>
      <c r="G245" s="17">
        <v>2018</v>
      </c>
      <c r="H245" s="17" t="s">
        <v>34</v>
      </c>
      <c r="I245" s="51">
        <v>2</v>
      </c>
      <c r="J245" s="42" t="s">
        <v>345</v>
      </c>
      <c r="K245" s="17">
        <v>0.15</v>
      </c>
      <c r="L245" s="43">
        <f t="shared" si="65"/>
        <v>0.3</v>
      </c>
      <c r="M245" s="43">
        <v>0.3</v>
      </c>
      <c r="N245" s="43"/>
      <c r="O245" s="43"/>
      <c r="P245" s="17" t="s">
        <v>43</v>
      </c>
      <c r="Q245" s="17" t="s">
        <v>31</v>
      </c>
      <c r="R245" s="17">
        <v>2</v>
      </c>
      <c r="S245" s="17">
        <v>5</v>
      </c>
      <c r="T245" s="17"/>
      <c r="U245" s="17"/>
      <c r="V245" s="17" t="s">
        <v>346</v>
      </c>
    </row>
    <row r="246" s="1" customFormat="1" ht="24.95" customHeight="1" spans="1:22">
      <c r="A246" s="17">
        <v>6608</v>
      </c>
      <c r="B246" s="21" t="s">
        <v>344</v>
      </c>
      <c r="C246" s="17" t="s">
        <v>39</v>
      </c>
      <c r="D246" s="17" t="s">
        <v>40</v>
      </c>
      <c r="E246" s="17" t="s">
        <v>53</v>
      </c>
      <c r="F246" s="17" t="s">
        <v>33</v>
      </c>
      <c r="G246" s="17">
        <v>2018</v>
      </c>
      <c r="H246" s="17" t="s">
        <v>34</v>
      </c>
      <c r="I246" s="51">
        <v>2</v>
      </c>
      <c r="J246" s="42" t="s">
        <v>345</v>
      </c>
      <c r="K246" s="17">
        <v>0.15</v>
      </c>
      <c r="L246" s="43">
        <f t="shared" si="65"/>
        <v>0.3</v>
      </c>
      <c r="M246" s="43">
        <v>0.3</v>
      </c>
      <c r="N246" s="43"/>
      <c r="O246" s="43"/>
      <c r="P246" s="17" t="s">
        <v>43</v>
      </c>
      <c r="Q246" s="17" t="s">
        <v>31</v>
      </c>
      <c r="R246" s="17">
        <v>2</v>
      </c>
      <c r="S246" s="17">
        <v>9</v>
      </c>
      <c r="T246" s="17"/>
      <c r="U246" s="17"/>
      <c r="V246" s="17" t="s">
        <v>346</v>
      </c>
    </row>
    <row r="247" s="1" customFormat="1" ht="24.95" customHeight="1" spans="1:22">
      <c r="A247" s="17">
        <v>6857</v>
      </c>
      <c r="B247" s="21" t="s">
        <v>344</v>
      </c>
      <c r="C247" s="17" t="s">
        <v>39</v>
      </c>
      <c r="D247" s="17" t="s">
        <v>40</v>
      </c>
      <c r="E247" s="17" t="s">
        <v>320</v>
      </c>
      <c r="F247" s="17" t="s">
        <v>33</v>
      </c>
      <c r="G247" s="17">
        <v>2019</v>
      </c>
      <c r="H247" s="17" t="s">
        <v>34</v>
      </c>
      <c r="I247" s="51">
        <v>4</v>
      </c>
      <c r="J247" s="42" t="s">
        <v>345</v>
      </c>
      <c r="K247" s="17">
        <v>0.15</v>
      </c>
      <c r="L247" s="43">
        <f t="shared" ref="L247:L279" si="66">M247+N247+O247</f>
        <v>0.6</v>
      </c>
      <c r="M247" s="43"/>
      <c r="N247" s="43">
        <v>0.6</v>
      </c>
      <c r="O247" s="43"/>
      <c r="P247" s="17" t="s">
        <v>43</v>
      </c>
      <c r="Q247" s="17" t="s">
        <v>31</v>
      </c>
      <c r="R247" s="17">
        <v>4</v>
      </c>
      <c r="S247" s="17">
        <v>8</v>
      </c>
      <c r="T247" s="17"/>
      <c r="U247" s="17"/>
      <c r="V247" s="17" t="s">
        <v>346</v>
      </c>
    </row>
    <row r="248" s="1" customFormat="1" ht="24.95" customHeight="1" spans="1:22">
      <c r="A248" s="17">
        <v>6858</v>
      </c>
      <c r="B248" s="21" t="s">
        <v>344</v>
      </c>
      <c r="C248" s="17" t="s">
        <v>39</v>
      </c>
      <c r="D248" s="17" t="s">
        <v>40</v>
      </c>
      <c r="E248" s="17" t="s">
        <v>347</v>
      </c>
      <c r="F248" s="17" t="s">
        <v>33</v>
      </c>
      <c r="G248" s="17">
        <v>2019</v>
      </c>
      <c r="H248" s="17" t="s">
        <v>34</v>
      </c>
      <c r="I248" s="51">
        <v>2</v>
      </c>
      <c r="J248" s="42" t="s">
        <v>345</v>
      </c>
      <c r="K248" s="17">
        <v>0.15</v>
      </c>
      <c r="L248" s="43">
        <f t="shared" si="66"/>
        <v>0.3</v>
      </c>
      <c r="M248" s="43"/>
      <c r="N248" s="43">
        <v>0.3</v>
      </c>
      <c r="O248" s="43"/>
      <c r="P248" s="17" t="s">
        <v>43</v>
      </c>
      <c r="Q248" s="17" t="s">
        <v>31</v>
      </c>
      <c r="R248" s="17">
        <v>2</v>
      </c>
      <c r="S248" s="17">
        <v>7</v>
      </c>
      <c r="T248" s="17"/>
      <c r="U248" s="17"/>
      <c r="V248" s="17" t="s">
        <v>346</v>
      </c>
    </row>
    <row r="249" s="1" customFormat="1" ht="24.95" customHeight="1" spans="1:22">
      <c r="A249" s="17">
        <v>6859</v>
      </c>
      <c r="B249" s="21" t="s">
        <v>344</v>
      </c>
      <c r="C249" s="17" t="s">
        <v>39</v>
      </c>
      <c r="D249" s="17" t="s">
        <v>40</v>
      </c>
      <c r="E249" s="17" t="s">
        <v>47</v>
      </c>
      <c r="F249" s="17" t="s">
        <v>33</v>
      </c>
      <c r="G249" s="17">
        <v>2019</v>
      </c>
      <c r="H249" s="17" t="s">
        <v>34</v>
      </c>
      <c r="I249" s="51">
        <v>2</v>
      </c>
      <c r="J249" s="42" t="s">
        <v>345</v>
      </c>
      <c r="K249" s="17">
        <v>0.15</v>
      </c>
      <c r="L249" s="43">
        <f t="shared" si="66"/>
        <v>0.3</v>
      </c>
      <c r="M249" s="43"/>
      <c r="N249" s="43">
        <v>0.3</v>
      </c>
      <c r="O249" s="43"/>
      <c r="P249" s="17" t="s">
        <v>43</v>
      </c>
      <c r="Q249" s="17" t="s">
        <v>31</v>
      </c>
      <c r="R249" s="17">
        <v>2</v>
      </c>
      <c r="S249" s="17">
        <v>5</v>
      </c>
      <c r="T249" s="17"/>
      <c r="U249" s="17"/>
      <c r="V249" s="17" t="s">
        <v>346</v>
      </c>
    </row>
    <row r="250" s="1" customFormat="1" ht="24.95" customHeight="1" spans="1:22">
      <c r="A250" s="17">
        <v>6860</v>
      </c>
      <c r="B250" s="21" t="s">
        <v>344</v>
      </c>
      <c r="C250" s="17" t="s">
        <v>39</v>
      </c>
      <c r="D250" s="17" t="s">
        <v>40</v>
      </c>
      <c r="E250" s="17" t="s">
        <v>120</v>
      </c>
      <c r="F250" s="17" t="s">
        <v>33</v>
      </c>
      <c r="G250" s="17">
        <v>2019</v>
      </c>
      <c r="H250" s="17" t="s">
        <v>34</v>
      </c>
      <c r="I250" s="51">
        <v>2</v>
      </c>
      <c r="J250" s="42" t="s">
        <v>345</v>
      </c>
      <c r="K250" s="17">
        <v>0.15</v>
      </c>
      <c r="L250" s="43">
        <f t="shared" si="66"/>
        <v>0.3</v>
      </c>
      <c r="M250" s="43"/>
      <c r="N250" s="43">
        <v>0.3</v>
      </c>
      <c r="O250" s="43"/>
      <c r="P250" s="17" t="s">
        <v>43</v>
      </c>
      <c r="Q250" s="17" t="s">
        <v>31</v>
      </c>
      <c r="R250" s="17">
        <v>2</v>
      </c>
      <c r="S250" s="17">
        <v>9</v>
      </c>
      <c r="T250" s="17"/>
      <c r="U250" s="17"/>
      <c r="V250" s="17" t="s">
        <v>346</v>
      </c>
    </row>
    <row r="251" s="1" customFormat="1" ht="24.95" customHeight="1" spans="1:22">
      <c r="A251" s="17">
        <v>6861</v>
      </c>
      <c r="B251" s="21" t="s">
        <v>344</v>
      </c>
      <c r="C251" s="17" t="s">
        <v>39</v>
      </c>
      <c r="D251" s="17" t="s">
        <v>40</v>
      </c>
      <c r="E251" s="17" t="s">
        <v>72</v>
      </c>
      <c r="F251" s="17" t="s">
        <v>33</v>
      </c>
      <c r="G251" s="17">
        <v>2019</v>
      </c>
      <c r="H251" s="17" t="s">
        <v>34</v>
      </c>
      <c r="I251" s="51">
        <v>2</v>
      </c>
      <c r="J251" s="42" t="s">
        <v>345</v>
      </c>
      <c r="K251" s="17">
        <v>0.15</v>
      </c>
      <c r="L251" s="43">
        <f t="shared" si="66"/>
        <v>0.3</v>
      </c>
      <c r="M251" s="43"/>
      <c r="N251" s="43">
        <v>0.3</v>
      </c>
      <c r="O251" s="43"/>
      <c r="P251" s="17" t="s">
        <v>43</v>
      </c>
      <c r="Q251" s="17" t="s">
        <v>31</v>
      </c>
      <c r="R251" s="17">
        <v>2</v>
      </c>
      <c r="S251" s="17">
        <v>11</v>
      </c>
      <c r="T251" s="17"/>
      <c r="U251" s="17"/>
      <c r="V251" s="17" t="s">
        <v>346</v>
      </c>
    </row>
    <row r="252" s="1" customFormat="1" ht="24.95" customHeight="1" spans="1:22">
      <c r="A252" s="17">
        <v>6862</v>
      </c>
      <c r="B252" s="21" t="s">
        <v>344</v>
      </c>
      <c r="C252" s="17" t="s">
        <v>39</v>
      </c>
      <c r="D252" s="17" t="s">
        <v>40</v>
      </c>
      <c r="E252" s="17" t="s">
        <v>348</v>
      </c>
      <c r="F252" s="17" t="s">
        <v>33</v>
      </c>
      <c r="G252" s="17">
        <v>2019</v>
      </c>
      <c r="H252" s="17" t="s">
        <v>34</v>
      </c>
      <c r="I252" s="51">
        <v>2</v>
      </c>
      <c r="J252" s="42" t="s">
        <v>345</v>
      </c>
      <c r="K252" s="17">
        <v>0.15</v>
      </c>
      <c r="L252" s="43">
        <f t="shared" si="66"/>
        <v>0.3</v>
      </c>
      <c r="M252" s="43"/>
      <c r="N252" s="43">
        <v>0.3</v>
      </c>
      <c r="O252" s="43"/>
      <c r="P252" s="17" t="s">
        <v>43</v>
      </c>
      <c r="Q252" s="17" t="s">
        <v>31</v>
      </c>
      <c r="R252" s="17">
        <v>2</v>
      </c>
      <c r="S252" s="17">
        <v>6</v>
      </c>
      <c r="T252" s="17"/>
      <c r="U252" s="17"/>
      <c r="V252" s="17" t="s">
        <v>346</v>
      </c>
    </row>
    <row r="253" s="1" customFormat="1" ht="24.95" customHeight="1" spans="1:22">
      <c r="A253" s="17">
        <v>6863</v>
      </c>
      <c r="B253" s="21" t="s">
        <v>344</v>
      </c>
      <c r="C253" s="17" t="s">
        <v>39</v>
      </c>
      <c r="D253" s="17" t="s">
        <v>40</v>
      </c>
      <c r="E253" s="17" t="s">
        <v>48</v>
      </c>
      <c r="F253" s="17" t="s">
        <v>33</v>
      </c>
      <c r="G253" s="17">
        <v>2019</v>
      </c>
      <c r="H253" s="17" t="s">
        <v>34</v>
      </c>
      <c r="I253" s="51">
        <v>2</v>
      </c>
      <c r="J253" s="42" t="s">
        <v>345</v>
      </c>
      <c r="K253" s="17">
        <v>0.15</v>
      </c>
      <c r="L253" s="43">
        <f t="shared" si="66"/>
        <v>0.3</v>
      </c>
      <c r="M253" s="43"/>
      <c r="N253" s="43">
        <v>0.3</v>
      </c>
      <c r="O253" s="43"/>
      <c r="P253" s="17" t="s">
        <v>43</v>
      </c>
      <c r="Q253" s="17" t="s">
        <v>31</v>
      </c>
      <c r="R253" s="17">
        <v>2</v>
      </c>
      <c r="S253" s="17">
        <v>8</v>
      </c>
      <c r="T253" s="17"/>
      <c r="U253" s="17"/>
      <c r="V253" s="17" t="s">
        <v>346</v>
      </c>
    </row>
    <row r="254" s="1" customFormat="1" ht="24.95" customHeight="1" spans="1:22">
      <c r="A254" s="17">
        <v>6864</v>
      </c>
      <c r="B254" s="21" t="s">
        <v>344</v>
      </c>
      <c r="C254" s="17" t="s">
        <v>39</v>
      </c>
      <c r="D254" s="17" t="s">
        <v>40</v>
      </c>
      <c r="E254" s="17" t="s">
        <v>349</v>
      </c>
      <c r="F254" s="17" t="s">
        <v>33</v>
      </c>
      <c r="G254" s="17">
        <v>2019</v>
      </c>
      <c r="H254" s="17" t="s">
        <v>34</v>
      </c>
      <c r="I254" s="51">
        <v>2</v>
      </c>
      <c r="J254" s="42" t="s">
        <v>345</v>
      </c>
      <c r="K254" s="17">
        <v>0.15</v>
      </c>
      <c r="L254" s="43">
        <f t="shared" si="66"/>
        <v>0.3</v>
      </c>
      <c r="M254" s="43"/>
      <c r="N254" s="43">
        <v>0.3</v>
      </c>
      <c r="O254" s="43"/>
      <c r="P254" s="17" t="s">
        <v>43</v>
      </c>
      <c r="Q254" s="17" t="s">
        <v>31</v>
      </c>
      <c r="R254" s="17">
        <v>2</v>
      </c>
      <c r="S254" s="17">
        <v>7</v>
      </c>
      <c r="T254" s="17"/>
      <c r="U254" s="17"/>
      <c r="V254" s="17" t="s">
        <v>346</v>
      </c>
    </row>
    <row r="255" s="1" customFormat="1" ht="24.95" customHeight="1" spans="1:22">
      <c r="A255" s="17">
        <v>6865</v>
      </c>
      <c r="B255" s="21" t="s">
        <v>344</v>
      </c>
      <c r="C255" s="17" t="s">
        <v>39</v>
      </c>
      <c r="D255" s="17" t="s">
        <v>40</v>
      </c>
      <c r="E255" s="17" t="s">
        <v>49</v>
      </c>
      <c r="F255" s="17" t="s">
        <v>33</v>
      </c>
      <c r="G255" s="17">
        <v>2019</v>
      </c>
      <c r="H255" s="17" t="s">
        <v>34</v>
      </c>
      <c r="I255" s="51">
        <v>2</v>
      </c>
      <c r="J255" s="42" t="s">
        <v>345</v>
      </c>
      <c r="K255" s="17">
        <v>0.15</v>
      </c>
      <c r="L255" s="43">
        <f t="shared" si="66"/>
        <v>0.3</v>
      </c>
      <c r="M255" s="43"/>
      <c r="N255" s="43">
        <v>0.3</v>
      </c>
      <c r="O255" s="43"/>
      <c r="P255" s="17" t="s">
        <v>43</v>
      </c>
      <c r="Q255" s="17" t="s">
        <v>31</v>
      </c>
      <c r="R255" s="17">
        <v>2</v>
      </c>
      <c r="S255" s="17">
        <v>5</v>
      </c>
      <c r="T255" s="17"/>
      <c r="U255" s="17"/>
      <c r="V255" s="17" t="s">
        <v>346</v>
      </c>
    </row>
    <row r="256" s="1" customFormat="1" ht="24.95" customHeight="1" spans="1:22">
      <c r="A256" s="17">
        <v>6866</v>
      </c>
      <c r="B256" s="21" t="s">
        <v>344</v>
      </c>
      <c r="C256" s="17" t="s">
        <v>39</v>
      </c>
      <c r="D256" s="17" t="s">
        <v>40</v>
      </c>
      <c r="E256" s="17" t="s">
        <v>53</v>
      </c>
      <c r="F256" s="17" t="s">
        <v>33</v>
      </c>
      <c r="G256" s="17">
        <v>2019</v>
      </c>
      <c r="H256" s="17" t="s">
        <v>34</v>
      </c>
      <c r="I256" s="51">
        <v>2</v>
      </c>
      <c r="J256" s="42" t="s">
        <v>345</v>
      </c>
      <c r="K256" s="17">
        <v>0.15</v>
      </c>
      <c r="L256" s="43">
        <f t="shared" si="66"/>
        <v>0.3</v>
      </c>
      <c r="M256" s="43"/>
      <c r="N256" s="43">
        <v>0.3</v>
      </c>
      <c r="O256" s="43"/>
      <c r="P256" s="17" t="s">
        <v>43</v>
      </c>
      <c r="Q256" s="17" t="s">
        <v>31</v>
      </c>
      <c r="R256" s="17">
        <v>2</v>
      </c>
      <c r="S256" s="17">
        <v>9</v>
      </c>
      <c r="T256" s="17"/>
      <c r="U256" s="17"/>
      <c r="V256" s="17" t="s">
        <v>346</v>
      </c>
    </row>
    <row r="257" s="1" customFormat="1" ht="24.95" customHeight="1" spans="1:22">
      <c r="A257" s="17">
        <v>7115</v>
      </c>
      <c r="B257" s="21" t="s">
        <v>344</v>
      </c>
      <c r="C257" s="17" t="s">
        <v>39</v>
      </c>
      <c r="D257" s="17" t="s">
        <v>40</v>
      </c>
      <c r="E257" s="17" t="s">
        <v>320</v>
      </c>
      <c r="F257" s="17" t="s">
        <v>33</v>
      </c>
      <c r="G257" s="17">
        <v>2020</v>
      </c>
      <c r="H257" s="17" t="s">
        <v>34</v>
      </c>
      <c r="I257" s="51">
        <v>4</v>
      </c>
      <c r="J257" s="42" t="s">
        <v>345</v>
      </c>
      <c r="K257" s="17">
        <v>0.15</v>
      </c>
      <c r="L257" s="43">
        <f t="shared" si="66"/>
        <v>0.6</v>
      </c>
      <c r="M257" s="43"/>
      <c r="N257" s="43"/>
      <c r="O257" s="43">
        <v>0.6</v>
      </c>
      <c r="P257" s="17" t="s">
        <v>43</v>
      </c>
      <c r="Q257" s="17" t="s">
        <v>31</v>
      </c>
      <c r="R257" s="17">
        <v>4</v>
      </c>
      <c r="S257" s="17">
        <v>8</v>
      </c>
      <c r="T257" s="17"/>
      <c r="U257" s="17"/>
      <c r="V257" s="17" t="s">
        <v>346</v>
      </c>
    </row>
    <row r="258" s="1" customFormat="1" ht="24.95" customHeight="1" spans="1:22">
      <c r="A258" s="17">
        <v>7116</v>
      </c>
      <c r="B258" s="21" t="s">
        <v>344</v>
      </c>
      <c r="C258" s="17" t="s">
        <v>39</v>
      </c>
      <c r="D258" s="17" t="s">
        <v>40</v>
      </c>
      <c r="E258" s="17" t="s">
        <v>347</v>
      </c>
      <c r="F258" s="17" t="s">
        <v>33</v>
      </c>
      <c r="G258" s="17">
        <v>2020</v>
      </c>
      <c r="H258" s="17" t="s">
        <v>34</v>
      </c>
      <c r="I258" s="51">
        <v>2</v>
      </c>
      <c r="J258" s="42" t="s">
        <v>345</v>
      </c>
      <c r="K258" s="17">
        <v>0.15</v>
      </c>
      <c r="L258" s="43">
        <f t="shared" si="66"/>
        <v>0.3</v>
      </c>
      <c r="M258" s="43"/>
      <c r="N258" s="43"/>
      <c r="O258" s="43">
        <v>0.3</v>
      </c>
      <c r="P258" s="17" t="s">
        <v>43</v>
      </c>
      <c r="Q258" s="17" t="s">
        <v>31</v>
      </c>
      <c r="R258" s="17">
        <v>2</v>
      </c>
      <c r="S258" s="17">
        <v>7</v>
      </c>
      <c r="T258" s="17"/>
      <c r="U258" s="17"/>
      <c r="V258" s="17" t="s">
        <v>346</v>
      </c>
    </row>
    <row r="259" s="1" customFormat="1" ht="24.95" customHeight="1" spans="1:22">
      <c r="A259" s="17">
        <v>7117</v>
      </c>
      <c r="B259" s="21" t="s">
        <v>344</v>
      </c>
      <c r="C259" s="17" t="s">
        <v>39</v>
      </c>
      <c r="D259" s="17" t="s">
        <v>40</v>
      </c>
      <c r="E259" s="17" t="s">
        <v>47</v>
      </c>
      <c r="F259" s="17" t="s">
        <v>33</v>
      </c>
      <c r="G259" s="17">
        <v>2020</v>
      </c>
      <c r="H259" s="17" t="s">
        <v>34</v>
      </c>
      <c r="I259" s="51">
        <v>2</v>
      </c>
      <c r="J259" s="42" t="s">
        <v>345</v>
      </c>
      <c r="K259" s="17">
        <v>0.15</v>
      </c>
      <c r="L259" s="43">
        <f t="shared" si="66"/>
        <v>0.3</v>
      </c>
      <c r="M259" s="43"/>
      <c r="N259" s="43"/>
      <c r="O259" s="43">
        <v>0.3</v>
      </c>
      <c r="P259" s="17" t="s">
        <v>43</v>
      </c>
      <c r="Q259" s="17" t="s">
        <v>31</v>
      </c>
      <c r="R259" s="17">
        <v>2</v>
      </c>
      <c r="S259" s="17">
        <v>5</v>
      </c>
      <c r="T259" s="17"/>
      <c r="U259" s="17"/>
      <c r="V259" s="17" t="s">
        <v>346</v>
      </c>
    </row>
    <row r="260" s="1" customFormat="1" ht="24.95" customHeight="1" spans="1:22">
      <c r="A260" s="17">
        <v>7118</v>
      </c>
      <c r="B260" s="21" t="s">
        <v>344</v>
      </c>
      <c r="C260" s="17" t="s">
        <v>39</v>
      </c>
      <c r="D260" s="17" t="s">
        <v>40</v>
      </c>
      <c r="E260" s="17" t="s">
        <v>120</v>
      </c>
      <c r="F260" s="17" t="s">
        <v>33</v>
      </c>
      <c r="G260" s="17">
        <v>2020</v>
      </c>
      <c r="H260" s="17" t="s">
        <v>34</v>
      </c>
      <c r="I260" s="51">
        <v>2</v>
      </c>
      <c r="J260" s="42" t="s">
        <v>345</v>
      </c>
      <c r="K260" s="17">
        <v>0.15</v>
      </c>
      <c r="L260" s="43">
        <f t="shared" si="66"/>
        <v>0.3</v>
      </c>
      <c r="M260" s="43"/>
      <c r="N260" s="43"/>
      <c r="O260" s="43">
        <v>0.3</v>
      </c>
      <c r="P260" s="17" t="s">
        <v>43</v>
      </c>
      <c r="Q260" s="17" t="s">
        <v>31</v>
      </c>
      <c r="R260" s="17">
        <v>2</v>
      </c>
      <c r="S260" s="17">
        <v>9</v>
      </c>
      <c r="T260" s="17"/>
      <c r="U260" s="17"/>
      <c r="V260" s="17" t="s">
        <v>346</v>
      </c>
    </row>
    <row r="261" s="1" customFormat="1" ht="24.95" customHeight="1" spans="1:22">
      <c r="A261" s="17">
        <v>7119</v>
      </c>
      <c r="B261" s="21" t="s">
        <v>344</v>
      </c>
      <c r="C261" s="17" t="s">
        <v>39</v>
      </c>
      <c r="D261" s="17" t="s">
        <v>40</v>
      </c>
      <c r="E261" s="17" t="s">
        <v>72</v>
      </c>
      <c r="F261" s="17" t="s">
        <v>33</v>
      </c>
      <c r="G261" s="17">
        <v>2020</v>
      </c>
      <c r="H261" s="17" t="s">
        <v>34</v>
      </c>
      <c r="I261" s="51">
        <v>2</v>
      </c>
      <c r="J261" s="42" t="s">
        <v>345</v>
      </c>
      <c r="K261" s="17">
        <v>0.15</v>
      </c>
      <c r="L261" s="43">
        <f t="shared" si="66"/>
        <v>0.3</v>
      </c>
      <c r="M261" s="43"/>
      <c r="N261" s="43"/>
      <c r="O261" s="43">
        <v>0.3</v>
      </c>
      <c r="P261" s="17" t="s">
        <v>43</v>
      </c>
      <c r="Q261" s="17" t="s">
        <v>31</v>
      </c>
      <c r="R261" s="17">
        <v>2</v>
      </c>
      <c r="S261" s="17">
        <v>11</v>
      </c>
      <c r="T261" s="17"/>
      <c r="U261" s="17"/>
      <c r="V261" s="17" t="s">
        <v>346</v>
      </c>
    </row>
    <row r="262" s="1" customFormat="1" ht="24.95" customHeight="1" spans="1:22">
      <c r="A262" s="17">
        <v>7120</v>
      </c>
      <c r="B262" s="21" t="s">
        <v>344</v>
      </c>
      <c r="C262" s="17" t="s">
        <v>39</v>
      </c>
      <c r="D262" s="17" t="s">
        <v>40</v>
      </c>
      <c r="E262" s="17" t="s">
        <v>348</v>
      </c>
      <c r="F262" s="17" t="s">
        <v>33</v>
      </c>
      <c r="G262" s="17">
        <v>2020</v>
      </c>
      <c r="H262" s="17" t="s">
        <v>34</v>
      </c>
      <c r="I262" s="51">
        <v>2</v>
      </c>
      <c r="J262" s="42" t="s">
        <v>345</v>
      </c>
      <c r="K262" s="17">
        <v>0.15</v>
      </c>
      <c r="L262" s="43">
        <f t="shared" si="66"/>
        <v>0.3</v>
      </c>
      <c r="M262" s="43"/>
      <c r="N262" s="43"/>
      <c r="O262" s="43">
        <v>0.3</v>
      </c>
      <c r="P262" s="17" t="s">
        <v>43</v>
      </c>
      <c r="Q262" s="17" t="s">
        <v>31</v>
      </c>
      <c r="R262" s="17">
        <v>2</v>
      </c>
      <c r="S262" s="17">
        <v>6</v>
      </c>
      <c r="T262" s="17"/>
      <c r="U262" s="17"/>
      <c r="V262" s="17" t="s">
        <v>346</v>
      </c>
    </row>
    <row r="263" s="1" customFormat="1" ht="24.95" customHeight="1" spans="1:22">
      <c r="A263" s="17">
        <v>7121</v>
      </c>
      <c r="B263" s="21" t="s">
        <v>344</v>
      </c>
      <c r="C263" s="17" t="s">
        <v>39</v>
      </c>
      <c r="D263" s="17" t="s">
        <v>40</v>
      </c>
      <c r="E263" s="17" t="s">
        <v>48</v>
      </c>
      <c r="F263" s="17" t="s">
        <v>33</v>
      </c>
      <c r="G263" s="17">
        <v>2020</v>
      </c>
      <c r="H263" s="17" t="s">
        <v>34</v>
      </c>
      <c r="I263" s="51">
        <v>2</v>
      </c>
      <c r="J263" s="42" t="s">
        <v>345</v>
      </c>
      <c r="K263" s="17">
        <v>0.15</v>
      </c>
      <c r="L263" s="43">
        <f t="shared" si="66"/>
        <v>0.3</v>
      </c>
      <c r="M263" s="43"/>
      <c r="N263" s="43"/>
      <c r="O263" s="43">
        <v>0.3</v>
      </c>
      <c r="P263" s="17" t="s">
        <v>43</v>
      </c>
      <c r="Q263" s="17" t="s">
        <v>31</v>
      </c>
      <c r="R263" s="17">
        <v>2</v>
      </c>
      <c r="S263" s="17">
        <v>8</v>
      </c>
      <c r="T263" s="17"/>
      <c r="U263" s="17"/>
      <c r="V263" s="17" t="s">
        <v>346</v>
      </c>
    </row>
    <row r="264" s="1" customFormat="1" ht="24.95" customHeight="1" spans="1:22">
      <c r="A264" s="17">
        <v>7122</v>
      </c>
      <c r="B264" s="21" t="s">
        <v>344</v>
      </c>
      <c r="C264" s="17" t="s">
        <v>39</v>
      </c>
      <c r="D264" s="17" t="s">
        <v>40</v>
      </c>
      <c r="E264" s="17" t="s">
        <v>349</v>
      </c>
      <c r="F264" s="17" t="s">
        <v>33</v>
      </c>
      <c r="G264" s="17">
        <v>2020</v>
      </c>
      <c r="H264" s="17" t="s">
        <v>34</v>
      </c>
      <c r="I264" s="51">
        <v>2</v>
      </c>
      <c r="J264" s="42" t="s">
        <v>345</v>
      </c>
      <c r="K264" s="17">
        <v>0.15</v>
      </c>
      <c r="L264" s="43">
        <f t="shared" si="66"/>
        <v>0.3</v>
      </c>
      <c r="M264" s="43"/>
      <c r="N264" s="43"/>
      <c r="O264" s="43">
        <v>0.3</v>
      </c>
      <c r="P264" s="17" t="s">
        <v>43</v>
      </c>
      <c r="Q264" s="17" t="s">
        <v>31</v>
      </c>
      <c r="R264" s="17">
        <v>2</v>
      </c>
      <c r="S264" s="17">
        <v>7</v>
      </c>
      <c r="T264" s="17"/>
      <c r="U264" s="17"/>
      <c r="V264" s="17" t="s">
        <v>346</v>
      </c>
    </row>
    <row r="265" s="1" customFormat="1" ht="24.95" customHeight="1" spans="1:22">
      <c r="A265" s="17">
        <v>7123</v>
      </c>
      <c r="B265" s="21" t="s">
        <v>344</v>
      </c>
      <c r="C265" s="17" t="s">
        <v>39</v>
      </c>
      <c r="D265" s="17" t="s">
        <v>40</v>
      </c>
      <c r="E265" s="17" t="s">
        <v>49</v>
      </c>
      <c r="F265" s="17" t="s">
        <v>33</v>
      </c>
      <c r="G265" s="17">
        <v>2020</v>
      </c>
      <c r="H265" s="17" t="s">
        <v>34</v>
      </c>
      <c r="I265" s="51">
        <v>2</v>
      </c>
      <c r="J265" s="42" t="s">
        <v>345</v>
      </c>
      <c r="K265" s="17">
        <v>0.15</v>
      </c>
      <c r="L265" s="43">
        <f t="shared" si="66"/>
        <v>0.3</v>
      </c>
      <c r="M265" s="43"/>
      <c r="N265" s="43"/>
      <c r="O265" s="43">
        <v>0.3</v>
      </c>
      <c r="P265" s="17" t="s">
        <v>43</v>
      </c>
      <c r="Q265" s="17" t="s">
        <v>31</v>
      </c>
      <c r="R265" s="17">
        <v>2</v>
      </c>
      <c r="S265" s="17">
        <v>5</v>
      </c>
      <c r="T265" s="17"/>
      <c r="U265" s="17"/>
      <c r="V265" s="17" t="s">
        <v>346</v>
      </c>
    </row>
    <row r="266" s="1" customFormat="1" ht="24.95" customHeight="1" spans="1:22">
      <c r="A266" s="17">
        <v>7124</v>
      </c>
      <c r="B266" s="21" t="s">
        <v>344</v>
      </c>
      <c r="C266" s="17" t="s">
        <v>39</v>
      </c>
      <c r="D266" s="17" t="s">
        <v>40</v>
      </c>
      <c r="E266" s="17" t="s">
        <v>53</v>
      </c>
      <c r="F266" s="17" t="s">
        <v>33</v>
      </c>
      <c r="G266" s="17">
        <v>2020</v>
      </c>
      <c r="H266" s="17" t="s">
        <v>34</v>
      </c>
      <c r="I266" s="51">
        <v>2</v>
      </c>
      <c r="J266" s="42" t="s">
        <v>345</v>
      </c>
      <c r="K266" s="17">
        <v>0.15</v>
      </c>
      <c r="L266" s="43">
        <f t="shared" si="66"/>
        <v>0.3</v>
      </c>
      <c r="M266" s="43"/>
      <c r="N266" s="43"/>
      <c r="O266" s="43">
        <v>0.3</v>
      </c>
      <c r="P266" s="17" t="s">
        <v>43</v>
      </c>
      <c r="Q266" s="17" t="s">
        <v>31</v>
      </c>
      <c r="R266" s="17">
        <v>2</v>
      </c>
      <c r="S266" s="17">
        <v>9</v>
      </c>
      <c r="T266" s="17"/>
      <c r="U266" s="17"/>
      <c r="V266" s="17" t="s">
        <v>346</v>
      </c>
    </row>
    <row r="267" s="1" customFormat="1" ht="24.95" customHeight="1" spans="1:22">
      <c r="A267" s="11">
        <v>7367</v>
      </c>
      <c r="B267" s="12" t="s">
        <v>350</v>
      </c>
      <c r="C267" s="11"/>
      <c r="D267" s="11"/>
      <c r="E267" s="11"/>
      <c r="F267" s="11" t="s">
        <v>29</v>
      </c>
      <c r="G267" s="11" t="s">
        <v>29</v>
      </c>
      <c r="H267" s="11" t="s">
        <v>351</v>
      </c>
      <c r="I267" s="11"/>
      <c r="J267" s="28"/>
      <c r="K267" s="11"/>
      <c r="L267" s="29"/>
      <c r="M267" s="29"/>
      <c r="N267" s="29"/>
      <c r="O267" s="29"/>
      <c r="P267" s="11"/>
      <c r="Q267" s="11"/>
      <c r="R267" s="46"/>
      <c r="S267" s="46"/>
      <c r="T267" s="46"/>
      <c r="U267" s="46"/>
      <c r="V267" s="11"/>
    </row>
    <row r="268" s="1" customFormat="1" ht="24.95" customHeight="1" spans="1:22">
      <c r="A268" s="11">
        <v>7397</v>
      </c>
      <c r="B268" s="12" t="s">
        <v>352</v>
      </c>
      <c r="C268" s="11"/>
      <c r="D268" s="11"/>
      <c r="E268" s="11"/>
      <c r="F268" s="11" t="s">
        <v>29</v>
      </c>
      <c r="G268" s="11" t="s">
        <v>29</v>
      </c>
      <c r="H268" s="11" t="s">
        <v>29</v>
      </c>
      <c r="I268" s="27" t="s">
        <v>29</v>
      </c>
      <c r="J268" s="28"/>
      <c r="K268" s="11"/>
      <c r="L268" s="29">
        <v>2014.49</v>
      </c>
      <c r="M268" s="29">
        <v>791.59</v>
      </c>
      <c r="N268" s="29">
        <v>1018.25</v>
      </c>
      <c r="O268" s="29">
        <v>204.65</v>
      </c>
      <c r="P268" s="11"/>
      <c r="Q268" s="11"/>
      <c r="R268" s="46">
        <v>821</v>
      </c>
      <c r="S268" s="46">
        <v>3291</v>
      </c>
      <c r="T268" s="46"/>
      <c r="U268" s="46"/>
      <c r="V268" s="11" t="s">
        <v>29</v>
      </c>
    </row>
    <row r="269" s="1" customFormat="1" ht="24.95" customHeight="1" spans="1:22">
      <c r="A269" s="13">
        <v>7398</v>
      </c>
      <c r="B269" s="14" t="s">
        <v>353</v>
      </c>
      <c r="C269" s="13"/>
      <c r="D269" s="13"/>
      <c r="E269" s="13"/>
      <c r="F269" s="13" t="s">
        <v>57</v>
      </c>
      <c r="G269" s="13" t="s">
        <v>29</v>
      </c>
      <c r="H269" s="13" t="s">
        <v>354</v>
      </c>
      <c r="I269" s="39">
        <f t="shared" ref="I269:O269" si="67">SUM(I270:I279)</f>
        <v>11.667</v>
      </c>
      <c r="J269" s="31"/>
      <c r="K269" s="13"/>
      <c r="L269" s="32">
        <f t="shared" si="67"/>
        <v>1016.69</v>
      </c>
      <c r="M269" s="32">
        <f t="shared" si="67"/>
        <v>656.59</v>
      </c>
      <c r="N269" s="32">
        <f t="shared" si="67"/>
        <v>220.3</v>
      </c>
      <c r="O269" s="32">
        <f t="shared" si="67"/>
        <v>139.8</v>
      </c>
      <c r="P269" s="13"/>
      <c r="Q269" s="13" t="s">
        <v>236</v>
      </c>
      <c r="R269" s="48">
        <f>SUM(R270:R279)</f>
        <v>105</v>
      </c>
      <c r="S269" s="48">
        <f>SUM(S270:S279)</f>
        <v>437</v>
      </c>
      <c r="T269" s="48" t="s">
        <v>355</v>
      </c>
      <c r="U269" s="48" t="s">
        <v>356</v>
      </c>
      <c r="V269" s="13" t="s">
        <v>29</v>
      </c>
    </row>
    <row r="270" s="1" customFormat="1" ht="24.95" customHeight="1" spans="1:22">
      <c r="A270" s="17">
        <v>7422</v>
      </c>
      <c r="B270" s="21" t="s">
        <v>357</v>
      </c>
      <c r="C270" s="17" t="s">
        <v>39</v>
      </c>
      <c r="D270" s="17" t="s">
        <v>40</v>
      </c>
      <c r="E270" s="17" t="s">
        <v>347</v>
      </c>
      <c r="F270" s="17" t="s">
        <v>73</v>
      </c>
      <c r="G270" s="17">
        <v>2018</v>
      </c>
      <c r="H270" s="17" t="s">
        <v>354</v>
      </c>
      <c r="I270" s="41">
        <v>5.247</v>
      </c>
      <c r="J270" s="42" t="s">
        <v>358</v>
      </c>
      <c r="K270" s="43">
        <v>478</v>
      </c>
      <c r="L270" s="43">
        <f t="shared" ref="L270:L280" si="68">M270+N270+O270</f>
        <v>478</v>
      </c>
      <c r="M270" s="43">
        <v>478</v>
      </c>
      <c r="N270" s="43"/>
      <c r="O270" s="43"/>
      <c r="P270" s="17" t="s">
        <v>43</v>
      </c>
      <c r="Q270" s="17" t="s">
        <v>236</v>
      </c>
      <c r="R270" s="17">
        <v>0</v>
      </c>
      <c r="S270" s="17">
        <v>0</v>
      </c>
      <c r="T270" s="17"/>
      <c r="U270" s="17"/>
      <c r="V270" s="17" t="s">
        <v>359</v>
      </c>
    </row>
    <row r="271" s="1" customFormat="1" ht="24.95" customHeight="1" spans="1:22">
      <c r="A271" s="17">
        <v>7434</v>
      </c>
      <c r="B271" s="21" t="s">
        <v>360</v>
      </c>
      <c r="C271" s="17" t="s">
        <v>39</v>
      </c>
      <c r="D271" s="17" t="s">
        <v>40</v>
      </c>
      <c r="E271" s="17" t="s">
        <v>361</v>
      </c>
      <c r="F271" s="17" t="s">
        <v>73</v>
      </c>
      <c r="G271" s="17">
        <v>2018</v>
      </c>
      <c r="H271" s="17" t="s">
        <v>354</v>
      </c>
      <c r="I271" s="41">
        <v>1.246</v>
      </c>
      <c r="J271" s="42" t="s">
        <v>358</v>
      </c>
      <c r="K271" s="43">
        <v>51.41</v>
      </c>
      <c r="L271" s="43">
        <f t="shared" si="68"/>
        <v>51.41</v>
      </c>
      <c r="M271" s="43">
        <v>51.41</v>
      </c>
      <c r="N271" s="43"/>
      <c r="O271" s="43"/>
      <c r="P271" s="17" t="s">
        <v>43</v>
      </c>
      <c r="Q271" s="17" t="s">
        <v>236</v>
      </c>
      <c r="R271" s="17">
        <v>13</v>
      </c>
      <c r="S271" s="17">
        <v>49</v>
      </c>
      <c r="T271" s="17"/>
      <c r="U271" s="17"/>
      <c r="V271" s="17" t="s">
        <v>359</v>
      </c>
    </row>
    <row r="272" s="1" customFormat="1" ht="24.95" customHeight="1" spans="1:22">
      <c r="A272" s="17">
        <v>7446</v>
      </c>
      <c r="B272" s="21" t="s">
        <v>362</v>
      </c>
      <c r="C272" s="17" t="s">
        <v>39</v>
      </c>
      <c r="D272" s="17" t="s">
        <v>40</v>
      </c>
      <c r="E272" s="17" t="s">
        <v>53</v>
      </c>
      <c r="F272" s="17" t="s">
        <v>73</v>
      </c>
      <c r="G272" s="17">
        <v>2018</v>
      </c>
      <c r="H272" s="17" t="s">
        <v>354</v>
      </c>
      <c r="I272" s="41">
        <v>1.573</v>
      </c>
      <c r="J272" s="42" t="s">
        <v>358</v>
      </c>
      <c r="K272" s="43">
        <v>127.18</v>
      </c>
      <c r="L272" s="43">
        <f t="shared" si="68"/>
        <v>127.18</v>
      </c>
      <c r="M272" s="43">
        <v>127.18</v>
      </c>
      <c r="N272" s="43"/>
      <c r="O272" s="43"/>
      <c r="P272" s="17" t="s">
        <v>43</v>
      </c>
      <c r="Q272" s="17" t="s">
        <v>236</v>
      </c>
      <c r="R272" s="17">
        <v>13</v>
      </c>
      <c r="S272" s="17">
        <v>49</v>
      </c>
      <c r="T272" s="17"/>
      <c r="U272" s="17"/>
      <c r="V272" s="17" t="s">
        <v>359</v>
      </c>
    </row>
    <row r="273" s="1" customFormat="1" ht="24.95" customHeight="1" spans="1:22">
      <c r="A273" s="17">
        <v>7460</v>
      </c>
      <c r="B273" s="21" t="s">
        <v>363</v>
      </c>
      <c r="C273" s="17" t="s">
        <v>39</v>
      </c>
      <c r="D273" s="17" t="s">
        <v>40</v>
      </c>
      <c r="E273" s="17" t="s">
        <v>47</v>
      </c>
      <c r="F273" s="17" t="s">
        <v>73</v>
      </c>
      <c r="G273" s="17">
        <v>2019</v>
      </c>
      <c r="H273" s="17" t="s">
        <v>354</v>
      </c>
      <c r="I273" s="41">
        <v>0.316</v>
      </c>
      <c r="J273" s="42" t="s">
        <v>364</v>
      </c>
      <c r="K273" s="43">
        <v>31.6</v>
      </c>
      <c r="L273" s="43">
        <f t="shared" si="68"/>
        <v>31.6</v>
      </c>
      <c r="M273" s="43"/>
      <c r="N273" s="43">
        <v>31.6</v>
      </c>
      <c r="O273" s="43"/>
      <c r="P273" s="17" t="s">
        <v>43</v>
      </c>
      <c r="Q273" s="17" t="s">
        <v>236</v>
      </c>
      <c r="R273" s="17">
        <v>9</v>
      </c>
      <c r="S273" s="17">
        <v>39</v>
      </c>
      <c r="T273" s="17"/>
      <c r="U273" s="17"/>
      <c r="V273" s="17" t="s">
        <v>359</v>
      </c>
    </row>
    <row r="274" s="1" customFormat="1" ht="24.95" customHeight="1" spans="1:22">
      <c r="A274" s="17">
        <v>7465</v>
      </c>
      <c r="B274" s="21" t="s">
        <v>365</v>
      </c>
      <c r="C274" s="17" t="s">
        <v>39</v>
      </c>
      <c r="D274" s="17" t="s">
        <v>40</v>
      </c>
      <c r="E274" s="17" t="s">
        <v>366</v>
      </c>
      <c r="F274" s="17" t="s">
        <v>73</v>
      </c>
      <c r="G274" s="17">
        <v>2019</v>
      </c>
      <c r="H274" s="17" t="s">
        <v>354</v>
      </c>
      <c r="I274" s="41">
        <v>0.638</v>
      </c>
      <c r="J274" s="42" t="s">
        <v>364</v>
      </c>
      <c r="K274" s="43">
        <v>63.8</v>
      </c>
      <c r="L274" s="43">
        <f t="shared" si="68"/>
        <v>63.8</v>
      </c>
      <c r="M274" s="43"/>
      <c r="N274" s="43">
        <v>63.8</v>
      </c>
      <c r="O274" s="43"/>
      <c r="P274" s="17" t="s">
        <v>43</v>
      </c>
      <c r="Q274" s="17" t="s">
        <v>236</v>
      </c>
      <c r="R274" s="17">
        <v>17</v>
      </c>
      <c r="S274" s="17">
        <v>78</v>
      </c>
      <c r="T274" s="17"/>
      <c r="U274" s="17"/>
      <c r="V274" s="17" t="s">
        <v>359</v>
      </c>
    </row>
    <row r="275" s="1" customFormat="1" ht="24.95" customHeight="1" spans="1:22">
      <c r="A275" s="17">
        <v>7467</v>
      </c>
      <c r="B275" s="21" t="s">
        <v>367</v>
      </c>
      <c r="C275" s="17" t="s">
        <v>39</v>
      </c>
      <c r="D275" s="17" t="s">
        <v>40</v>
      </c>
      <c r="E275" s="17" t="s">
        <v>48</v>
      </c>
      <c r="F275" s="17" t="s">
        <v>73</v>
      </c>
      <c r="G275" s="17">
        <v>2019</v>
      </c>
      <c r="H275" s="17" t="s">
        <v>354</v>
      </c>
      <c r="I275" s="41">
        <v>1.115</v>
      </c>
      <c r="J275" s="42" t="s">
        <v>364</v>
      </c>
      <c r="K275" s="43">
        <v>111.5</v>
      </c>
      <c r="L275" s="43">
        <f t="shared" si="68"/>
        <v>111.5</v>
      </c>
      <c r="M275" s="43"/>
      <c r="N275" s="43">
        <v>111.5</v>
      </c>
      <c r="O275" s="43"/>
      <c r="P275" s="17" t="s">
        <v>43</v>
      </c>
      <c r="Q275" s="17" t="s">
        <v>236</v>
      </c>
      <c r="R275" s="17">
        <v>8</v>
      </c>
      <c r="S275" s="17">
        <v>33</v>
      </c>
      <c r="T275" s="17"/>
      <c r="U275" s="17"/>
      <c r="V275" s="17" t="s">
        <v>359</v>
      </c>
    </row>
    <row r="276" s="1" customFormat="1" ht="24.95" customHeight="1" spans="1:22">
      <c r="A276" s="17">
        <v>7477</v>
      </c>
      <c r="B276" s="21" t="s">
        <v>368</v>
      </c>
      <c r="C276" s="17" t="s">
        <v>39</v>
      </c>
      <c r="D276" s="17" t="s">
        <v>40</v>
      </c>
      <c r="E276" s="17" t="s">
        <v>369</v>
      </c>
      <c r="F276" s="17" t="s">
        <v>73</v>
      </c>
      <c r="G276" s="17">
        <v>2019</v>
      </c>
      <c r="H276" s="17" t="s">
        <v>354</v>
      </c>
      <c r="I276" s="41">
        <v>0.134</v>
      </c>
      <c r="J276" s="42" t="s">
        <v>364</v>
      </c>
      <c r="K276" s="43">
        <v>13.4</v>
      </c>
      <c r="L276" s="43">
        <f t="shared" si="68"/>
        <v>13.4</v>
      </c>
      <c r="M276" s="43"/>
      <c r="N276" s="43">
        <v>13.4</v>
      </c>
      <c r="O276" s="43"/>
      <c r="P276" s="17" t="s">
        <v>43</v>
      </c>
      <c r="Q276" s="17" t="s">
        <v>236</v>
      </c>
      <c r="R276" s="17">
        <v>18</v>
      </c>
      <c r="S276" s="17">
        <v>75</v>
      </c>
      <c r="T276" s="17"/>
      <c r="U276" s="17"/>
      <c r="V276" s="17" t="s">
        <v>359</v>
      </c>
    </row>
    <row r="277" s="5" customFormat="1" ht="24.95" customHeight="1" spans="1:22">
      <c r="A277" s="17">
        <v>7532</v>
      </c>
      <c r="B277" s="21" t="s">
        <v>370</v>
      </c>
      <c r="C277" s="17" t="s">
        <v>39</v>
      </c>
      <c r="D277" s="17" t="s">
        <v>40</v>
      </c>
      <c r="E277" s="17" t="s">
        <v>371</v>
      </c>
      <c r="F277" s="17" t="s">
        <v>73</v>
      </c>
      <c r="G277" s="17">
        <v>2020</v>
      </c>
      <c r="H277" s="17" t="s">
        <v>354</v>
      </c>
      <c r="I277" s="41">
        <v>0.463</v>
      </c>
      <c r="J277" s="42" t="s">
        <v>364</v>
      </c>
      <c r="K277" s="43">
        <v>46.3</v>
      </c>
      <c r="L277" s="43">
        <f t="shared" si="68"/>
        <v>46.3</v>
      </c>
      <c r="M277" s="43"/>
      <c r="N277" s="43"/>
      <c r="O277" s="43">
        <v>46.3</v>
      </c>
      <c r="P277" s="17" t="s">
        <v>43</v>
      </c>
      <c r="Q277" s="17" t="s">
        <v>236</v>
      </c>
      <c r="R277" s="17">
        <v>3</v>
      </c>
      <c r="S277" s="17">
        <v>13</v>
      </c>
      <c r="T277" s="17"/>
      <c r="U277" s="17"/>
      <c r="V277" s="17" t="s">
        <v>359</v>
      </c>
    </row>
    <row r="278" s="5" customFormat="1" ht="24.95" customHeight="1" spans="1:22">
      <c r="A278" s="17">
        <v>7533</v>
      </c>
      <c r="B278" s="21" t="s">
        <v>372</v>
      </c>
      <c r="C278" s="17" t="s">
        <v>39</v>
      </c>
      <c r="D278" s="17" t="s">
        <v>40</v>
      </c>
      <c r="E278" s="17" t="s">
        <v>373</v>
      </c>
      <c r="F278" s="17" t="s">
        <v>73</v>
      </c>
      <c r="G278" s="17">
        <v>2020</v>
      </c>
      <c r="H278" s="17" t="s">
        <v>354</v>
      </c>
      <c r="I278" s="41">
        <v>0.728</v>
      </c>
      <c r="J278" s="42" t="s">
        <v>364</v>
      </c>
      <c r="K278" s="43">
        <v>72.8</v>
      </c>
      <c r="L278" s="43">
        <f t="shared" si="68"/>
        <v>72.8</v>
      </c>
      <c r="M278" s="43"/>
      <c r="N278" s="43"/>
      <c r="O278" s="43">
        <v>72.8</v>
      </c>
      <c r="P278" s="17" t="s">
        <v>43</v>
      </c>
      <c r="Q278" s="17" t="s">
        <v>236</v>
      </c>
      <c r="R278" s="17">
        <v>3</v>
      </c>
      <c r="S278" s="17">
        <v>13</v>
      </c>
      <c r="T278" s="17"/>
      <c r="U278" s="17"/>
      <c r="V278" s="17" t="s">
        <v>359</v>
      </c>
    </row>
    <row r="279" s="5" customFormat="1" ht="24.95" customHeight="1" spans="1:22">
      <c r="A279" s="17">
        <v>7534</v>
      </c>
      <c r="B279" s="21" t="s">
        <v>374</v>
      </c>
      <c r="C279" s="17" t="s">
        <v>39</v>
      </c>
      <c r="D279" s="17" t="s">
        <v>40</v>
      </c>
      <c r="E279" s="17" t="s">
        <v>375</v>
      </c>
      <c r="F279" s="17" t="s">
        <v>73</v>
      </c>
      <c r="G279" s="17">
        <v>2020</v>
      </c>
      <c r="H279" s="17" t="s">
        <v>354</v>
      </c>
      <c r="I279" s="41">
        <v>0.207</v>
      </c>
      <c r="J279" s="42" t="s">
        <v>364</v>
      </c>
      <c r="K279" s="43">
        <v>20.7</v>
      </c>
      <c r="L279" s="43">
        <f t="shared" si="68"/>
        <v>20.7</v>
      </c>
      <c r="M279" s="43"/>
      <c r="N279" s="43"/>
      <c r="O279" s="43">
        <v>20.7</v>
      </c>
      <c r="P279" s="17" t="s">
        <v>43</v>
      </c>
      <c r="Q279" s="17" t="s">
        <v>236</v>
      </c>
      <c r="R279" s="17">
        <v>21</v>
      </c>
      <c r="S279" s="17">
        <v>88</v>
      </c>
      <c r="T279" s="17"/>
      <c r="U279" s="17"/>
      <c r="V279" s="17" t="s">
        <v>359</v>
      </c>
    </row>
    <row r="280" s="1" customFormat="1" ht="24.95" customHeight="1" spans="1:22">
      <c r="A280" s="13">
        <v>7564</v>
      </c>
      <c r="B280" s="14" t="s">
        <v>376</v>
      </c>
      <c r="C280" s="13"/>
      <c r="D280" s="13"/>
      <c r="E280" s="13"/>
      <c r="F280" s="13" t="s">
        <v>57</v>
      </c>
      <c r="G280" s="13" t="s">
        <v>29</v>
      </c>
      <c r="H280" s="13" t="s">
        <v>34</v>
      </c>
      <c r="I280" s="30">
        <f t="shared" ref="I280:O280" si="69">SUM(I281:I283)</f>
        <v>320</v>
      </c>
      <c r="J280" s="31"/>
      <c r="K280" s="13"/>
      <c r="L280" s="32">
        <f t="shared" si="69"/>
        <v>80.5</v>
      </c>
      <c r="M280" s="32">
        <f t="shared" si="69"/>
        <v>0</v>
      </c>
      <c r="N280" s="32">
        <f t="shared" si="69"/>
        <v>80.5</v>
      </c>
      <c r="O280" s="32">
        <f t="shared" si="69"/>
        <v>0</v>
      </c>
      <c r="P280" s="13"/>
      <c r="Q280" s="13" t="s">
        <v>236</v>
      </c>
      <c r="R280" s="48">
        <f>SUM(R281:R283)</f>
        <v>71</v>
      </c>
      <c r="S280" s="48">
        <f>SUM(S281:S283)</f>
        <v>320</v>
      </c>
      <c r="T280" s="48" t="s">
        <v>377</v>
      </c>
      <c r="U280" s="48" t="s">
        <v>356</v>
      </c>
      <c r="V280" s="13" t="s">
        <v>29</v>
      </c>
    </row>
    <row r="281" s="1" customFormat="1" ht="24.95" customHeight="1" spans="1:22">
      <c r="A281" s="17">
        <v>7624</v>
      </c>
      <c r="B281" s="21" t="s">
        <v>378</v>
      </c>
      <c r="C281" s="17" t="s">
        <v>39</v>
      </c>
      <c r="D281" s="17" t="s">
        <v>40</v>
      </c>
      <c r="E281" s="17" t="s">
        <v>379</v>
      </c>
      <c r="F281" s="17" t="s">
        <v>73</v>
      </c>
      <c r="G281" s="17">
        <v>2019</v>
      </c>
      <c r="H281" s="17" t="s">
        <v>34</v>
      </c>
      <c r="I281" s="51">
        <v>225</v>
      </c>
      <c r="J281" s="42" t="s">
        <v>380</v>
      </c>
      <c r="K281" s="43">
        <v>47.5</v>
      </c>
      <c r="L281" s="43">
        <f t="shared" ref="L281:L283" si="70">M281+N281+O281</f>
        <v>47.5</v>
      </c>
      <c r="M281" s="43"/>
      <c r="N281" s="43">
        <v>47.5</v>
      </c>
      <c r="O281" s="43"/>
      <c r="P281" s="17" t="s">
        <v>43</v>
      </c>
      <c r="Q281" s="17" t="s">
        <v>236</v>
      </c>
      <c r="R281" s="17">
        <v>50</v>
      </c>
      <c r="S281" s="17">
        <v>225</v>
      </c>
      <c r="T281" s="17"/>
      <c r="U281" s="17"/>
      <c r="V281" s="17" t="s">
        <v>381</v>
      </c>
    </row>
    <row r="282" s="1" customFormat="1" ht="24.95" customHeight="1" spans="1:22">
      <c r="A282" s="17">
        <v>7625</v>
      </c>
      <c r="B282" s="21" t="s">
        <v>382</v>
      </c>
      <c r="C282" s="17" t="s">
        <v>39</v>
      </c>
      <c r="D282" s="17" t="s">
        <v>40</v>
      </c>
      <c r="E282" s="17" t="s">
        <v>383</v>
      </c>
      <c r="F282" s="17" t="s">
        <v>73</v>
      </c>
      <c r="G282" s="17">
        <v>2019</v>
      </c>
      <c r="H282" s="17" t="s">
        <v>34</v>
      </c>
      <c r="I282" s="51">
        <v>32</v>
      </c>
      <c r="J282" s="42" t="s">
        <v>380</v>
      </c>
      <c r="K282" s="43">
        <v>18</v>
      </c>
      <c r="L282" s="43">
        <f t="shared" si="70"/>
        <v>18</v>
      </c>
      <c r="M282" s="43"/>
      <c r="N282" s="43">
        <v>18</v>
      </c>
      <c r="O282" s="43"/>
      <c r="P282" s="17" t="s">
        <v>43</v>
      </c>
      <c r="Q282" s="17" t="s">
        <v>236</v>
      </c>
      <c r="R282" s="17">
        <v>7</v>
      </c>
      <c r="S282" s="17">
        <v>32</v>
      </c>
      <c r="T282" s="17"/>
      <c r="U282" s="17"/>
      <c r="V282" s="17" t="s">
        <v>381</v>
      </c>
    </row>
    <row r="283" s="1" customFormat="1" ht="24.95" customHeight="1" spans="1:22">
      <c r="A283" s="17">
        <v>7626</v>
      </c>
      <c r="B283" s="21" t="s">
        <v>384</v>
      </c>
      <c r="C283" s="17" t="s">
        <v>39</v>
      </c>
      <c r="D283" s="17" t="s">
        <v>40</v>
      </c>
      <c r="E283" s="17" t="s">
        <v>385</v>
      </c>
      <c r="F283" s="17" t="s">
        <v>73</v>
      </c>
      <c r="G283" s="17">
        <v>2019</v>
      </c>
      <c r="H283" s="17" t="s">
        <v>34</v>
      </c>
      <c r="I283" s="51">
        <v>63</v>
      </c>
      <c r="J283" s="42" t="s">
        <v>380</v>
      </c>
      <c r="K283" s="43">
        <v>15</v>
      </c>
      <c r="L283" s="43">
        <f t="shared" si="70"/>
        <v>15</v>
      </c>
      <c r="M283" s="43"/>
      <c r="N283" s="43">
        <v>15</v>
      </c>
      <c r="O283" s="43"/>
      <c r="P283" s="17" t="s">
        <v>43</v>
      </c>
      <c r="Q283" s="17" t="s">
        <v>236</v>
      </c>
      <c r="R283" s="17">
        <v>14</v>
      </c>
      <c r="S283" s="17">
        <v>63</v>
      </c>
      <c r="T283" s="17"/>
      <c r="U283" s="17"/>
      <c r="V283" s="17" t="s">
        <v>381</v>
      </c>
    </row>
    <row r="284" s="1" customFormat="1" ht="24.95" customHeight="1" spans="1:22">
      <c r="A284" s="13">
        <v>7832</v>
      </c>
      <c r="B284" s="14" t="s">
        <v>386</v>
      </c>
      <c r="C284" s="13"/>
      <c r="D284" s="13"/>
      <c r="E284" s="13"/>
      <c r="F284" s="13" t="s">
        <v>29</v>
      </c>
      <c r="G284" s="13" t="s">
        <v>29</v>
      </c>
      <c r="H284" s="13" t="s">
        <v>29</v>
      </c>
      <c r="I284" s="13" t="s">
        <v>29</v>
      </c>
      <c r="J284" s="31"/>
      <c r="K284" s="13"/>
      <c r="L284" s="32">
        <v>22</v>
      </c>
      <c r="M284" s="32">
        <v>22</v>
      </c>
      <c r="N284" s="32">
        <v>0</v>
      </c>
      <c r="O284" s="32">
        <v>0</v>
      </c>
      <c r="P284" s="13"/>
      <c r="Q284" s="13" t="s">
        <v>236</v>
      </c>
      <c r="R284" s="48">
        <v>234</v>
      </c>
      <c r="S284" s="48">
        <v>932</v>
      </c>
      <c r="T284" s="48" t="s">
        <v>387</v>
      </c>
      <c r="U284" s="48" t="s">
        <v>356</v>
      </c>
      <c r="V284" s="13" t="s">
        <v>29</v>
      </c>
    </row>
    <row r="285" s="1" customFormat="1" ht="24.95" customHeight="1" spans="1:22">
      <c r="A285" s="15">
        <v>7840</v>
      </c>
      <c r="B285" s="16" t="s">
        <v>388</v>
      </c>
      <c r="C285" s="15"/>
      <c r="D285" s="15"/>
      <c r="E285" s="15"/>
      <c r="F285" s="15" t="s">
        <v>57</v>
      </c>
      <c r="G285" s="15" t="s">
        <v>29</v>
      </c>
      <c r="H285" s="15" t="s">
        <v>389</v>
      </c>
      <c r="I285" s="33"/>
      <c r="J285" s="34"/>
      <c r="K285" s="15"/>
      <c r="L285" s="35">
        <v>22</v>
      </c>
      <c r="M285" s="35">
        <v>22</v>
      </c>
      <c r="N285" s="35">
        <v>0</v>
      </c>
      <c r="O285" s="35">
        <v>0</v>
      </c>
      <c r="P285" s="15"/>
      <c r="Q285" s="15" t="s">
        <v>236</v>
      </c>
      <c r="R285" s="49">
        <v>234</v>
      </c>
      <c r="S285" s="49">
        <v>932</v>
      </c>
      <c r="T285" s="49" t="s">
        <v>387</v>
      </c>
      <c r="U285" s="49" t="s">
        <v>356</v>
      </c>
      <c r="V285" s="15" t="s">
        <v>29</v>
      </c>
    </row>
    <row r="286" s="1" customFormat="1" ht="24.95" customHeight="1" spans="1:22">
      <c r="A286" s="17">
        <v>7841</v>
      </c>
      <c r="B286" s="20" t="s">
        <v>390</v>
      </c>
      <c r="C286" s="17"/>
      <c r="D286" s="17"/>
      <c r="E286" s="17"/>
      <c r="F286" s="17" t="s">
        <v>57</v>
      </c>
      <c r="G286" s="17" t="s">
        <v>29</v>
      </c>
      <c r="H286" s="17" t="s">
        <v>389</v>
      </c>
      <c r="I286" s="51">
        <f t="shared" ref="I286:O286" si="71">SUM(I287:I287)</f>
        <v>1</v>
      </c>
      <c r="J286" s="42"/>
      <c r="K286" s="17"/>
      <c r="L286" s="43">
        <f t="shared" si="71"/>
        <v>22</v>
      </c>
      <c r="M286" s="43">
        <f t="shared" si="71"/>
        <v>22</v>
      </c>
      <c r="N286" s="43">
        <f t="shared" si="71"/>
        <v>0</v>
      </c>
      <c r="O286" s="43">
        <f t="shared" si="71"/>
        <v>0</v>
      </c>
      <c r="P286" s="17"/>
      <c r="Q286" s="17" t="s">
        <v>236</v>
      </c>
      <c r="R286" s="50">
        <f>SUM(R287:R287)</f>
        <v>234</v>
      </c>
      <c r="S286" s="50">
        <f>SUM(S287:S287)</f>
        <v>932</v>
      </c>
      <c r="T286" s="50"/>
      <c r="U286" s="50"/>
      <c r="V286" s="17" t="s">
        <v>29</v>
      </c>
    </row>
    <row r="287" s="3" customFormat="1" ht="24.95" customHeight="1" spans="1:22">
      <c r="A287" s="17">
        <v>7845</v>
      </c>
      <c r="B287" s="53" t="s">
        <v>391</v>
      </c>
      <c r="C287" s="19" t="s">
        <v>39</v>
      </c>
      <c r="D287" s="19" t="s">
        <v>40</v>
      </c>
      <c r="E287" s="19" t="s">
        <v>392</v>
      </c>
      <c r="F287" s="19" t="s">
        <v>33</v>
      </c>
      <c r="G287" s="19">
        <v>2018</v>
      </c>
      <c r="H287" s="19" t="s">
        <v>389</v>
      </c>
      <c r="I287" s="36">
        <v>1</v>
      </c>
      <c r="J287" s="37" t="s">
        <v>393</v>
      </c>
      <c r="K287" s="38">
        <v>22</v>
      </c>
      <c r="L287" s="38">
        <f t="shared" ref="L287:L296" si="72">M287+N287+O287</f>
        <v>22</v>
      </c>
      <c r="M287" s="38">
        <v>22</v>
      </c>
      <c r="N287" s="38"/>
      <c r="O287" s="38"/>
      <c r="P287" s="19" t="s">
        <v>67</v>
      </c>
      <c r="Q287" s="19" t="s">
        <v>236</v>
      </c>
      <c r="R287" s="19">
        <v>234</v>
      </c>
      <c r="S287" s="19">
        <v>932</v>
      </c>
      <c r="T287" s="19"/>
      <c r="U287" s="19"/>
      <c r="V287" s="19" t="s">
        <v>394</v>
      </c>
    </row>
    <row r="288" s="1" customFormat="1" ht="24.95" customHeight="1" spans="1:22">
      <c r="A288" s="13">
        <v>7889</v>
      </c>
      <c r="B288" s="14" t="s">
        <v>395</v>
      </c>
      <c r="C288" s="13"/>
      <c r="D288" s="13"/>
      <c r="E288" s="13"/>
      <c r="F288" s="13" t="s">
        <v>29</v>
      </c>
      <c r="G288" s="13" t="s">
        <v>29</v>
      </c>
      <c r="H288" s="13" t="s">
        <v>29</v>
      </c>
      <c r="I288" s="39" t="s">
        <v>29</v>
      </c>
      <c r="J288" s="31"/>
      <c r="K288" s="13"/>
      <c r="L288" s="32">
        <v>780.45</v>
      </c>
      <c r="M288" s="32">
        <v>63</v>
      </c>
      <c r="N288" s="32">
        <v>717.45</v>
      </c>
      <c r="O288" s="32">
        <v>0</v>
      </c>
      <c r="P288" s="13"/>
      <c r="Q288" s="13" t="s">
        <v>236</v>
      </c>
      <c r="R288" s="48">
        <v>363</v>
      </c>
      <c r="S288" s="48">
        <v>1408</v>
      </c>
      <c r="T288" s="48"/>
      <c r="U288" s="48"/>
      <c r="V288" s="13" t="s">
        <v>29</v>
      </c>
    </row>
    <row r="289" s="1" customFormat="1" ht="24.95" customHeight="1" spans="1:22">
      <c r="A289" s="15">
        <v>7890</v>
      </c>
      <c r="B289" s="16" t="s">
        <v>396</v>
      </c>
      <c r="C289" s="15"/>
      <c r="D289" s="15"/>
      <c r="E289" s="15"/>
      <c r="F289" s="15" t="s">
        <v>33</v>
      </c>
      <c r="G289" s="15" t="s">
        <v>29</v>
      </c>
      <c r="H289" s="15" t="s">
        <v>389</v>
      </c>
      <c r="I289" s="33">
        <f t="shared" ref="I289:O289" si="73">SUM(I290:I296)</f>
        <v>7</v>
      </c>
      <c r="J289" s="34"/>
      <c r="K289" s="15"/>
      <c r="L289" s="35">
        <f t="shared" si="73"/>
        <v>591.05</v>
      </c>
      <c r="M289" s="35">
        <f t="shared" si="73"/>
        <v>63</v>
      </c>
      <c r="N289" s="35">
        <f t="shared" si="73"/>
        <v>528.05</v>
      </c>
      <c r="O289" s="35">
        <f t="shared" si="73"/>
        <v>0</v>
      </c>
      <c r="P289" s="15"/>
      <c r="Q289" s="15" t="s">
        <v>236</v>
      </c>
      <c r="R289" s="49">
        <f>SUM(R290:R296)</f>
        <v>97</v>
      </c>
      <c r="S289" s="49">
        <f>SUM(S290:S296)</f>
        <v>383</v>
      </c>
      <c r="T289" s="49" t="s">
        <v>397</v>
      </c>
      <c r="U289" s="49" t="s">
        <v>356</v>
      </c>
      <c r="V289" s="15" t="s">
        <v>29</v>
      </c>
    </row>
    <row r="290" s="1" customFormat="1" ht="24.95" customHeight="1" spans="1:22">
      <c r="A290" s="17">
        <v>7966</v>
      </c>
      <c r="B290" s="53" t="s">
        <v>398</v>
      </c>
      <c r="C290" s="19" t="s">
        <v>39</v>
      </c>
      <c r="D290" s="19" t="s">
        <v>40</v>
      </c>
      <c r="E290" s="19" t="s">
        <v>399</v>
      </c>
      <c r="F290" s="19" t="s">
        <v>33</v>
      </c>
      <c r="G290" s="19">
        <v>2018</v>
      </c>
      <c r="H290" s="19" t="s">
        <v>389</v>
      </c>
      <c r="I290" s="36">
        <v>1</v>
      </c>
      <c r="J290" s="37" t="s">
        <v>400</v>
      </c>
      <c r="K290" s="38">
        <v>63</v>
      </c>
      <c r="L290" s="38">
        <f t="shared" si="72"/>
        <v>63</v>
      </c>
      <c r="M290" s="38">
        <v>63</v>
      </c>
      <c r="N290" s="38"/>
      <c r="O290" s="38"/>
      <c r="P290" s="17" t="s">
        <v>67</v>
      </c>
      <c r="Q290" s="19" t="s">
        <v>236</v>
      </c>
      <c r="R290" s="19">
        <v>24</v>
      </c>
      <c r="S290" s="19">
        <v>98</v>
      </c>
      <c r="T290" s="19"/>
      <c r="U290" s="19"/>
      <c r="V290" s="19" t="s">
        <v>394</v>
      </c>
    </row>
    <row r="291" s="1" customFormat="1" ht="24.95" customHeight="1" spans="1:22">
      <c r="A291" s="17">
        <v>8101</v>
      </c>
      <c r="B291" s="21" t="s">
        <v>401</v>
      </c>
      <c r="C291" s="17" t="s">
        <v>39</v>
      </c>
      <c r="D291" s="17" t="s">
        <v>40</v>
      </c>
      <c r="E291" s="17" t="s">
        <v>402</v>
      </c>
      <c r="F291" s="17" t="s">
        <v>33</v>
      </c>
      <c r="G291" s="17">
        <v>2019</v>
      </c>
      <c r="H291" s="17" t="s">
        <v>389</v>
      </c>
      <c r="I291" s="51">
        <v>1</v>
      </c>
      <c r="J291" s="42" t="s">
        <v>403</v>
      </c>
      <c r="K291" s="17">
        <v>60</v>
      </c>
      <c r="L291" s="43">
        <f t="shared" si="72"/>
        <v>60</v>
      </c>
      <c r="M291" s="43"/>
      <c r="N291" s="43">
        <v>60</v>
      </c>
      <c r="O291" s="43"/>
      <c r="P291" s="17" t="s">
        <v>67</v>
      </c>
      <c r="Q291" s="17" t="s">
        <v>236</v>
      </c>
      <c r="R291" s="17">
        <v>2</v>
      </c>
      <c r="S291" s="17">
        <v>8</v>
      </c>
      <c r="T291" s="17"/>
      <c r="U291" s="17"/>
      <c r="V291" s="17" t="s">
        <v>4</v>
      </c>
    </row>
    <row r="292" s="1" customFormat="1" ht="24.95" customHeight="1" spans="1:22">
      <c r="A292" s="17">
        <v>8102</v>
      </c>
      <c r="B292" s="21" t="s">
        <v>404</v>
      </c>
      <c r="C292" s="17" t="s">
        <v>39</v>
      </c>
      <c r="D292" s="17" t="s">
        <v>40</v>
      </c>
      <c r="E292" s="17" t="s">
        <v>317</v>
      </c>
      <c r="F292" s="17" t="s">
        <v>33</v>
      </c>
      <c r="G292" s="17">
        <v>2019</v>
      </c>
      <c r="H292" s="17" t="s">
        <v>389</v>
      </c>
      <c r="I292" s="51">
        <v>1</v>
      </c>
      <c r="J292" s="42" t="s">
        <v>405</v>
      </c>
      <c r="K292" s="17">
        <v>40</v>
      </c>
      <c r="L292" s="43">
        <f t="shared" si="72"/>
        <v>40</v>
      </c>
      <c r="M292" s="43"/>
      <c r="N292" s="43">
        <v>40</v>
      </c>
      <c r="O292" s="43"/>
      <c r="P292" s="17" t="s">
        <v>67</v>
      </c>
      <c r="Q292" s="17" t="s">
        <v>236</v>
      </c>
      <c r="R292" s="17">
        <v>22</v>
      </c>
      <c r="S292" s="17">
        <v>87</v>
      </c>
      <c r="T292" s="17"/>
      <c r="U292" s="17"/>
      <c r="V292" s="17" t="s">
        <v>4</v>
      </c>
    </row>
    <row r="293" s="1" customFormat="1" ht="24.95" customHeight="1" spans="1:22">
      <c r="A293" s="17">
        <v>8103</v>
      </c>
      <c r="B293" s="21" t="s">
        <v>406</v>
      </c>
      <c r="C293" s="17" t="s">
        <v>39</v>
      </c>
      <c r="D293" s="17" t="s">
        <v>40</v>
      </c>
      <c r="E293" s="17" t="s">
        <v>407</v>
      </c>
      <c r="F293" s="17" t="s">
        <v>33</v>
      </c>
      <c r="G293" s="17">
        <v>2019</v>
      </c>
      <c r="H293" s="17" t="s">
        <v>389</v>
      </c>
      <c r="I293" s="51">
        <v>1</v>
      </c>
      <c r="J293" s="42" t="s">
        <v>408</v>
      </c>
      <c r="K293" s="17">
        <v>30</v>
      </c>
      <c r="L293" s="43">
        <f t="shared" si="72"/>
        <v>30</v>
      </c>
      <c r="M293" s="43"/>
      <c r="N293" s="43">
        <v>30</v>
      </c>
      <c r="O293" s="43"/>
      <c r="P293" s="17" t="s">
        <v>67</v>
      </c>
      <c r="Q293" s="17" t="s">
        <v>236</v>
      </c>
      <c r="R293" s="17">
        <v>1</v>
      </c>
      <c r="S293" s="17">
        <v>4</v>
      </c>
      <c r="T293" s="17"/>
      <c r="U293" s="17"/>
      <c r="V293" s="17" t="s">
        <v>4</v>
      </c>
    </row>
    <row r="294" s="1" customFormat="1" ht="24.95" customHeight="1" spans="1:22">
      <c r="A294" s="17">
        <v>8104</v>
      </c>
      <c r="B294" s="21" t="s">
        <v>409</v>
      </c>
      <c r="C294" s="17" t="s">
        <v>39</v>
      </c>
      <c r="D294" s="17" t="s">
        <v>40</v>
      </c>
      <c r="E294" s="17" t="s">
        <v>410</v>
      </c>
      <c r="F294" s="17" t="s">
        <v>33</v>
      </c>
      <c r="G294" s="17">
        <v>2019</v>
      </c>
      <c r="H294" s="17" t="s">
        <v>389</v>
      </c>
      <c r="I294" s="51">
        <v>1</v>
      </c>
      <c r="J294" s="42" t="s">
        <v>411</v>
      </c>
      <c r="K294" s="17">
        <v>10</v>
      </c>
      <c r="L294" s="43">
        <f t="shared" si="72"/>
        <v>10</v>
      </c>
      <c r="M294" s="43"/>
      <c r="N294" s="43">
        <v>10</v>
      </c>
      <c r="O294" s="43"/>
      <c r="P294" s="17" t="s">
        <v>67</v>
      </c>
      <c r="Q294" s="17" t="s">
        <v>236</v>
      </c>
      <c r="R294" s="17">
        <v>25</v>
      </c>
      <c r="S294" s="17">
        <v>94</v>
      </c>
      <c r="T294" s="17"/>
      <c r="U294" s="17"/>
      <c r="V294" s="17" t="s">
        <v>4</v>
      </c>
    </row>
    <row r="295" s="1" customFormat="1" ht="24.95" customHeight="1" spans="1:22">
      <c r="A295" s="17">
        <v>8107</v>
      </c>
      <c r="B295" s="21" t="s">
        <v>412</v>
      </c>
      <c r="C295" s="17" t="s">
        <v>39</v>
      </c>
      <c r="D295" s="17" t="s">
        <v>40</v>
      </c>
      <c r="E295" s="17" t="s">
        <v>320</v>
      </c>
      <c r="F295" s="17" t="s">
        <v>33</v>
      </c>
      <c r="G295" s="17">
        <v>2019</v>
      </c>
      <c r="H295" s="17" t="s">
        <v>389</v>
      </c>
      <c r="I295" s="51">
        <v>1</v>
      </c>
      <c r="J295" s="42" t="s">
        <v>405</v>
      </c>
      <c r="K295" s="17">
        <v>178.05</v>
      </c>
      <c r="L295" s="43">
        <f t="shared" si="72"/>
        <v>178.05</v>
      </c>
      <c r="M295" s="43"/>
      <c r="N295" s="43">
        <v>178.05</v>
      </c>
      <c r="O295" s="43"/>
      <c r="P295" s="17" t="s">
        <v>67</v>
      </c>
      <c r="Q295" s="17" t="s">
        <v>236</v>
      </c>
      <c r="R295" s="17">
        <v>22</v>
      </c>
      <c r="S295" s="17">
        <v>87</v>
      </c>
      <c r="T295" s="17"/>
      <c r="U295" s="17"/>
      <c r="V295" s="17" t="s">
        <v>4</v>
      </c>
    </row>
    <row r="296" s="1" customFormat="1" ht="24.95" customHeight="1" spans="1:22">
      <c r="A296" s="17">
        <v>8109</v>
      </c>
      <c r="B296" s="21" t="s">
        <v>413</v>
      </c>
      <c r="C296" s="17" t="s">
        <v>39</v>
      </c>
      <c r="D296" s="17" t="s">
        <v>40</v>
      </c>
      <c r="E296" s="17" t="s">
        <v>414</v>
      </c>
      <c r="F296" s="17" t="s">
        <v>73</v>
      </c>
      <c r="G296" s="17">
        <v>2019</v>
      </c>
      <c r="H296" s="17" t="s">
        <v>389</v>
      </c>
      <c r="I296" s="51">
        <v>1</v>
      </c>
      <c r="J296" s="42" t="s">
        <v>415</v>
      </c>
      <c r="K296" s="17">
        <v>210</v>
      </c>
      <c r="L296" s="43">
        <f t="shared" si="72"/>
        <v>210</v>
      </c>
      <c r="M296" s="43"/>
      <c r="N296" s="43">
        <v>210</v>
      </c>
      <c r="O296" s="43"/>
      <c r="P296" s="17" t="s">
        <v>67</v>
      </c>
      <c r="Q296" s="17" t="s">
        <v>236</v>
      </c>
      <c r="R296" s="17">
        <v>1</v>
      </c>
      <c r="S296" s="17">
        <v>5</v>
      </c>
      <c r="T296" s="17"/>
      <c r="U296" s="17"/>
      <c r="V296" s="17" t="s">
        <v>4</v>
      </c>
    </row>
    <row r="297" s="1" customFormat="1" ht="24.95" customHeight="1" spans="1:22">
      <c r="A297" s="15">
        <v>8193</v>
      </c>
      <c r="B297" s="16" t="s">
        <v>416</v>
      </c>
      <c r="C297" s="15"/>
      <c r="D297" s="15"/>
      <c r="E297" s="15"/>
      <c r="F297" s="15" t="s">
        <v>33</v>
      </c>
      <c r="G297" s="15" t="s">
        <v>29</v>
      </c>
      <c r="H297" s="15" t="s">
        <v>389</v>
      </c>
      <c r="I297" s="49">
        <f t="shared" ref="I297:O297" si="74">SUM(I298:I298)</f>
        <v>1</v>
      </c>
      <c r="J297" s="34"/>
      <c r="K297" s="15"/>
      <c r="L297" s="35">
        <f t="shared" si="74"/>
        <v>100</v>
      </c>
      <c r="M297" s="35">
        <f t="shared" si="74"/>
        <v>0</v>
      </c>
      <c r="N297" s="35">
        <f t="shared" si="74"/>
        <v>100</v>
      </c>
      <c r="O297" s="35">
        <f t="shared" si="74"/>
        <v>0</v>
      </c>
      <c r="P297" s="15"/>
      <c r="Q297" s="15" t="s">
        <v>236</v>
      </c>
      <c r="R297" s="49">
        <f>SUM(R298:R298)</f>
        <v>44</v>
      </c>
      <c r="S297" s="49">
        <f>SUM(S298:S298)</f>
        <v>135</v>
      </c>
      <c r="T297" s="49" t="s">
        <v>417</v>
      </c>
      <c r="U297" s="49" t="s">
        <v>356</v>
      </c>
      <c r="V297" s="15" t="s">
        <v>29</v>
      </c>
    </row>
    <row r="298" s="1" customFormat="1" ht="24.95" customHeight="1" spans="1:22">
      <c r="A298" s="17">
        <v>8199</v>
      </c>
      <c r="B298" s="21" t="s">
        <v>418</v>
      </c>
      <c r="C298" s="17" t="s">
        <v>39</v>
      </c>
      <c r="D298" s="17" t="s">
        <v>40</v>
      </c>
      <c r="E298" s="17"/>
      <c r="F298" s="17" t="s">
        <v>33</v>
      </c>
      <c r="G298" s="17">
        <v>2019</v>
      </c>
      <c r="H298" s="17" t="s">
        <v>389</v>
      </c>
      <c r="I298" s="50">
        <v>1</v>
      </c>
      <c r="J298" s="42" t="s">
        <v>419</v>
      </c>
      <c r="K298" s="17">
        <v>100</v>
      </c>
      <c r="L298" s="43">
        <f>M298+N298+O298</f>
        <v>100</v>
      </c>
      <c r="M298" s="43"/>
      <c r="N298" s="43">
        <v>100</v>
      </c>
      <c r="O298" s="43"/>
      <c r="P298" s="17" t="s">
        <v>43</v>
      </c>
      <c r="Q298" s="17" t="s">
        <v>236</v>
      </c>
      <c r="R298" s="17">
        <v>44</v>
      </c>
      <c r="S298" s="17">
        <v>135</v>
      </c>
      <c r="T298" s="17"/>
      <c r="U298" s="17"/>
      <c r="V298" s="17" t="s">
        <v>420</v>
      </c>
    </row>
    <row r="299" s="1" customFormat="1" ht="24.95" customHeight="1" spans="1:22">
      <c r="A299" s="15">
        <v>8294</v>
      </c>
      <c r="B299" s="16" t="s">
        <v>421</v>
      </c>
      <c r="C299" s="15"/>
      <c r="D299" s="15"/>
      <c r="E299" s="15"/>
      <c r="F299" s="15" t="s">
        <v>57</v>
      </c>
      <c r="G299" s="15" t="s">
        <v>29</v>
      </c>
      <c r="H299" s="15" t="s">
        <v>289</v>
      </c>
      <c r="I299" s="33">
        <v>222</v>
      </c>
      <c r="J299" s="34"/>
      <c r="K299" s="15"/>
      <c r="L299" s="35">
        <v>89.4</v>
      </c>
      <c r="M299" s="35">
        <v>0</v>
      </c>
      <c r="N299" s="35">
        <v>89.4</v>
      </c>
      <c r="O299" s="35">
        <v>0</v>
      </c>
      <c r="P299" s="15"/>
      <c r="Q299" s="15" t="s">
        <v>31</v>
      </c>
      <c r="R299" s="49">
        <v>222</v>
      </c>
      <c r="S299" s="49">
        <v>890</v>
      </c>
      <c r="T299" s="49" t="s">
        <v>422</v>
      </c>
      <c r="U299" s="49" t="s">
        <v>356</v>
      </c>
      <c r="V299" s="15" t="s">
        <v>29</v>
      </c>
    </row>
    <row r="300" s="1" customFormat="1" ht="24.95" customHeight="1" spans="1:22">
      <c r="A300" s="17">
        <v>8295</v>
      </c>
      <c r="B300" s="20" t="s">
        <v>423</v>
      </c>
      <c r="C300" s="17"/>
      <c r="D300" s="17"/>
      <c r="E300" s="17"/>
      <c r="F300" s="17" t="s">
        <v>57</v>
      </c>
      <c r="G300" s="17" t="s">
        <v>29</v>
      </c>
      <c r="H300" s="17" t="s">
        <v>289</v>
      </c>
      <c r="I300" s="51">
        <f t="shared" ref="I300:O300" si="75">SUM(I301:I310)</f>
        <v>114</v>
      </c>
      <c r="J300" s="42"/>
      <c r="K300" s="17"/>
      <c r="L300" s="43">
        <f t="shared" si="75"/>
        <v>57</v>
      </c>
      <c r="M300" s="43">
        <f t="shared" si="75"/>
        <v>0</v>
      </c>
      <c r="N300" s="43">
        <f t="shared" si="75"/>
        <v>57</v>
      </c>
      <c r="O300" s="43">
        <f t="shared" si="75"/>
        <v>0</v>
      </c>
      <c r="P300" s="17"/>
      <c r="Q300" s="17" t="s">
        <v>31</v>
      </c>
      <c r="R300" s="50">
        <f>SUM(R301:R310)</f>
        <v>114</v>
      </c>
      <c r="S300" s="50">
        <f>SUM(S301:S310)</f>
        <v>464</v>
      </c>
      <c r="T300" s="50" t="s">
        <v>424</v>
      </c>
      <c r="U300" s="50" t="s">
        <v>356</v>
      </c>
      <c r="V300" s="17" t="s">
        <v>29</v>
      </c>
    </row>
    <row r="301" s="1" customFormat="1" ht="24.95" customHeight="1" spans="1:22">
      <c r="A301" s="17">
        <v>8408</v>
      </c>
      <c r="B301" s="21" t="s">
        <v>425</v>
      </c>
      <c r="C301" s="17" t="s">
        <v>39</v>
      </c>
      <c r="D301" s="57" t="s">
        <v>40</v>
      </c>
      <c r="E301" s="17" t="s">
        <v>47</v>
      </c>
      <c r="F301" s="17" t="s">
        <v>57</v>
      </c>
      <c r="G301" s="17">
        <v>2019</v>
      </c>
      <c r="H301" s="17" t="s">
        <v>289</v>
      </c>
      <c r="I301" s="51">
        <v>12</v>
      </c>
      <c r="J301" s="42" t="s">
        <v>426</v>
      </c>
      <c r="K301" s="17">
        <v>0.5</v>
      </c>
      <c r="L301" s="43">
        <f t="shared" ref="L301:L321" si="76">M301+N301+O301</f>
        <v>6</v>
      </c>
      <c r="M301" s="43"/>
      <c r="N301" s="43">
        <v>6</v>
      </c>
      <c r="O301" s="43"/>
      <c r="P301" s="17" t="s">
        <v>67</v>
      </c>
      <c r="Q301" s="17" t="s">
        <v>31</v>
      </c>
      <c r="R301" s="17">
        <v>12</v>
      </c>
      <c r="S301" s="17">
        <v>54</v>
      </c>
      <c r="T301" s="17"/>
      <c r="U301" s="17"/>
      <c r="V301" s="17" t="s">
        <v>4</v>
      </c>
    </row>
    <row r="302" s="1" customFormat="1" ht="24.95" customHeight="1" spans="1:22">
      <c r="A302" s="17">
        <v>8409</v>
      </c>
      <c r="B302" s="21" t="s">
        <v>427</v>
      </c>
      <c r="C302" s="17" t="s">
        <v>39</v>
      </c>
      <c r="D302" s="57" t="s">
        <v>40</v>
      </c>
      <c r="E302" s="17" t="s">
        <v>45</v>
      </c>
      <c r="F302" s="17" t="s">
        <v>57</v>
      </c>
      <c r="G302" s="17">
        <v>2019</v>
      </c>
      <c r="H302" s="17" t="s">
        <v>289</v>
      </c>
      <c r="I302" s="51">
        <v>19</v>
      </c>
      <c r="J302" s="42" t="s">
        <v>426</v>
      </c>
      <c r="K302" s="17">
        <v>0.5</v>
      </c>
      <c r="L302" s="43">
        <f t="shared" si="76"/>
        <v>9.5</v>
      </c>
      <c r="M302" s="43"/>
      <c r="N302" s="43">
        <v>9.5</v>
      </c>
      <c r="O302" s="43"/>
      <c r="P302" s="17" t="s">
        <v>67</v>
      </c>
      <c r="Q302" s="17" t="s">
        <v>31</v>
      </c>
      <c r="R302" s="17">
        <v>19</v>
      </c>
      <c r="S302" s="17">
        <v>64</v>
      </c>
      <c r="T302" s="17"/>
      <c r="U302" s="17"/>
      <c r="V302" s="17" t="s">
        <v>4</v>
      </c>
    </row>
    <row r="303" s="1" customFormat="1" ht="24.95" customHeight="1" spans="1:22">
      <c r="A303" s="17">
        <v>8410</v>
      </c>
      <c r="B303" s="21" t="s">
        <v>428</v>
      </c>
      <c r="C303" s="17" t="s">
        <v>39</v>
      </c>
      <c r="D303" s="57" t="s">
        <v>40</v>
      </c>
      <c r="E303" s="17" t="s">
        <v>86</v>
      </c>
      <c r="F303" s="17" t="s">
        <v>57</v>
      </c>
      <c r="G303" s="17">
        <v>2019</v>
      </c>
      <c r="H303" s="17" t="s">
        <v>289</v>
      </c>
      <c r="I303" s="51">
        <v>7</v>
      </c>
      <c r="J303" s="42" t="s">
        <v>426</v>
      </c>
      <c r="K303" s="17">
        <v>0.5</v>
      </c>
      <c r="L303" s="43">
        <f t="shared" si="76"/>
        <v>3.5</v>
      </c>
      <c r="M303" s="43"/>
      <c r="N303" s="43">
        <v>3.5</v>
      </c>
      <c r="O303" s="43"/>
      <c r="P303" s="17" t="s">
        <v>67</v>
      </c>
      <c r="Q303" s="17" t="s">
        <v>31</v>
      </c>
      <c r="R303" s="17">
        <v>7</v>
      </c>
      <c r="S303" s="17">
        <v>23</v>
      </c>
      <c r="T303" s="17"/>
      <c r="U303" s="17"/>
      <c r="V303" s="17" t="s">
        <v>4</v>
      </c>
    </row>
    <row r="304" s="1" customFormat="1" ht="24.95" customHeight="1" spans="1:22">
      <c r="A304" s="17">
        <v>8411</v>
      </c>
      <c r="B304" s="21" t="s">
        <v>429</v>
      </c>
      <c r="C304" s="17" t="s">
        <v>39</v>
      </c>
      <c r="D304" s="57" t="s">
        <v>40</v>
      </c>
      <c r="E304" s="17" t="s">
        <v>120</v>
      </c>
      <c r="F304" s="17" t="s">
        <v>57</v>
      </c>
      <c r="G304" s="17">
        <v>2019</v>
      </c>
      <c r="H304" s="17" t="s">
        <v>289</v>
      </c>
      <c r="I304" s="51">
        <v>4</v>
      </c>
      <c r="J304" s="42" t="s">
        <v>426</v>
      </c>
      <c r="K304" s="17">
        <v>0.5</v>
      </c>
      <c r="L304" s="43">
        <f t="shared" si="76"/>
        <v>2</v>
      </c>
      <c r="M304" s="43"/>
      <c r="N304" s="43">
        <v>2</v>
      </c>
      <c r="O304" s="43"/>
      <c r="P304" s="17" t="s">
        <v>67</v>
      </c>
      <c r="Q304" s="17" t="s">
        <v>31</v>
      </c>
      <c r="R304" s="17">
        <v>4</v>
      </c>
      <c r="S304" s="17">
        <v>18</v>
      </c>
      <c r="T304" s="17"/>
      <c r="U304" s="17"/>
      <c r="V304" s="17" t="s">
        <v>4</v>
      </c>
    </row>
    <row r="305" s="1" customFormat="1" ht="24.95" customHeight="1" spans="1:22">
      <c r="A305" s="17">
        <v>8412</v>
      </c>
      <c r="B305" s="21" t="s">
        <v>430</v>
      </c>
      <c r="C305" s="17" t="s">
        <v>39</v>
      </c>
      <c r="D305" s="57" t="s">
        <v>40</v>
      </c>
      <c r="E305" s="17" t="s">
        <v>72</v>
      </c>
      <c r="F305" s="17" t="s">
        <v>57</v>
      </c>
      <c r="G305" s="17">
        <v>2019</v>
      </c>
      <c r="H305" s="17" t="s">
        <v>289</v>
      </c>
      <c r="I305" s="51">
        <v>9</v>
      </c>
      <c r="J305" s="42" t="s">
        <v>426</v>
      </c>
      <c r="K305" s="17">
        <v>0.5</v>
      </c>
      <c r="L305" s="43">
        <f t="shared" si="76"/>
        <v>4.5</v>
      </c>
      <c r="M305" s="43"/>
      <c r="N305" s="43">
        <v>4.5</v>
      </c>
      <c r="O305" s="43"/>
      <c r="P305" s="17" t="s">
        <v>67</v>
      </c>
      <c r="Q305" s="17" t="s">
        <v>31</v>
      </c>
      <c r="R305" s="17">
        <v>9</v>
      </c>
      <c r="S305" s="17">
        <v>38</v>
      </c>
      <c r="T305" s="17"/>
      <c r="U305" s="17"/>
      <c r="V305" s="17" t="s">
        <v>4</v>
      </c>
    </row>
    <row r="306" s="1" customFormat="1" ht="24.95" customHeight="1" spans="1:22">
      <c r="A306" s="17">
        <v>8413</v>
      </c>
      <c r="B306" s="21" t="s">
        <v>431</v>
      </c>
      <c r="C306" s="17" t="s">
        <v>39</v>
      </c>
      <c r="D306" s="57" t="s">
        <v>40</v>
      </c>
      <c r="E306" s="17" t="s">
        <v>48</v>
      </c>
      <c r="F306" s="17" t="s">
        <v>57</v>
      </c>
      <c r="G306" s="17">
        <v>2019</v>
      </c>
      <c r="H306" s="17" t="s">
        <v>289</v>
      </c>
      <c r="I306" s="51">
        <v>8</v>
      </c>
      <c r="J306" s="42" t="s">
        <v>426</v>
      </c>
      <c r="K306" s="17">
        <v>0.5</v>
      </c>
      <c r="L306" s="43">
        <f t="shared" si="76"/>
        <v>4</v>
      </c>
      <c r="M306" s="43"/>
      <c r="N306" s="43">
        <v>4</v>
      </c>
      <c r="O306" s="43"/>
      <c r="P306" s="17" t="s">
        <v>67</v>
      </c>
      <c r="Q306" s="17" t="s">
        <v>31</v>
      </c>
      <c r="R306" s="17">
        <v>8</v>
      </c>
      <c r="S306" s="17">
        <v>33</v>
      </c>
      <c r="T306" s="17"/>
      <c r="U306" s="17"/>
      <c r="V306" s="17" t="s">
        <v>4</v>
      </c>
    </row>
    <row r="307" s="1" customFormat="1" ht="24.95" customHeight="1" spans="1:22">
      <c r="A307" s="17">
        <v>8414</v>
      </c>
      <c r="B307" s="21" t="s">
        <v>432</v>
      </c>
      <c r="C307" s="17" t="s">
        <v>39</v>
      </c>
      <c r="D307" s="57" t="s">
        <v>40</v>
      </c>
      <c r="E307" s="17" t="s">
        <v>46</v>
      </c>
      <c r="F307" s="17" t="s">
        <v>57</v>
      </c>
      <c r="G307" s="17">
        <v>2019</v>
      </c>
      <c r="H307" s="17" t="s">
        <v>289</v>
      </c>
      <c r="I307" s="51">
        <v>7</v>
      </c>
      <c r="J307" s="42" t="s">
        <v>426</v>
      </c>
      <c r="K307" s="17">
        <v>0.5</v>
      </c>
      <c r="L307" s="43">
        <f t="shared" si="76"/>
        <v>3.5</v>
      </c>
      <c r="M307" s="43"/>
      <c r="N307" s="43">
        <v>3.5</v>
      </c>
      <c r="O307" s="43"/>
      <c r="P307" s="17" t="s">
        <v>67</v>
      </c>
      <c r="Q307" s="17" t="s">
        <v>31</v>
      </c>
      <c r="R307" s="17">
        <v>7</v>
      </c>
      <c r="S307" s="17">
        <v>38</v>
      </c>
      <c r="T307" s="17"/>
      <c r="U307" s="17"/>
      <c r="V307" s="17" t="s">
        <v>4</v>
      </c>
    </row>
    <row r="308" s="1" customFormat="1" ht="24.95" customHeight="1" spans="1:22">
      <c r="A308" s="17">
        <v>8415</v>
      </c>
      <c r="B308" s="21" t="s">
        <v>433</v>
      </c>
      <c r="C308" s="17" t="s">
        <v>39</v>
      </c>
      <c r="D308" s="57" t="s">
        <v>40</v>
      </c>
      <c r="E308" s="17" t="s">
        <v>41</v>
      </c>
      <c r="F308" s="17" t="s">
        <v>57</v>
      </c>
      <c r="G308" s="17">
        <v>2019</v>
      </c>
      <c r="H308" s="17" t="s">
        <v>289</v>
      </c>
      <c r="I308" s="51">
        <v>21</v>
      </c>
      <c r="J308" s="42" t="s">
        <v>426</v>
      </c>
      <c r="K308" s="17">
        <v>0.5</v>
      </c>
      <c r="L308" s="43">
        <f t="shared" si="76"/>
        <v>10.5</v>
      </c>
      <c r="M308" s="43"/>
      <c r="N308" s="43">
        <v>10.5</v>
      </c>
      <c r="O308" s="43"/>
      <c r="P308" s="17" t="s">
        <v>67</v>
      </c>
      <c r="Q308" s="17" t="s">
        <v>31</v>
      </c>
      <c r="R308" s="17">
        <v>21</v>
      </c>
      <c r="S308" s="17">
        <v>84</v>
      </c>
      <c r="T308" s="17"/>
      <c r="U308" s="17"/>
      <c r="V308" s="17" t="s">
        <v>4</v>
      </c>
    </row>
    <row r="309" s="1" customFormat="1" ht="24.95" customHeight="1" spans="1:22">
      <c r="A309" s="17">
        <v>8416</v>
      </c>
      <c r="B309" s="21" t="s">
        <v>434</v>
      </c>
      <c r="C309" s="17" t="s">
        <v>39</v>
      </c>
      <c r="D309" s="57" t="s">
        <v>40</v>
      </c>
      <c r="E309" s="17" t="s">
        <v>49</v>
      </c>
      <c r="F309" s="17" t="s">
        <v>57</v>
      </c>
      <c r="G309" s="17">
        <v>2019</v>
      </c>
      <c r="H309" s="17" t="s">
        <v>289</v>
      </c>
      <c r="I309" s="51">
        <v>19</v>
      </c>
      <c r="J309" s="42" t="s">
        <v>426</v>
      </c>
      <c r="K309" s="17">
        <v>0.5</v>
      </c>
      <c r="L309" s="43">
        <f t="shared" si="76"/>
        <v>9.5</v>
      </c>
      <c r="M309" s="43"/>
      <c r="N309" s="43">
        <v>9.5</v>
      </c>
      <c r="O309" s="43"/>
      <c r="P309" s="17" t="s">
        <v>67</v>
      </c>
      <c r="Q309" s="17" t="s">
        <v>31</v>
      </c>
      <c r="R309" s="17">
        <v>19</v>
      </c>
      <c r="S309" s="17">
        <v>79</v>
      </c>
      <c r="T309" s="17"/>
      <c r="U309" s="17"/>
      <c r="V309" s="17" t="s">
        <v>4</v>
      </c>
    </row>
    <row r="310" s="1" customFormat="1" ht="24.95" customHeight="1" spans="1:22">
      <c r="A310" s="17">
        <v>8417</v>
      </c>
      <c r="B310" s="21" t="s">
        <v>435</v>
      </c>
      <c r="C310" s="17" t="s">
        <v>39</v>
      </c>
      <c r="D310" s="57" t="s">
        <v>40</v>
      </c>
      <c r="E310" s="17" t="s">
        <v>53</v>
      </c>
      <c r="F310" s="17" t="s">
        <v>57</v>
      </c>
      <c r="G310" s="17">
        <v>2019</v>
      </c>
      <c r="H310" s="17" t="s">
        <v>289</v>
      </c>
      <c r="I310" s="51">
        <v>8</v>
      </c>
      <c r="J310" s="42" t="s">
        <v>426</v>
      </c>
      <c r="K310" s="17">
        <v>0.5</v>
      </c>
      <c r="L310" s="43">
        <f t="shared" si="76"/>
        <v>4</v>
      </c>
      <c r="M310" s="43"/>
      <c r="N310" s="43">
        <v>4</v>
      </c>
      <c r="O310" s="43"/>
      <c r="P310" s="17" t="s">
        <v>67</v>
      </c>
      <c r="Q310" s="17" t="s">
        <v>31</v>
      </c>
      <c r="R310" s="17">
        <v>8</v>
      </c>
      <c r="S310" s="17">
        <v>33</v>
      </c>
      <c r="T310" s="17"/>
      <c r="U310" s="17"/>
      <c r="V310" s="17" t="s">
        <v>4</v>
      </c>
    </row>
    <row r="311" s="1" customFormat="1" ht="24.95" customHeight="1" spans="1:22">
      <c r="A311" s="17">
        <v>8793</v>
      </c>
      <c r="B311" s="20" t="s">
        <v>436</v>
      </c>
      <c r="C311" s="17"/>
      <c r="D311" s="17"/>
      <c r="E311" s="17"/>
      <c r="F311" s="17" t="s">
        <v>57</v>
      </c>
      <c r="G311" s="17" t="s">
        <v>29</v>
      </c>
      <c r="H311" s="17" t="s">
        <v>289</v>
      </c>
      <c r="I311" s="51">
        <f t="shared" ref="I311:O311" si="77">SUM(I312:I321)</f>
        <v>93</v>
      </c>
      <c r="J311" s="42"/>
      <c r="K311" s="17"/>
      <c r="L311" s="43">
        <f t="shared" si="77"/>
        <v>27.9</v>
      </c>
      <c r="M311" s="43">
        <f t="shared" si="77"/>
        <v>0</v>
      </c>
      <c r="N311" s="43">
        <f t="shared" si="77"/>
        <v>27.9</v>
      </c>
      <c r="O311" s="43">
        <f t="shared" si="77"/>
        <v>0</v>
      </c>
      <c r="P311" s="17"/>
      <c r="Q311" s="17" t="s">
        <v>31</v>
      </c>
      <c r="R311" s="50">
        <f>SUM(R312:R321)</f>
        <v>93</v>
      </c>
      <c r="S311" s="50">
        <f>SUM(S312:S321)</f>
        <v>379</v>
      </c>
      <c r="T311" s="50" t="s">
        <v>437</v>
      </c>
      <c r="U311" s="50" t="s">
        <v>356</v>
      </c>
      <c r="V311" s="17" t="s">
        <v>29</v>
      </c>
    </row>
    <row r="312" s="1" customFormat="1" ht="24.95" customHeight="1" spans="1:22">
      <c r="A312" s="17">
        <v>8912</v>
      </c>
      <c r="B312" s="21" t="s">
        <v>438</v>
      </c>
      <c r="C312" s="17" t="s">
        <v>39</v>
      </c>
      <c r="D312" s="57" t="s">
        <v>40</v>
      </c>
      <c r="E312" s="17" t="s">
        <v>47</v>
      </c>
      <c r="F312" s="17" t="s">
        <v>57</v>
      </c>
      <c r="G312" s="17">
        <v>2019</v>
      </c>
      <c r="H312" s="17" t="s">
        <v>289</v>
      </c>
      <c r="I312" s="51">
        <v>10</v>
      </c>
      <c r="J312" s="42" t="s">
        <v>439</v>
      </c>
      <c r="K312" s="17">
        <v>0.3</v>
      </c>
      <c r="L312" s="43">
        <f t="shared" ref="L312:L330" si="78">M312+N312+O312</f>
        <v>3</v>
      </c>
      <c r="M312" s="43"/>
      <c r="N312" s="43">
        <v>3</v>
      </c>
      <c r="O312" s="43"/>
      <c r="P312" s="17" t="s">
        <v>67</v>
      </c>
      <c r="Q312" s="17" t="s">
        <v>31</v>
      </c>
      <c r="R312" s="17">
        <v>10</v>
      </c>
      <c r="S312" s="17">
        <v>43</v>
      </c>
      <c r="T312" s="17"/>
      <c r="U312" s="17"/>
      <c r="V312" s="17" t="s">
        <v>4</v>
      </c>
    </row>
    <row r="313" s="1" customFormat="1" ht="24.95" customHeight="1" spans="1:22">
      <c r="A313" s="17">
        <v>8913</v>
      </c>
      <c r="B313" s="21" t="s">
        <v>440</v>
      </c>
      <c r="C313" s="17" t="s">
        <v>39</v>
      </c>
      <c r="D313" s="57" t="s">
        <v>40</v>
      </c>
      <c r="E313" s="17" t="s">
        <v>45</v>
      </c>
      <c r="F313" s="17" t="s">
        <v>57</v>
      </c>
      <c r="G313" s="17">
        <v>2019</v>
      </c>
      <c r="H313" s="17" t="s">
        <v>289</v>
      </c>
      <c r="I313" s="51">
        <v>14</v>
      </c>
      <c r="J313" s="42" t="s">
        <v>439</v>
      </c>
      <c r="K313" s="17">
        <v>0.3</v>
      </c>
      <c r="L313" s="43">
        <f t="shared" si="78"/>
        <v>4.2</v>
      </c>
      <c r="M313" s="43"/>
      <c r="N313" s="43">
        <v>4.2</v>
      </c>
      <c r="O313" s="43"/>
      <c r="P313" s="17" t="s">
        <v>67</v>
      </c>
      <c r="Q313" s="17" t="s">
        <v>31</v>
      </c>
      <c r="R313" s="17">
        <v>14</v>
      </c>
      <c r="S313" s="17">
        <v>47</v>
      </c>
      <c r="T313" s="17"/>
      <c r="U313" s="17"/>
      <c r="V313" s="17" t="s">
        <v>4</v>
      </c>
    </row>
    <row r="314" s="1" customFormat="1" ht="24.95" customHeight="1" spans="1:22">
      <c r="A314" s="17">
        <v>8914</v>
      </c>
      <c r="B314" s="21" t="s">
        <v>441</v>
      </c>
      <c r="C314" s="17" t="s">
        <v>39</v>
      </c>
      <c r="D314" s="57" t="s">
        <v>40</v>
      </c>
      <c r="E314" s="17" t="s">
        <v>86</v>
      </c>
      <c r="F314" s="17" t="s">
        <v>57</v>
      </c>
      <c r="G314" s="17">
        <v>2019</v>
      </c>
      <c r="H314" s="17" t="s">
        <v>289</v>
      </c>
      <c r="I314" s="51">
        <v>5</v>
      </c>
      <c r="J314" s="42" t="s">
        <v>439</v>
      </c>
      <c r="K314" s="17">
        <v>0.3</v>
      </c>
      <c r="L314" s="43">
        <f t="shared" si="78"/>
        <v>1.5</v>
      </c>
      <c r="M314" s="43"/>
      <c r="N314" s="43">
        <v>1.5</v>
      </c>
      <c r="O314" s="43"/>
      <c r="P314" s="17" t="s">
        <v>67</v>
      </c>
      <c r="Q314" s="17" t="s">
        <v>31</v>
      </c>
      <c r="R314" s="17">
        <v>5</v>
      </c>
      <c r="S314" s="17">
        <v>16</v>
      </c>
      <c r="T314" s="17"/>
      <c r="U314" s="17"/>
      <c r="V314" s="17" t="s">
        <v>4</v>
      </c>
    </row>
    <row r="315" s="1" customFormat="1" ht="24.95" customHeight="1" spans="1:22">
      <c r="A315" s="17">
        <v>8915</v>
      </c>
      <c r="B315" s="21" t="s">
        <v>442</v>
      </c>
      <c r="C315" s="17" t="s">
        <v>39</v>
      </c>
      <c r="D315" s="57" t="s">
        <v>40</v>
      </c>
      <c r="E315" s="17" t="s">
        <v>120</v>
      </c>
      <c r="F315" s="17" t="s">
        <v>57</v>
      </c>
      <c r="G315" s="17">
        <v>2019</v>
      </c>
      <c r="H315" s="17" t="s">
        <v>289</v>
      </c>
      <c r="I315" s="51">
        <v>4</v>
      </c>
      <c r="J315" s="42" t="s">
        <v>439</v>
      </c>
      <c r="K315" s="17">
        <v>0.3</v>
      </c>
      <c r="L315" s="43">
        <f t="shared" si="78"/>
        <v>1.2</v>
      </c>
      <c r="M315" s="43"/>
      <c r="N315" s="43">
        <v>1.2</v>
      </c>
      <c r="O315" s="43"/>
      <c r="P315" s="17" t="s">
        <v>67</v>
      </c>
      <c r="Q315" s="17" t="s">
        <v>31</v>
      </c>
      <c r="R315" s="17">
        <v>4</v>
      </c>
      <c r="S315" s="17">
        <v>18</v>
      </c>
      <c r="T315" s="17"/>
      <c r="U315" s="17"/>
      <c r="V315" s="17" t="s">
        <v>4</v>
      </c>
    </row>
    <row r="316" s="1" customFormat="1" ht="24.95" customHeight="1" spans="1:22">
      <c r="A316" s="17">
        <v>8916</v>
      </c>
      <c r="B316" s="21" t="s">
        <v>443</v>
      </c>
      <c r="C316" s="17" t="s">
        <v>39</v>
      </c>
      <c r="D316" s="57" t="s">
        <v>40</v>
      </c>
      <c r="E316" s="17" t="s">
        <v>72</v>
      </c>
      <c r="F316" s="17" t="s">
        <v>57</v>
      </c>
      <c r="G316" s="17">
        <v>2019</v>
      </c>
      <c r="H316" s="17" t="s">
        <v>289</v>
      </c>
      <c r="I316" s="51">
        <v>9</v>
      </c>
      <c r="J316" s="42" t="s">
        <v>439</v>
      </c>
      <c r="K316" s="17">
        <v>0.3</v>
      </c>
      <c r="L316" s="43">
        <f t="shared" si="78"/>
        <v>2.7</v>
      </c>
      <c r="M316" s="43"/>
      <c r="N316" s="43">
        <v>2.7</v>
      </c>
      <c r="O316" s="43"/>
      <c r="P316" s="17" t="s">
        <v>67</v>
      </c>
      <c r="Q316" s="17" t="s">
        <v>31</v>
      </c>
      <c r="R316" s="17">
        <v>9</v>
      </c>
      <c r="S316" s="17">
        <v>39</v>
      </c>
      <c r="T316" s="17"/>
      <c r="U316" s="17"/>
      <c r="V316" s="17" t="s">
        <v>4</v>
      </c>
    </row>
    <row r="317" s="1" customFormat="1" ht="24.95" customHeight="1" spans="1:22">
      <c r="A317" s="17">
        <v>8917</v>
      </c>
      <c r="B317" s="21" t="s">
        <v>444</v>
      </c>
      <c r="C317" s="17" t="s">
        <v>39</v>
      </c>
      <c r="D317" s="57" t="s">
        <v>40</v>
      </c>
      <c r="E317" s="17" t="s">
        <v>48</v>
      </c>
      <c r="F317" s="17" t="s">
        <v>57</v>
      </c>
      <c r="G317" s="17">
        <v>2019</v>
      </c>
      <c r="H317" s="17" t="s">
        <v>289</v>
      </c>
      <c r="I317" s="51">
        <v>8</v>
      </c>
      <c r="J317" s="42" t="s">
        <v>439</v>
      </c>
      <c r="K317" s="17">
        <v>0.3</v>
      </c>
      <c r="L317" s="43">
        <f t="shared" si="78"/>
        <v>2.4</v>
      </c>
      <c r="M317" s="43"/>
      <c r="N317" s="43">
        <v>2.4</v>
      </c>
      <c r="O317" s="43"/>
      <c r="P317" s="17" t="s">
        <v>67</v>
      </c>
      <c r="Q317" s="17" t="s">
        <v>31</v>
      </c>
      <c r="R317" s="17">
        <v>8</v>
      </c>
      <c r="S317" s="17">
        <v>33</v>
      </c>
      <c r="T317" s="17"/>
      <c r="U317" s="17"/>
      <c r="V317" s="17" t="s">
        <v>4</v>
      </c>
    </row>
    <row r="318" s="1" customFormat="1" ht="24.95" customHeight="1" spans="1:22">
      <c r="A318" s="17">
        <v>8918</v>
      </c>
      <c r="B318" s="21" t="s">
        <v>445</v>
      </c>
      <c r="C318" s="17" t="s">
        <v>39</v>
      </c>
      <c r="D318" s="57" t="s">
        <v>40</v>
      </c>
      <c r="E318" s="17" t="s">
        <v>46</v>
      </c>
      <c r="F318" s="17" t="s">
        <v>57</v>
      </c>
      <c r="G318" s="17">
        <v>2019</v>
      </c>
      <c r="H318" s="17" t="s">
        <v>289</v>
      </c>
      <c r="I318" s="51">
        <v>3</v>
      </c>
      <c r="J318" s="42" t="s">
        <v>439</v>
      </c>
      <c r="K318" s="17">
        <v>0.3</v>
      </c>
      <c r="L318" s="43">
        <f t="shared" si="78"/>
        <v>0.9</v>
      </c>
      <c r="M318" s="43"/>
      <c r="N318" s="43">
        <v>0.9</v>
      </c>
      <c r="O318" s="43"/>
      <c r="P318" s="17" t="s">
        <v>67</v>
      </c>
      <c r="Q318" s="17" t="s">
        <v>31</v>
      </c>
      <c r="R318" s="17">
        <v>3</v>
      </c>
      <c r="S318" s="17">
        <v>19</v>
      </c>
      <c r="T318" s="17"/>
      <c r="U318" s="17"/>
      <c r="V318" s="17" t="s">
        <v>4</v>
      </c>
    </row>
    <row r="319" s="1" customFormat="1" ht="24.95" customHeight="1" spans="1:22">
      <c r="A319" s="17">
        <v>8919</v>
      </c>
      <c r="B319" s="21" t="s">
        <v>446</v>
      </c>
      <c r="C319" s="17" t="s">
        <v>39</v>
      </c>
      <c r="D319" s="57" t="s">
        <v>40</v>
      </c>
      <c r="E319" s="17" t="s">
        <v>41</v>
      </c>
      <c r="F319" s="17" t="s">
        <v>57</v>
      </c>
      <c r="G319" s="17">
        <v>2019</v>
      </c>
      <c r="H319" s="17" t="s">
        <v>289</v>
      </c>
      <c r="I319" s="51">
        <v>16</v>
      </c>
      <c r="J319" s="42" t="s">
        <v>439</v>
      </c>
      <c r="K319" s="17">
        <v>0.3</v>
      </c>
      <c r="L319" s="43">
        <f t="shared" si="78"/>
        <v>4.8</v>
      </c>
      <c r="M319" s="43"/>
      <c r="N319" s="43">
        <v>4.8</v>
      </c>
      <c r="O319" s="43"/>
      <c r="P319" s="17" t="s">
        <v>67</v>
      </c>
      <c r="Q319" s="17" t="s">
        <v>31</v>
      </c>
      <c r="R319" s="17">
        <v>16</v>
      </c>
      <c r="S319" s="17">
        <v>63</v>
      </c>
      <c r="T319" s="17"/>
      <c r="U319" s="17"/>
      <c r="V319" s="17" t="s">
        <v>4</v>
      </c>
    </row>
    <row r="320" s="1" customFormat="1" ht="24.95" customHeight="1" spans="1:22">
      <c r="A320" s="17">
        <v>8920</v>
      </c>
      <c r="B320" s="21" t="s">
        <v>447</v>
      </c>
      <c r="C320" s="17" t="s">
        <v>39</v>
      </c>
      <c r="D320" s="57" t="s">
        <v>40</v>
      </c>
      <c r="E320" s="17" t="s">
        <v>49</v>
      </c>
      <c r="F320" s="17" t="s">
        <v>57</v>
      </c>
      <c r="G320" s="17">
        <v>2019</v>
      </c>
      <c r="H320" s="17" t="s">
        <v>289</v>
      </c>
      <c r="I320" s="51">
        <v>16</v>
      </c>
      <c r="J320" s="42" t="s">
        <v>439</v>
      </c>
      <c r="K320" s="17">
        <v>0.3</v>
      </c>
      <c r="L320" s="43">
        <f t="shared" si="78"/>
        <v>4.8</v>
      </c>
      <c r="M320" s="43"/>
      <c r="N320" s="43">
        <v>4.8</v>
      </c>
      <c r="O320" s="43"/>
      <c r="P320" s="17" t="s">
        <v>67</v>
      </c>
      <c r="Q320" s="17" t="s">
        <v>31</v>
      </c>
      <c r="R320" s="17">
        <v>16</v>
      </c>
      <c r="S320" s="17">
        <v>68</v>
      </c>
      <c r="T320" s="17"/>
      <c r="U320" s="17"/>
      <c r="V320" s="17" t="s">
        <v>4</v>
      </c>
    </row>
    <row r="321" s="1" customFormat="1" ht="24.95" customHeight="1" spans="1:22">
      <c r="A321" s="17">
        <v>8921</v>
      </c>
      <c r="B321" s="21" t="s">
        <v>448</v>
      </c>
      <c r="C321" s="17" t="s">
        <v>39</v>
      </c>
      <c r="D321" s="57" t="s">
        <v>40</v>
      </c>
      <c r="E321" s="17" t="s">
        <v>53</v>
      </c>
      <c r="F321" s="17" t="s">
        <v>57</v>
      </c>
      <c r="G321" s="17">
        <v>2019</v>
      </c>
      <c r="H321" s="17" t="s">
        <v>289</v>
      </c>
      <c r="I321" s="51">
        <v>8</v>
      </c>
      <c r="J321" s="42" t="s">
        <v>439</v>
      </c>
      <c r="K321" s="17">
        <v>0.3</v>
      </c>
      <c r="L321" s="43">
        <f t="shared" si="78"/>
        <v>2.4</v>
      </c>
      <c r="M321" s="43"/>
      <c r="N321" s="43">
        <v>2.4</v>
      </c>
      <c r="O321" s="43"/>
      <c r="P321" s="17" t="s">
        <v>67</v>
      </c>
      <c r="Q321" s="17" t="s">
        <v>31</v>
      </c>
      <c r="R321" s="17">
        <v>8</v>
      </c>
      <c r="S321" s="17">
        <v>33</v>
      </c>
      <c r="T321" s="17"/>
      <c r="U321" s="17"/>
      <c r="V321" s="17" t="s">
        <v>4</v>
      </c>
    </row>
    <row r="322" s="1" customFormat="1" ht="24.95" customHeight="1" spans="1:22">
      <c r="A322" s="17">
        <v>9320</v>
      </c>
      <c r="B322" s="20" t="s">
        <v>449</v>
      </c>
      <c r="C322" s="17"/>
      <c r="D322" s="17"/>
      <c r="E322" s="17"/>
      <c r="F322" s="17" t="s">
        <v>57</v>
      </c>
      <c r="G322" s="17" t="s">
        <v>29</v>
      </c>
      <c r="H322" s="17" t="s">
        <v>289</v>
      </c>
      <c r="I322" s="51">
        <f t="shared" ref="I322:O322" si="79">SUM(I323:I329)</f>
        <v>15</v>
      </c>
      <c r="J322" s="42"/>
      <c r="K322" s="17"/>
      <c r="L322" s="43">
        <f t="shared" si="79"/>
        <v>4.5</v>
      </c>
      <c r="M322" s="43">
        <f t="shared" si="79"/>
        <v>0</v>
      </c>
      <c r="N322" s="43">
        <f t="shared" si="79"/>
        <v>4.5</v>
      </c>
      <c r="O322" s="43">
        <f t="shared" si="79"/>
        <v>0</v>
      </c>
      <c r="P322" s="17"/>
      <c r="Q322" s="17" t="s">
        <v>31</v>
      </c>
      <c r="R322" s="50">
        <f>SUM(R323:R329)</f>
        <v>15</v>
      </c>
      <c r="S322" s="50">
        <f>SUM(S323:S329)</f>
        <v>47</v>
      </c>
      <c r="T322" s="50" t="s">
        <v>450</v>
      </c>
      <c r="U322" s="50" t="s">
        <v>356</v>
      </c>
      <c r="V322" s="17" t="s">
        <v>29</v>
      </c>
    </row>
    <row r="323" s="3" customFormat="1" ht="24.95" customHeight="1" spans="1:22">
      <c r="A323" s="17">
        <v>9660</v>
      </c>
      <c r="B323" s="53" t="s">
        <v>451</v>
      </c>
      <c r="C323" s="19" t="s">
        <v>39</v>
      </c>
      <c r="D323" s="19" t="s">
        <v>40</v>
      </c>
      <c r="E323" s="19" t="s">
        <v>161</v>
      </c>
      <c r="F323" s="19" t="s">
        <v>57</v>
      </c>
      <c r="G323" s="19">
        <v>2019</v>
      </c>
      <c r="H323" s="19" t="s">
        <v>289</v>
      </c>
      <c r="I323" s="36">
        <v>1</v>
      </c>
      <c r="J323" s="37" t="s">
        <v>452</v>
      </c>
      <c r="K323" s="19">
        <v>0.3</v>
      </c>
      <c r="L323" s="38">
        <f t="shared" ref="L323:L329" si="80">M323+N323+O323</f>
        <v>0.3</v>
      </c>
      <c r="M323" s="38"/>
      <c r="N323" s="38">
        <v>0.3</v>
      </c>
      <c r="O323" s="38"/>
      <c r="P323" s="19" t="s">
        <v>67</v>
      </c>
      <c r="Q323" s="19" t="s">
        <v>31</v>
      </c>
      <c r="R323" s="19">
        <v>1</v>
      </c>
      <c r="S323" s="19">
        <v>2</v>
      </c>
      <c r="T323" s="19"/>
      <c r="U323" s="19"/>
      <c r="V323" s="19" t="s">
        <v>4</v>
      </c>
    </row>
    <row r="324" s="3" customFormat="1" ht="24.95" customHeight="1" spans="1:22">
      <c r="A324" s="17">
        <v>9661</v>
      </c>
      <c r="B324" s="53" t="s">
        <v>453</v>
      </c>
      <c r="C324" s="19" t="s">
        <v>39</v>
      </c>
      <c r="D324" s="19" t="s">
        <v>40</v>
      </c>
      <c r="E324" s="19" t="s">
        <v>165</v>
      </c>
      <c r="F324" s="19" t="s">
        <v>57</v>
      </c>
      <c r="G324" s="19">
        <v>2019</v>
      </c>
      <c r="H324" s="19" t="s">
        <v>289</v>
      </c>
      <c r="I324" s="36">
        <v>2</v>
      </c>
      <c r="J324" s="37" t="s">
        <v>452</v>
      </c>
      <c r="K324" s="19">
        <v>0.3</v>
      </c>
      <c r="L324" s="38">
        <f t="shared" si="80"/>
        <v>0.6</v>
      </c>
      <c r="M324" s="38"/>
      <c r="N324" s="38">
        <v>0.6</v>
      </c>
      <c r="O324" s="38"/>
      <c r="P324" s="19" t="s">
        <v>67</v>
      </c>
      <c r="Q324" s="19" t="s">
        <v>31</v>
      </c>
      <c r="R324" s="19">
        <v>2</v>
      </c>
      <c r="S324" s="19">
        <v>3</v>
      </c>
      <c r="T324" s="19"/>
      <c r="U324" s="19"/>
      <c r="V324" s="19" t="s">
        <v>4</v>
      </c>
    </row>
    <row r="325" s="3" customFormat="1" ht="24.95" customHeight="1" spans="1:22">
      <c r="A325" s="17">
        <v>9662</v>
      </c>
      <c r="B325" s="53" t="s">
        <v>454</v>
      </c>
      <c r="C325" s="19" t="s">
        <v>39</v>
      </c>
      <c r="D325" s="19" t="s">
        <v>40</v>
      </c>
      <c r="E325" s="19" t="s">
        <v>167</v>
      </c>
      <c r="F325" s="19" t="s">
        <v>57</v>
      </c>
      <c r="G325" s="19">
        <v>2019</v>
      </c>
      <c r="H325" s="19" t="s">
        <v>289</v>
      </c>
      <c r="I325" s="36">
        <v>6</v>
      </c>
      <c r="J325" s="37" t="s">
        <v>452</v>
      </c>
      <c r="K325" s="19">
        <v>0.3</v>
      </c>
      <c r="L325" s="38">
        <f t="shared" si="80"/>
        <v>1.8</v>
      </c>
      <c r="M325" s="38"/>
      <c r="N325" s="38">
        <v>1.8</v>
      </c>
      <c r="O325" s="38"/>
      <c r="P325" s="19" t="s">
        <v>67</v>
      </c>
      <c r="Q325" s="19" t="s">
        <v>31</v>
      </c>
      <c r="R325" s="19">
        <v>6</v>
      </c>
      <c r="S325" s="19">
        <v>19</v>
      </c>
      <c r="T325" s="19"/>
      <c r="U325" s="19"/>
      <c r="V325" s="19" t="s">
        <v>4</v>
      </c>
    </row>
    <row r="326" s="3" customFormat="1" ht="24.95" customHeight="1" spans="1:22">
      <c r="A326" s="17">
        <v>9663</v>
      </c>
      <c r="B326" s="53" t="s">
        <v>455</v>
      </c>
      <c r="C326" s="19" t="s">
        <v>39</v>
      </c>
      <c r="D326" s="19" t="s">
        <v>40</v>
      </c>
      <c r="E326" s="19" t="s">
        <v>169</v>
      </c>
      <c r="F326" s="19" t="s">
        <v>57</v>
      </c>
      <c r="G326" s="19">
        <v>2019</v>
      </c>
      <c r="H326" s="19" t="s">
        <v>289</v>
      </c>
      <c r="I326" s="36">
        <v>3</v>
      </c>
      <c r="J326" s="37" t="s">
        <v>452</v>
      </c>
      <c r="K326" s="19">
        <v>0.3</v>
      </c>
      <c r="L326" s="38">
        <f t="shared" si="80"/>
        <v>0.9</v>
      </c>
      <c r="M326" s="38"/>
      <c r="N326" s="38">
        <v>0.9</v>
      </c>
      <c r="O326" s="38"/>
      <c r="P326" s="19" t="s">
        <v>67</v>
      </c>
      <c r="Q326" s="19" t="s">
        <v>31</v>
      </c>
      <c r="R326" s="19">
        <v>3</v>
      </c>
      <c r="S326" s="19">
        <v>13</v>
      </c>
      <c r="T326" s="19"/>
      <c r="U326" s="19"/>
      <c r="V326" s="19" t="s">
        <v>4</v>
      </c>
    </row>
    <row r="327" s="3" customFormat="1" ht="24.95" customHeight="1" spans="1:22">
      <c r="A327" s="17">
        <v>9664</v>
      </c>
      <c r="B327" s="53" t="s">
        <v>456</v>
      </c>
      <c r="C327" s="19" t="s">
        <v>39</v>
      </c>
      <c r="D327" s="19" t="s">
        <v>40</v>
      </c>
      <c r="E327" s="19" t="s">
        <v>171</v>
      </c>
      <c r="F327" s="19" t="s">
        <v>57</v>
      </c>
      <c r="G327" s="19">
        <v>2019</v>
      </c>
      <c r="H327" s="19" t="s">
        <v>289</v>
      </c>
      <c r="I327" s="36">
        <v>1</v>
      </c>
      <c r="J327" s="37" t="s">
        <v>452</v>
      </c>
      <c r="K327" s="19">
        <v>0.3</v>
      </c>
      <c r="L327" s="38">
        <f t="shared" si="80"/>
        <v>0.3</v>
      </c>
      <c r="M327" s="38"/>
      <c r="N327" s="38">
        <v>0.3</v>
      </c>
      <c r="O327" s="38"/>
      <c r="P327" s="19" t="s">
        <v>67</v>
      </c>
      <c r="Q327" s="19" t="s">
        <v>31</v>
      </c>
      <c r="R327" s="19">
        <v>1</v>
      </c>
      <c r="S327" s="19">
        <v>6</v>
      </c>
      <c r="T327" s="19"/>
      <c r="U327" s="19"/>
      <c r="V327" s="19" t="s">
        <v>4</v>
      </c>
    </row>
    <row r="328" s="3" customFormat="1" ht="24.95" customHeight="1" spans="1:22">
      <c r="A328" s="17">
        <v>9665</v>
      </c>
      <c r="B328" s="53" t="s">
        <v>457</v>
      </c>
      <c r="C328" s="19" t="s">
        <v>39</v>
      </c>
      <c r="D328" s="19" t="s">
        <v>40</v>
      </c>
      <c r="E328" s="19" t="s">
        <v>163</v>
      </c>
      <c r="F328" s="19" t="s">
        <v>57</v>
      </c>
      <c r="G328" s="19">
        <v>2019</v>
      </c>
      <c r="H328" s="19" t="s">
        <v>289</v>
      </c>
      <c r="I328" s="36">
        <v>1</v>
      </c>
      <c r="J328" s="37" t="s">
        <v>452</v>
      </c>
      <c r="K328" s="19">
        <v>0.3</v>
      </c>
      <c r="L328" s="38">
        <f t="shared" si="80"/>
        <v>0.3</v>
      </c>
      <c r="M328" s="38"/>
      <c r="N328" s="38">
        <v>0.3</v>
      </c>
      <c r="O328" s="38"/>
      <c r="P328" s="19" t="s">
        <v>67</v>
      </c>
      <c r="Q328" s="19" t="s">
        <v>31</v>
      </c>
      <c r="R328" s="19">
        <v>1</v>
      </c>
      <c r="S328" s="19">
        <v>2</v>
      </c>
      <c r="T328" s="19"/>
      <c r="U328" s="19"/>
      <c r="V328" s="19" t="s">
        <v>4</v>
      </c>
    </row>
    <row r="329" s="3" customFormat="1" ht="24.95" customHeight="1" spans="1:22">
      <c r="A329" s="17">
        <v>9666</v>
      </c>
      <c r="B329" s="53" t="s">
        <v>458</v>
      </c>
      <c r="C329" s="19" t="s">
        <v>39</v>
      </c>
      <c r="D329" s="19" t="s">
        <v>40</v>
      </c>
      <c r="E329" s="19" t="s">
        <v>159</v>
      </c>
      <c r="F329" s="19" t="s">
        <v>57</v>
      </c>
      <c r="G329" s="19">
        <v>2019</v>
      </c>
      <c r="H329" s="19" t="s">
        <v>289</v>
      </c>
      <c r="I329" s="36">
        <v>1</v>
      </c>
      <c r="J329" s="37" t="s">
        <v>452</v>
      </c>
      <c r="K329" s="19">
        <v>0.3</v>
      </c>
      <c r="L329" s="38">
        <f t="shared" si="80"/>
        <v>0.3</v>
      </c>
      <c r="M329" s="38"/>
      <c r="N329" s="38">
        <v>0.3</v>
      </c>
      <c r="O329" s="38"/>
      <c r="P329" s="19" t="s">
        <v>67</v>
      </c>
      <c r="Q329" s="19" t="s">
        <v>31</v>
      </c>
      <c r="R329" s="19">
        <v>1</v>
      </c>
      <c r="S329" s="19">
        <v>2</v>
      </c>
      <c r="T329" s="19"/>
      <c r="U329" s="19"/>
      <c r="V329" s="19" t="s">
        <v>4</v>
      </c>
    </row>
    <row r="330" s="1" customFormat="1" ht="24.95" customHeight="1" spans="1:22">
      <c r="A330" s="13">
        <v>9800</v>
      </c>
      <c r="B330" s="14" t="s">
        <v>459</v>
      </c>
      <c r="C330" s="13"/>
      <c r="D330" s="13"/>
      <c r="E330" s="13"/>
      <c r="F330" s="13" t="s">
        <v>33</v>
      </c>
      <c r="G330" s="13" t="s">
        <v>29</v>
      </c>
      <c r="H330" s="13" t="s">
        <v>234</v>
      </c>
      <c r="I330" s="48">
        <f t="shared" ref="I330:O330" si="81">SUM(I331:I332)</f>
        <v>2</v>
      </c>
      <c r="J330" s="31"/>
      <c r="K330" s="13"/>
      <c r="L330" s="32">
        <f t="shared" si="81"/>
        <v>50</v>
      </c>
      <c r="M330" s="32">
        <f t="shared" si="81"/>
        <v>50</v>
      </c>
      <c r="N330" s="32">
        <f t="shared" si="81"/>
        <v>0</v>
      </c>
      <c r="O330" s="32">
        <f t="shared" si="81"/>
        <v>0</v>
      </c>
      <c r="P330" s="13"/>
      <c r="Q330" s="13" t="s">
        <v>236</v>
      </c>
      <c r="R330" s="48">
        <f>SUM(R331:R332)</f>
        <v>19</v>
      </c>
      <c r="S330" s="48">
        <f>SUM(S331:S332)</f>
        <v>75</v>
      </c>
      <c r="T330" s="48" t="s">
        <v>460</v>
      </c>
      <c r="U330" s="48" t="s">
        <v>356</v>
      </c>
      <c r="V330" s="13" t="s">
        <v>29</v>
      </c>
    </row>
    <row r="331" s="1" customFormat="1" ht="24.95" customHeight="1" spans="1:22">
      <c r="A331" s="17">
        <v>9819</v>
      </c>
      <c r="B331" s="21" t="s">
        <v>461</v>
      </c>
      <c r="C331" s="19" t="s">
        <v>39</v>
      </c>
      <c r="D331" s="19" t="s">
        <v>40</v>
      </c>
      <c r="E331" s="19" t="s">
        <v>462</v>
      </c>
      <c r="F331" s="19" t="s">
        <v>33</v>
      </c>
      <c r="G331" s="19">
        <v>2018</v>
      </c>
      <c r="H331" s="19" t="s">
        <v>234</v>
      </c>
      <c r="I331" s="58">
        <v>1</v>
      </c>
      <c r="J331" s="37" t="s">
        <v>463</v>
      </c>
      <c r="K331" s="38">
        <v>30</v>
      </c>
      <c r="L331" s="38">
        <f t="shared" ref="L331:L336" si="82">M331+N331+O331</f>
        <v>30</v>
      </c>
      <c r="M331" s="38">
        <v>30</v>
      </c>
      <c r="N331" s="38"/>
      <c r="O331" s="38"/>
      <c r="P331" s="19" t="s">
        <v>464</v>
      </c>
      <c r="Q331" s="19" t="s">
        <v>236</v>
      </c>
      <c r="R331" s="58">
        <v>17</v>
      </c>
      <c r="S331" s="58">
        <v>67</v>
      </c>
      <c r="T331" s="58"/>
      <c r="U331" s="58"/>
      <c r="V331" s="19" t="s">
        <v>394</v>
      </c>
    </row>
    <row r="332" s="1" customFormat="1" ht="24.95" customHeight="1" spans="1:22">
      <c r="A332" s="17">
        <v>9820</v>
      </c>
      <c r="B332" s="21" t="s">
        <v>465</v>
      </c>
      <c r="C332" s="19" t="s">
        <v>39</v>
      </c>
      <c r="D332" s="19" t="s">
        <v>40</v>
      </c>
      <c r="E332" s="19" t="s">
        <v>466</v>
      </c>
      <c r="F332" s="19" t="s">
        <v>33</v>
      </c>
      <c r="G332" s="19">
        <v>2018</v>
      </c>
      <c r="H332" s="19" t="s">
        <v>234</v>
      </c>
      <c r="I332" s="58">
        <v>1</v>
      </c>
      <c r="J332" s="37" t="s">
        <v>463</v>
      </c>
      <c r="K332" s="38">
        <v>20</v>
      </c>
      <c r="L332" s="38">
        <f t="shared" si="82"/>
        <v>20</v>
      </c>
      <c r="M332" s="38">
        <v>20</v>
      </c>
      <c r="N332" s="38"/>
      <c r="O332" s="38"/>
      <c r="P332" s="19" t="s">
        <v>464</v>
      </c>
      <c r="Q332" s="19" t="s">
        <v>236</v>
      </c>
      <c r="R332" s="58">
        <v>2</v>
      </c>
      <c r="S332" s="58">
        <v>8</v>
      </c>
      <c r="T332" s="58"/>
      <c r="U332" s="58"/>
      <c r="V332" s="19" t="s">
        <v>394</v>
      </c>
    </row>
    <row r="333" s="1" customFormat="1" ht="24.95" customHeight="1" spans="1:22">
      <c r="A333" s="13">
        <v>9839</v>
      </c>
      <c r="B333" s="14" t="s">
        <v>467</v>
      </c>
      <c r="C333" s="13"/>
      <c r="D333" s="13"/>
      <c r="E333" s="13"/>
      <c r="F333" s="13" t="s">
        <v>33</v>
      </c>
      <c r="G333" s="13" t="s">
        <v>29</v>
      </c>
      <c r="H333" s="13" t="s">
        <v>29</v>
      </c>
      <c r="I333" s="39" t="s">
        <v>29</v>
      </c>
      <c r="J333" s="31"/>
      <c r="K333" s="13"/>
      <c r="L333" s="32">
        <v>64.85</v>
      </c>
      <c r="M333" s="32">
        <v>0</v>
      </c>
      <c r="N333" s="32">
        <v>0</v>
      </c>
      <c r="O333" s="32">
        <v>64.85</v>
      </c>
      <c r="P333" s="13"/>
      <c r="Q333" s="13" t="s">
        <v>236</v>
      </c>
      <c r="R333" s="48">
        <v>29</v>
      </c>
      <c r="S333" s="48">
        <v>119</v>
      </c>
      <c r="T333" s="48"/>
      <c r="U333" s="48"/>
      <c r="V333" s="13" t="s">
        <v>29</v>
      </c>
    </row>
    <row r="334" s="1" customFormat="1" ht="24.95" customHeight="1" spans="1:22">
      <c r="A334" s="15">
        <v>9887</v>
      </c>
      <c r="B334" s="16" t="s">
        <v>468</v>
      </c>
      <c r="C334" s="15"/>
      <c r="D334" s="15"/>
      <c r="E334" s="15"/>
      <c r="F334" s="15" t="s">
        <v>33</v>
      </c>
      <c r="G334" s="15" t="s">
        <v>29</v>
      </c>
      <c r="H334" s="15" t="s">
        <v>469</v>
      </c>
      <c r="I334" s="33">
        <f t="shared" ref="I334:O334" si="83">SUM(I335:I336)</f>
        <v>2</v>
      </c>
      <c r="J334" s="34"/>
      <c r="K334" s="15"/>
      <c r="L334" s="35">
        <f t="shared" si="83"/>
        <v>64.85</v>
      </c>
      <c r="M334" s="35">
        <f t="shared" si="83"/>
        <v>0</v>
      </c>
      <c r="N334" s="35">
        <f t="shared" si="83"/>
        <v>0</v>
      </c>
      <c r="O334" s="35">
        <f t="shared" si="83"/>
        <v>64.85</v>
      </c>
      <c r="P334" s="15"/>
      <c r="Q334" s="15" t="s">
        <v>236</v>
      </c>
      <c r="R334" s="49">
        <f>SUM(R335:R336)</f>
        <v>29</v>
      </c>
      <c r="S334" s="49">
        <f>SUM(S335:S336)</f>
        <v>119</v>
      </c>
      <c r="T334" s="49" t="s">
        <v>470</v>
      </c>
      <c r="U334" s="49" t="s">
        <v>356</v>
      </c>
      <c r="V334" s="15" t="s">
        <v>29</v>
      </c>
    </row>
    <row r="335" s="1" customFormat="1" ht="24.95" customHeight="1" spans="1:22">
      <c r="A335" s="17">
        <v>9941</v>
      </c>
      <c r="B335" s="21" t="s">
        <v>471</v>
      </c>
      <c r="C335" s="17" t="s">
        <v>39</v>
      </c>
      <c r="D335" s="17" t="s">
        <v>40</v>
      </c>
      <c r="E335" s="17" t="s">
        <v>347</v>
      </c>
      <c r="F335" s="17" t="s">
        <v>33</v>
      </c>
      <c r="G335" s="17">
        <v>2020</v>
      </c>
      <c r="H335" s="17" t="s">
        <v>469</v>
      </c>
      <c r="I335" s="51">
        <v>1</v>
      </c>
      <c r="J335" s="42" t="s">
        <v>472</v>
      </c>
      <c r="K335" s="17">
        <v>38.69</v>
      </c>
      <c r="L335" s="43">
        <f t="shared" si="82"/>
        <v>38.69</v>
      </c>
      <c r="M335" s="43"/>
      <c r="N335" s="43"/>
      <c r="O335" s="43">
        <v>38.69</v>
      </c>
      <c r="P335" s="17" t="s">
        <v>43</v>
      </c>
      <c r="Q335" s="17" t="s">
        <v>236</v>
      </c>
      <c r="R335" s="17">
        <v>19</v>
      </c>
      <c r="S335" s="17">
        <v>78</v>
      </c>
      <c r="T335" s="17"/>
      <c r="U335" s="17"/>
      <c r="V335" s="17" t="s">
        <v>346</v>
      </c>
    </row>
    <row r="336" s="1" customFormat="1" ht="24.95" customHeight="1" spans="1:22">
      <c r="A336" s="17">
        <v>9942</v>
      </c>
      <c r="B336" s="21" t="s">
        <v>473</v>
      </c>
      <c r="C336" s="17" t="s">
        <v>39</v>
      </c>
      <c r="D336" s="17" t="s">
        <v>40</v>
      </c>
      <c r="E336" s="17" t="s">
        <v>47</v>
      </c>
      <c r="F336" s="17" t="s">
        <v>33</v>
      </c>
      <c r="G336" s="17">
        <v>2020</v>
      </c>
      <c r="H336" s="17" t="s">
        <v>469</v>
      </c>
      <c r="I336" s="51">
        <v>1</v>
      </c>
      <c r="J336" s="42" t="s">
        <v>474</v>
      </c>
      <c r="K336" s="17">
        <v>26.16</v>
      </c>
      <c r="L336" s="43">
        <f t="shared" si="82"/>
        <v>26.16</v>
      </c>
      <c r="M336" s="43"/>
      <c r="N336" s="43"/>
      <c r="O336" s="43">
        <v>26.16</v>
      </c>
      <c r="P336" s="17" t="s">
        <v>43</v>
      </c>
      <c r="Q336" s="17" t="s">
        <v>236</v>
      </c>
      <c r="R336" s="17">
        <v>10</v>
      </c>
      <c r="S336" s="17">
        <v>41</v>
      </c>
      <c r="T336" s="17"/>
      <c r="U336" s="17"/>
      <c r="V336" s="17" t="s">
        <v>346</v>
      </c>
    </row>
    <row r="337" s="1" customFormat="1" ht="24.95" customHeight="1" spans="1:22">
      <c r="A337" s="11">
        <v>9950</v>
      </c>
      <c r="B337" s="12" t="s">
        <v>475</v>
      </c>
      <c r="C337" s="11"/>
      <c r="D337" s="11"/>
      <c r="E337" s="11"/>
      <c r="F337" s="11" t="s">
        <v>29</v>
      </c>
      <c r="G337" s="11" t="s">
        <v>29</v>
      </c>
      <c r="H337" s="11" t="s">
        <v>29</v>
      </c>
      <c r="I337" s="27"/>
      <c r="J337" s="28"/>
      <c r="K337" s="11"/>
      <c r="L337" s="29"/>
      <c r="M337" s="29"/>
      <c r="N337" s="29"/>
      <c r="O337" s="29"/>
      <c r="P337" s="11"/>
      <c r="Q337" s="11"/>
      <c r="R337" s="46"/>
      <c r="S337" s="46"/>
      <c r="T337" s="46"/>
      <c r="U337" s="46"/>
      <c r="V337" s="11"/>
    </row>
    <row r="338" s="1" customFormat="1" ht="24.95" customHeight="1" spans="1:22">
      <c r="A338" s="11">
        <v>9955</v>
      </c>
      <c r="B338" s="12" t="s">
        <v>476</v>
      </c>
      <c r="C338" s="11"/>
      <c r="D338" s="11"/>
      <c r="E338" s="11"/>
      <c r="F338" s="11" t="s">
        <v>29</v>
      </c>
      <c r="G338" s="11" t="s">
        <v>29</v>
      </c>
      <c r="H338" s="11" t="s">
        <v>29</v>
      </c>
      <c r="I338" s="27" t="s">
        <v>29</v>
      </c>
      <c r="J338" s="28"/>
      <c r="K338" s="11"/>
      <c r="L338" s="29">
        <v>2.35</v>
      </c>
      <c r="M338" s="29">
        <v>2.35</v>
      </c>
      <c r="N338" s="29">
        <v>0</v>
      </c>
      <c r="O338" s="29">
        <v>0</v>
      </c>
      <c r="P338" s="11"/>
      <c r="Q338" s="11" t="s">
        <v>31</v>
      </c>
      <c r="R338" s="46">
        <v>10</v>
      </c>
      <c r="S338" s="46">
        <v>10</v>
      </c>
      <c r="T338" s="46" t="s">
        <v>477</v>
      </c>
      <c r="U338" s="46" t="s">
        <v>478</v>
      </c>
      <c r="V338" s="11" t="s">
        <v>29</v>
      </c>
    </row>
    <row r="339" s="1" customFormat="1" ht="24.95" customHeight="1" spans="1:22">
      <c r="A339" s="13">
        <v>9959</v>
      </c>
      <c r="B339" s="14" t="s">
        <v>479</v>
      </c>
      <c r="C339" s="13"/>
      <c r="D339" s="13"/>
      <c r="E339" s="13"/>
      <c r="F339" s="13" t="s">
        <v>33</v>
      </c>
      <c r="G339" s="13" t="s">
        <v>29</v>
      </c>
      <c r="H339" s="13" t="s">
        <v>34</v>
      </c>
      <c r="I339" s="30"/>
      <c r="J339" s="31"/>
      <c r="K339" s="13"/>
      <c r="L339" s="32">
        <v>2.35</v>
      </c>
      <c r="M339" s="32">
        <v>2.35</v>
      </c>
      <c r="N339" s="32">
        <v>0</v>
      </c>
      <c r="O339" s="32">
        <v>0</v>
      </c>
      <c r="P339" s="13"/>
      <c r="Q339" s="13" t="s">
        <v>31</v>
      </c>
      <c r="R339" s="48">
        <v>10</v>
      </c>
      <c r="S339" s="48">
        <v>10</v>
      </c>
      <c r="T339" s="48" t="s">
        <v>477</v>
      </c>
      <c r="U339" s="48" t="s">
        <v>478</v>
      </c>
      <c r="V339" s="13" t="s">
        <v>29</v>
      </c>
    </row>
    <row r="340" s="1" customFormat="1" ht="24.95" customHeight="1" spans="1:22">
      <c r="A340" s="15">
        <v>10917</v>
      </c>
      <c r="B340" s="16" t="s">
        <v>480</v>
      </c>
      <c r="C340" s="15"/>
      <c r="D340" s="15"/>
      <c r="E340" s="15"/>
      <c r="F340" s="15" t="s">
        <v>33</v>
      </c>
      <c r="G340" s="15" t="s">
        <v>29</v>
      </c>
      <c r="H340" s="15" t="s">
        <v>34</v>
      </c>
      <c r="I340" s="33">
        <f>SUM(I341:I347)</f>
        <v>11</v>
      </c>
      <c r="J340" s="34"/>
      <c r="K340" s="15"/>
      <c r="L340" s="35">
        <f t="shared" ref="I340:O340" si="84">SUM(L341:L347)</f>
        <v>2.352</v>
      </c>
      <c r="M340" s="35">
        <f t="shared" si="84"/>
        <v>2.352</v>
      </c>
      <c r="N340" s="35">
        <f t="shared" si="84"/>
        <v>0</v>
      </c>
      <c r="O340" s="35">
        <f t="shared" si="84"/>
        <v>0</v>
      </c>
      <c r="P340" s="15"/>
      <c r="Q340" s="15" t="s">
        <v>31</v>
      </c>
      <c r="R340" s="49">
        <f>SUM(R341:R347)</f>
        <v>10</v>
      </c>
      <c r="S340" s="49">
        <f>SUM(S341:S347)</f>
        <v>10</v>
      </c>
      <c r="T340" s="49" t="s">
        <v>481</v>
      </c>
      <c r="U340" s="49" t="s">
        <v>478</v>
      </c>
      <c r="V340" s="15" t="s">
        <v>29</v>
      </c>
    </row>
    <row r="341" s="1" customFormat="1" ht="24.95" customHeight="1" spans="1:22">
      <c r="A341" s="17">
        <v>11123</v>
      </c>
      <c r="B341" s="21" t="s">
        <v>482</v>
      </c>
      <c r="C341" s="17" t="s">
        <v>39</v>
      </c>
      <c r="D341" s="17" t="s">
        <v>40</v>
      </c>
      <c r="E341" s="17" t="s">
        <v>47</v>
      </c>
      <c r="F341" s="17" t="s">
        <v>33</v>
      </c>
      <c r="G341" s="17">
        <v>2018</v>
      </c>
      <c r="H341" s="17" t="s">
        <v>34</v>
      </c>
      <c r="I341" s="51">
        <v>2</v>
      </c>
      <c r="J341" s="42" t="s">
        <v>483</v>
      </c>
      <c r="K341" s="17">
        <v>0.2784</v>
      </c>
      <c r="L341" s="43">
        <f t="shared" ref="L341:L350" si="85">M341+N341+O341</f>
        <v>0.4848</v>
      </c>
      <c r="M341" s="43">
        <v>0.4848</v>
      </c>
      <c r="N341" s="43"/>
      <c r="O341" s="43"/>
      <c r="P341" s="17" t="s">
        <v>43</v>
      </c>
      <c r="Q341" s="17" t="s">
        <v>31</v>
      </c>
      <c r="R341" s="17">
        <v>2</v>
      </c>
      <c r="S341" s="17">
        <v>2</v>
      </c>
      <c r="T341" s="17"/>
      <c r="U341" s="17"/>
      <c r="V341" s="17" t="s">
        <v>484</v>
      </c>
    </row>
    <row r="342" s="1" customFormat="1" ht="24.95" customHeight="1" spans="1:22">
      <c r="A342" s="17">
        <v>11124</v>
      </c>
      <c r="B342" s="21" t="s">
        <v>485</v>
      </c>
      <c r="C342" s="17" t="s">
        <v>39</v>
      </c>
      <c r="D342" s="17" t="s">
        <v>40</v>
      </c>
      <c r="E342" s="17" t="s">
        <v>45</v>
      </c>
      <c r="F342" s="17" t="s">
        <v>33</v>
      </c>
      <c r="G342" s="17">
        <v>2018</v>
      </c>
      <c r="H342" s="17" t="s">
        <v>34</v>
      </c>
      <c r="I342" s="51">
        <v>2</v>
      </c>
      <c r="J342" s="42" t="s">
        <v>483</v>
      </c>
      <c r="K342" s="17">
        <v>0.2784</v>
      </c>
      <c r="L342" s="43">
        <f t="shared" si="85"/>
        <v>0.4848</v>
      </c>
      <c r="M342" s="43">
        <v>0.4848</v>
      </c>
      <c r="N342" s="43"/>
      <c r="O342" s="43"/>
      <c r="P342" s="17" t="s">
        <v>43</v>
      </c>
      <c r="Q342" s="17" t="s">
        <v>31</v>
      </c>
      <c r="R342" s="17">
        <v>2</v>
      </c>
      <c r="S342" s="17">
        <v>2</v>
      </c>
      <c r="T342" s="17"/>
      <c r="U342" s="17"/>
      <c r="V342" s="17" t="s">
        <v>484</v>
      </c>
    </row>
    <row r="343" s="1" customFormat="1" ht="24.95" customHeight="1" spans="1:22">
      <c r="A343" s="17">
        <v>11125</v>
      </c>
      <c r="B343" s="21" t="s">
        <v>486</v>
      </c>
      <c r="C343" s="17" t="s">
        <v>39</v>
      </c>
      <c r="D343" s="17" t="s">
        <v>40</v>
      </c>
      <c r="E343" s="17" t="s">
        <v>72</v>
      </c>
      <c r="F343" s="17" t="s">
        <v>33</v>
      </c>
      <c r="G343" s="17">
        <v>2018</v>
      </c>
      <c r="H343" s="17" t="s">
        <v>34</v>
      </c>
      <c r="I343" s="51">
        <v>1</v>
      </c>
      <c r="J343" s="42" t="s">
        <v>483</v>
      </c>
      <c r="K343" s="17">
        <v>0.2784</v>
      </c>
      <c r="L343" s="43">
        <f t="shared" si="85"/>
        <v>0.2064</v>
      </c>
      <c r="M343" s="43">
        <v>0.2064</v>
      </c>
      <c r="N343" s="43"/>
      <c r="O343" s="43"/>
      <c r="P343" s="17" t="s">
        <v>43</v>
      </c>
      <c r="Q343" s="17" t="s">
        <v>31</v>
      </c>
      <c r="R343" s="17">
        <v>1</v>
      </c>
      <c r="S343" s="17">
        <v>1</v>
      </c>
      <c r="T343" s="17"/>
      <c r="U343" s="17"/>
      <c r="V343" s="17" t="s">
        <v>484</v>
      </c>
    </row>
    <row r="344" s="1" customFormat="1" ht="24.95" customHeight="1" spans="1:22">
      <c r="A344" s="17">
        <v>11126</v>
      </c>
      <c r="B344" s="21" t="s">
        <v>487</v>
      </c>
      <c r="C344" s="17" t="s">
        <v>39</v>
      </c>
      <c r="D344" s="17" t="s">
        <v>40</v>
      </c>
      <c r="E344" s="17" t="s">
        <v>48</v>
      </c>
      <c r="F344" s="17" t="s">
        <v>33</v>
      </c>
      <c r="G344" s="17">
        <v>2018</v>
      </c>
      <c r="H344" s="17" t="s">
        <v>34</v>
      </c>
      <c r="I344" s="51">
        <v>1</v>
      </c>
      <c r="J344" s="42" t="s">
        <v>483</v>
      </c>
      <c r="K344" s="17">
        <v>0.2784</v>
      </c>
      <c r="L344" s="43">
        <f t="shared" si="85"/>
        <v>0.2784</v>
      </c>
      <c r="M344" s="43">
        <v>0.2784</v>
      </c>
      <c r="N344" s="43"/>
      <c r="O344" s="43"/>
      <c r="P344" s="17" t="s">
        <v>43</v>
      </c>
      <c r="Q344" s="17" t="s">
        <v>31</v>
      </c>
      <c r="R344" s="17">
        <v>1</v>
      </c>
      <c r="S344" s="17">
        <v>1</v>
      </c>
      <c r="T344" s="17"/>
      <c r="U344" s="17"/>
      <c r="V344" s="17" t="s">
        <v>484</v>
      </c>
    </row>
    <row r="345" s="1" customFormat="1" ht="24.95" customHeight="1" spans="1:22">
      <c r="A345" s="17">
        <v>11127</v>
      </c>
      <c r="B345" s="21" t="s">
        <v>488</v>
      </c>
      <c r="C345" s="17" t="s">
        <v>39</v>
      </c>
      <c r="D345" s="17" t="s">
        <v>40</v>
      </c>
      <c r="E345" s="17" t="s">
        <v>46</v>
      </c>
      <c r="F345" s="17" t="s">
        <v>33</v>
      </c>
      <c r="G345" s="17">
        <v>2018</v>
      </c>
      <c r="H345" s="17" t="s">
        <v>34</v>
      </c>
      <c r="I345" s="51">
        <v>1</v>
      </c>
      <c r="J345" s="42" t="s">
        <v>483</v>
      </c>
      <c r="K345" s="17">
        <v>0.2784</v>
      </c>
      <c r="L345" s="43">
        <f t="shared" si="85"/>
        <v>0.2064</v>
      </c>
      <c r="M345" s="43">
        <v>0.2064</v>
      </c>
      <c r="N345" s="43"/>
      <c r="O345" s="43"/>
      <c r="P345" s="17" t="s">
        <v>43</v>
      </c>
      <c r="Q345" s="17" t="s">
        <v>31</v>
      </c>
      <c r="R345" s="17">
        <v>1</v>
      </c>
      <c r="S345" s="17">
        <v>1</v>
      </c>
      <c r="T345" s="17"/>
      <c r="U345" s="17"/>
      <c r="V345" s="17" t="s">
        <v>484</v>
      </c>
    </row>
    <row r="346" s="1" customFormat="1" ht="24.95" customHeight="1" spans="1:22">
      <c r="A346" s="17">
        <v>11128</v>
      </c>
      <c r="B346" s="21" t="s">
        <v>489</v>
      </c>
      <c r="C346" s="17" t="s">
        <v>39</v>
      </c>
      <c r="D346" s="17" t="s">
        <v>40</v>
      </c>
      <c r="E346" s="17" t="s">
        <v>41</v>
      </c>
      <c r="F346" s="17" t="s">
        <v>33</v>
      </c>
      <c r="G346" s="17">
        <v>2018</v>
      </c>
      <c r="H346" s="17" t="s">
        <v>34</v>
      </c>
      <c r="I346" s="51">
        <v>2</v>
      </c>
      <c r="J346" s="42" t="s">
        <v>483</v>
      </c>
      <c r="K346" s="17">
        <v>0.2784</v>
      </c>
      <c r="L346" s="43">
        <f t="shared" si="85"/>
        <v>0.4848</v>
      </c>
      <c r="M346" s="43">
        <v>0.4848</v>
      </c>
      <c r="N346" s="43"/>
      <c r="O346" s="43"/>
      <c r="P346" s="17" t="s">
        <v>43</v>
      </c>
      <c r="Q346" s="17" t="s">
        <v>31</v>
      </c>
      <c r="R346" s="17">
        <v>2</v>
      </c>
      <c r="S346" s="17">
        <v>2</v>
      </c>
      <c r="T346" s="17"/>
      <c r="U346" s="17"/>
      <c r="V346" s="17" t="s">
        <v>484</v>
      </c>
    </row>
    <row r="347" s="1" customFormat="1" ht="24.95" customHeight="1" spans="1:22">
      <c r="A347" s="17">
        <v>11129</v>
      </c>
      <c r="B347" s="21" t="s">
        <v>490</v>
      </c>
      <c r="C347" s="17" t="s">
        <v>39</v>
      </c>
      <c r="D347" s="17" t="s">
        <v>40</v>
      </c>
      <c r="E347" s="17" t="s">
        <v>53</v>
      </c>
      <c r="F347" s="17" t="s">
        <v>33</v>
      </c>
      <c r="G347" s="17">
        <v>2018</v>
      </c>
      <c r="H347" s="17" t="s">
        <v>34</v>
      </c>
      <c r="I347" s="51">
        <v>2</v>
      </c>
      <c r="J347" s="42" t="s">
        <v>483</v>
      </c>
      <c r="K347" s="17">
        <v>0.2784</v>
      </c>
      <c r="L347" s="43">
        <f t="shared" si="85"/>
        <v>0.2064</v>
      </c>
      <c r="M347" s="43">
        <v>0.2064</v>
      </c>
      <c r="N347" s="43"/>
      <c r="O347" s="43"/>
      <c r="P347" s="17" t="s">
        <v>43</v>
      </c>
      <c r="Q347" s="17" t="s">
        <v>31</v>
      </c>
      <c r="R347" s="17">
        <v>1</v>
      </c>
      <c r="S347" s="17">
        <v>1</v>
      </c>
      <c r="T347" s="17"/>
      <c r="U347" s="17"/>
      <c r="V347" s="17" t="s">
        <v>484</v>
      </c>
    </row>
    <row r="348" s="1" customFormat="1" ht="24.95" customHeight="1" spans="1:22">
      <c r="A348" s="11">
        <v>11424</v>
      </c>
      <c r="B348" s="12" t="s">
        <v>491</v>
      </c>
      <c r="C348" s="11"/>
      <c r="D348" s="11"/>
      <c r="E348" s="11"/>
      <c r="F348" s="11" t="s">
        <v>33</v>
      </c>
      <c r="G348" s="11" t="s">
        <v>29</v>
      </c>
      <c r="H348" s="11" t="s">
        <v>469</v>
      </c>
      <c r="I348" s="54"/>
      <c r="J348" s="28"/>
      <c r="K348" s="11"/>
      <c r="L348" s="29"/>
      <c r="M348" s="29"/>
      <c r="N348" s="29"/>
      <c r="O348" s="29"/>
      <c r="P348" s="11"/>
      <c r="Q348" s="11"/>
      <c r="R348" s="46"/>
      <c r="S348" s="46"/>
      <c r="T348" s="46"/>
      <c r="U348" s="46"/>
      <c r="V348" s="11"/>
    </row>
    <row r="349" s="1" customFormat="1" ht="24.95" customHeight="1" spans="1:22">
      <c r="A349" s="11">
        <v>11433</v>
      </c>
      <c r="B349" s="12" t="s">
        <v>492</v>
      </c>
      <c r="C349" s="11"/>
      <c r="D349" s="11"/>
      <c r="E349" s="11"/>
      <c r="F349" s="11"/>
      <c r="G349" s="11"/>
      <c r="H349" s="11"/>
      <c r="I349" s="27"/>
      <c r="J349" s="28"/>
      <c r="K349" s="11"/>
      <c r="L349" s="29"/>
      <c r="M349" s="29"/>
      <c r="N349" s="29"/>
      <c r="O349" s="29"/>
      <c r="P349" s="11"/>
      <c r="Q349" s="11"/>
      <c r="R349" s="46"/>
      <c r="S349" s="46"/>
      <c r="T349" s="46"/>
      <c r="U349" s="46"/>
      <c r="V349" s="11"/>
    </row>
  </sheetData>
  <mergeCells count="25">
    <mergeCell ref="A1:V1"/>
    <mergeCell ref="A2:V2"/>
    <mergeCell ref="H3:K3"/>
    <mergeCell ref="L3:O3"/>
    <mergeCell ref="R3:S3"/>
    <mergeCell ref="M4:O4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J4:J5"/>
    <mergeCell ref="K4:K5"/>
    <mergeCell ref="L4:L5"/>
    <mergeCell ref="P3:P5"/>
    <mergeCell ref="Q3:Q5"/>
    <mergeCell ref="R4:R5"/>
    <mergeCell ref="S4:S5"/>
    <mergeCell ref="T3:T5"/>
    <mergeCell ref="U3:U5"/>
    <mergeCell ref="V3:V5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水箐村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℡:okoOo♬♪</cp:lastModifiedBy>
  <dcterms:created xsi:type="dcterms:W3CDTF">2006-09-16T00:00:00Z</dcterms:created>
  <cp:lastPrinted>2018-11-14T07:07:00Z</cp:lastPrinted>
  <dcterms:modified xsi:type="dcterms:W3CDTF">2018-12-19T07:28:48Z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