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弄么村" sheetId="1" r:id="rId1"/>
  </sheets>
  <definedNames>
    <definedName name="_xlnm._FilterDatabase" localSheetId="0" hidden="1">弄么村!$6:$198</definedName>
  </definedNames>
  <calcPr calcId="144525" concurrentCalc="0"/>
</workbook>
</file>

<file path=xl/sharedStrings.xml><?xml version="1.0" encoding="utf-8"?>
<sst xmlns="http://schemas.openxmlformats.org/spreadsheetml/2006/main" count="318">
  <si>
    <t>梁河县遮岛镇弄么村精准脱贫攻坚三年实施方案（2018—2020年）村级“施工图”项目清单</t>
  </si>
  <si>
    <t xml:space="preserve">填报单位：梁河县遮岛镇弄么村         党支部书记：龚荣才        驻村第一书记：朱梁兴          填表人：陈冬梅             电话：13988270143                  填报时间： 2018年6月2日                 单位：万元 </t>
  </si>
  <si>
    <t>序号</t>
  </si>
  <si>
    <t>项目类别及名称</t>
  </si>
  <si>
    <t>乡镇</t>
  </si>
  <si>
    <t>村委会</t>
  </si>
  <si>
    <t>自然村（组）</t>
  </si>
  <si>
    <t>建设性质</t>
  </si>
  <si>
    <t>建设年度</t>
  </si>
  <si>
    <t>建设规模及内容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</si>
  <si>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</si>
  <si>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</si>
  <si>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</si>
  <si>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</si>
  <si>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</si>
  <si>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</si>
  <si>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</si>
  <si>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单位</t>
  </si>
  <si>
    <t>规模</t>
  </si>
  <si>
    <t>主要建设内容</t>
  </si>
  <si>
    <t>补助标准</t>
  </si>
  <si>
    <t>小计</t>
  </si>
  <si>
    <t>分年度投入</t>
  </si>
  <si>
    <t>户数</t>
  </si>
  <si>
    <t>人数</t>
  </si>
  <si>
    <t>2018年</t>
  </si>
  <si>
    <t>2019年</t>
  </si>
  <si>
    <t>2020年</t>
  </si>
  <si>
    <t>合  计</t>
  </si>
  <si>
    <t>—</t>
  </si>
  <si>
    <t>一、易地扶贫搬迁工程</t>
  </si>
  <si>
    <t>公益共享</t>
  </si>
  <si>
    <t>完成三年行动计划</t>
  </si>
  <si>
    <t>易地搬迁脱贫</t>
  </si>
  <si>
    <t>（三）配套设施建设</t>
  </si>
  <si>
    <t>新建</t>
  </si>
  <si>
    <t>项</t>
  </si>
  <si>
    <t>梁河县遮岛镇盈合村易地扶贫搬迁集中安置点建设项目</t>
  </si>
  <si>
    <t>遮岛镇</t>
  </si>
  <si>
    <t>弄么村</t>
  </si>
  <si>
    <t>桥头</t>
  </si>
  <si>
    <t>基础设施及公共服务设施建设</t>
  </si>
  <si>
    <t>全额补助</t>
  </si>
  <si>
    <t>行业部门资金</t>
  </si>
  <si>
    <t>发改</t>
  </si>
  <si>
    <t>梁河县傈僳部落易地扶贫搬迁集中安置点建设项目</t>
  </si>
  <si>
    <t>新寨</t>
  </si>
  <si>
    <t>梁河县易地扶贫搬迁县城小区集中安置建设项目</t>
  </si>
  <si>
    <t>二、产业就业扶贫工程</t>
  </si>
  <si>
    <t>建档立卡户受益154</t>
  </si>
  <si>
    <t>产业扶持脱贫</t>
  </si>
  <si>
    <t>（一）发展特色种植业</t>
  </si>
  <si>
    <t>新建/改扩建</t>
  </si>
  <si>
    <t>亩</t>
  </si>
  <si>
    <t>入户项目</t>
  </si>
  <si>
    <t>建档立卡户受益20</t>
  </si>
  <si>
    <t>1.经济作物种植</t>
  </si>
  <si>
    <t>建档立卡户受益15户</t>
  </si>
  <si>
    <t>玉米</t>
  </si>
  <si>
    <t>扶持13户建档立卡户发展玉米种植</t>
  </si>
  <si>
    <t>遮岛镇弄么村谢家坡玉米种植项目</t>
  </si>
  <si>
    <t>谢家坡</t>
  </si>
  <si>
    <t>玉米种植</t>
  </si>
  <si>
    <t>整合涉农资金</t>
  </si>
  <si>
    <t>遮岛镇弄么村新寨玉米种植项目</t>
  </si>
  <si>
    <t>甘蔗</t>
  </si>
  <si>
    <t>扶持12户建档立卡户发展甘蔗种植</t>
  </si>
  <si>
    <t>遮岛镇弄么村龙窝寨宿根甘蔗提质增效项目</t>
  </si>
  <si>
    <t>龙窝寨</t>
  </si>
  <si>
    <t>改扩建</t>
  </si>
  <si>
    <t>宿根甘蔗提质增效</t>
  </si>
  <si>
    <t>遮岛镇弄么村龙窝寨新种甘蔗项目</t>
  </si>
  <si>
    <t>新种甘蔗</t>
  </si>
  <si>
    <t>遮岛镇弄么村南赛浩新种甘蔗项目</t>
  </si>
  <si>
    <t>南赛浩</t>
  </si>
  <si>
    <t>4.其他作物种植</t>
  </si>
  <si>
    <t>亩/项</t>
  </si>
  <si>
    <t>建档立卡户受益5户</t>
  </si>
  <si>
    <t>水稻种植</t>
  </si>
  <si>
    <t>扶持3户建档立卡户发展水稻种植</t>
  </si>
  <si>
    <t>遮岛镇弄么村新寨水稻种植项目</t>
  </si>
  <si>
    <t>蔬菜种植</t>
  </si>
  <si>
    <t>扶持2户建档立卡户发展蔬菜种植</t>
  </si>
  <si>
    <t>遮岛镇弄么村那线蔬菜种植项目</t>
  </si>
  <si>
    <t>那线</t>
  </si>
  <si>
    <t>（二）发展特色养殖业</t>
  </si>
  <si>
    <t>建档立卡户受益48户</t>
  </si>
  <si>
    <t>1.养猪</t>
  </si>
  <si>
    <t>头</t>
  </si>
  <si>
    <t>扶持41户建档立卡户养猪</t>
  </si>
  <si>
    <t>遮岛镇弄么村南赛浩组能繁母猪养殖项目</t>
  </si>
  <si>
    <t>能繁母猪养殖</t>
  </si>
  <si>
    <t>遮岛镇弄么村谢家坡仔猪养殖项目</t>
  </si>
  <si>
    <t>仔猪养殖</t>
  </si>
  <si>
    <t>遮岛镇水弄么村弄么仔猪养殖项目</t>
  </si>
  <si>
    <t>弄么</t>
  </si>
  <si>
    <t>遮岛镇弄么村新寨仔猪养殖项目</t>
  </si>
  <si>
    <t>遮岛镇弄么村桥头仔猪养殖项目</t>
  </si>
  <si>
    <t>遮岛镇弄么村龙窝寨仔猪养殖项目</t>
  </si>
  <si>
    <t>遮岛镇弄么村南赛浩仔猪养殖项目</t>
  </si>
  <si>
    <t>遮岛镇弄么村弄么仔猪养殖项目</t>
  </si>
  <si>
    <t>2.养牛</t>
  </si>
  <si>
    <t>扶持3户建档立卡户养牛</t>
  </si>
  <si>
    <t>遮岛镇弄么村新寨养牛项目</t>
  </si>
  <si>
    <t>养牛</t>
  </si>
  <si>
    <t>遮岛镇弄么村南赛浩养牛项目</t>
  </si>
  <si>
    <t>4.养禽</t>
  </si>
  <si>
    <t>只/羽</t>
  </si>
  <si>
    <t>扶持2户建档立卡户养禽</t>
  </si>
  <si>
    <t>遮岛镇弄么村弄么养鸡项目</t>
  </si>
  <si>
    <t>羽</t>
  </si>
  <si>
    <t>养鸡</t>
  </si>
  <si>
    <t>5.水产养殖</t>
  </si>
  <si>
    <t>扶持6户建档立卡户发展水产养殖</t>
  </si>
  <si>
    <t>遮岛镇弄么村谢家坡养鱼项目</t>
  </si>
  <si>
    <t>养鱼</t>
  </si>
  <si>
    <t>遮岛镇弄么村那线养鱼项目</t>
  </si>
  <si>
    <t>（三）创新产业发展模式</t>
  </si>
  <si>
    <t>个</t>
  </si>
  <si>
    <t>5.光伏扶贫</t>
  </si>
  <si>
    <t>村集体年收入3万元以上，受益贫困户170户</t>
  </si>
  <si>
    <t>资产收益扶贫</t>
  </si>
  <si>
    <t>梁河县第一批村级光伏电站建设项目</t>
  </si>
  <si>
    <t>第一批村级光伏电站建设</t>
  </si>
  <si>
    <t>整合涉农资金、社会帮扶资金</t>
  </si>
  <si>
    <t>扶贫、发改</t>
  </si>
  <si>
    <t>7.资产收益扶贫</t>
  </si>
  <si>
    <t>扶持2户建档立卡户发展第三产业</t>
  </si>
  <si>
    <t>遮岛镇弄么村谢家坡村民小组第三产业补助项目</t>
  </si>
  <si>
    <t>送水（三轮摩托车）</t>
  </si>
  <si>
    <t>农家乐</t>
  </si>
  <si>
    <t>（五）转移就业</t>
  </si>
  <si>
    <t>人</t>
  </si>
  <si>
    <t>1.省外转移就业</t>
  </si>
  <si>
    <t>建档立卡户受益3户以上</t>
  </si>
  <si>
    <t>遮岛镇弄么村那线省外转移就业补助项目</t>
  </si>
  <si>
    <t>省外务工交通费补助</t>
  </si>
  <si>
    <t>遮岛镇弄么村弄么省外转移就业补助项目</t>
  </si>
  <si>
    <t>遮岛镇弄么村南赛浩省外转移就业补助项目</t>
  </si>
  <si>
    <t>2.省内县外就业</t>
  </si>
  <si>
    <t>建档立卡户受益13户以上</t>
  </si>
  <si>
    <t>遮岛镇弄么村那线省内县外转移就业补助项目</t>
  </si>
  <si>
    <t>省内县外务工交通费补助</t>
  </si>
  <si>
    <t>遮岛镇弄么村桥头省内县外转移就业补助项目</t>
  </si>
  <si>
    <t>遮岛镇弄么村新寨省内县外转移就业补助项目</t>
  </si>
  <si>
    <t>3.县内转移就业</t>
  </si>
  <si>
    <t>建档立卡户受益16户以上</t>
  </si>
  <si>
    <t>遮岛镇弄么村那线县内转移就业补助项目</t>
  </si>
  <si>
    <t>县内务工交通费补助</t>
  </si>
  <si>
    <t>遮岛镇弄么村谢家坡县内转移就业补助项目</t>
  </si>
  <si>
    <t>遮岛镇弄么村龙窝寨县内转移就业补助项目</t>
  </si>
  <si>
    <t>遮岛镇弄么村南赛浩县内转移就业补助项目</t>
  </si>
  <si>
    <t>三、农村危房改造工程</t>
  </si>
  <si>
    <t>户</t>
  </si>
  <si>
    <t>建档立卡户受益11户以上</t>
  </si>
  <si>
    <t>社会扶持脱贫</t>
  </si>
  <si>
    <t>（一）拆除重建设</t>
  </si>
  <si>
    <t>1.拆除重建</t>
  </si>
  <si>
    <t>解决贫困户住房1户以上</t>
  </si>
  <si>
    <t>遮岛镇弄么村新寨组拆除重建项目</t>
  </si>
  <si>
    <t>新寨组</t>
  </si>
  <si>
    <t>拆除重建</t>
  </si>
  <si>
    <t>住建</t>
  </si>
  <si>
    <t>3.未落实“补四”政策搬迁户补助</t>
  </si>
  <si>
    <t>解决贫困户住房10户</t>
  </si>
  <si>
    <t>未落实补四政策搬迁户补助</t>
  </si>
  <si>
    <t>龙窝寨组</t>
  </si>
  <si>
    <t>补未享受到“补四”政策的易地搬迁户建房补助</t>
  </si>
  <si>
    <t>按差补助</t>
  </si>
  <si>
    <t>谢家坡组</t>
  </si>
  <si>
    <t>那线组</t>
  </si>
  <si>
    <t>南赛浩组</t>
  </si>
  <si>
    <t>四、教育扶贫工程</t>
  </si>
  <si>
    <t>五、健康扶贫工程</t>
  </si>
  <si>
    <t>六、生态扶贫工程</t>
  </si>
  <si>
    <t>（二）生态植被修复</t>
  </si>
  <si>
    <t>建档立卡户受益495户</t>
  </si>
  <si>
    <t>转移性增收脱贫</t>
  </si>
  <si>
    <t>2.清洁能源替代</t>
  </si>
  <si>
    <t>台/户</t>
  </si>
  <si>
    <t>省柴节煤炉灶</t>
  </si>
  <si>
    <t>台</t>
  </si>
  <si>
    <t>林业</t>
  </si>
  <si>
    <t>傈僳族部落</t>
  </si>
  <si>
    <t>375元/户</t>
  </si>
  <si>
    <t>太阳能热水器</t>
  </si>
  <si>
    <t>太阳能热水器建设</t>
  </si>
  <si>
    <t>遮岛镇弄么村龙窝寨组太阳能热水器建设项目</t>
  </si>
  <si>
    <t>遮岛镇弄么村那线组太阳能热水器建设项目</t>
  </si>
  <si>
    <t>遮岛镇弄么村弄么组太阳能热水器建设项目</t>
  </si>
  <si>
    <t>弄么组</t>
  </si>
  <si>
    <t>遮岛镇弄么村谢家坡组太阳能热水器建设项目</t>
  </si>
  <si>
    <t>遮岛镇弄么村新寨组太阳能热水器建设项目</t>
  </si>
  <si>
    <t>遮岛镇弄么村傈僳族部落太阳能热水器建设项目</t>
  </si>
  <si>
    <t>空气能热水器</t>
  </si>
  <si>
    <t>“以电代柴”（空气能热水器）</t>
  </si>
  <si>
    <t>以电代柴（电磁炉）</t>
  </si>
  <si>
    <t>遮岛镇弄么村那线组电磁炉建设项目</t>
  </si>
  <si>
    <t>电磁炉建设</t>
  </si>
  <si>
    <t>遮岛镇弄么村南赛浩组电磁炉建设项目</t>
  </si>
  <si>
    <t>遮岛镇弄么村新寨组电磁炉建设项目</t>
  </si>
  <si>
    <t>遮岛镇弄么村傈僳族部落电磁炉建设项目</t>
  </si>
  <si>
    <t>400元/户</t>
  </si>
  <si>
    <t>（三）生态公益岗位</t>
  </si>
  <si>
    <t>建档立卡户受益33户</t>
  </si>
  <si>
    <t>1.生态护林员</t>
  </si>
  <si>
    <t>建档立卡户受益6户</t>
  </si>
  <si>
    <t>生态护林员岗位补助</t>
  </si>
  <si>
    <t>聘请建档立卡贫困人口为生态护林员</t>
  </si>
  <si>
    <t>1万元·人/年</t>
  </si>
  <si>
    <t>3.地质灾害监测员</t>
  </si>
  <si>
    <t>建档立卡户受益27户</t>
  </si>
  <si>
    <t>地质灾害监测员岗位补助</t>
  </si>
  <si>
    <t>地质灾害监测员</t>
  </si>
  <si>
    <t>国土</t>
  </si>
  <si>
    <t>七、素质提升工程</t>
  </si>
  <si>
    <t>人次</t>
  </si>
  <si>
    <t>八、贫困村振兴工程</t>
  </si>
  <si>
    <t>（三）饮水安全巩固提升</t>
  </si>
  <si>
    <t>解决743人饮水安全</t>
  </si>
  <si>
    <t>基础设施扶贫</t>
  </si>
  <si>
    <t>遮岛镇弄么村龙窝寨饮水安全巩固提升工程</t>
  </si>
  <si>
    <t xml:space="preserve">遮岛镇 </t>
  </si>
  <si>
    <t>净水处理</t>
  </si>
  <si>
    <t>水利</t>
  </si>
  <si>
    <t>遮岛镇弄么村桥头饮水安全巩固提升工程</t>
  </si>
  <si>
    <t>取水池，输、配水管道</t>
  </si>
  <si>
    <t>遮岛镇弄么村新寨饮水安全巩固提升工程</t>
  </si>
  <si>
    <t>取水池，输水管道</t>
  </si>
  <si>
    <t>（四）小型农田水利设施</t>
  </si>
  <si>
    <t>2.农业灌溉设施建设</t>
  </si>
  <si>
    <t>件</t>
  </si>
  <si>
    <t>改善各乡镇农业灌溉条件</t>
  </si>
  <si>
    <t>灌溉沟渠</t>
  </si>
  <si>
    <t>南底河清洁型小流域治理</t>
  </si>
  <si>
    <t>沿江村庄综合治理</t>
  </si>
  <si>
    <t>（六）村庄人居环境整治</t>
  </si>
  <si>
    <t>1.村内道路硬化</t>
  </si>
  <si>
    <t>改善村内道路5条</t>
  </si>
  <si>
    <t>遮岛镇弄么村内道路硬化及附属设施建设</t>
  </si>
  <si>
    <t>傈僳部落</t>
  </si>
  <si>
    <t>村内道路硬化2923平方米及附属设施建设</t>
  </si>
  <si>
    <t>民宗</t>
  </si>
  <si>
    <t>梁河县遮岛镇弄么村委会弄么小组路面硬化</t>
  </si>
  <si>
    <t>水泥路面硬化：长718米，宽3米，厚0.2米；污水管道325米。</t>
  </si>
  <si>
    <t>梁河县遮岛镇弄么村新寨村内道路</t>
  </si>
  <si>
    <t>村内道路硬化1.5公里</t>
  </si>
  <si>
    <t>弄么村委会南赛浩小组路面硬化</t>
  </si>
  <si>
    <t>水泥路面硬化，长473米，宽3米，厚0.2米，污水管道150米。</t>
  </si>
  <si>
    <t>弄么村委会龙窝寨小组路面硬化</t>
  </si>
  <si>
    <t>水泥路面硬化:长508米，宽3.5米，厚0.2米</t>
  </si>
  <si>
    <t>3.雨污设施</t>
  </si>
  <si>
    <t>治理村内环境</t>
  </si>
  <si>
    <t>村庄人居环境整治</t>
  </si>
  <si>
    <t>治理农村环境污染</t>
  </si>
  <si>
    <t>环保</t>
  </si>
  <si>
    <t>5.太阳能路灯</t>
  </si>
  <si>
    <t>盏</t>
  </si>
  <si>
    <t>村庄照明得到改善</t>
  </si>
  <si>
    <t>遮岛镇弄么村傈僳部落太阳能灯具建设</t>
  </si>
  <si>
    <t>LED太阳能灯具安装</t>
  </si>
  <si>
    <t>6.贫困户改厕改圈改院改厨</t>
  </si>
  <si>
    <t>建档立卡户受益52户</t>
  </si>
  <si>
    <t>改厕</t>
  </si>
  <si>
    <t>改善23户建档立卡户人居条件</t>
  </si>
  <si>
    <t>弄么村龙窝寨小组改厕</t>
  </si>
  <si>
    <t>卫生厕改造</t>
  </si>
  <si>
    <t>弄么村那线小组改厕</t>
  </si>
  <si>
    <t>弄么村南赛浩小组改厕</t>
  </si>
  <si>
    <t>弄么村弄么小组改厕</t>
  </si>
  <si>
    <t>弄么村谢家坡小组改厕</t>
  </si>
  <si>
    <t>弄么村新寨小组改厕</t>
  </si>
  <si>
    <t>改院</t>
  </si>
  <si>
    <t>改善11户建档立卡户人居条件</t>
  </si>
  <si>
    <t>弄么村龙窝寨小组改院</t>
  </si>
  <si>
    <t>庭院硬化</t>
  </si>
  <si>
    <t>弄么村那线小组改院</t>
  </si>
  <si>
    <t>弄么村南赛浩小组改院</t>
  </si>
  <si>
    <t>弄么村弄么小组改院</t>
  </si>
  <si>
    <t>改厨</t>
  </si>
  <si>
    <t>改善46户建档立卡户人居条件</t>
  </si>
  <si>
    <t>遮岛镇弄么村那线组厨房改造项目</t>
  </si>
  <si>
    <t>厨房改造</t>
  </si>
  <si>
    <t>遮岛镇弄么村南赛浩组厨房改造项目</t>
  </si>
  <si>
    <t>遮岛镇弄么村弄么组厨房改造项目</t>
  </si>
  <si>
    <t>遮岛镇弄么村桥头组厨房改造项目</t>
  </si>
  <si>
    <t>桥头组</t>
  </si>
  <si>
    <t>遮岛镇弄么村谢家坡组厨房改造项目</t>
  </si>
  <si>
    <t>遮岛镇弄么村新寨组厨房改造项目</t>
  </si>
  <si>
    <t>（八）党群科技文化场所建设</t>
  </si>
  <si>
    <t>建设村活动室1个</t>
  </si>
  <si>
    <t>2019年遮岛镇弄么村傈僳部落“四位一体”建设项目</t>
  </si>
  <si>
    <t>地面硬化、党员活动室、公厕、养殖业、休闲娱乐场所等</t>
  </si>
  <si>
    <t>财政性资金支出</t>
  </si>
  <si>
    <t>财政</t>
  </si>
  <si>
    <t>（九）其它</t>
  </si>
  <si>
    <t>1.体育设施</t>
  </si>
  <si>
    <t>建设村体育设施1件</t>
  </si>
  <si>
    <t>遮岛镇弄么村文化活动室文化设备购置项目</t>
  </si>
  <si>
    <t>音响灯光设备1套</t>
  </si>
  <si>
    <t>文体</t>
  </si>
  <si>
    <t>4.美化亮化</t>
  </si>
  <si>
    <t>完成村级基础设施提升1件</t>
  </si>
  <si>
    <t>遮岛镇弄么村傈僳部落场地平整</t>
  </si>
  <si>
    <t>场地平整83333平方米（人机配合）</t>
  </si>
  <si>
    <t>九、守边强基工程</t>
  </si>
  <si>
    <t>十、兜底保障工程</t>
  </si>
  <si>
    <t>建档立卡贫困人中受益3人</t>
  </si>
  <si>
    <t>兜底保障脱贫</t>
  </si>
  <si>
    <t>（三）无劳力兜底保障</t>
  </si>
  <si>
    <t>3.重大疾病救助</t>
  </si>
  <si>
    <t>贫困人口救助3人</t>
  </si>
  <si>
    <t>遮岛镇弄么村弄么兜底保障补助救助项目</t>
  </si>
  <si>
    <t>兜底保障补助救助</t>
  </si>
  <si>
    <t>民政</t>
  </si>
  <si>
    <t>遮岛镇弄么村南赛浩兜底保障补助救助项目</t>
  </si>
  <si>
    <t>十一、金融扶贫</t>
  </si>
  <si>
    <t>十二、社会帮扶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</si>
</sst>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0.000_ "/>
    <numFmt numFmtId="43" formatCode="_ * #,##0.00_ ;_ * \-#,##0.00_ ;_ * &quot;-&quot;??_ ;_ @_ "/>
    <numFmt numFmtId="178" formatCode="0;[Red]0"/>
    <numFmt numFmtId="42" formatCode="_ &quot;￥&quot;* #,##0_ ;_ &quot;￥&quot;* \-#,##0_ ;_ &quot;￥&quot;* &quot;-&quot;_ ;_ @_ "/>
    <numFmt numFmtId="179" formatCode="0.0_ "/>
    <numFmt numFmtId="180" formatCode="0_ "/>
    <numFmt numFmtId="181" formatCode="0.000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8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80" fontId="1" fillId="5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Alignment="1">
      <alignment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7" fillId="6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95</xdr:row>
      <xdr:rowOff>0</xdr:rowOff>
    </xdr:from>
    <xdr:ext cx="190500" cy="2915558"/>
    <xdr:pic>
      <xdr:nvPicPr>
        <xdr:cNvPr id="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2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2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3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3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3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3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3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3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3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3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3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3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4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4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4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5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5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5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2560"/>
    <xdr:pic>
      <xdr:nvPicPr>
        <xdr:cNvPr id="1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700655"/>
    <xdr:pic>
      <xdr:nvPicPr>
        <xdr:cNvPr id="1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3311979"/>
    <xdr:pic>
      <xdr:nvPicPr>
        <xdr:cNvPr id="1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1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96</xdr:row>
      <xdr:rowOff>0</xdr:rowOff>
    </xdr:from>
    <xdr:ext cx="190500" cy="2857500"/>
    <xdr:pic>
      <xdr:nvPicPr>
        <xdr:cNvPr id="2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3003486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5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2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2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2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2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2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2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2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2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2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2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2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2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2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3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3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4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4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4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5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5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5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3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3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3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3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9535"/>
    <xdr:pic>
      <xdr:nvPicPr>
        <xdr:cNvPr id="4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57630"/>
    <xdr:pic>
      <xdr:nvPicPr>
        <xdr:cNvPr id="4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2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3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3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666876"/>
    <xdr:pic>
      <xdr:nvPicPr>
        <xdr:cNvPr id="44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4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5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6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187</xdr:row>
      <xdr:rowOff>0</xdr:rowOff>
    </xdr:from>
    <xdr:ext cx="190500" cy="1375410"/>
    <xdr:pic>
      <xdr:nvPicPr>
        <xdr:cNvPr id="46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5886958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4281"/>
    <xdr:pic>
      <xdr:nvPicPr>
        <xdr:cNvPr id="4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22376"/>
    <xdr:pic>
      <xdr:nvPicPr>
        <xdr:cNvPr id="4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4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4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915558"/>
    <xdr:pic>
      <xdr:nvPicPr>
        <xdr:cNvPr id="5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95</xdr:row>
      <xdr:rowOff>0</xdr:rowOff>
    </xdr:from>
    <xdr:ext cx="190500" cy="2340156"/>
    <xdr:pic>
      <xdr:nvPicPr>
        <xdr:cNvPr id="5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8965" y="2971800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198"/>
  <sheetViews>
    <sheetView tabSelected="1" workbookViewId="0">
      <selection activeCell="O12" sqref="O12"/>
    </sheetView>
  </sheetViews>
  <sheetFormatPr defaultColWidth="8.87962962962963" defaultRowHeight="14.4"/>
  <cols>
    <col min="10" max="10" width="8.75" customWidth="1"/>
  </cols>
  <sheetData>
    <row r="1" s="1" customFormat="1" ht="22.5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2.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2" customFormat="1" ht="24" customHeight="1" spans="1:2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 t="s">
        <v>10</v>
      </c>
      <c r="M3" s="8"/>
      <c r="N3" s="8"/>
      <c r="O3" s="8"/>
      <c r="P3" s="8" t="s">
        <v>11</v>
      </c>
      <c r="Q3" s="8" t="s">
        <v>12</v>
      </c>
      <c r="R3" s="8" t="s">
        <v>13</v>
      </c>
      <c r="S3" s="8"/>
      <c r="T3" s="8" t="s">
        <v>14</v>
      </c>
      <c r="U3" s="8" t="s">
        <v>15</v>
      </c>
      <c r="V3" s="8" t="s">
        <v>16</v>
      </c>
    </row>
    <row r="4" s="2" customFormat="1" ht="13.5" customHeight="1" spans="1:22">
      <c r="A4" s="8"/>
      <c r="B4" s="8"/>
      <c r="C4" s="8"/>
      <c r="D4" s="8"/>
      <c r="E4" s="8"/>
      <c r="F4" s="8"/>
      <c r="G4" s="8"/>
      <c r="H4" s="8" t="s">
        <v>17</v>
      </c>
      <c r="I4" s="22" t="s">
        <v>18</v>
      </c>
      <c r="J4" s="8" t="s">
        <v>19</v>
      </c>
      <c r="K4" s="8" t="s">
        <v>20</v>
      </c>
      <c r="L4" s="8" t="s">
        <v>21</v>
      </c>
      <c r="M4" s="22" t="s">
        <v>22</v>
      </c>
      <c r="N4" s="22"/>
      <c r="O4" s="22"/>
      <c r="P4" s="8"/>
      <c r="Q4" s="8"/>
      <c r="R4" s="8" t="s">
        <v>23</v>
      </c>
      <c r="S4" s="8" t="s">
        <v>24</v>
      </c>
      <c r="T4" s="8"/>
      <c r="U4" s="8"/>
      <c r="V4" s="8"/>
    </row>
    <row r="5" s="2" customFormat="1" ht="12" spans="1:22">
      <c r="A5" s="8"/>
      <c r="B5" s="8"/>
      <c r="C5" s="8"/>
      <c r="D5" s="8"/>
      <c r="E5" s="8"/>
      <c r="F5" s="8"/>
      <c r="G5" s="8"/>
      <c r="H5" s="8"/>
      <c r="I5" s="22"/>
      <c r="J5" s="8"/>
      <c r="K5" s="8"/>
      <c r="L5" s="8"/>
      <c r="M5" s="23" t="s">
        <v>25</v>
      </c>
      <c r="N5" s="23" t="s">
        <v>26</v>
      </c>
      <c r="O5" s="23" t="s">
        <v>27</v>
      </c>
      <c r="P5" s="8"/>
      <c r="Q5" s="8"/>
      <c r="R5" s="8"/>
      <c r="S5" s="8"/>
      <c r="T5" s="8"/>
      <c r="U5" s="8"/>
      <c r="V5" s="8"/>
    </row>
    <row r="6" s="1" customFormat="1" ht="24.95" customHeight="1" spans="1:23">
      <c r="A6" s="9">
        <v>1</v>
      </c>
      <c r="B6" s="10" t="s">
        <v>28</v>
      </c>
      <c r="C6" s="9"/>
      <c r="D6" s="9"/>
      <c r="E6" s="9"/>
      <c r="F6" s="9" t="s">
        <v>29</v>
      </c>
      <c r="G6" s="9" t="s">
        <v>29</v>
      </c>
      <c r="H6" s="9" t="s">
        <v>29</v>
      </c>
      <c r="I6" s="24" t="s">
        <v>29</v>
      </c>
      <c r="J6" s="25"/>
      <c r="K6" s="9"/>
      <c r="L6" s="26">
        <v>6681.89</v>
      </c>
      <c r="M6" s="26">
        <v>2971.19</v>
      </c>
      <c r="N6" s="26">
        <v>3607.77</v>
      </c>
      <c r="O6" s="26">
        <v>102.93</v>
      </c>
      <c r="P6" s="9"/>
      <c r="Q6" s="9" t="s">
        <v>29</v>
      </c>
      <c r="R6" s="9">
        <v>707</v>
      </c>
      <c r="S6" s="9">
        <v>2347</v>
      </c>
      <c r="T6" s="9"/>
      <c r="U6" s="9"/>
      <c r="V6" s="9" t="s">
        <v>29</v>
      </c>
      <c r="W6" s="47"/>
    </row>
    <row r="7" s="1" customFormat="1" ht="24.95" customHeight="1" spans="1:24">
      <c r="A7" s="11">
        <v>2</v>
      </c>
      <c r="B7" s="12" t="s">
        <v>30</v>
      </c>
      <c r="C7" s="11"/>
      <c r="D7" s="11"/>
      <c r="E7" s="11"/>
      <c r="F7" s="11" t="s">
        <v>29</v>
      </c>
      <c r="G7" s="11" t="s">
        <v>29</v>
      </c>
      <c r="H7" s="11" t="s">
        <v>29</v>
      </c>
      <c r="I7" s="27" t="s">
        <v>29</v>
      </c>
      <c r="J7" s="28"/>
      <c r="K7" s="11"/>
      <c r="L7" s="29">
        <v>4226.06</v>
      </c>
      <c r="M7" s="29">
        <v>2556.38</v>
      </c>
      <c r="N7" s="29">
        <v>1669.68</v>
      </c>
      <c r="O7" s="29">
        <v>0</v>
      </c>
      <c r="P7" s="11"/>
      <c r="Q7" s="11" t="s">
        <v>31</v>
      </c>
      <c r="R7" s="48">
        <v>187</v>
      </c>
      <c r="S7" s="48">
        <v>741</v>
      </c>
      <c r="T7" s="48" t="s">
        <v>32</v>
      </c>
      <c r="U7" s="48" t="s">
        <v>33</v>
      </c>
      <c r="V7" s="11" t="s">
        <v>29</v>
      </c>
      <c r="X7" s="49"/>
    </row>
    <row r="8" s="1" customFormat="1" ht="24.95" customHeight="1" spans="1:22">
      <c r="A8" s="13">
        <v>163</v>
      </c>
      <c r="B8" s="14" t="s">
        <v>34</v>
      </c>
      <c r="C8" s="13"/>
      <c r="D8" s="13"/>
      <c r="E8" s="13"/>
      <c r="F8" s="13" t="s">
        <v>35</v>
      </c>
      <c r="G8" s="13" t="s">
        <v>29</v>
      </c>
      <c r="H8" s="13" t="s">
        <v>36</v>
      </c>
      <c r="I8" s="30">
        <f t="shared" ref="I8:O8" si="0">SUM(I9:I11)</f>
        <v>3</v>
      </c>
      <c r="J8" s="31"/>
      <c r="K8" s="13"/>
      <c r="L8" s="32">
        <f t="shared" si="0"/>
        <v>4226.06</v>
      </c>
      <c r="M8" s="32">
        <f t="shared" si="0"/>
        <v>2556.38</v>
      </c>
      <c r="N8" s="32">
        <f t="shared" si="0"/>
        <v>1669.68</v>
      </c>
      <c r="O8" s="32">
        <f t="shared" si="0"/>
        <v>0</v>
      </c>
      <c r="P8" s="13"/>
      <c r="Q8" s="13" t="s">
        <v>31</v>
      </c>
      <c r="R8" s="50">
        <f>SUM(R9:R11)</f>
        <v>187</v>
      </c>
      <c r="S8" s="50">
        <f>SUM(S9:S11)</f>
        <v>741</v>
      </c>
      <c r="T8" s="50" t="s">
        <v>32</v>
      </c>
      <c r="U8" s="50" t="s">
        <v>33</v>
      </c>
      <c r="V8" s="13" t="s">
        <v>29</v>
      </c>
    </row>
    <row r="9" s="3" customFormat="1" ht="24.95" customHeight="1" spans="1:22">
      <c r="A9" s="15">
        <v>174</v>
      </c>
      <c r="B9" s="16" t="s">
        <v>37</v>
      </c>
      <c r="C9" s="17" t="s">
        <v>38</v>
      </c>
      <c r="D9" s="17" t="s">
        <v>39</v>
      </c>
      <c r="E9" s="17" t="s">
        <v>40</v>
      </c>
      <c r="F9" s="17" t="s">
        <v>35</v>
      </c>
      <c r="G9" s="17">
        <v>2018</v>
      </c>
      <c r="H9" s="17" t="s">
        <v>36</v>
      </c>
      <c r="I9" s="33">
        <v>1</v>
      </c>
      <c r="J9" s="34" t="s">
        <v>41</v>
      </c>
      <c r="K9" s="17" t="s">
        <v>42</v>
      </c>
      <c r="L9" s="35">
        <f t="shared" ref="L9:L11" si="1">M9+N9+O9</f>
        <v>573.1</v>
      </c>
      <c r="M9" s="35">
        <v>573.1</v>
      </c>
      <c r="N9" s="35"/>
      <c r="O9" s="35"/>
      <c r="P9" s="17" t="s">
        <v>43</v>
      </c>
      <c r="Q9" s="17" t="s">
        <v>31</v>
      </c>
      <c r="R9" s="33">
        <v>11</v>
      </c>
      <c r="S9" s="33">
        <v>46</v>
      </c>
      <c r="T9" s="33"/>
      <c r="U9" s="33"/>
      <c r="V9" s="17" t="s">
        <v>44</v>
      </c>
    </row>
    <row r="10" s="3" customFormat="1" ht="24.95" customHeight="1" spans="1:22">
      <c r="A10" s="15">
        <v>180</v>
      </c>
      <c r="B10" s="16" t="s">
        <v>45</v>
      </c>
      <c r="C10" s="17" t="s">
        <v>38</v>
      </c>
      <c r="D10" s="17" t="s">
        <v>39</v>
      </c>
      <c r="E10" s="17" t="s">
        <v>46</v>
      </c>
      <c r="F10" s="17" t="s">
        <v>35</v>
      </c>
      <c r="G10" s="17">
        <v>2018</v>
      </c>
      <c r="H10" s="17" t="s">
        <v>36</v>
      </c>
      <c r="I10" s="33">
        <v>1</v>
      </c>
      <c r="J10" s="34" t="s">
        <v>41</v>
      </c>
      <c r="K10" s="17" t="s">
        <v>42</v>
      </c>
      <c r="L10" s="35">
        <f t="shared" si="1"/>
        <v>1983.28</v>
      </c>
      <c r="M10" s="35">
        <v>1983.28</v>
      </c>
      <c r="O10" s="35"/>
      <c r="P10" s="17" t="s">
        <v>43</v>
      </c>
      <c r="Q10" s="17" t="s">
        <v>31</v>
      </c>
      <c r="R10" s="33">
        <v>38</v>
      </c>
      <c r="S10" s="33">
        <v>169</v>
      </c>
      <c r="T10" s="33"/>
      <c r="U10" s="33"/>
      <c r="V10" s="17" t="s">
        <v>44</v>
      </c>
    </row>
    <row r="11" s="3" customFormat="1" ht="24.95" customHeight="1" spans="1:22">
      <c r="A11" s="15">
        <v>181</v>
      </c>
      <c r="B11" s="16" t="s">
        <v>47</v>
      </c>
      <c r="C11" s="17" t="s">
        <v>38</v>
      </c>
      <c r="D11" s="17" t="s">
        <v>39</v>
      </c>
      <c r="E11" s="17" t="s">
        <v>40</v>
      </c>
      <c r="F11" s="17" t="s">
        <v>35</v>
      </c>
      <c r="G11" s="17">
        <v>2019</v>
      </c>
      <c r="H11" s="17" t="s">
        <v>36</v>
      </c>
      <c r="I11" s="33">
        <v>1</v>
      </c>
      <c r="J11" s="34" t="s">
        <v>41</v>
      </c>
      <c r="K11" s="17" t="s">
        <v>42</v>
      </c>
      <c r="L11" s="35">
        <f t="shared" si="1"/>
        <v>1669.68</v>
      </c>
      <c r="M11" s="35"/>
      <c r="N11" s="35">
        <v>1669.68</v>
      </c>
      <c r="O11" s="35"/>
      <c r="P11" s="17" t="s">
        <v>43</v>
      </c>
      <c r="Q11" s="17" t="s">
        <v>31</v>
      </c>
      <c r="R11" s="33">
        <v>138</v>
      </c>
      <c r="S11" s="33">
        <v>526</v>
      </c>
      <c r="T11" s="33"/>
      <c r="U11" s="33"/>
      <c r="V11" s="17" t="s">
        <v>44</v>
      </c>
    </row>
    <row r="12" s="1" customFormat="1" ht="24.95" customHeight="1" spans="1:22">
      <c r="A12" s="11">
        <v>182</v>
      </c>
      <c r="B12" s="12" t="s">
        <v>48</v>
      </c>
      <c r="C12" s="11"/>
      <c r="D12" s="11"/>
      <c r="E12" s="11"/>
      <c r="F12" s="11" t="s">
        <v>29</v>
      </c>
      <c r="G12" s="11" t="s">
        <v>29</v>
      </c>
      <c r="H12" s="11" t="s">
        <v>29</v>
      </c>
      <c r="I12" s="27" t="s">
        <v>29</v>
      </c>
      <c r="J12" s="28"/>
      <c r="K12" s="11"/>
      <c r="L12" s="29">
        <v>272.24</v>
      </c>
      <c r="M12" s="29">
        <v>264.02</v>
      </c>
      <c r="N12" s="29">
        <v>5.29</v>
      </c>
      <c r="O12" s="29">
        <v>2.93</v>
      </c>
      <c r="P12" s="11"/>
      <c r="Q12" s="11" t="s">
        <v>29</v>
      </c>
      <c r="R12" s="48">
        <v>154</v>
      </c>
      <c r="S12" s="48">
        <v>365</v>
      </c>
      <c r="T12" s="51" t="s">
        <v>49</v>
      </c>
      <c r="U12" s="51" t="s">
        <v>50</v>
      </c>
      <c r="V12" s="11" t="s">
        <v>29</v>
      </c>
    </row>
    <row r="13" s="1" customFormat="1" ht="24.95" customHeight="1" spans="1:22">
      <c r="A13" s="13">
        <v>183</v>
      </c>
      <c r="B13" s="14" t="s">
        <v>51</v>
      </c>
      <c r="C13" s="13"/>
      <c r="D13" s="13"/>
      <c r="E13" s="13"/>
      <c r="F13" s="13" t="s">
        <v>52</v>
      </c>
      <c r="G13" s="13" t="s">
        <v>29</v>
      </c>
      <c r="H13" s="13" t="s">
        <v>53</v>
      </c>
      <c r="I13" s="36" t="s">
        <v>29</v>
      </c>
      <c r="J13" s="31"/>
      <c r="K13" s="13"/>
      <c r="L13" s="32">
        <v>3.43</v>
      </c>
      <c r="M13" s="32">
        <v>2.4</v>
      </c>
      <c r="N13" s="32">
        <v>0.73</v>
      </c>
      <c r="O13" s="32">
        <v>0.3</v>
      </c>
      <c r="P13" s="13"/>
      <c r="Q13" s="13" t="s">
        <v>54</v>
      </c>
      <c r="R13" s="50">
        <v>20</v>
      </c>
      <c r="S13" s="50">
        <v>88</v>
      </c>
      <c r="T13" s="51" t="s">
        <v>55</v>
      </c>
      <c r="U13" s="51" t="s">
        <v>50</v>
      </c>
      <c r="V13" s="13" t="s">
        <v>29</v>
      </c>
    </row>
    <row r="14" s="1" customFormat="1" ht="24.95" customHeight="1" spans="1:22">
      <c r="A14" s="18">
        <v>184</v>
      </c>
      <c r="B14" s="19" t="s">
        <v>56</v>
      </c>
      <c r="C14" s="18"/>
      <c r="D14" s="18"/>
      <c r="E14" s="18"/>
      <c r="F14" s="18" t="s">
        <v>52</v>
      </c>
      <c r="G14" s="18" t="s">
        <v>29</v>
      </c>
      <c r="H14" s="18" t="s">
        <v>53</v>
      </c>
      <c r="I14" s="37">
        <v>58.12</v>
      </c>
      <c r="J14" s="38"/>
      <c r="K14" s="18"/>
      <c r="L14" s="39">
        <v>2.67</v>
      </c>
      <c r="M14" s="39">
        <v>1.64</v>
      </c>
      <c r="N14" s="39">
        <v>0.73</v>
      </c>
      <c r="O14" s="39">
        <v>0.3</v>
      </c>
      <c r="P14" s="18"/>
      <c r="Q14" s="18" t="s">
        <v>54</v>
      </c>
      <c r="R14" s="51">
        <v>15</v>
      </c>
      <c r="S14" s="51">
        <v>69</v>
      </c>
      <c r="T14" s="51" t="s">
        <v>57</v>
      </c>
      <c r="U14" s="51" t="s">
        <v>50</v>
      </c>
      <c r="V14" s="18" t="s">
        <v>29</v>
      </c>
    </row>
    <row r="15" s="1" customFormat="1" ht="24.95" customHeight="1" spans="1:22">
      <c r="A15" s="15">
        <v>185</v>
      </c>
      <c r="B15" s="20" t="s">
        <v>58</v>
      </c>
      <c r="C15" s="15"/>
      <c r="D15" s="15"/>
      <c r="E15" s="15"/>
      <c r="F15" s="15" t="s">
        <v>35</v>
      </c>
      <c r="G15" s="15" t="s">
        <v>29</v>
      </c>
      <c r="H15" s="15" t="s">
        <v>53</v>
      </c>
      <c r="I15" s="40">
        <f t="shared" ref="I15:O15" si="2">SUM(I16:I17)</f>
        <v>3.62</v>
      </c>
      <c r="J15" s="41"/>
      <c r="K15" s="15"/>
      <c r="L15" s="42">
        <f t="shared" si="2"/>
        <v>0.1448</v>
      </c>
      <c r="M15" s="42">
        <f t="shared" si="2"/>
        <v>0.1448</v>
      </c>
      <c r="N15" s="42">
        <f t="shared" si="2"/>
        <v>0</v>
      </c>
      <c r="O15" s="42">
        <f t="shared" si="2"/>
        <v>0</v>
      </c>
      <c r="P15" s="15"/>
      <c r="Q15" s="15" t="s">
        <v>54</v>
      </c>
      <c r="R15" s="52">
        <f>SUM(R16:R17)</f>
        <v>3</v>
      </c>
      <c r="S15" s="52">
        <f>SUM(S16:S17)</f>
        <v>15</v>
      </c>
      <c r="T15" s="52" t="s">
        <v>59</v>
      </c>
      <c r="U15" s="52" t="s">
        <v>50</v>
      </c>
      <c r="V15" s="15" t="s">
        <v>29</v>
      </c>
    </row>
    <row r="16" s="3" customFormat="1" ht="24.95" customHeight="1" spans="1:22">
      <c r="A16" s="15">
        <v>192</v>
      </c>
      <c r="B16" s="16" t="s">
        <v>60</v>
      </c>
      <c r="C16" s="17" t="s">
        <v>38</v>
      </c>
      <c r="D16" s="17" t="s">
        <v>39</v>
      </c>
      <c r="E16" s="17" t="s">
        <v>61</v>
      </c>
      <c r="F16" s="17" t="s">
        <v>35</v>
      </c>
      <c r="G16" s="17">
        <v>2018</v>
      </c>
      <c r="H16" s="17" t="s">
        <v>53</v>
      </c>
      <c r="I16" s="43">
        <v>2.5</v>
      </c>
      <c r="J16" s="34" t="s">
        <v>62</v>
      </c>
      <c r="K16" s="35">
        <v>0.04</v>
      </c>
      <c r="L16" s="35">
        <f t="shared" ref="L16:L25" si="3">M16+N16+O16</f>
        <v>0.1</v>
      </c>
      <c r="M16" s="35">
        <v>0.1</v>
      </c>
      <c r="N16" s="35"/>
      <c r="O16" s="35"/>
      <c r="P16" s="17" t="s">
        <v>63</v>
      </c>
      <c r="Q16" s="17" t="s">
        <v>54</v>
      </c>
      <c r="R16" s="33">
        <v>1</v>
      </c>
      <c r="S16" s="33">
        <v>4</v>
      </c>
      <c r="T16" s="33"/>
      <c r="U16" s="33"/>
      <c r="V16" s="17" t="s">
        <v>4</v>
      </c>
    </row>
    <row r="17" s="3" customFormat="1" ht="24.95" customHeight="1" spans="1:22">
      <c r="A17" s="15">
        <v>193</v>
      </c>
      <c r="B17" s="16" t="s">
        <v>64</v>
      </c>
      <c r="C17" s="17" t="s">
        <v>38</v>
      </c>
      <c r="D17" s="17" t="s">
        <v>39</v>
      </c>
      <c r="E17" s="17" t="s">
        <v>46</v>
      </c>
      <c r="F17" s="17" t="s">
        <v>35</v>
      </c>
      <c r="G17" s="17">
        <v>2018</v>
      </c>
      <c r="H17" s="17" t="s">
        <v>53</v>
      </c>
      <c r="I17" s="43">
        <v>1.12</v>
      </c>
      <c r="J17" s="34" t="s">
        <v>62</v>
      </c>
      <c r="K17" s="35">
        <v>0.04</v>
      </c>
      <c r="L17" s="35">
        <f t="shared" si="3"/>
        <v>0.0448</v>
      </c>
      <c r="M17" s="35">
        <v>0.0448</v>
      </c>
      <c r="N17" s="35"/>
      <c r="O17" s="35"/>
      <c r="P17" s="17" t="s">
        <v>63</v>
      </c>
      <c r="Q17" s="17" t="s">
        <v>54</v>
      </c>
      <c r="R17" s="33">
        <v>2</v>
      </c>
      <c r="S17" s="33">
        <v>11</v>
      </c>
      <c r="T17" s="33"/>
      <c r="U17" s="33"/>
      <c r="V17" s="17" t="s">
        <v>4</v>
      </c>
    </row>
    <row r="18" s="1" customFormat="1" ht="24.95" customHeight="1" spans="1:22">
      <c r="A18" s="15">
        <v>202</v>
      </c>
      <c r="B18" s="20" t="s">
        <v>65</v>
      </c>
      <c r="C18" s="15"/>
      <c r="D18" s="15"/>
      <c r="E18" s="15"/>
      <c r="F18" s="15" t="s">
        <v>52</v>
      </c>
      <c r="G18" s="15" t="s">
        <v>29</v>
      </c>
      <c r="H18" s="15" t="s">
        <v>53</v>
      </c>
      <c r="I18" s="40">
        <f t="shared" ref="I18:O18" si="4">SUM(I19:I25)</f>
        <v>54.5</v>
      </c>
      <c r="J18" s="41"/>
      <c r="K18" s="15"/>
      <c r="L18" s="42">
        <f t="shared" si="4"/>
        <v>2.53</v>
      </c>
      <c r="M18" s="42">
        <f t="shared" si="4"/>
        <v>1.5</v>
      </c>
      <c r="N18" s="42">
        <f t="shared" si="4"/>
        <v>0.73</v>
      </c>
      <c r="O18" s="42">
        <f t="shared" si="4"/>
        <v>0.3</v>
      </c>
      <c r="P18" s="15"/>
      <c r="Q18" s="15" t="s">
        <v>54</v>
      </c>
      <c r="R18" s="52">
        <f>SUM(R19:R25)</f>
        <v>12</v>
      </c>
      <c r="S18" s="52">
        <f>SUM(S19:S25)</f>
        <v>54</v>
      </c>
      <c r="T18" s="52" t="s">
        <v>66</v>
      </c>
      <c r="U18" s="52" t="s">
        <v>50</v>
      </c>
      <c r="V18" s="15" t="s">
        <v>29</v>
      </c>
    </row>
    <row r="19" s="3" customFormat="1" ht="24.95" customHeight="1" spans="1:22">
      <c r="A19" s="15">
        <v>313</v>
      </c>
      <c r="B19" s="16" t="s">
        <v>67</v>
      </c>
      <c r="C19" s="17" t="s">
        <v>38</v>
      </c>
      <c r="D19" s="17" t="s">
        <v>39</v>
      </c>
      <c r="E19" s="17" t="s">
        <v>68</v>
      </c>
      <c r="F19" s="17" t="s">
        <v>69</v>
      </c>
      <c r="G19" s="17">
        <v>2018</v>
      </c>
      <c r="H19" s="17" t="s">
        <v>53</v>
      </c>
      <c r="I19" s="43">
        <v>2.5</v>
      </c>
      <c r="J19" s="34" t="s">
        <v>70</v>
      </c>
      <c r="K19" s="35">
        <v>0.02</v>
      </c>
      <c r="L19" s="35">
        <f t="shared" si="3"/>
        <v>0.05</v>
      </c>
      <c r="M19" s="35">
        <v>0.05</v>
      </c>
      <c r="N19" s="35"/>
      <c r="O19" s="35"/>
      <c r="P19" s="17" t="s">
        <v>63</v>
      </c>
      <c r="Q19" s="17" t="s">
        <v>54</v>
      </c>
      <c r="R19" s="33">
        <v>1</v>
      </c>
      <c r="S19" s="33">
        <v>4</v>
      </c>
      <c r="T19" s="33"/>
      <c r="U19" s="33"/>
      <c r="V19" s="17" t="s">
        <v>4</v>
      </c>
    </row>
    <row r="20" s="3" customFormat="1" ht="24.95" customHeight="1" spans="1:22">
      <c r="A20" s="15">
        <v>316</v>
      </c>
      <c r="B20" s="16" t="s">
        <v>71</v>
      </c>
      <c r="C20" s="17" t="s">
        <v>38</v>
      </c>
      <c r="D20" s="17" t="s">
        <v>39</v>
      </c>
      <c r="E20" s="17" t="s">
        <v>68</v>
      </c>
      <c r="F20" s="17" t="s">
        <v>35</v>
      </c>
      <c r="G20" s="17">
        <v>2018</v>
      </c>
      <c r="H20" s="17" t="s">
        <v>53</v>
      </c>
      <c r="I20" s="43">
        <v>14</v>
      </c>
      <c r="J20" s="34" t="s">
        <v>72</v>
      </c>
      <c r="K20" s="35">
        <v>0.05</v>
      </c>
      <c r="L20" s="35">
        <f t="shared" si="3"/>
        <v>0.7</v>
      </c>
      <c r="M20" s="35">
        <v>0.7</v>
      </c>
      <c r="N20" s="35"/>
      <c r="O20" s="35"/>
      <c r="P20" s="17" t="s">
        <v>63</v>
      </c>
      <c r="Q20" s="17" t="s">
        <v>54</v>
      </c>
      <c r="R20" s="33">
        <v>4</v>
      </c>
      <c r="S20" s="33">
        <v>16</v>
      </c>
      <c r="T20" s="33"/>
      <c r="U20" s="33"/>
      <c r="V20" s="17" t="s">
        <v>4</v>
      </c>
    </row>
    <row r="21" s="3" customFormat="1" ht="24.95" customHeight="1" spans="1:22">
      <c r="A21" s="15">
        <v>317</v>
      </c>
      <c r="B21" s="16" t="s">
        <v>73</v>
      </c>
      <c r="C21" s="17" t="s">
        <v>38</v>
      </c>
      <c r="D21" s="17" t="s">
        <v>39</v>
      </c>
      <c r="E21" s="17" t="s">
        <v>74</v>
      </c>
      <c r="F21" s="17" t="s">
        <v>35</v>
      </c>
      <c r="G21" s="17">
        <v>2018</v>
      </c>
      <c r="H21" s="17" t="s">
        <v>53</v>
      </c>
      <c r="I21" s="43">
        <v>15</v>
      </c>
      <c r="J21" s="34" t="s">
        <v>72</v>
      </c>
      <c r="K21" s="35">
        <v>0.05</v>
      </c>
      <c r="L21" s="35">
        <f t="shared" si="3"/>
        <v>0.75</v>
      </c>
      <c r="M21" s="35">
        <v>0.75</v>
      </c>
      <c r="N21" s="35"/>
      <c r="O21" s="35"/>
      <c r="P21" s="17" t="s">
        <v>63</v>
      </c>
      <c r="Q21" s="17" t="s">
        <v>54</v>
      </c>
      <c r="R21" s="33">
        <v>3</v>
      </c>
      <c r="S21" s="33">
        <v>16</v>
      </c>
      <c r="T21" s="33"/>
      <c r="U21" s="33"/>
      <c r="V21" s="17" t="s">
        <v>4</v>
      </c>
    </row>
    <row r="22" s="3" customFormat="1" ht="24.95" customHeight="1" spans="1:22">
      <c r="A22" s="15">
        <v>423</v>
      </c>
      <c r="B22" s="16" t="s">
        <v>71</v>
      </c>
      <c r="C22" s="17" t="s">
        <v>38</v>
      </c>
      <c r="D22" s="17" t="s">
        <v>39</v>
      </c>
      <c r="E22" s="17" t="s">
        <v>68</v>
      </c>
      <c r="F22" s="17" t="s">
        <v>35</v>
      </c>
      <c r="G22" s="17">
        <v>2019</v>
      </c>
      <c r="H22" s="17" t="s">
        <v>53</v>
      </c>
      <c r="I22" s="43">
        <v>6</v>
      </c>
      <c r="J22" s="34" t="s">
        <v>72</v>
      </c>
      <c r="K22" s="17">
        <v>0.05</v>
      </c>
      <c r="L22" s="35">
        <f t="shared" si="3"/>
        <v>0.3</v>
      </c>
      <c r="M22" s="35"/>
      <c r="N22" s="35">
        <v>0.3</v>
      </c>
      <c r="O22" s="35"/>
      <c r="P22" s="17" t="s">
        <v>63</v>
      </c>
      <c r="Q22" s="17" t="s">
        <v>54</v>
      </c>
      <c r="R22" s="33">
        <v>1</v>
      </c>
      <c r="S22" s="33">
        <v>4</v>
      </c>
      <c r="T22" s="33"/>
      <c r="U22" s="33"/>
      <c r="V22" s="17" t="s">
        <v>4</v>
      </c>
    </row>
    <row r="23" s="3" customFormat="1" ht="24.95" customHeight="1" spans="1:22">
      <c r="A23" s="15">
        <v>424</v>
      </c>
      <c r="B23" s="16" t="s">
        <v>73</v>
      </c>
      <c r="C23" s="17" t="s">
        <v>38</v>
      </c>
      <c r="D23" s="17" t="s">
        <v>39</v>
      </c>
      <c r="E23" s="17" t="s">
        <v>74</v>
      </c>
      <c r="F23" s="17" t="s">
        <v>35</v>
      </c>
      <c r="G23" s="17">
        <v>2019</v>
      </c>
      <c r="H23" s="17" t="s">
        <v>53</v>
      </c>
      <c r="I23" s="43">
        <v>7</v>
      </c>
      <c r="J23" s="34" t="s">
        <v>72</v>
      </c>
      <c r="K23" s="17">
        <v>0.05</v>
      </c>
      <c r="L23" s="35">
        <f t="shared" si="3"/>
        <v>0.35</v>
      </c>
      <c r="M23" s="35"/>
      <c r="N23" s="35">
        <v>0.35</v>
      </c>
      <c r="O23" s="35"/>
      <c r="P23" s="17" t="s">
        <v>63</v>
      </c>
      <c r="Q23" s="17" t="s">
        <v>54</v>
      </c>
      <c r="R23" s="33">
        <v>1</v>
      </c>
      <c r="S23" s="33">
        <v>7</v>
      </c>
      <c r="T23" s="33"/>
      <c r="U23" s="33"/>
      <c r="V23" s="17" t="s">
        <v>4</v>
      </c>
    </row>
    <row r="24" s="3" customFormat="1" ht="24.95" customHeight="1" spans="1:22">
      <c r="A24" s="15">
        <v>489</v>
      </c>
      <c r="B24" s="16" t="s">
        <v>67</v>
      </c>
      <c r="C24" s="17" t="s">
        <v>38</v>
      </c>
      <c r="D24" s="17" t="s">
        <v>39</v>
      </c>
      <c r="E24" s="17" t="s">
        <v>68</v>
      </c>
      <c r="F24" s="17" t="s">
        <v>69</v>
      </c>
      <c r="G24" s="17">
        <v>2019</v>
      </c>
      <c r="H24" s="17" t="s">
        <v>53</v>
      </c>
      <c r="I24" s="43">
        <v>4</v>
      </c>
      <c r="J24" s="34" t="s">
        <v>70</v>
      </c>
      <c r="K24" s="17">
        <v>0.02</v>
      </c>
      <c r="L24" s="35">
        <f t="shared" si="3"/>
        <v>0.08</v>
      </c>
      <c r="M24" s="35"/>
      <c r="N24" s="35">
        <v>0.08</v>
      </c>
      <c r="O24" s="35"/>
      <c r="P24" s="17" t="s">
        <v>63</v>
      </c>
      <c r="Q24" s="17" t="s">
        <v>54</v>
      </c>
      <c r="R24" s="33">
        <v>1</v>
      </c>
      <c r="S24" s="33">
        <v>3</v>
      </c>
      <c r="T24" s="33"/>
      <c r="U24" s="33"/>
      <c r="V24" s="17" t="s">
        <v>4</v>
      </c>
    </row>
    <row r="25" s="3" customFormat="1" ht="24.95" customHeight="1" spans="1:22">
      <c r="A25" s="15">
        <v>530</v>
      </c>
      <c r="B25" s="16" t="s">
        <v>71</v>
      </c>
      <c r="C25" s="17" t="s">
        <v>38</v>
      </c>
      <c r="D25" s="17" t="s">
        <v>39</v>
      </c>
      <c r="E25" s="17" t="s">
        <v>68</v>
      </c>
      <c r="F25" s="17" t="s">
        <v>35</v>
      </c>
      <c r="G25" s="17">
        <v>2020</v>
      </c>
      <c r="H25" s="17" t="s">
        <v>53</v>
      </c>
      <c r="I25" s="43">
        <v>6</v>
      </c>
      <c r="J25" s="34" t="s">
        <v>72</v>
      </c>
      <c r="K25" s="17">
        <v>0.05</v>
      </c>
      <c r="L25" s="35">
        <f t="shared" si="3"/>
        <v>0.3</v>
      </c>
      <c r="M25" s="35"/>
      <c r="N25" s="35"/>
      <c r="O25" s="35">
        <v>0.3</v>
      </c>
      <c r="P25" s="17" t="s">
        <v>63</v>
      </c>
      <c r="Q25" s="17" t="s">
        <v>54</v>
      </c>
      <c r="R25" s="33">
        <v>1</v>
      </c>
      <c r="S25" s="33">
        <v>4</v>
      </c>
      <c r="T25" s="33"/>
      <c r="U25" s="33"/>
      <c r="V25" s="17" t="s">
        <v>4</v>
      </c>
    </row>
    <row r="26" s="1" customFormat="1" ht="24.95" customHeight="1" spans="1:22">
      <c r="A26" s="18">
        <v>1206</v>
      </c>
      <c r="B26" s="19" t="s">
        <v>75</v>
      </c>
      <c r="C26" s="18"/>
      <c r="D26" s="18"/>
      <c r="E26" s="18"/>
      <c r="F26" s="18" t="s">
        <v>35</v>
      </c>
      <c r="G26" s="18" t="s">
        <v>29</v>
      </c>
      <c r="H26" s="18" t="s">
        <v>76</v>
      </c>
      <c r="I26" s="37">
        <v>11.5</v>
      </c>
      <c r="J26" s="38"/>
      <c r="K26" s="18"/>
      <c r="L26" s="39">
        <v>0.76</v>
      </c>
      <c r="M26" s="39">
        <v>0.76</v>
      </c>
      <c r="N26" s="39">
        <v>0</v>
      </c>
      <c r="O26" s="39">
        <v>0</v>
      </c>
      <c r="P26" s="18"/>
      <c r="Q26" s="18" t="s">
        <v>54</v>
      </c>
      <c r="R26" s="51">
        <v>5</v>
      </c>
      <c r="S26" s="51">
        <v>19</v>
      </c>
      <c r="T26" s="51" t="s">
        <v>77</v>
      </c>
      <c r="U26" s="51" t="s">
        <v>50</v>
      </c>
      <c r="V26" s="18" t="s">
        <v>29</v>
      </c>
    </row>
    <row r="27" s="1" customFormat="1" ht="24.95" customHeight="1" spans="1:22">
      <c r="A27" s="15">
        <v>1210</v>
      </c>
      <c r="B27" s="20" t="s">
        <v>78</v>
      </c>
      <c r="C27" s="15"/>
      <c r="D27" s="15"/>
      <c r="E27" s="15"/>
      <c r="F27" s="15" t="s">
        <v>35</v>
      </c>
      <c r="G27" s="15" t="s">
        <v>29</v>
      </c>
      <c r="H27" s="15" t="s">
        <v>53</v>
      </c>
      <c r="I27" s="40">
        <f t="shared" ref="I27:O27" si="5">SUM(I28:I28)</f>
        <v>6.5</v>
      </c>
      <c r="J27" s="41"/>
      <c r="K27" s="15"/>
      <c r="L27" s="42">
        <f t="shared" si="5"/>
        <v>0.26</v>
      </c>
      <c r="M27" s="42">
        <f t="shared" si="5"/>
        <v>0.26</v>
      </c>
      <c r="N27" s="42">
        <f t="shared" si="5"/>
        <v>0</v>
      </c>
      <c r="O27" s="42">
        <f t="shared" si="5"/>
        <v>0</v>
      </c>
      <c r="P27" s="15"/>
      <c r="Q27" s="15" t="s">
        <v>54</v>
      </c>
      <c r="R27" s="52">
        <f>SUM(R28:R28)</f>
        <v>3</v>
      </c>
      <c r="S27" s="52">
        <f>SUM(S28:S28)</f>
        <v>12</v>
      </c>
      <c r="T27" s="52" t="s">
        <v>79</v>
      </c>
      <c r="U27" s="52" t="s">
        <v>50</v>
      </c>
      <c r="V27" s="15" t="s">
        <v>29</v>
      </c>
    </row>
    <row r="28" s="1" customFormat="1" ht="24.95" customHeight="1" spans="1:22">
      <c r="A28" s="15">
        <v>1229</v>
      </c>
      <c r="B28" s="21" t="s">
        <v>80</v>
      </c>
      <c r="C28" s="15" t="s">
        <v>38</v>
      </c>
      <c r="D28" s="15" t="s">
        <v>39</v>
      </c>
      <c r="E28" s="15" t="s">
        <v>46</v>
      </c>
      <c r="F28" s="15" t="s">
        <v>35</v>
      </c>
      <c r="G28" s="15">
        <v>2018</v>
      </c>
      <c r="H28" s="15" t="s">
        <v>53</v>
      </c>
      <c r="I28" s="40">
        <v>6.5</v>
      </c>
      <c r="J28" s="41" t="s">
        <v>78</v>
      </c>
      <c r="K28" s="42">
        <v>0.04</v>
      </c>
      <c r="L28" s="42">
        <f t="shared" ref="L28:L49" si="6">M28+N28+O28</f>
        <v>0.26</v>
      </c>
      <c r="M28" s="42">
        <v>0.26</v>
      </c>
      <c r="N28" s="42"/>
      <c r="O28" s="42"/>
      <c r="P28" s="15" t="s">
        <v>63</v>
      </c>
      <c r="Q28" s="15" t="s">
        <v>54</v>
      </c>
      <c r="R28" s="15">
        <v>3</v>
      </c>
      <c r="S28" s="15">
        <v>12</v>
      </c>
      <c r="T28" s="15"/>
      <c r="U28" s="15"/>
      <c r="V28" s="15" t="s">
        <v>4</v>
      </c>
    </row>
    <row r="29" s="1" customFormat="1" ht="24.95" customHeight="1" spans="1:22">
      <c r="A29" s="15">
        <v>1252</v>
      </c>
      <c r="B29" s="20" t="s">
        <v>81</v>
      </c>
      <c r="C29" s="15"/>
      <c r="D29" s="15"/>
      <c r="E29" s="15"/>
      <c r="F29" s="15" t="s">
        <v>35</v>
      </c>
      <c r="G29" s="15" t="s">
        <v>29</v>
      </c>
      <c r="H29" s="15" t="s">
        <v>53</v>
      </c>
      <c r="I29" s="40">
        <f t="shared" ref="I29:O29" si="7">SUM(I30:I30)</f>
        <v>5</v>
      </c>
      <c r="J29" s="41"/>
      <c r="K29" s="15"/>
      <c r="L29" s="42">
        <f t="shared" si="7"/>
        <v>0.5</v>
      </c>
      <c r="M29" s="42">
        <f t="shared" si="7"/>
        <v>0.5</v>
      </c>
      <c r="N29" s="42">
        <f t="shared" si="7"/>
        <v>0</v>
      </c>
      <c r="O29" s="42">
        <f t="shared" si="7"/>
        <v>0</v>
      </c>
      <c r="P29" s="15"/>
      <c r="Q29" s="15" t="s">
        <v>54</v>
      </c>
      <c r="R29" s="52">
        <f>SUM(R30:R30)</f>
        <v>2</v>
      </c>
      <c r="S29" s="52">
        <f>SUM(S30:S30)</f>
        <v>7</v>
      </c>
      <c r="T29" s="52" t="s">
        <v>82</v>
      </c>
      <c r="U29" s="52" t="s">
        <v>50</v>
      </c>
      <c r="V29" s="15" t="s">
        <v>29</v>
      </c>
    </row>
    <row r="30" s="1" customFormat="1" ht="24.95" customHeight="1" spans="1:22">
      <c r="A30" s="15">
        <v>1258</v>
      </c>
      <c r="B30" s="21" t="s">
        <v>83</v>
      </c>
      <c r="C30" s="15" t="s">
        <v>38</v>
      </c>
      <c r="D30" s="15" t="s">
        <v>39</v>
      </c>
      <c r="E30" s="15" t="s">
        <v>84</v>
      </c>
      <c r="F30" s="15" t="s">
        <v>35</v>
      </c>
      <c r="G30" s="15">
        <v>2018</v>
      </c>
      <c r="H30" s="15" t="s">
        <v>53</v>
      </c>
      <c r="I30" s="40">
        <v>5</v>
      </c>
      <c r="J30" s="41" t="s">
        <v>81</v>
      </c>
      <c r="K30" s="42">
        <v>0.1</v>
      </c>
      <c r="L30" s="42">
        <f t="shared" si="6"/>
        <v>0.5</v>
      </c>
      <c r="M30" s="42">
        <v>0.5</v>
      </c>
      <c r="N30" s="42"/>
      <c r="O30" s="42"/>
      <c r="P30" s="15" t="s">
        <v>63</v>
      </c>
      <c r="Q30" s="15" t="s">
        <v>54</v>
      </c>
      <c r="R30" s="15">
        <v>2</v>
      </c>
      <c r="S30" s="15">
        <v>7</v>
      </c>
      <c r="T30" s="15"/>
      <c r="U30" s="15"/>
      <c r="V30" s="15" t="s">
        <v>4</v>
      </c>
    </row>
    <row r="31" s="1" customFormat="1" ht="24.95" customHeight="1" spans="1:22">
      <c r="A31" s="13">
        <v>1263</v>
      </c>
      <c r="B31" s="14" t="s">
        <v>85</v>
      </c>
      <c r="C31" s="13"/>
      <c r="D31" s="13"/>
      <c r="E31" s="13"/>
      <c r="F31" s="13" t="s">
        <v>35</v>
      </c>
      <c r="G31" s="13" t="s">
        <v>29</v>
      </c>
      <c r="H31" s="13" t="s">
        <v>29</v>
      </c>
      <c r="I31" s="36" t="s">
        <v>29</v>
      </c>
      <c r="J31" s="31"/>
      <c r="K31" s="13"/>
      <c r="L31" s="32">
        <v>15.39</v>
      </c>
      <c r="M31" s="32">
        <v>9.96</v>
      </c>
      <c r="N31" s="32">
        <v>3.68</v>
      </c>
      <c r="O31" s="32">
        <v>1.75</v>
      </c>
      <c r="P31" s="13"/>
      <c r="Q31" s="13"/>
      <c r="R31" s="50">
        <v>48</v>
      </c>
      <c r="S31" s="50">
        <v>184</v>
      </c>
      <c r="T31" s="50" t="s">
        <v>86</v>
      </c>
      <c r="U31" s="50" t="s">
        <v>50</v>
      </c>
      <c r="V31" s="13" t="s">
        <v>29</v>
      </c>
    </row>
    <row r="32" s="1" customFormat="1" ht="24.95" customHeight="1" spans="1:22">
      <c r="A32" s="18">
        <v>1264</v>
      </c>
      <c r="B32" s="19" t="s">
        <v>87</v>
      </c>
      <c r="C32" s="18"/>
      <c r="D32" s="18"/>
      <c r="E32" s="18"/>
      <c r="F32" s="18" t="s">
        <v>35</v>
      </c>
      <c r="G32" s="18" t="s">
        <v>29</v>
      </c>
      <c r="H32" s="18" t="s">
        <v>88</v>
      </c>
      <c r="I32" s="44">
        <f t="shared" ref="I32:O32" si="8">SUM(I33:I49)</f>
        <v>164</v>
      </c>
      <c r="J32" s="38"/>
      <c r="K32" s="18"/>
      <c r="L32" s="39">
        <f t="shared" si="8"/>
        <v>12.15</v>
      </c>
      <c r="M32" s="39">
        <f t="shared" si="8"/>
        <v>6.72</v>
      </c>
      <c r="N32" s="39">
        <f t="shared" si="8"/>
        <v>3.68</v>
      </c>
      <c r="O32" s="39">
        <f t="shared" si="8"/>
        <v>1.75</v>
      </c>
      <c r="P32" s="18"/>
      <c r="Q32" s="18" t="s">
        <v>54</v>
      </c>
      <c r="R32" s="51">
        <f>SUM(R33:R49)</f>
        <v>41</v>
      </c>
      <c r="S32" s="51">
        <f>SUM(S33:S49)</f>
        <v>157</v>
      </c>
      <c r="T32" s="51" t="s">
        <v>89</v>
      </c>
      <c r="U32" s="51" t="s">
        <v>50</v>
      </c>
      <c r="V32" s="18" t="s">
        <v>29</v>
      </c>
    </row>
    <row r="33" s="4" customFormat="1" ht="24.95" customHeight="1" spans="1:22">
      <c r="A33" s="15">
        <v>1655</v>
      </c>
      <c r="B33" s="21" t="s">
        <v>90</v>
      </c>
      <c r="C33" s="15" t="s">
        <v>38</v>
      </c>
      <c r="D33" s="15" t="s">
        <v>39</v>
      </c>
      <c r="E33" s="15" t="s">
        <v>74</v>
      </c>
      <c r="F33" s="15" t="s">
        <v>35</v>
      </c>
      <c r="G33" s="15">
        <v>2018</v>
      </c>
      <c r="H33" s="15" t="s">
        <v>88</v>
      </c>
      <c r="I33" s="45">
        <v>2</v>
      </c>
      <c r="J33" s="41" t="s">
        <v>91</v>
      </c>
      <c r="K33" s="42">
        <v>0.12</v>
      </c>
      <c r="L33" s="42">
        <f t="shared" si="6"/>
        <v>0.24</v>
      </c>
      <c r="M33" s="42">
        <v>0.24</v>
      </c>
      <c r="N33" s="42"/>
      <c r="O33" s="42"/>
      <c r="P33" s="15" t="s">
        <v>63</v>
      </c>
      <c r="Q33" s="15" t="s">
        <v>54</v>
      </c>
      <c r="R33" s="15">
        <v>1</v>
      </c>
      <c r="S33" s="15">
        <v>4</v>
      </c>
      <c r="T33" s="15"/>
      <c r="U33" s="15"/>
      <c r="V33" s="15" t="s">
        <v>4</v>
      </c>
    </row>
    <row r="34" s="4" customFormat="1" ht="24.95" customHeight="1" spans="1:22">
      <c r="A34" s="15">
        <v>1663</v>
      </c>
      <c r="B34" s="21" t="s">
        <v>92</v>
      </c>
      <c r="C34" s="15" t="s">
        <v>38</v>
      </c>
      <c r="D34" s="15" t="s">
        <v>39</v>
      </c>
      <c r="E34" s="15" t="s">
        <v>61</v>
      </c>
      <c r="F34" s="15" t="s">
        <v>35</v>
      </c>
      <c r="G34" s="15">
        <v>2018</v>
      </c>
      <c r="H34" s="15" t="s">
        <v>88</v>
      </c>
      <c r="I34" s="45">
        <v>5</v>
      </c>
      <c r="J34" s="41" t="s">
        <v>93</v>
      </c>
      <c r="K34" s="42">
        <v>0.08</v>
      </c>
      <c r="L34" s="42">
        <f t="shared" si="6"/>
        <v>0.4</v>
      </c>
      <c r="M34" s="42">
        <v>0.4</v>
      </c>
      <c r="N34" s="42"/>
      <c r="O34" s="42"/>
      <c r="P34" s="15" t="s">
        <v>63</v>
      </c>
      <c r="Q34" s="15" t="s">
        <v>54</v>
      </c>
      <c r="R34" s="15">
        <v>1</v>
      </c>
      <c r="S34" s="15">
        <v>5</v>
      </c>
      <c r="T34" s="15"/>
      <c r="U34" s="15"/>
      <c r="V34" s="15" t="s">
        <v>4</v>
      </c>
    </row>
    <row r="35" s="4" customFormat="1" ht="24.95" customHeight="1" spans="1:22">
      <c r="A35" s="15">
        <v>1664</v>
      </c>
      <c r="B35" s="21" t="s">
        <v>94</v>
      </c>
      <c r="C35" s="15" t="s">
        <v>38</v>
      </c>
      <c r="D35" s="15" t="s">
        <v>39</v>
      </c>
      <c r="E35" s="15" t="s">
        <v>95</v>
      </c>
      <c r="F35" s="15" t="s">
        <v>35</v>
      </c>
      <c r="G35" s="15">
        <v>2018</v>
      </c>
      <c r="H35" s="15" t="s">
        <v>88</v>
      </c>
      <c r="I35" s="45">
        <v>10</v>
      </c>
      <c r="J35" s="41" t="s">
        <v>93</v>
      </c>
      <c r="K35" s="42">
        <v>0.08</v>
      </c>
      <c r="L35" s="42">
        <f t="shared" si="6"/>
        <v>0.8</v>
      </c>
      <c r="M35" s="42">
        <v>0.8</v>
      </c>
      <c r="N35" s="42"/>
      <c r="O35" s="42"/>
      <c r="P35" s="15" t="s">
        <v>63</v>
      </c>
      <c r="Q35" s="15" t="s">
        <v>54</v>
      </c>
      <c r="R35" s="15">
        <v>3</v>
      </c>
      <c r="S35" s="15">
        <v>10</v>
      </c>
      <c r="T35" s="15"/>
      <c r="U35" s="15"/>
      <c r="V35" s="15" t="s">
        <v>4</v>
      </c>
    </row>
    <row r="36" s="4" customFormat="1" ht="24.95" customHeight="1" spans="1:22">
      <c r="A36" s="15">
        <v>1665</v>
      </c>
      <c r="B36" s="21" t="s">
        <v>96</v>
      </c>
      <c r="C36" s="15" t="s">
        <v>38</v>
      </c>
      <c r="D36" s="15" t="s">
        <v>39</v>
      </c>
      <c r="E36" s="15" t="s">
        <v>46</v>
      </c>
      <c r="F36" s="15" t="s">
        <v>35</v>
      </c>
      <c r="G36" s="15">
        <v>2018</v>
      </c>
      <c r="H36" s="15" t="s">
        <v>88</v>
      </c>
      <c r="I36" s="45">
        <v>4</v>
      </c>
      <c r="J36" s="41" t="s">
        <v>93</v>
      </c>
      <c r="K36" s="42">
        <v>0.08</v>
      </c>
      <c r="L36" s="42">
        <f t="shared" si="6"/>
        <v>0.32</v>
      </c>
      <c r="M36" s="42">
        <v>0.32</v>
      </c>
      <c r="N36" s="42"/>
      <c r="O36" s="42"/>
      <c r="P36" s="15" t="s">
        <v>63</v>
      </c>
      <c r="Q36" s="15" t="s">
        <v>54</v>
      </c>
      <c r="R36" s="15">
        <v>1</v>
      </c>
      <c r="S36" s="15">
        <v>4</v>
      </c>
      <c r="T36" s="15"/>
      <c r="U36" s="15"/>
      <c r="V36" s="15" t="s">
        <v>4</v>
      </c>
    </row>
    <row r="37" s="4" customFormat="1" ht="24.95" customHeight="1" spans="1:22">
      <c r="A37" s="15">
        <v>1666</v>
      </c>
      <c r="B37" s="21" t="s">
        <v>97</v>
      </c>
      <c r="C37" s="15" t="s">
        <v>38</v>
      </c>
      <c r="D37" s="15" t="s">
        <v>39</v>
      </c>
      <c r="E37" s="15" t="s">
        <v>40</v>
      </c>
      <c r="F37" s="15" t="s">
        <v>35</v>
      </c>
      <c r="G37" s="15">
        <v>2018</v>
      </c>
      <c r="H37" s="15" t="s">
        <v>88</v>
      </c>
      <c r="I37" s="45">
        <v>1</v>
      </c>
      <c r="J37" s="41" t="s">
        <v>93</v>
      </c>
      <c r="K37" s="42">
        <v>0.08</v>
      </c>
      <c r="L37" s="42">
        <f t="shared" si="6"/>
        <v>0.08</v>
      </c>
      <c r="M37" s="42">
        <v>0.08</v>
      </c>
      <c r="N37" s="42"/>
      <c r="O37" s="42"/>
      <c r="P37" s="15" t="s">
        <v>63</v>
      </c>
      <c r="Q37" s="15" t="s">
        <v>54</v>
      </c>
      <c r="R37" s="15">
        <v>1</v>
      </c>
      <c r="S37" s="15">
        <v>3</v>
      </c>
      <c r="T37" s="15"/>
      <c r="U37" s="15"/>
      <c r="V37" s="15" t="s">
        <v>4</v>
      </c>
    </row>
    <row r="38" s="4" customFormat="1" ht="24.95" customHeight="1" spans="1:22">
      <c r="A38" s="15">
        <v>1667</v>
      </c>
      <c r="B38" s="21" t="s">
        <v>98</v>
      </c>
      <c r="C38" s="15" t="s">
        <v>38</v>
      </c>
      <c r="D38" s="15" t="s">
        <v>39</v>
      </c>
      <c r="E38" s="15" t="s">
        <v>68</v>
      </c>
      <c r="F38" s="15" t="s">
        <v>35</v>
      </c>
      <c r="G38" s="15">
        <v>2018</v>
      </c>
      <c r="H38" s="15" t="s">
        <v>88</v>
      </c>
      <c r="I38" s="45">
        <v>22</v>
      </c>
      <c r="J38" s="41" t="s">
        <v>93</v>
      </c>
      <c r="K38" s="42">
        <v>0.08</v>
      </c>
      <c r="L38" s="42">
        <f t="shared" si="6"/>
        <v>1.76</v>
      </c>
      <c r="M38" s="42">
        <v>1.76</v>
      </c>
      <c r="N38" s="42"/>
      <c r="O38" s="42"/>
      <c r="P38" s="15" t="s">
        <v>63</v>
      </c>
      <c r="Q38" s="15" t="s">
        <v>54</v>
      </c>
      <c r="R38" s="15">
        <v>6</v>
      </c>
      <c r="S38" s="15">
        <v>22</v>
      </c>
      <c r="T38" s="15"/>
      <c r="U38" s="15"/>
      <c r="V38" s="15" t="s">
        <v>4</v>
      </c>
    </row>
    <row r="39" s="4" customFormat="1" ht="24.95" customHeight="1" spans="1:22">
      <c r="A39" s="15">
        <v>1668</v>
      </c>
      <c r="B39" s="21" t="s">
        <v>99</v>
      </c>
      <c r="C39" s="15" t="s">
        <v>38</v>
      </c>
      <c r="D39" s="15" t="s">
        <v>39</v>
      </c>
      <c r="E39" s="15" t="s">
        <v>74</v>
      </c>
      <c r="F39" s="15" t="s">
        <v>35</v>
      </c>
      <c r="G39" s="15">
        <v>2018</v>
      </c>
      <c r="H39" s="15" t="s">
        <v>88</v>
      </c>
      <c r="I39" s="45">
        <v>39</v>
      </c>
      <c r="J39" s="41" t="s">
        <v>93</v>
      </c>
      <c r="K39" s="42">
        <v>0.08</v>
      </c>
      <c r="L39" s="42">
        <f t="shared" si="6"/>
        <v>3.12</v>
      </c>
      <c r="M39" s="42">
        <v>3.12</v>
      </c>
      <c r="N39" s="42"/>
      <c r="O39" s="42"/>
      <c r="P39" s="15" t="s">
        <v>63</v>
      </c>
      <c r="Q39" s="15" t="s">
        <v>54</v>
      </c>
      <c r="R39" s="15">
        <v>8</v>
      </c>
      <c r="S39" s="15">
        <v>34</v>
      </c>
      <c r="T39" s="15"/>
      <c r="U39" s="15"/>
      <c r="V39" s="15" t="s">
        <v>4</v>
      </c>
    </row>
    <row r="40" s="4" customFormat="1" ht="24.95" customHeight="1" spans="1:22">
      <c r="A40" s="15">
        <v>1711</v>
      </c>
      <c r="B40" s="21" t="s">
        <v>92</v>
      </c>
      <c r="C40" s="15" t="s">
        <v>38</v>
      </c>
      <c r="D40" s="15" t="s">
        <v>39</v>
      </c>
      <c r="E40" s="15" t="s">
        <v>61</v>
      </c>
      <c r="F40" s="15" t="s">
        <v>35</v>
      </c>
      <c r="G40" s="15">
        <v>2019</v>
      </c>
      <c r="H40" s="15" t="s">
        <v>88</v>
      </c>
      <c r="I40" s="45">
        <v>9</v>
      </c>
      <c r="J40" s="41" t="s">
        <v>93</v>
      </c>
      <c r="K40" s="15">
        <v>0.08</v>
      </c>
      <c r="L40" s="42">
        <f t="shared" si="6"/>
        <v>0.72</v>
      </c>
      <c r="M40" s="42"/>
      <c r="N40" s="42">
        <v>0.72</v>
      </c>
      <c r="O40" s="42"/>
      <c r="P40" s="15" t="s">
        <v>63</v>
      </c>
      <c r="Q40" s="15" t="s">
        <v>54</v>
      </c>
      <c r="R40" s="15">
        <v>2</v>
      </c>
      <c r="S40" s="15">
        <v>10</v>
      </c>
      <c r="T40" s="15"/>
      <c r="U40" s="15"/>
      <c r="V40" s="15" t="s">
        <v>4</v>
      </c>
    </row>
    <row r="41" s="4" customFormat="1" ht="24.95" customHeight="1" spans="1:22">
      <c r="A41" s="15">
        <v>1712</v>
      </c>
      <c r="B41" s="21" t="s">
        <v>100</v>
      </c>
      <c r="C41" s="15" t="s">
        <v>38</v>
      </c>
      <c r="D41" s="15" t="s">
        <v>39</v>
      </c>
      <c r="E41" s="15" t="s">
        <v>95</v>
      </c>
      <c r="F41" s="15" t="s">
        <v>35</v>
      </c>
      <c r="G41" s="15">
        <v>2019</v>
      </c>
      <c r="H41" s="15" t="s">
        <v>88</v>
      </c>
      <c r="I41" s="45">
        <v>9</v>
      </c>
      <c r="J41" s="41" t="s">
        <v>93</v>
      </c>
      <c r="K41" s="15">
        <v>0.08</v>
      </c>
      <c r="L41" s="42">
        <f t="shared" si="6"/>
        <v>0.72</v>
      </c>
      <c r="M41" s="42"/>
      <c r="N41" s="42">
        <v>0.72</v>
      </c>
      <c r="O41" s="42"/>
      <c r="P41" s="15" t="s">
        <v>63</v>
      </c>
      <c r="Q41" s="15" t="s">
        <v>54</v>
      </c>
      <c r="R41" s="15">
        <v>2</v>
      </c>
      <c r="S41" s="15">
        <v>5</v>
      </c>
      <c r="T41" s="15"/>
      <c r="U41" s="15"/>
      <c r="V41" s="15" t="s">
        <v>4</v>
      </c>
    </row>
    <row r="42" s="4" customFormat="1" ht="24.95" customHeight="1" spans="1:22">
      <c r="A42" s="15">
        <v>1713</v>
      </c>
      <c r="B42" s="21" t="s">
        <v>97</v>
      </c>
      <c r="C42" s="15" t="s">
        <v>38</v>
      </c>
      <c r="D42" s="15" t="s">
        <v>39</v>
      </c>
      <c r="E42" s="15" t="s">
        <v>40</v>
      </c>
      <c r="F42" s="15" t="s">
        <v>35</v>
      </c>
      <c r="G42" s="15">
        <v>2019</v>
      </c>
      <c r="H42" s="15" t="s">
        <v>88</v>
      </c>
      <c r="I42" s="45">
        <v>5</v>
      </c>
      <c r="J42" s="41" t="s">
        <v>93</v>
      </c>
      <c r="K42" s="15">
        <v>0.08</v>
      </c>
      <c r="L42" s="42">
        <f t="shared" si="6"/>
        <v>0.4</v>
      </c>
      <c r="M42" s="42"/>
      <c r="N42" s="42">
        <v>0.4</v>
      </c>
      <c r="O42" s="42"/>
      <c r="P42" s="15" t="s">
        <v>63</v>
      </c>
      <c r="Q42" s="15" t="s">
        <v>54</v>
      </c>
      <c r="R42" s="15">
        <v>1</v>
      </c>
      <c r="S42" s="15">
        <v>3</v>
      </c>
      <c r="T42" s="15"/>
      <c r="U42" s="15"/>
      <c r="V42" s="15" t="s">
        <v>4</v>
      </c>
    </row>
    <row r="43" s="4" customFormat="1" ht="24.95" customHeight="1" spans="1:22">
      <c r="A43" s="15">
        <v>1714</v>
      </c>
      <c r="B43" s="21" t="s">
        <v>98</v>
      </c>
      <c r="C43" s="15" t="s">
        <v>38</v>
      </c>
      <c r="D43" s="15" t="s">
        <v>39</v>
      </c>
      <c r="E43" s="15" t="s">
        <v>68</v>
      </c>
      <c r="F43" s="15" t="s">
        <v>35</v>
      </c>
      <c r="G43" s="15">
        <v>2019</v>
      </c>
      <c r="H43" s="15" t="s">
        <v>88</v>
      </c>
      <c r="I43" s="45">
        <v>9</v>
      </c>
      <c r="J43" s="41" t="s">
        <v>93</v>
      </c>
      <c r="K43" s="15">
        <v>0.08</v>
      </c>
      <c r="L43" s="42">
        <f t="shared" si="6"/>
        <v>0.72</v>
      </c>
      <c r="M43" s="42"/>
      <c r="N43" s="42">
        <v>0.72</v>
      </c>
      <c r="O43" s="42"/>
      <c r="P43" s="15" t="s">
        <v>63</v>
      </c>
      <c r="Q43" s="15" t="s">
        <v>54</v>
      </c>
      <c r="R43" s="15">
        <v>3</v>
      </c>
      <c r="S43" s="15">
        <v>12</v>
      </c>
      <c r="T43" s="15"/>
      <c r="U43" s="15"/>
      <c r="V43" s="15" t="s">
        <v>4</v>
      </c>
    </row>
    <row r="44" s="4" customFormat="1" ht="24.95" customHeight="1" spans="1:22">
      <c r="A44" s="15">
        <v>1715</v>
      </c>
      <c r="B44" s="21" t="s">
        <v>99</v>
      </c>
      <c r="C44" s="15" t="s">
        <v>38</v>
      </c>
      <c r="D44" s="15" t="s">
        <v>39</v>
      </c>
      <c r="E44" s="15" t="s">
        <v>74</v>
      </c>
      <c r="F44" s="15" t="s">
        <v>35</v>
      </c>
      <c r="G44" s="15">
        <v>2019</v>
      </c>
      <c r="H44" s="15" t="s">
        <v>88</v>
      </c>
      <c r="I44" s="45">
        <v>14</v>
      </c>
      <c r="J44" s="41" t="s">
        <v>93</v>
      </c>
      <c r="K44" s="15">
        <v>0.08</v>
      </c>
      <c r="L44" s="42">
        <f t="shared" si="6"/>
        <v>1.12</v>
      </c>
      <c r="M44" s="42"/>
      <c r="N44" s="42">
        <v>1.12</v>
      </c>
      <c r="O44" s="42"/>
      <c r="P44" s="15" t="s">
        <v>63</v>
      </c>
      <c r="Q44" s="15" t="s">
        <v>54</v>
      </c>
      <c r="R44" s="15">
        <v>3</v>
      </c>
      <c r="S44" s="15">
        <v>12</v>
      </c>
      <c r="T44" s="15"/>
      <c r="U44" s="15"/>
      <c r="V44" s="15" t="s">
        <v>4</v>
      </c>
    </row>
    <row r="45" s="4" customFormat="1" ht="24.95" customHeight="1" spans="1:22">
      <c r="A45" s="15">
        <v>1751</v>
      </c>
      <c r="B45" s="21" t="s">
        <v>92</v>
      </c>
      <c r="C45" s="15" t="s">
        <v>38</v>
      </c>
      <c r="D45" s="15" t="s">
        <v>39</v>
      </c>
      <c r="E45" s="15" t="s">
        <v>61</v>
      </c>
      <c r="F45" s="15" t="s">
        <v>35</v>
      </c>
      <c r="G45" s="15">
        <v>2020</v>
      </c>
      <c r="H45" s="15" t="s">
        <v>88</v>
      </c>
      <c r="I45" s="45">
        <v>9</v>
      </c>
      <c r="J45" s="41" t="s">
        <v>93</v>
      </c>
      <c r="K45" s="17">
        <v>0.05</v>
      </c>
      <c r="L45" s="42">
        <f t="shared" si="6"/>
        <v>0.45</v>
      </c>
      <c r="M45" s="42"/>
      <c r="N45" s="42"/>
      <c r="O45" s="42">
        <v>0.45</v>
      </c>
      <c r="P45" s="15" t="s">
        <v>63</v>
      </c>
      <c r="Q45" s="15" t="s">
        <v>54</v>
      </c>
      <c r="R45" s="15">
        <v>2</v>
      </c>
      <c r="S45" s="15">
        <v>9</v>
      </c>
      <c r="T45" s="15"/>
      <c r="U45" s="15"/>
      <c r="V45" s="15" t="s">
        <v>4</v>
      </c>
    </row>
    <row r="46" s="4" customFormat="1" ht="24.95" customHeight="1" spans="1:22">
      <c r="A46" s="15">
        <v>1752</v>
      </c>
      <c r="B46" s="21" t="s">
        <v>100</v>
      </c>
      <c r="C46" s="15" t="s">
        <v>38</v>
      </c>
      <c r="D46" s="15" t="s">
        <v>39</v>
      </c>
      <c r="E46" s="15" t="s">
        <v>95</v>
      </c>
      <c r="F46" s="15" t="s">
        <v>35</v>
      </c>
      <c r="G46" s="15">
        <v>2020</v>
      </c>
      <c r="H46" s="15" t="s">
        <v>88</v>
      </c>
      <c r="I46" s="45">
        <v>8</v>
      </c>
      <c r="J46" s="41" t="s">
        <v>93</v>
      </c>
      <c r="K46" s="17">
        <v>0.05</v>
      </c>
      <c r="L46" s="42">
        <f t="shared" si="6"/>
        <v>0.4</v>
      </c>
      <c r="M46" s="42"/>
      <c r="N46" s="42"/>
      <c r="O46" s="42">
        <v>0.4</v>
      </c>
      <c r="P46" s="15" t="s">
        <v>63</v>
      </c>
      <c r="Q46" s="15" t="s">
        <v>54</v>
      </c>
      <c r="R46" s="15">
        <v>2</v>
      </c>
      <c r="S46" s="15">
        <v>5</v>
      </c>
      <c r="T46" s="15"/>
      <c r="U46" s="15"/>
      <c r="V46" s="15" t="s">
        <v>4</v>
      </c>
    </row>
    <row r="47" s="4" customFormat="1" ht="24.95" customHeight="1" spans="1:22">
      <c r="A47" s="15">
        <v>1753</v>
      </c>
      <c r="B47" s="21" t="s">
        <v>97</v>
      </c>
      <c r="C47" s="15" t="s">
        <v>38</v>
      </c>
      <c r="D47" s="15" t="s">
        <v>39</v>
      </c>
      <c r="E47" s="15" t="s">
        <v>40</v>
      </c>
      <c r="F47" s="15" t="s">
        <v>35</v>
      </c>
      <c r="G47" s="15">
        <v>2020</v>
      </c>
      <c r="H47" s="15" t="s">
        <v>88</v>
      </c>
      <c r="I47" s="45">
        <v>5</v>
      </c>
      <c r="J47" s="41" t="s">
        <v>93</v>
      </c>
      <c r="K47" s="17">
        <v>0.05</v>
      </c>
      <c r="L47" s="42">
        <f t="shared" si="6"/>
        <v>0.25</v>
      </c>
      <c r="M47" s="42"/>
      <c r="N47" s="42"/>
      <c r="O47" s="42">
        <v>0.25</v>
      </c>
      <c r="P47" s="15" t="s">
        <v>63</v>
      </c>
      <c r="Q47" s="15" t="s">
        <v>54</v>
      </c>
      <c r="R47" s="15">
        <v>1</v>
      </c>
      <c r="S47" s="15">
        <v>3</v>
      </c>
      <c r="T47" s="15"/>
      <c r="U47" s="15"/>
      <c r="V47" s="15" t="s">
        <v>4</v>
      </c>
    </row>
    <row r="48" s="4" customFormat="1" ht="24.95" customHeight="1" spans="1:22">
      <c r="A48" s="15">
        <v>1754</v>
      </c>
      <c r="B48" s="21" t="s">
        <v>98</v>
      </c>
      <c r="C48" s="15" t="s">
        <v>38</v>
      </c>
      <c r="D48" s="15" t="s">
        <v>39</v>
      </c>
      <c r="E48" s="15" t="s">
        <v>68</v>
      </c>
      <c r="F48" s="15" t="s">
        <v>35</v>
      </c>
      <c r="G48" s="15">
        <v>2020</v>
      </c>
      <c r="H48" s="15" t="s">
        <v>88</v>
      </c>
      <c r="I48" s="45">
        <v>8</v>
      </c>
      <c r="J48" s="41" t="s">
        <v>93</v>
      </c>
      <c r="K48" s="17">
        <v>0.05</v>
      </c>
      <c r="L48" s="42">
        <f t="shared" si="6"/>
        <v>0.4</v>
      </c>
      <c r="M48" s="42"/>
      <c r="N48" s="42"/>
      <c r="O48" s="42">
        <v>0.4</v>
      </c>
      <c r="P48" s="15" t="s">
        <v>63</v>
      </c>
      <c r="Q48" s="15" t="s">
        <v>54</v>
      </c>
      <c r="R48" s="15">
        <v>3</v>
      </c>
      <c r="S48" s="15">
        <v>12</v>
      </c>
      <c r="T48" s="15"/>
      <c r="U48" s="15"/>
      <c r="V48" s="15" t="s">
        <v>4</v>
      </c>
    </row>
    <row r="49" s="4" customFormat="1" ht="24.95" customHeight="1" spans="1:22">
      <c r="A49" s="15">
        <v>1755</v>
      </c>
      <c r="B49" s="21" t="s">
        <v>99</v>
      </c>
      <c r="C49" s="15" t="s">
        <v>38</v>
      </c>
      <c r="D49" s="15" t="s">
        <v>39</v>
      </c>
      <c r="E49" s="15" t="s">
        <v>74</v>
      </c>
      <c r="F49" s="15" t="s">
        <v>35</v>
      </c>
      <c r="G49" s="15">
        <v>2020</v>
      </c>
      <c r="H49" s="15" t="s">
        <v>88</v>
      </c>
      <c r="I49" s="45">
        <v>5</v>
      </c>
      <c r="J49" s="41" t="s">
        <v>93</v>
      </c>
      <c r="K49" s="17">
        <v>0.05</v>
      </c>
      <c r="L49" s="42">
        <f t="shared" si="6"/>
        <v>0.25</v>
      </c>
      <c r="M49" s="42"/>
      <c r="N49" s="42"/>
      <c r="O49" s="42">
        <v>0.25</v>
      </c>
      <c r="P49" s="15" t="s">
        <v>63</v>
      </c>
      <c r="Q49" s="15" t="s">
        <v>54</v>
      </c>
      <c r="R49" s="15">
        <v>1</v>
      </c>
      <c r="S49" s="15">
        <v>4</v>
      </c>
      <c r="T49" s="15"/>
      <c r="U49" s="15"/>
      <c r="V49" s="15" t="s">
        <v>4</v>
      </c>
    </row>
    <row r="50" s="1" customFormat="1" ht="24.95" customHeight="1" spans="1:22">
      <c r="A50" s="18">
        <v>1780</v>
      </c>
      <c r="B50" s="19" t="s">
        <v>101</v>
      </c>
      <c r="C50" s="18"/>
      <c r="D50" s="18"/>
      <c r="E50" s="18"/>
      <c r="F50" s="18" t="s">
        <v>35</v>
      </c>
      <c r="G50" s="18" t="s">
        <v>29</v>
      </c>
      <c r="H50" s="18" t="s">
        <v>88</v>
      </c>
      <c r="I50" s="44">
        <f t="shared" ref="I50:O50" si="9">SUM(I51:I52)</f>
        <v>4</v>
      </c>
      <c r="J50" s="38"/>
      <c r="K50" s="18"/>
      <c r="L50" s="39">
        <f t="shared" si="9"/>
        <v>1.6</v>
      </c>
      <c r="M50" s="39">
        <f t="shared" si="9"/>
        <v>1.6</v>
      </c>
      <c r="N50" s="39">
        <f t="shared" si="9"/>
        <v>0</v>
      </c>
      <c r="O50" s="39">
        <f t="shared" si="9"/>
        <v>0</v>
      </c>
      <c r="P50" s="18"/>
      <c r="Q50" s="18" t="s">
        <v>54</v>
      </c>
      <c r="R50" s="51">
        <f>SUM(R51:R52)</f>
        <v>3</v>
      </c>
      <c r="S50" s="51">
        <f>SUM(S51:S52)</f>
        <v>15</v>
      </c>
      <c r="T50" s="51" t="s">
        <v>102</v>
      </c>
      <c r="U50" s="51" t="s">
        <v>50</v>
      </c>
      <c r="V50" s="15" t="s">
        <v>4</v>
      </c>
    </row>
    <row r="51" s="1" customFormat="1" ht="24.95" customHeight="1" spans="1:22">
      <c r="A51" s="15">
        <v>1970</v>
      </c>
      <c r="B51" s="21" t="s">
        <v>103</v>
      </c>
      <c r="C51" s="15" t="s">
        <v>38</v>
      </c>
      <c r="D51" s="15" t="s">
        <v>39</v>
      </c>
      <c r="E51" s="15" t="s">
        <v>46</v>
      </c>
      <c r="F51" s="15" t="s">
        <v>35</v>
      </c>
      <c r="G51" s="15">
        <v>2018</v>
      </c>
      <c r="H51" s="15" t="s">
        <v>88</v>
      </c>
      <c r="I51" s="45">
        <v>2</v>
      </c>
      <c r="J51" s="15" t="s">
        <v>104</v>
      </c>
      <c r="K51" s="42">
        <v>0.4</v>
      </c>
      <c r="L51" s="42">
        <f t="shared" ref="L51:L54" si="10">M51+N51+O51</f>
        <v>0.8</v>
      </c>
      <c r="M51" s="42">
        <v>0.8</v>
      </c>
      <c r="N51" s="42"/>
      <c r="O51" s="42"/>
      <c r="P51" s="15" t="s">
        <v>63</v>
      </c>
      <c r="Q51" s="15" t="s">
        <v>54</v>
      </c>
      <c r="R51" s="15">
        <v>1</v>
      </c>
      <c r="S51" s="15">
        <v>7</v>
      </c>
      <c r="T51" s="15"/>
      <c r="U51" s="15"/>
      <c r="V51" s="15" t="s">
        <v>4</v>
      </c>
    </row>
    <row r="52" s="1" customFormat="1" ht="24.95" customHeight="1" spans="1:22">
      <c r="A52" s="15">
        <v>1971</v>
      </c>
      <c r="B52" s="21" t="s">
        <v>105</v>
      </c>
      <c r="C52" s="15" t="s">
        <v>38</v>
      </c>
      <c r="D52" s="15" t="s">
        <v>39</v>
      </c>
      <c r="E52" s="15" t="s">
        <v>74</v>
      </c>
      <c r="F52" s="15" t="s">
        <v>35</v>
      </c>
      <c r="G52" s="15">
        <v>2018</v>
      </c>
      <c r="H52" s="15" t="s">
        <v>88</v>
      </c>
      <c r="I52" s="45">
        <v>2</v>
      </c>
      <c r="J52" s="15" t="s">
        <v>104</v>
      </c>
      <c r="K52" s="42">
        <v>0.4</v>
      </c>
      <c r="L52" s="42">
        <f t="shared" si="10"/>
        <v>0.8</v>
      </c>
      <c r="M52" s="42">
        <v>0.8</v>
      </c>
      <c r="N52" s="42"/>
      <c r="O52" s="42"/>
      <c r="P52" s="15" t="s">
        <v>63</v>
      </c>
      <c r="Q52" s="15" t="s">
        <v>54</v>
      </c>
      <c r="R52" s="15">
        <v>2</v>
      </c>
      <c r="S52" s="15">
        <v>8</v>
      </c>
      <c r="T52" s="15"/>
      <c r="U52" s="15"/>
      <c r="V52" s="15" t="s">
        <v>4</v>
      </c>
    </row>
    <row r="53" s="1" customFormat="1" ht="24.95" customHeight="1" spans="1:22">
      <c r="A53" s="18">
        <v>2118</v>
      </c>
      <c r="B53" s="19" t="s">
        <v>106</v>
      </c>
      <c r="C53" s="18"/>
      <c r="D53" s="18"/>
      <c r="E53" s="18"/>
      <c r="F53" s="18" t="s">
        <v>35</v>
      </c>
      <c r="G53" s="18" t="s">
        <v>29</v>
      </c>
      <c r="H53" s="18" t="s">
        <v>107</v>
      </c>
      <c r="I53" s="44">
        <f t="shared" ref="I53:O53" si="11">SUM(I54:I54)</f>
        <v>100</v>
      </c>
      <c r="J53" s="18"/>
      <c r="K53" s="18"/>
      <c r="L53" s="39">
        <f t="shared" si="11"/>
        <v>0.2</v>
      </c>
      <c r="M53" s="39">
        <f t="shared" si="11"/>
        <v>0.2</v>
      </c>
      <c r="N53" s="39">
        <f t="shared" si="11"/>
        <v>0</v>
      </c>
      <c r="O53" s="39">
        <f t="shared" si="11"/>
        <v>0</v>
      </c>
      <c r="P53" s="18"/>
      <c r="Q53" s="18" t="s">
        <v>54</v>
      </c>
      <c r="R53" s="51">
        <f>SUM(R54:R54)</f>
        <v>2</v>
      </c>
      <c r="S53" s="51">
        <f>SUM(S54:S54)</f>
        <v>5</v>
      </c>
      <c r="T53" s="51" t="s">
        <v>108</v>
      </c>
      <c r="U53" s="51" t="s">
        <v>50</v>
      </c>
      <c r="V53" s="18" t="s">
        <v>29</v>
      </c>
    </row>
    <row r="54" s="1" customFormat="1" ht="24.95" customHeight="1" spans="1:22">
      <c r="A54" s="15">
        <v>2179</v>
      </c>
      <c r="B54" s="21" t="s">
        <v>109</v>
      </c>
      <c r="C54" s="15" t="s">
        <v>38</v>
      </c>
      <c r="D54" s="15" t="s">
        <v>39</v>
      </c>
      <c r="E54" s="15" t="s">
        <v>95</v>
      </c>
      <c r="F54" s="15" t="s">
        <v>35</v>
      </c>
      <c r="G54" s="15">
        <v>2018</v>
      </c>
      <c r="H54" s="15" t="s">
        <v>110</v>
      </c>
      <c r="I54" s="45">
        <v>100</v>
      </c>
      <c r="J54" s="15" t="s">
        <v>111</v>
      </c>
      <c r="K54" s="46">
        <v>0.002</v>
      </c>
      <c r="L54" s="42">
        <f t="shared" si="10"/>
        <v>0.2</v>
      </c>
      <c r="M54" s="42">
        <v>0.2</v>
      </c>
      <c r="N54" s="42"/>
      <c r="O54" s="42"/>
      <c r="P54" s="15" t="s">
        <v>63</v>
      </c>
      <c r="Q54" s="15" t="s">
        <v>54</v>
      </c>
      <c r="R54" s="15">
        <v>2</v>
      </c>
      <c r="S54" s="15">
        <v>5</v>
      </c>
      <c r="T54" s="15"/>
      <c r="U54" s="15"/>
      <c r="V54" s="15" t="s">
        <v>4</v>
      </c>
    </row>
    <row r="55" s="1" customFormat="1" ht="24.95" customHeight="1" spans="1:22">
      <c r="A55" s="18">
        <v>2196</v>
      </c>
      <c r="B55" s="19" t="s">
        <v>112</v>
      </c>
      <c r="C55" s="18"/>
      <c r="D55" s="18"/>
      <c r="E55" s="18"/>
      <c r="F55" s="18" t="s">
        <v>35</v>
      </c>
      <c r="G55" s="18" t="s">
        <v>29</v>
      </c>
      <c r="H55" s="18" t="s">
        <v>53</v>
      </c>
      <c r="I55" s="37">
        <f t="shared" ref="I55:O55" si="12">SUM(I56:I57)</f>
        <v>3</v>
      </c>
      <c r="J55" s="18"/>
      <c r="K55" s="18"/>
      <c r="L55" s="39">
        <f t="shared" si="12"/>
        <v>1.44</v>
      </c>
      <c r="M55" s="39">
        <f t="shared" si="12"/>
        <v>1.44</v>
      </c>
      <c r="N55" s="39">
        <f t="shared" si="12"/>
        <v>0</v>
      </c>
      <c r="O55" s="39">
        <f t="shared" si="12"/>
        <v>0</v>
      </c>
      <c r="P55" s="18"/>
      <c r="Q55" s="18" t="s">
        <v>54</v>
      </c>
      <c r="R55" s="51">
        <f>SUM(R56:R57)</f>
        <v>2</v>
      </c>
      <c r="S55" s="51">
        <f>SUM(S56:S57)</f>
        <v>7</v>
      </c>
      <c r="T55" s="51" t="s">
        <v>113</v>
      </c>
      <c r="U55" s="51" t="s">
        <v>50</v>
      </c>
      <c r="V55" s="18" t="s">
        <v>29</v>
      </c>
    </row>
    <row r="56" s="1" customFormat="1" ht="24.95" customHeight="1" spans="1:22">
      <c r="A56" s="15">
        <v>2203</v>
      </c>
      <c r="B56" s="21" t="s">
        <v>114</v>
      </c>
      <c r="C56" s="15" t="s">
        <v>38</v>
      </c>
      <c r="D56" s="15" t="s">
        <v>39</v>
      </c>
      <c r="E56" s="15" t="s">
        <v>61</v>
      </c>
      <c r="F56" s="15" t="s">
        <v>35</v>
      </c>
      <c r="G56" s="15">
        <v>2018</v>
      </c>
      <c r="H56" s="15" t="s">
        <v>53</v>
      </c>
      <c r="I56" s="40">
        <v>2</v>
      </c>
      <c r="J56" s="15" t="s">
        <v>115</v>
      </c>
      <c r="K56" s="42">
        <v>0.48</v>
      </c>
      <c r="L56" s="42">
        <f t="shared" ref="L56:L60" si="13">M56+N56+O56</f>
        <v>0.96</v>
      </c>
      <c r="M56" s="42">
        <v>0.96</v>
      </c>
      <c r="N56" s="42"/>
      <c r="O56" s="42"/>
      <c r="P56" s="15" t="s">
        <v>63</v>
      </c>
      <c r="Q56" s="15" t="s">
        <v>54</v>
      </c>
      <c r="R56" s="15">
        <v>1</v>
      </c>
      <c r="S56" s="15">
        <v>2</v>
      </c>
      <c r="T56" s="15"/>
      <c r="U56" s="15"/>
      <c r="V56" s="15" t="s">
        <v>4</v>
      </c>
    </row>
    <row r="57" s="1" customFormat="1" ht="24.95" customHeight="1" spans="1:22">
      <c r="A57" s="15">
        <v>2204</v>
      </c>
      <c r="B57" s="21" t="s">
        <v>116</v>
      </c>
      <c r="C57" s="15" t="s">
        <v>38</v>
      </c>
      <c r="D57" s="15" t="s">
        <v>39</v>
      </c>
      <c r="E57" s="15" t="s">
        <v>84</v>
      </c>
      <c r="F57" s="15" t="s">
        <v>35</v>
      </c>
      <c r="G57" s="15">
        <v>2018</v>
      </c>
      <c r="H57" s="15" t="s">
        <v>53</v>
      </c>
      <c r="I57" s="40">
        <v>1</v>
      </c>
      <c r="J57" s="15" t="s">
        <v>115</v>
      </c>
      <c r="K57" s="42">
        <v>0.48</v>
      </c>
      <c r="L57" s="42">
        <f t="shared" si="13"/>
        <v>0.48</v>
      </c>
      <c r="M57" s="42">
        <v>0.48</v>
      </c>
      <c r="N57" s="42"/>
      <c r="O57" s="42"/>
      <c r="P57" s="15" t="s">
        <v>63</v>
      </c>
      <c r="Q57" s="15" t="s">
        <v>54</v>
      </c>
      <c r="R57" s="15">
        <v>1</v>
      </c>
      <c r="S57" s="15">
        <v>5</v>
      </c>
      <c r="T57" s="15"/>
      <c r="U57" s="15"/>
      <c r="V57" s="15" t="s">
        <v>4</v>
      </c>
    </row>
    <row r="58" s="1" customFormat="1" ht="24.95" customHeight="1" spans="1:22">
      <c r="A58" s="13">
        <v>2258</v>
      </c>
      <c r="B58" s="14" t="s">
        <v>117</v>
      </c>
      <c r="C58" s="13"/>
      <c r="D58" s="13"/>
      <c r="E58" s="13"/>
      <c r="F58" s="13" t="s">
        <v>35</v>
      </c>
      <c r="G58" s="13" t="s">
        <v>29</v>
      </c>
      <c r="H58" s="13" t="s">
        <v>118</v>
      </c>
      <c r="I58" s="30"/>
      <c r="J58" s="31"/>
      <c r="K58" s="13"/>
      <c r="L58" s="32">
        <v>250.9</v>
      </c>
      <c r="M58" s="32">
        <v>250.9</v>
      </c>
      <c r="N58" s="32">
        <v>0</v>
      </c>
      <c r="O58" s="32">
        <v>0</v>
      </c>
      <c r="P58" s="13"/>
      <c r="Q58" s="13"/>
      <c r="R58" s="50">
        <v>54</v>
      </c>
      <c r="S58" s="50">
        <v>59</v>
      </c>
      <c r="T58" s="50"/>
      <c r="U58" s="50"/>
      <c r="V58" s="13" t="s">
        <v>29</v>
      </c>
    </row>
    <row r="59" s="1" customFormat="1" ht="24.95" customHeight="1" spans="1:22">
      <c r="A59" s="18">
        <v>2309</v>
      </c>
      <c r="B59" s="19" t="s">
        <v>119</v>
      </c>
      <c r="C59" s="18"/>
      <c r="D59" s="18"/>
      <c r="E59" s="18"/>
      <c r="F59" s="18" t="s">
        <v>35</v>
      </c>
      <c r="G59" s="18" t="s">
        <v>29</v>
      </c>
      <c r="H59" s="18" t="s">
        <v>118</v>
      </c>
      <c r="I59" s="44">
        <f t="shared" ref="I59:O59" si="14">SUM(I60:I60)</f>
        <v>1</v>
      </c>
      <c r="J59" s="38"/>
      <c r="K59" s="18"/>
      <c r="L59" s="39">
        <f t="shared" si="14"/>
        <v>249.9</v>
      </c>
      <c r="M59" s="39">
        <f t="shared" si="14"/>
        <v>249.9</v>
      </c>
      <c r="N59" s="39">
        <f t="shared" si="14"/>
        <v>0</v>
      </c>
      <c r="O59" s="39">
        <f t="shared" si="14"/>
        <v>0</v>
      </c>
      <c r="P59" s="18"/>
      <c r="Q59" s="18" t="s">
        <v>31</v>
      </c>
      <c r="R59" s="51">
        <f>SUM(R60:R60)</f>
        <v>52</v>
      </c>
      <c r="S59" s="51">
        <f>SUM(S60:S60)</f>
        <v>52</v>
      </c>
      <c r="T59" s="51" t="s">
        <v>120</v>
      </c>
      <c r="U59" s="51" t="s">
        <v>121</v>
      </c>
      <c r="V59" s="18" t="s">
        <v>29</v>
      </c>
    </row>
    <row r="60" s="1" customFormat="1" ht="24.95" customHeight="1" spans="1:22">
      <c r="A60" s="15">
        <v>2314</v>
      </c>
      <c r="B60" s="21" t="s">
        <v>122</v>
      </c>
      <c r="C60" s="15" t="s">
        <v>38</v>
      </c>
      <c r="D60" s="15" t="s">
        <v>39</v>
      </c>
      <c r="E60" s="15" t="s">
        <v>61</v>
      </c>
      <c r="F60" s="15" t="s">
        <v>35</v>
      </c>
      <c r="G60" s="15">
        <v>2018</v>
      </c>
      <c r="H60" s="15" t="s">
        <v>118</v>
      </c>
      <c r="I60" s="45">
        <v>1</v>
      </c>
      <c r="J60" s="41" t="s">
        <v>123</v>
      </c>
      <c r="K60" s="15">
        <v>249.9</v>
      </c>
      <c r="L60" s="42">
        <f t="shared" si="13"/>
        <v>249.9</v>
      </c>
      <c r="M60" s="42">
        <v>249.9</v>
      </c>
      <c r="N60" s="42"/>
      <c r="O60" s="42"/>
      <c r="P60" s="15" t="s">
        <v>124</v>
      </c>
      <c r="Q60" s="15" t="s">
        <v>31</v>
      </c>
      <c r="R60" s="15">
        <v>52</v>
      </c>
      <c r="S60" s="15">
        <v>52</v>
      </c>
      <c r="T60" s="15"/>
      <c r="U60" s="15"/>
      <c r="V60" s="15" t="s">
        <v>125</v>
      </c>
    </row>
    <row r="61" s="1" customFormat="1" ht="24.95" customHeight="1" spans="1:22">
      <c r="A61" s="18">
        <v>2355</v>
      </c>
      <c r="B61" s="19" t="s">
        <v>126</v>
      </c>
      <c r="C61" s="18"/>
      <c r="D61" s="18"/>
      <c r="E61" s="18"/>
      <c r="F61" s="18" t="s">
        <v>35</v>
      </c>
      <c r="G61" s="18" t="s">
        <v>29</v>
      </c>
      <c r="H61" s="18" t="s">
        <v>118</v>
      </c>
      <c r="I61" s="44">
        <f t="shared" ref="I61:O61" si="15">SUM(I62:I63)</f>
        <v>2</v>
      </c>
      <c r="J61" s="38"/>
      <c r="K61" s="18"/>
      <c r="L61" s="39">
        <f t="shared" si="15"/>
        <v>1</v>
      </c>
      <c r="M61" s="39">
        <f t="shared" si="15"/>
        <v>1</v>
      </c>
      <c r="N61" s="39">
        <f t="shared" si="15"/>
        <v>0</v>
      </c>
      <c r="O61" s="39">
        <f t="shared" si="15"/>
        <v>0</v>
      </c>
      <c r="P61" s="18"/>
      <c r="Q61" s="18" t="s">
        <v>54</v>
      </c>
      <c r="R61" s="51">
        <f>SUM(R62:R63)</f>
        <v>2</v>
      </c>
      <c r="S61" s="51">
        <v>6</v>
      </c>
      <c r="T61" s="51" t="s">
        <v>127</v>
      </c>
      <c r="U61" s="51" t="s">
        <v>50</v>
      </c>
      <c r="V61" s="18" t="s">
        <v>29</v>
      </c>
    </row>
    <row r="62" s="1" customFormat="1" ht="24.95" customHeight="1" spans="1:22">
      <c r="A62" s="15">
        <v>2361</v>
      </c>
      <c r="B62" s="21" t="s">
        <v>128</v>
      </c>
      <c r="C62" s="15" t="s">
        <v>38</v>
      </c>
      <c r="D62" s="15" t="s">
        <v>39</v>
      </c>
      <c r="E62" s="15" t="s">
        <v>61</v>
      </c>
      <c r="F62" s="15" t="s">
        <v>35</v>
      </c>
      <c r="G62" s="15">
        <v>2018</v>
      </c>
      <c r="H62" s="15" t="s">
        <v>118</v>
      </c>
      <c r="I62" s="45">
        <v>1</v>
      </c>
      <c r="J62" s="41" t="s">
        <v>129</v>
      </c>
      <c r="K62" s="42">
        <v>0.5</v>
      </c>
      <c r="L62" s="42">
        <f t="shared" ref="L62:L68" si="16">M62+N62+O62</f>
        <v>0.5</v>
      </c>
      <c r="M62" s="42">
        <v>0.5</v>
      </c>
      <c r="N62" s="42"/>
      <c r="O62" s="42"/>
      <c r="P62" s="15" t="s">
        <v>63</v>
      </c>
      <c r="Q62" s="15" t="s">
        <v>54</v>
      </c>
      <c r="R62" s="15">
        <v>1</v>
      </c>
      <c r="S62" s="15">
        <v>3</v>
      </c>
      <c r="T62" s="15"/>
      <c r="U62" s="15"/>
      <c r="V62" s="15" t="s">
        <v>4</v>
      </c>
    </row>
    <row r="63" s="1" customFormat="1" ht="24.95" customHeight="1" spans="1:22">
      <c r="A63" s="15">
        <v>2363</v>
      </c>
      <c r="B63" s="21" t="s">
        <v>128</v>
      </c>
      <c r="C63" s="15" t="s">
        <v>38</v>
      </c>
      <c r="D63" s="15" t="s">
        <v>39</v>
      </c>
      <c r="E63" s="15" t="s">
        <v>61</v>
      </c>
      <c r="F63" s="15" t="s">
        <v>35</v>
      </c>
      <c r="G63" s="15">
        <v>2018</v>
      </c>
      <c r="H63" s="15" t="s">
        <v>118</v>
      </c>
      <c r="I63" s="45">
        <v>1</v>
      </c>
      <c r="J63" s="41" t="s">
        <v>130</v>
      </c>
      <c r="K63" s="42">
        <v>0.5</v>
      </c>
      <c r="L63" s="42">
        <f t="shared" si="16"/>
        <v>0.5</v>
      </c>
      <c r="M63" s="42">
        <v>0.5</v>
      </c>
      <c r="N63" s="42"/>
      <c r="O63" s="42"/>
      <c r="P63" s="15" t="s">
        <v>63</v>
      </c>
      <c r="Q63" s="15" t="s">
        <v>54</v>
      </c>
      <c r="R63" s="15">
        <v>1</v>
      </c>
      <c r="S63" s="15">
        <v>4</v>
      </c>
      <c r="T63" s="15"/>
      <c r="U63" s="15"/>
      <c r="V63" s="15" t="s">
        <v>4</v>
      </c>
    </row>
    <row r="64" s="1" customFormat="1" ht="24.95" customHeight="1" spans="1:22">
      <c r="A64" s="13">
        <v>2402</v>
      </c>
      <c r="B64" s="14" t="s">
        <v>131</v>
      </c>
      <c r="C64" s="13"/>
      <c r="D64" s="13"/>
      <c r="E64" s="13"/>
      <c r="F64" s="13" t="s">
        <v>35</v>
      </c>
      <c r="G64" s="13" t="s">
        <v>29</v>
      </c>
      <c r="H64" s="13" t="s">
        <v>132</v>
      </c>
      <c r="I64" s="30"/>
      <c r="J64" s="31"/>
      <c r="K64" s="13"/>
      <c r="L64" s="32">
        <v>2.52</v>
      </c>
      <c r="M64" s="32">
        <v>0.76</v>
      </c>
      <c r="N64" s="32">
        <v>0.88</v>
      </c>
      <c r="O64" s="32">
        <v>0.88</v>
      </c>
      <c r="P64" s="13"/>
      <c r="Q64" s="13" t="s">
        <v>54</v>
      </c>
      <c r="R64" s="50">
        <v>32</v>
      </c>
      <c r="S64" s="50">
        <v>34</v>
      </c>
      <c r="T64" s="50"/>
      <c r="U64" s="50"/>
      <c r="V64" s="13" t="s">
        <v>29</v>
      </c>
    </row>
    <row r="65" s="1" customFormat="1" ht="24.95" customHeight="1" spans="1:22">
      <c r="A65" s="18">
        <v>2403</v>
      </c>
      <c r="B65" s="19" t="s">
        <v>133</v>
      </c>
      <c r="C65" s="18"/>
      <c r="D65" s="18"/>
      <c r="E65" s="18"/>
      <c r="F65" s="18" t="s">
        <v>35</v>
      </c>
      <c r="G65" s="18" t="s">
        <v>29</v>
      </c>
      <c r="H65" s="18" t="s">
        <v>132</v>
      </c>
      <c r="I65" s="44">
        <f t="shared" ref="I65:O65" si="17">SUM(I66:I68)</f>
        <v>4</v>
      </c>
      <c r="J65" s="38"/>
      <c r="K65" s="18"/>
      <c r="L65" s="39">
        <f t="shared" si="17"/>
        <v>0.6</v>
      </c>
      <c r="M65" s="39">
        <f t="shared" si="17"/>
        <v>0.6</v>
      </c>
      <c r="N65" s="39">
        <f t="shared" si="17"/>
        <v>0</v>
      </c>
      <c r="O65" s="39">
        <f t="shared" si="17"/>
        <v>0</v>
      </c>
      <c r="P65" s="18"/>
      <c r="Q65" s="18" t="s">
        <v>54</v>
      </c>
      <c r="R65" s="51">
        <f>SUM(R66:R68)</f>
        <v>3</v>
      </c>
      <c r="S65" s="51">
        <f>SUM(S66:S68)</f>
        <v>4</v>
      </c>
      <c r="T65" s="51" t="s">
        <v>134</v>
      </c>
      <c r="U65" s="51" t="s">
        <v>50</v>
      </c>
      <c r="V65" s="18" t="s">
        <v>29</v>
      </c>
    </row>
    <row r="66" s="1" customFormat="1" ht="24.95" customHeight="1" spans="1:22">
      <c r="A66" s="15">
        <v>2496</v>
      </c>
      <c r="B66" s="21" t="s">
        <v>135</v>
      </c>
      <c r="C66" s="15" t="s">
        <v>38</v>
      </c>
      <c r="D66" s="15" t="s">
        <v>39</v>
      </c>
      <c r="E66" s="15" t="s">
        <v>84</v>
      </c>
      <c r="F66" s="15" t="s">
        <v>35</v>
      </c>
      <c r="G66" s="15">
        <v>2018</v>
      </c>
      <c r="H66" s="15" t="s">
        <v>132</v>
      </c>
      <c r="I66" s="45">
        <v>1</v>
      </c>
      <c r="J66" s="41" t="s">
        <v>136</v>
      </c>
      <c r="K66" s="42">
        <v>0.15</v>
      </c>
      <c r="L66" s="42">
        <f t="shared" si="16"/>
        <v>0.15</v>
      </c>
      <c r="M66" s="42">
        <v>0.15</v>
      </c>
      <c r="N66" s="42"/>
      <c r="O66" s="42"/>
      <c r="P66" s="15" t="s">
        <v>63</v>
      </c>
      <c r="Q66" s="15" t="s">
        <v>54</v>
      </c>
      <c r="R66" s="15">
        <v>1</v>
      </c>
      <c r="S66" s="15">
        <v>1</v>
      </c>
      <c r="T66" s="15"/>
      <c r="U66" s="15"/>
      <c r="V66" s="15" t="s">
        <v>4</v>
      </c>
    </row>
    <row r="67" s="1" customFormat="1" ht="24.95" customHeight="1" spans="1:22">
      <c r="A67" s="15">
        <v>2497</v>
      </c>
      <c r="B67" s="21" t="s">
        <v>137</v>
      </c>
      <c r="C67" s="15" t="s">
        <v>38</v>
      </c>
      <c r="D67" s="15" t="s">
        <v>39</v>
      </c>
      <c r="E67" s="15" t="s">
        <v>95</v>
      </c>
      <c r="F67" s="15" t="s">
        <v>35</v>
      </c>
      <c r="G67" s="15">
        <v>2018</v>
      </c>
      <c r="H67" s="15" t="s">
        <v>132</v>
      </c>
      <c r="I67" s="45">
        <v>1</v>
      </c>
      <c r="J67" s="41" t="s">
        <v>136</v>
      </c>
      <c r="K67" s="42">
        <v>0.15</v>
      </c>
      <c r="L67" s="42">
        <f t="shared" si="16"/>
        <v>0.15</v>
      </c>
      <c r="M67" s="42">
        <v>0.15</v>
      </c>
      <c r="N67" s="42"/>
      <c r="O67" s="42"/>
      <c r="P67" s="15" t="s">
        <v>63</v>
      </c>
      <c r="Q67" s="15" t="s">
        <v>54</v>
      </c>
      <c r="R67" s="15">
        <v>1</v>
      </c>
      <c r="S67" s="15">
        <v>1</v>
      </c>
      <c r="T67" s="15"/>
      <c r="U67" s="15"/>
      <c r="V67" s="15" t="s">
        <v>4</v>
      </c>
    </row>
    <row r="68" s="1" customFormat="1" ht="24.95" customHeight="1" spans="1:22">
      <c r="A68" s="15">
        <v>2498</v>
      </c>
      <c r="B68" s="21" t="s">
        <v>138</v>
      </c>
      <c r="C68" s="15" t="s">
        <v>38</v>
      </c>
      <c r="D68" s="15" t="s">
        <v>39</v>
      </c>
      <c r="E68" s="15" t="s">
        <v>74</v>
      </c>
      <c r="F68" s="15" t="s">
        <v>35</v>
      </c>
      <c r="G68" s="15">
        <v>2018</v>
      </c>
      <c r="H68" s="15" t="s">
        <v>132</v>
      </c>
      <c r="I68" s="45">
        <v>2</v>
      </c>
      <c r="J68" s="41" t="s">
        <v>136</v>
      </c>
      <c r="K68" s="42">
        <v>0.15</v>
      </c>
      <c r="L68" s="42">
        <f t="shared" si="16"/>
        <v>0.3</v>
      </c>
      <c r="M68" s="42">
        <v>0.3</v>
      </c>
      <c r="N68" s="42"/>
      <c r="O68" s="42"/>
      <c r="P68" s="15" t="s">
        <v>63</v>
      </c>
      <c r="Q68" s="15" t="s">
        <v>54</v>
      </c>
      <c r="R68" s="15">
        <v>1</v>
      </c>
      <c r="S68" s="15">
        <v>2</v>
      </c>
      <c r="T68" s="15"/>
      <c r="U68" s="15"/>
      <c r="V68" s="15" t="s">
        <v>4</v>
      </c>
    </row>
    <row r="69" s="1" customFormat="1" ht="24.95" customHeight="1" spans="1:22">
      <c r="A69" s="18">
        <v>2983</v>
      </c>
      <c r="B69" s="19" t="s">
        <v>139</v>
      </c>
      <c r="C69" s="18"/>
      <c r="D69" s="18"/>
      <c r="E69" s="18"/>
      <c r="F69" s="18" t="s">
        <v>35</v>
      </c>
      <c r="G69" s="18" t="s">
        <v>29</v>
      </c>
      <c r="H69" s="18" t="s">
        <v>132</v>
      </c>
      <c r="I69" s="44">
        <f t="shared" ref="I69:O69" si="18">SUM(I70:I76)</f>
        <v>14</v>
      </c>
      <c r="J69" s="38"/>
      <c r="K69" s="18"/>
      <c r="L69" s="39">
        <f t="shared" si="18"/>
        <v>1.12</v>
      </c>
      <c r="M69" s="39">
        <f t="shared" si="18"/>
        <v>0.16</v>
      </c>
      <c r="N69" s="39">
        <f t="shared" si="18"/>
        <v>0.48</v>
      </c>
      <c r="O69" s="39">
        <f t="shared" si="18"/>
        <v>0.48</v>
      </c>
      <c r="P69" s="18"/>
      <c r="Q69" s="18" t="s">
        <v>54</v>
      </c>
      <c r="R69" s="51">
        <f>SUM(R70:R76)</f>
        <v>13</v>
      </c>
      <c r="S69" s="51">
        <f>SUM(S70:S76)</f>
        <v>14</v>
      </c>
      <c r="T69" s="51" t="s">
        <v>140</v>
      </c>
      <c r="U69" s="51" t="s">
        <v>50</v>
      </c>
      <c r="V69" s="18" t="s">
        <v>29</v>
      </c>
    </row>
    <row r="70" s="1" customFormat="1" ht="24.95" customHeight="1" spans="1:22">
      <c r="A70" s="15">
        <v>3018</v>
      </c>
      <c r="B70" s="21" t="s">
        <v>141</v>
      </c>
      <c r="C70" s="15" t="s">
        <v>38</v>
      </c>
      <c r="D70" s="15" t="s">
        <v>39</v>
      </c>
      <c r="E70" s="15" t="s">
        <v>84</v>
      </c>
      <c r="F70" s="15" t="s">
        <v>35</v>
      </c>
      <c r="G70" s="15">
        <v>2018</v>
      </c>
      <c r="H70" s="15" t="s">
        <v>132</v>
      </c>
      <c r="I70" s="45">
        <v>2</v>
      </c>
      <c r="J70" s="41" t="s">
        <v>142</v>
      </c>
      <c r="K70" s="42">
        <v>0.08</v>
      </c>
      <c r="L70" s="42">
        <f t="shared" ref="L70:L76" si="19">M70+N70+O70</f>
        <v>0.16</v>
      </c>
      <c r="M70" s="42">
        <v>0.16</v>
      </c>
      <c r="N70" s="42"/>
      <c r="O70" s="42"/>
      <c r="P70" s="15" t="s">
        <v>63</v>
      </c>
      <c r="Q70" s="15" t="s">
        <v>54</v>
      </c>
      <c r="R70" s="15">
        <v>1</v>
      </c>
      <c r="S70" s="15">
        <v>2</v>
      </c>
      <c r="T70" s="15"/>
      <c r="U70" s="15"/>
      <c r="V70" s="15" t="s">
        <v>4</v>
      </c>
    </row>
    <row r="71" s="1" customFormat="1" ht="24.95" customHeight="1" spans="1:22">
      <c r="A71" s="15">
        <v>3284</v>
      </c>
      <c r="B71" s="21" t="s">
        <v>141</v>
      </c>
      <c r="C71" s="15" t="s">
        <v>38</v>
      </c>
      <c r="D71" s="15" t="s">
        <v>39</v>
      </c>
      <c r="E71" s="15" t="s">
        <v>84</v>
      </c>
      <c r="F71" s="15" t="s">
        <v>35</v>
      </c>
      <c r="G71" s="15">
        <v>2019</v>
      </c>
      <c r="H71" s="15" t="s">
        <v>132</v>
      </c>
      <c r="I71" s="45">
        <v>2</v>
      </c>
      <c r="J71" s="41" t="s">
        <v>142</v>
      </c>
      <c r="K71" s="15">
        <v>0.08</v>
      </c>
      <c r="L71" s="42">
        <f t="shared" si="19"/>
        <v>0.16</v>
      </c>
      <c r="M71" s="42"/>
      <c r="N71" s="42">
        <v>0.16</v>
      </c>
      <c r="O71" s="42"/>
      <c r="P71" s="15" t="s">
        <v>63</v>
      </c>
      <c r="Q71" s="15" t="s">
        <v>54</v>
      </c>
      <c r="R71" s="15">
        <v>2</v>
      </c>
      <c r="S71" s="15">
        <v>2</v>
      </c>
      <c r="T71" s="15"/>
      <c r="U71" s="15"/>
      <c r="V71" s="15" t="s">
        <v>4</v>
      </c>
    </row>
    <row r="72" s="1" customFormat="1" ht="24.95" customHeight="1" spans="1:22">
      <c r="A72" s="15">
        <v>3285</v>
      </c>
      <c r="B72" s="21" t="s">
        <v>143</v>
      </c>
      <c r="C72" s="15" t="s">
        <v>38</v>
      </c>
      <c r="D72" s="15" t="s">
        <v>39</v>
      </c>
      <c r="E72" s="15" t="s">
        <v>40</v>
      </c>
      <c r="F72" s="15" t="s">
        <v>35</v>
      </c>
      <c r="G72" s="15">
        <v>2019</v>
      </c>
      <c r="H72" s="15" t="s">
        <v>132</v>
      </c>
      <c r="I72" s="45">
        <v>2</v>
      </c>
      <c r="J72" s="41" t="s">
        <v>142</v>
      </c>
      <c r="K72" s="15">
        <v>0.08</v>
      </c>
      <c r="L72" s="42">
        <f t="shared" si="19"/>
        <v>0.16</v>
      </c>
      <c r="M72" s="42"/>
      <c r="N72" s="42">
        <v>0.16</v>
      </c>
      <c r="O72" s="42"/>
      <c r="P72" s="15" t="s">
        <v>63</v>
      </c>
      <c r="Q72" s="15" t="s">
        <v>54</v>
      </c>
      <c r="R72" s="15">
        <v>2</v>
      </c>
      <c r="S72" s="15">
        <v>2</v>
      </c>
      <c r="T72" s="15"/>
      <c r="U72" s="15"/>
      <c r="V72" s="15" t="s">
        <v>4</v>
      </c>
    </row>
    <row r="73" s="1" customFormat="1" ht="24.95" customHeight="1" spans="1:22">
      <c r="A73" s="15">
        <v>3286</v>
      </c>
      <c r="B73" s="21" t="s">
        <v>144</v>
      </c>
      <c r="C73" s="15" t="s">
        <v>38</v>
      </c>
      <c r="D73" s="15" t="s">
        <v>39</v>
      </c>
      <c r="E73" s="15" t="s">
        <v>46</v>
      </c>
      <c r="F73" s="15" t="s">
        <v>35</v>
      </c>
      <c r="G73" s="15">
        <v>2019</v>
      </c>
      <c r="H73" s="15" t="s">
        <v>132</v>
      </c>
      <c r="I73" s="45">
        <v>2</v>
      </c>
      <c r="J73" s="41" t="s">
        <v>142</v>
      </c>
      <c r="K73" s="15">
        <v>0.08</v>
      </c>
      <c r="L73" s="42">
        <f t="shared" si="19"/>
        <v>0.16</v>
      </c>
      <c r="M73" s="42"/>
      <c r="N73" s="42">
        <v>0.16</v>
      </c>
      <c r="O73" s="42"/>
      <c r="P73" s="15" t="s">
        <v>63</v>
      </c>
      <c r="Q73" s="15" t="s">
        <v>54</v>
      </c>
      <c r="R73" s="15">
        <v>2</v>
      </c>
      <c r="S73" s="15">
        <v>2</v>
      </c>
      <c r="T73" s="15"/>
      <c r="U73" s="15"/>
      <c r="V73" s="15" t="s">
        <v>4</v>
      </c>
    </row>
    <row r="74" s="1" customFormat="1" ht="24.95" customHeight="1" spans="1:22">
      <c r="A74" s="15">
        <v>3438</v>
      </c>
      <c r="B74" s="21" t="s">
        <v>141</v>
      </c>
      <c r="C74" s="15" t="s">
        <v>38</v>
      </c>
      <c r="D74" s="15" t="s">
        <v>39</v>
      </c>
      <c r="E74" s="15" t="s">
        <v>84</v>
      </c>
      <c r="F74" s="15" t="s">
        <v>35</v>
      </c>
      <c r="G74" s="15">
        <v>2020</v>
      </c>
      <c r="H74" s="15" t="s">
        <v>132</v>
      </c>
      <c r="I74" s="45">
        <v>2</v>
      </c>
      <c r="J74" s="41" t="s">
        <v>142</v>
      </c>
      <c r="K74" s="15">
        <v>0.08</v>
      </c>
      <c r="L74" s="42">
        <f t="shared" si="19"/>
        <v>0.16</v>
      </c>
      <c r="M74" s="42"/>
      <c r="N74" s="42"/>
      <c r="O74" s="42">
        <v>0.16</v>
      </c>
      <c r="P74" s="15" t="s">
        <v>63</v>
      </c>
      <c r="Q74" s="15" t="s">
        <v>54</v>
      </c>
      <c r="R74" s="15">
        <v>2</v>
      </c>
      <c r="S74" s="15">
        <v>2</v>
      </c>
      <c r="T74" s="15"/>
      <c r="U74" s="15"/>
      <c r="V74" s="15" t="s">
        <v>4</v>
      </c>
    </row>
    <row r="75" s="1" customFormat="1" ht="24.95" customHeight="1" spans="1:22">
      <c r="A75" s="15">
        <v>3439</v>
      </c>
      <c r="B75" s="21" t="s">
        <v>143</v>
      </c>
      <c r="C75" s="15" t="s">
        <v>38</v>
      </c>
      <c r="D75" s="15" t="s">
        <v>39</v>
      </c>
      <c r="E75" s="15" t="s">
        <v>40</v>
      </c>
      <c r="F75" s="15" t="s">
        <v>35</v>
      </c>
      <c r="G75" s="15">
        <v>2020</v>
      </c>
      <c r="H75" s="15" t="s">
        <v>132</v>
      </c>
      <c r="I75" s="45">
        <v>2</v>
      </c>
      <c r="J75" s="41" t="s">
        <v>142</v>
      </c>
      <c r="K75" s="15">
        <v>0.08</v>
      </c>
      <c r="L75" s="42">
        <f t="shared" si="19"/>
        <v>0.16</v>
      </c>
      <c r="M75" s="42"/>
      <c r="N75" s="42"/>
      <c r="O75" s="42">
        <v>0.16</v>
      </c>
      <c r="P75" s="15" t="s">
        <v>63</v>
      </c>
      <c r="Q75" s="15" t="s">
        <v>54</v>
      </c>
      <c r="R75" s="15">
        <v>2</v>
      </c>
      <c r="S75" s="15">
        <v>2</v>
      </c>
      <c r="T75" s="15"/>
      <c r="U75" s="15"/>
      <c r="V75" s="15" t="s">
        <v>4</v>
      </c>
    </row>
    <row r="76" s="1" customFormat="1" ht="24.95" customHeight="1" spans="1:22">
      <c r="A76" s="15">
        <v>3440</v>
      </c>
      <c r="B76" s="21" t="s">
        <v>144</v>
      </c>
      <c r="C76" s="15" t="s">
        <v>38</v>
      </c>
      <c r="D76" s="15" t="s">
        <v>39</v>
      </c>
      <c r="E76" s="15" t="s">
        <v>46</v>
      </c>
      <c r="F76" s="15" t="s">
        <v>35</v>
      </c>
      <c r="G76" s="15">
        <v>2020</v>
      </c>
      <c r="H76" s="15" t="s">
        <v>132</v>
      </c>
      <c r="I76" s="45">
        <v>2</v>
      </c>
      <c r="J76" s="41" t="s">
        <v>142</v>
      </c>
      <c r="K76" s="15">
        <v>0.08</v>
      </c>
      <c r="L76" s="42">
        <f t="shared" si="19"/>
        <v>0.16</v>
      </c>
      <c r="M76" s="42"/>
      <c r="N76" s="42"/>
      <c r="O76" s="42">
        <v>0.16</v>
      </c>
      <c r="P76" s="15" t="s">
        <v>63</v>
      </c>
      <c r="Q76" s="15" t="s">
        <v>54</v>
      </c>
      <c r="R76" s="15">
        <v>2</v>
      </c>
      <c r="S76" s="15">
        <v>2</v>
      </c>
      <c r="T76" s="15"/>
      <c r="U76" s="15"/>
      <c r="V76" s="15" t="s">
        <v>4</v>
      </c>
    </row>
    <row r="77" s="1" customFormat="1" ht="24.95" customHeight="1" spans="1:22">
      <c r="A77" s="18">
        <v>3446</v>
      </c>
      <c r="B77" s="19" t="s">
        <v>145</v>
      </c>
      <c r="C77" s="18"/>
      <c r="D77" s="18"/>
      <c r="E77" s="18"/>
      <c r="F77" s="18" t="s">
        <v>35</v>
      </c>
      <c r="G77" s="18" t="s">
        <v>29</v>
      </c>
      <c r="H77" s="18" t="s">
        <v>132</v>
      </c>
      <c r="I77" s="44">
        <f t="shared" ref="I77:O77" si="20">SUM(I78:I85)</f>
        <v>16</v>
      </c>
      <c r="J77" s="38"/>
      <c r="K77" s="18"/>
      <c r="L77" s="39">
        <f t="shared" si="20"/>
        <v>0.8</v>
      </c>
      <c r="M77" s="39">
        <f t="shared" si="20"/>
        <v>0</v>
      </c>
      <c r="N77" s="39">
        <f t="shared" si="20"/>
        <v>0.4</v>
      </c>
      <c r="O77" s="39">
        <f t="shared" si="20"/>
        <v>0.4</v>
      </c>
      <c r="P77" s="18"/>
      <c r="Q77" s="18" t="s">
        <v>54</v>
      </c>
      <c r="R77" s="51">
        <f>SUM(R78:R85)</f>
        <v>16</v>
      </c>
      <c r="S77" s="51">
        <f>SUM(S78:S85)</f>
        <v>16</v>
      </c>
      <c r="T77" s="51" t="s">
        <v>146</v>
      </c>
      <c r="U77" s="51" t="s">
        <v>50</v>
      </c>
      <c r="V77" s="18" t="s">
        <v>29</v>
      </c>
    </row>
    <row r="78" s="1" customFormat="1" ht="24.95" customHeight="1" spans="1:22">
      <c r="A78" s="15">
        <v>3777</v>
      </c>
      <c r="B78" s="21" t="s">
        <v>147</v>
      </c>
      <c r="C78" s="15" t="s">
        <v>38</v>
      </c>
      <c r="D78" s="15" t="s">
        <v>39</v>
      </c>
      <c r="E78" s="15" t="s">
        <v>84</v>
      </c>
      <c r="F78" s="15" t="s">
        <v>35</v>
      </c>
      <c r="G78" s="15">
        <v>2019</v>
      </c>
      <c r="H78" s="15" t="s">
        <v>132</v>
      </c>
      <c r="I78" s="45">
        <v>1</v>
      </c>
      <c r="J78" s="41" t="s">
        <v>148</v>
      </c>
      <c r="K78" s="15">
        <v>0.05</v>
      </c>
      <c r="L78" s="42">
        <f t="shared" ref="L78:L85" si="21">M78+N78+O78</f>
        <v>0.05</v>
      </c>
      <c r="M78" s="42"/>
      <c r="N78" s="42">
        <v>0.05</v>
      </c>
      <c r="O78" s="42"/>
      <c r="P78" s="15" t="s">
        <v>63</v>
      </c>
      <c r="Q78" s="15" t="s">
        <v>54</v>
      </c>
      <c r="R78" s="15">
        <v>1</v>
      </c>
      <c r="S78" s="15">
        <v>1</v>
      </c>
      <c r="T78" s="15"/>
      <c r="U78" s="15"/>
      <c r="V78" s="15" t="s">
        <v>4</v>
      </c>
    </row>
    <row r="79" s="1" customFormat="1" ht="24.95" customHeight="1" spans="1:22">
      <c r="A79" s="15">
        <v>3778</v>
      </c>
      <c r="B79" s="21" t="s">
        <v>149</v>
      </c>
      <c r="C79" s="15" t="s">
        <v>38</v>
      </c>
      <c r="D79" s="15" t="s">
        <v>39</v>
      </c>
      <c r="E79" s="15" t="s">
        <v>61</v>
      </c>
      <c r="F79" s="15" t="s">
        <v>35</v>
      </c>
      <c r="G79" s="15">
        <v>2019</v>
      </c>
      <c r="H79" s="15" t="s">
        <v>132</v>
      </c>
      <c r="I79" s="45">
        <v>4</v>
      </c>
      <c r="J79" s="41" t="s">
        <v>148</v>
      </c>
      <c r="K79" s="15">
        <v>0.05</v>
      </c>
      <c r="L79" s="42">
        <f t="shared" si="21"/>
        <v>0.2</v>
      </c>
      <c r="M79" s="42"/>
      <c r="N79" s="42">
        <v>0.2</v>
      </c>
      <c r="O79" s="42"/>
      <c r="P79" s="15" t="s">
        <v>63</v>
      </c>
      <c r="Q79" s="15" t="s">
        <v>54</v>
      </c>
      <c r="R79" s="15">
        <v>4</v>
      </c>
      <c r="S79" s="15">
        <v>4</v>
      </c>
      <c r="T79" s="15"/>
      <c r="U79" s="15"/>
      <c r="V79" s="15" t="s">
        <v>4</v>
      </c>
    </row>
    <row r="80" s="1" customFormat="1" ht="24.95" customHeight="1" spans="1:22">
      <c r="A80" s="15">
        <v>3779</v>
      </c>
      <c r="B80" s="21" t="s">
        <v>150</v>
      </c>
      <c r="C80" s="15" t="s">
        <v>38</v>
      </c>
      <c r="D80" s="15" t="s">
        <v>39</v>
      </c>
      <c r="E80" s="15" t="s">
        <v>68</v>
      </c>
      <c r="F80" s="15" t="s">
        <v>35</v>
      </c>
      <c r="G80" s="15">
        <v>2019</v>
      </c>
      <c r="H80" s="15" t="s">
        <v>132</v>
      </c>
      <c r="I80" s="45">
        <v>2</v>
      </c>
      <c r="J80" s="41" t="s">
        <v>148</v>
      </c>
      <c r="K80" s="15">
        <v>0.05</v>
      </c>
      <c r="L80" s="42">
        <f t="shared" si="21"/>
        <v>0.1</v>
      </c>
      <c r="M80" s="42"/>
      <c r="N80" s="42">
        <v>0.1</v>
      </c>
      <c r="O80" s="42"/>
      <c r="P80" s="15" t="s">
        <v>63</v>
      </c>
      <c r="Q80" s="15" t="s">
        <v>54</v>
      </c>
      <c r="R80" s="15">
        <v>2</v>
      </c>
      <c r="S80" s="15">
        <v>2</v>
      </c>
      <c r="T80" s="15"/>
      <c r="U80" s="15"/>
      <c r="V80" s="15" t="s">
        <v>4</v>
      </c>
    </row>
    <row r="81" s="1" customFormat="1" ht="24.95" customHeight="1" spans="1:22">
      <c r="A81" s="15">
        <v>3780</v>
      </c>
      <c r="B81" s="21" t="s">
        <v>151</v>
      </c>
      <c r="C81" s="15" t="s">
        <v>38</v>
      </c>
      <c r="D81" s="15" t="s">
        <v>39</v>
      </c>
      <c r="E81" s="15" t="s">
        <v>74</v>
      </c>
      <c r="F81" s="15" t="s">
        <v>35</v>
      </c>
      <c r="G81" s="15">
        <v>2019</v>
      </c>
      <c r="H81" s="15" t="s">
        <v>132</v>
      </c>
      <c r="I81" s="45">
        <v>1</v>
      </c>
      <c r="J81" s="41" t="s">
        <v>148</v>
      </c>
      <c r="K81" s="15">
        <v>0.05</v>
      </c>
      <c r="L81" s="42">
        <f t="shared" si="21"/>
        <v>0.05</v>
      </c>
      <c r="M81" s="42"/>
      <c r="N81" s="42">
        <v>0.05</v>
      </c>
      <c r="O81" s="42"/>
      <c r="P81" s="15" t="s">
        <v>63</v>
      </c>
      <c r="Q81" s="15" t="s">
        <v>54</v>
      </c>
      <c r="R81" s="15">
        <v>1</v>
      </c>
      <c r="S81" s="15">
        <v>1</v>
      </c>
      <c r="T81" s="15"/>
      <c r="U81" s="15"/>
      <c r="V81" s="15" t="s">
        <v>4</v>
      </c>
    </row>
    <row r="82" s="1" customFormat="1" ht="24.95" customHeight="1" spans="1:22">
      <c r="A82" s="15">
        <v>3930</v>
      </c>
      <c r="B82" s="21" t="s">
        <v>147</v>
      </c>
      <c r="C82" s="15" t="s">
        <v>38</v>
      </c>
      <c r="D82" s="15" t="s">
        <v>39</v>
      </c>
      <c r="E82" s="15" t="s">
        <v>84</v>
      </c>
      <c r="F82" s="15" t="s">
        <v>35</v>
      </c>
      <c r="G82" s="15">
        <v>2020</v>
      </c>
      <c r="H82" s="15" t="s">
        <v>132</v>
      </c>
      <c r="I82" s="45">
        <v>1</v>
      </c>
      <c r="J82" s="41" t="s">
        <v>148</v>
      </c>
      <c r="K82" s="15">
        <v>0.05</v>
      </c>
      <c r="L82" s="42">
        <f t="shared" si="21"/>
        <v>0.05</v>
      </c>
      <c r="M82" s="42"/>
      <c r="N82" s="42"/>
      <c r="O82" s="42">
        <v>0.05</v>
      </c>
      <c r="P82" s="15" t="s">
        <v>63</v>
      </c>
      <c r="Q82" s="15" t="s">
        <v>54</v>
      </c>
      <c r="R82" s="15">
        <v>1</v>
      </c>
      <c r="S82" s="15">
        <v>1</v>
      </c>
      <c r="T82" s="15"/>
      <c r="U82" s="15"/>
      <c r="V82" s="15" t="s">
        <v>4</v>
      </c>
    </row>
    <row r="83" s="1" customFormat="1" ht="24.95" customHeight="1" spans="1:22">
      <c r="A83" s="15">
        <v>3931</v>
      </c>
      <c r="B83" s="21" t="s">
        <v>149</v>
      </c>
      <c r="C83" s="15" t="s">
        <v>38</v>
      </c>
      <c r="D83" s="15" t="s">
        <v>39</v>
      </c>
      <c r="E83" s="15" t="s">
        <v>61</v>
      </c>
      <c r="F83" s="15" t="s">
        <v>35</v>
      </c>
      <c r="G83" s="15">
        <v>2020</v>
      </c>
      <c r="H83" s="15" t="s">
        <v>132</v>
      </c>
      <c r="I83" s="45">
        <v>4</v>
      </c>
      <c r="J83" s="41" t="s">
        <v>148</v>
      </c>
      <c r="K83" s="15">
        <v>0.05</v>
      </c>
      <c r="L83" s="42">
        <f t="shared" si="21"/>
        <v>0.2</v>
      </c>
      <c r="M83" s="42"/>
      <c r="N83" s="42"/>
      <c r="O83" s="42">
        <v>0.2</v>
      </c>
      <c r="P83" s="15" t="s">
        <v>63</v>
      </c>
      <c r="Q83" s="15" t="s">
        <v>54</v>
      </c>
      <c r="R83" s="15">
        <v>4</v>
      </c>
      <c r="S83" s="15">
        <v>4</v>
      </c>
      <c r="T83" s="15"/>
      <c r="U83" s="15"/>
      <c r="V83" s="15" t="s">
        <v>4</v>
      </c>
    </row>
    <row r="84" s="1" customFormat="1" ht="24.95" customHeight="1" spans="1:22">
      <c r="A84" s="15">
        <v>3932</v>
      </c>
      <c r="B84" s="21" t="s">
        <v>150</v>
      </c>
      <c r="C84" s="15" t="s">
        <v>38</v>
      </c>
      <c r="D84" s="15" t="s">
        <v>39</v>
      </c>
      <c r="E84" s="15" t="s">
        <v>68</v>
      </c>
      <c r="F84" s="15" t="s">
        <v>35</v>
      </c>
      <c r="G84" s="15">
        <v>2020</v>
      </c>
      <c r="H84" s="15" t="s">
        <v>132</v>
      </c>
      <c r="I84" s="45">
        <v>2</v>
      </c>
      <c r="J84" s="41" t="s">
        <v>148</v>
      </c>
      <c r="K84" s="15">
        <v>0.05</v>
      </c>
      <c r="L84" s="42">
        <f t="shared" si="21"/>
        <v>0.1</v>
      </c>
      <c r="M84" s="42"/>
      <c r="N84" s="42"/>
      <c r="O84" s="42">
        <v>0.1</v>
      </c>
      <c r="P84" s="15" t="s">
        <v>63</v>
      </c>
      <c r="Q84" s="15" t="s">
        <v>54</v>
      </c>
      <c r="R84" s="15">
        <v>2</v>
      </c>
      <c r="S84" s="15">
        <v>2</v>
      </c>
      <c r="T84" s="15"/>
      <c r="U84" s="15"/>
      <c r="V84" s="15" t="s">
        <v>4</v>
      </c>
    </row>
    <row r="85" s="1" customFormat="1" ht="24.95" customHeight="1" spans="1:22">
      <c r="A85" s="15">
        <v>3933</v>
      </c>
      <c r="B85" s="21" t="s">
        <v>151</v>
      </c>
      <c r="C85" s="15" t="s">
        <v>38</v>
      </c>
      <c r="D85" s="15" t="s">
        <v>39</v>
      </c>
      <c r="E85" s="15" t="s">
        <v>74</v>
      </c>
      <c r="F85" s="15" t="s">
        <v>35</v>
      </c>
      <c r="G85" s="15">
        <v>2020</v>
      </c>
      <c r="H85" s="15" t="s">
        <v>132</v>
      </c>
      <c r="I85" s="45">
        <v>1</v>
      </c>
      <c r="J85" s="41" t="s">
        <v>148</v>
      </c>
      <c r="K85" s="15">
        <v>0.05</v>
      </c>
      <c r="L85" s="42">
        <f t="shared" si="21"/>
        <v>0.05</v>
      </c>
      <c r="M85" s="42"/>
      <c r="N85" s="42"/>
      <c r="O85" s="42">
        <v>0.05</v>
      </c>
      <c r="P85" s="15" t="s">
        <v>63</v>
      </c>
      <c r="Q85" s="15" t="s">
        <v>54</v>
      </c>
      <c r="R85" s="15">
        <v>1</v>
      </c>
      <c r="S85" s="15">
        <v>1</v>
      </c>
      <c r="T85" s="15"/>
      <c r="U85" s="15"/>
      <c r="V85" s="15" t="s">
        <v>4</v>
      </c>
    </row>
    <row r="86" s="1" customFormat="1" ht="24.95" customHeight="1" spans="1:22">
      <c r="A86" s="11">
        <v>3968</v>
      </c>
      <c r="B86" s="12" t="s">
        <v>152</v>
      </c>
      <c r="C86" s="11"/>
      <c r="D86" s="11"/>
      <c r="E86" s="11"/>
      <c r="F86" s="11" t="s">
        <v>35</v>
      </c>
      <c r="G86" s="11" t="s">
        <v>29</v>
      </c>
      <c r="H86" s="11" t="s">
        <v>153</v>
      </c>
      <c r="I86" s="54"/>
      <c r="J86" s="28"/>
      <c r="K86" s="11"/>
      <c r="L86" s="29">
        <v>22.1</v>
      </c>
      <c r="M86" s="29">
        <v>22.1</v>
      </c>
      <c r="N86" s="29">
        <v>0</v>
      </c>
      <c r="O86" s="29">
        <v>0</v>
      </c>
      <c r="P86" s="11"/>
      <c r="Q86" s="11" t="s">
        <v>54</v>
      </c>
      <c r="R86" s="48">
        <v>11</v>
      </c>
      <c r="S86" s="48">
        <v>44</v>
      </c>
      <c r="T86" s="48" t="s">
        <v>154</v>
      </c>
      <c r="U86" s="48" t="s">
        <v>155</v>
      </c>
      <c r="V86" s="11" t="s">
        <v>29</v>
      </c>
    </row>
    <row r="87" s="1" customFormat="1" ht="24.95" customHeight="1" spans="1:22">
      <c r="A87" s="13">
        <v>3969</v>
      </c>
      <c r="B87" s="14" t="s">
        <v>156</v>
      </c>
      <c r="C87" s="13"/>
      <c r="D87" s="13"/>
      <c r="E87" s="13"/>
      <c r="F87" s="13" t="s">
        <v>35</v>
      </c>
      <c r="G87" s="13" t="s">
        <v>29</v>
      </c>
      <c r="H87" s="13" t="s">
        <v>153</v>
      </c>
      <c r="I87" s="30"/>
      <c r="J87" s="31"/>
      <c r="K87" s="13"/>
      <c r="L87" s="32">
        <v>22.1</v>
      </c>
      <c r="M87" s="32">
        <v>22.1</v>
      </c>
      <c r="N87" s="32">
        <v>0</v>
      </c>
      <c r="O87" s="32">
        <v>0</v>
      </c>
      <c r="P87" s="13"/>
      <c r="Q87" s="13" t="s">
        <v>54</v>
      </c>
      <c r="R87" s="50">
        <v>11</v>
      </c>
      <c r="S87" s="50">
        <v>44</v>
      </c>
      <c r="T87" s="50" t="s">
        <v>154</v>
      </c>
      <c r="U87" s="50" t="s">
        <v>155</v>
      </c>
      <c r="V87" s="13" t="s">
        <v>29</v>
      </c>
    </row>
    <row r="88" s="1" customFormat="1" ht="24.95" customHeight="1" spans="1:22">
      <c r="A88" s="18">
        <v>3970</v>
      </c>
      <c r="B88" s="19" t="s">
        <v>157</v>
      </c>
      <c r="C88" s="18"/>
      <c r="D88" s="18"/>
      <c r="E88" s="18"/>
      <c r="F88" s="18" t="s">
        <v>35</v>
      </c>
      <c r="G88" s="18" t="s">
        <v>29</v>
      </c>
      <c r="H88" s="18" t="s">
        <v>153</v>
      </c>
      <c r="I88" s="44">
        <f t="shared" ref="I88:O88" si="22">SUM(I89:I89)</f>
        <v>1</v>
      </c>
      <c r="J88" s="38"/>
      <c r="K88" s="18"/>
      <c r="L88" s="39">
        <f t="shared" si="22"/>
        <v>2.1</v>
      </c>
      <c r="M88" s="39">
        <f t="shared" si="22"/>
        <v>2.1</v>
      </c>
      <c r="N88" s="39">
        <f t="shared" si="22"/>
        <v>0</v>
      </c>
      <c r="O88" s="39">
        <f t="shared" si="22"/>
        <v>0</v>
      </c>
      <c r="P88" s="18"/>
      <c r="Q88" s="18" t="s">
        <v>54</v>
      </c>
      <c r="R88" s="51">
        <f>SUM(R89:R89)</f>
        <v>1</v>
      </c>
      <c r="S88" s="51">
        <f>SUM(S89:S89)</f>
        <v>4</v>
      </c>
      <c r="T88" s="56" t="s">
        <v>158</v>
      </c>
      <c r="U88" s="56" t="s">
        <v>155</v>
      </c>
      <c r="V88" s="18" t="s">
        <v>29</v>
      </c>
    </row>
    <row r="89" s="3" customFormat="1" ht="24.95" customHeight="1" spans="1:22">
      <c r="A89" s="15">
        <v>4116</v>
      </c>
      <c r="B89" s="53" t="s">
        <v>159</v>
      </c>
      <c r="C89" s="17" t="s">
        <v>38</v>
      </c>
      <c r="D89" s="17" t="s">
        <v>39</v>
      </c>
      <c r="E89" s="17" t="s">
        <v>160</v>
      </c>
      <c r="F89" s="17" t="s">
        <v>35</v>
      </c>
      <c r="G89" s="17">
        <v>2018</v>
      </c>
      <c r="H89" s="17" t="s">
        <v>153</v>
      </c>
      <c r="I89" s="55">
        <v>1</v>
      </c>
      <c r="J89" s="34" t="s">
        <v>161</v>
      </c>
      <c r="K89" s="35">
        <v>2.1</v>
      </c>
      <c r="L89" s="35">
        <f t="shared" ref="L89:L95" si="23">M89+N89+O89</f>
        <v>2.1</v>
      </c>
      <c r="M89" s="35">
        <v>2.1</v>
      </c>
      <c r="N89" s="35"/>
      <c r="O89" s="35"/>
      <c r="P89" s="17" t="s">
        <v>43</v>
      </c>
      <c r="Q89" s="17" t="s">
        <v>54</v>
      </c>
      <c r="R89" s="17">
        <v>1</v>
      </c>
      <c r="S89" s="17">
        <v>4</v>
      </c>
      <c r="T89" s="17"/>
      <c r="U89" s="17"/>
      <c r="V89" s="17" t="s">
        <v>162</v>
      </c>
    </row>
    <row r="90" s="1" customFormat="1" ht="24.95" customHeight="1" spans="1:22">
      <c r="A90" s="18">
        <v>4155</v>
      </c>
      <c r="B90" s="19" t="s">
        <v>163</v>
      </c>
      <c r="C90" s="18"/>
      <c r="D90" s="18"/>
      <c r="E90" s="18"/>
      <c r="F90" s="18" t="s">
        <v>35</v>
      </c>
      <c r="G90" s="18" t="s">
        <v>29</v>
      </c>
      <c r="H90" s="18" t="s">
        <v>153</v>
      </c>
      <c r="I90" s="44">
        <f t="shared" ref="I90:O90" si="24">SUM(I91:I95)</f>
        <v>10</v>
      </c>
      <c r="J90" s="38"/>
      <c r="K90" s="18"/>
      <c r="L90" s="39">
        <f t="shared" si="24"/>
        <v>20</v>
      </c>
      <c r="M90" s="39">
        <f t="shared" si="24"/>
        <v>20</v>
      </c>
      <c r="N90" s="39">
        <f t="shared" si="24"/>
        <v>0</v>
      </c>
      <c r="O90" s="39">
        <f t="shared" si="24"/>
        <v>0</v>
      </c>
      <c r="P90" s="18"/>
      <c r="Q90" s="18" t="s">
        <v>54</v>
      </c>
      <c r="R90" s="51">
        <f>SUM(R91:R95)</f>
        <v>10</v>
      </c>
      <c r="S90" s="51">
        <f>SUM(S91:S95)</f>
        <v>40</v>
      </c>
      <c r="T90" s="56" t="s">
        <v>164</v>
      </c>
      <c r="U90" s="56" t="s">
        <v>155</v>
      </c>
      <c r="V90" s="18" t="s">
        <v>29</v>
      </c>
    </row>
    <row r="91" s="3" customFormat="1" ht="24.95" customHeight="1" spans="1:22">
      <c r="A91" s="15">
        <v>4236</v>
      </c>
      <c r="B91" s="53" t="s">
        <v>165</v>
      </c>
      <c r="C91" s="17" t="s">
        <v>38</v>
      </c>
      <c r="D91" s="17" t="s">
        <v>39</v>
      </c>
      <c r="E91" s="17" t="s">
        <v>166</v>
      </c>
      <c r="F91" s="17" t="s">
        <v>35</v>
      </c>
      <c r="G91" s="17">
        <v>2018</v>
      </c>
      <c r="H91" s="17" t="s">
        <v>153</v>
      </c>
      <c r="I91" s="33">
        <v>3</v>
      </c>
      <c r="J91" s="34" t="s">
        <v>167</v>
      </c>
      <c r="K91" s="35" t="s">
        <v>168</v>
      </c>
      <c r="L91" s="35">
        <f t="shared" si="23"/>
        <v>6</v>
      </c>
      <c r="M91" s="35">
        <v>6</v>
      </c>
      <c r="N91" s="35"/>
      <c r="O91" s="35"/>
      <c r="P91" s="17" t="s">
        <v>63</v>
      </c>
      <c r="Q91" s="17" t="s">
        <v>54</v>
      </c>
      <c r="R91" s="17">
        <v>3</v>
      </c>
      <c r="S91" s="17">
        <v>12</v>
      </c>
      <c r="T91" s="17"/>
      <c r="U91" s="17"/>
      <c r="V91" s="17" t="s">
        <v>4</v>
      </c>
    </row>
    <row r="92" s="3" customFormat="1" ht="24.95" customHeight="1" spans="1:22">
      <c r="A92" s="15">
        <v>4237</v>
      </c>
      <c r="B92" s="53" t="s">
        <v>165</v>
      </c>
      <c r="C92" s="17" t="s">
        <v>38</v>
      </c>
      <c r="D92" s="17" t="s">
        <v>39</v>
      </c>
      <c r="E92" s="17" t="s">
        <v>169</v>
      </c>
      <c r="F92" s="17" t="s">
        <v>35</v>
      </c>
      <c r="G92" s="17">
        <v>2018</v>
      </c>
      <c r="H92" s="17" t="s">
        <v>153</v>
      </c>
      <c r="I92" s="33">
        <v>4</v>
      </c>
      <c r="J92" s="34" t="s">
        <v>167</v>
      </c>
      <c r="K92" s="35" t="s">
        <v>168</v>
      </c>
      <c r="L92" s="35">
        <f t="shared" si="23"/>
        <v>8</v>
      </c>
      <c r="M92" s="35">
        <v>8</v>
      </c>
      <c r="N92" s="35"/>
      <c r="O92" s="35"/>
      <c r="P92" s="17" t="s">
        <v>63</v>
      </c>
      <c r="Q92" s="17" t="s">
        <v>54</v>
      </c>
      <c r="R92" s="17">
        <v>4</v>
      </c>
      <c r="S92" s="17">
        <v>16</v>
      </c>
      <c r="T92" s="17"/>
      <c r="U92" s="17"/>
      <c r="V92" s="17" t="s">
        <v>4</v>
      </c>
    </row>
    <row r="93" s="3" customFormat="1" ht="24.95" customHeight="1" spans="1:22">
      <c r="A93" s="15">
        <v>4238</v>
      </c>
      <c r="B93" s="53" t="s">
        <v>165</v>
      </c>
      <c r="C93" s="17" t="s">
        <v>38</v>
      </c>
      <c r="D93" s="17" t="s">
        <v>39</v>
      </c>
      <c r="E93" s="17" t="s">
        <v>170</v>
      </c>
      <c r="F93" s="17" t="s">
        <v>35</v>
      </c>
      <c r="G93" s="17">
        <v>2018</v>
      </c>
      <c r="H93" s="17" t="s">
        <v>153</v>
      </c>
      <c r="I93" s="33">
        <v>1</v>
      </c>
      <c r="J93" s="34" t="s">
        <v>167</v>
      </c>
      <c r="K93" s="35" t="s">
        <v>168</v>
      </c>
      <c r="L93" s="35">
        <f t="shared" si="23"/>
        <v>2</v>
      </c>
      <c r="M93" s="35">
        <v>2</v>
      </c>
      <c r="N93" s="35"/>
      <c r="O93" s="35"/>
      <c r="P93" s="17" t="s">
        <v>63</v>
      </c>
      <c r="Q93" s="17" t="s">
        <v>54</v>
      </c>
      <c r="R93" s="17">
        <v>1</v>
      </c>
      <c r="S93" s="17">
        <v>4</v>
      </c>
      <c r="T93" s="17"/>
      <c r="U93" s="17"/>
      <c r="V93" s="17" t="s">
        <v>4</v>
      </c>
    </row>
    <row r="94" s="3" customFormat="1" ht="24.95" customHeight="1" spans="1:22">
      <c r="A94" s="15">
        <v>4244</v>
      </c>
      <c r="B94" s="53" t="s">
        <v>165</v>
      </c>
      <c r="C94" s="17" t="s">
        <v>38</v>
      </c>
      <c r="D94" s="17" t="s">
        <v>39</v>
      </c>
      <c r="E94" s="17" t="s">
        <v>160</v>
      </c>
      <c r="F94" s="17" t="s">
        <v>35</v>
      </c>
      <c r="G94" s="17">
        <v>2018</v>
      </c>
      <c r="H94" s="17" t="s">
        <v>153</v>
      </c>
      <c r="I94" s="33">
        <v>1</v>
      </c>
      <c r="J94" s="34" t="s">
        <v>167</v>
      </c>
      <c r="K94" s="35" t="s">
        <v>168</v>
      </c>
      <c r="L94" s="35">
        <f t="shared" si="23"/>
        <v>2</v>
      </c>
      <c r="M94" s="35">
        <v>2</v>
      </c>
      <c r="N94" s="35"/>
      <c r="O94" s="35"/>
      <c r="P94" s="17" t="s">
        <v>63</v>
      </c>
      <c r="Q94" s="17" t="s">
        <v>54</v>
      </c>
      <c r="R94" s="17">
        <v>1</v>
      </c>
      <c r="S94" s="17">
        <v>4</v>
      </c>
      <c r="T94" s="17"/>
      <c r="U94" s="17"/>
      <c r="V94" s="17" t="s">
        <v>4</v>
      </c>
    </row>
    <row r="95" s="3" customFormat="1" ht="24.95" customHeight="1" spans="1:22">
      <c r="A95" s="15">
        <v>4245</v>
      </c>
      <c r="B95" s="53" t="s">
        <v>165</v>
      </c>
      <c r="C95" s="17" t="s">
        <v>38</v>
      </c>
      <c r="D95" s="17" t="s">
        <v>39</v>
      </c>
      <c r="E95" s="17" t="s">
        <v>171</v>
      </c>
      <c r="F95" s="17" t="s">
        <v>35</v>
      </c>
      <c r="G95" s="17">
        <v>2018</v>
      </c>
      <c r="H95" s="17" t="s">
        <v>153</v>
      </c>
      <c r="I95" s="33">
        <v>1</v>
      </c>
      <c r="J95" s="34" t="s">
        <v>167</v>
      </c>
      <c r="K95" s="35" t="s">
        <v>168</v>
      </c>
      <c r="L95" s="35">
        <f t="shared" si="23"/>
        <v>2</v>
      </c>
      <c r="M95" s="35">
        <v>2</v>
      </c>
      <c r="N95" s="35"/>
      <c r="O95" s="35"/>
      <c r="P95" s="17" t="s">
        <v>63</v>
      </c>
      <c r="Q95" s="17" t="s">
        <v>54</v>
      </c>
      <c r="R95" s="17">
        <v>1</v>
      </c>
      <c r="S95" s="17">
        <v>4</v>
      </c>
      <c r="T95" s="17"/>
      <c r="U95" s="17"/>
      <c r="V95" s="17" t="s">
        <v>4</v>
      </c>
    </row>
    <row r="96" s="1" customFormat="1" ht="24.95" customHeight="1" spans="1:22">
      <c r="A96" s="11">
        <v>4614</v>
      </c>
      <c r="B96" s="12" t="s">
        <v>172</v>
      </c>
      <c r="C96" s="11"/>
      <c r="D96" s="11"/>
      <c r="E96" s="11"/>
      <c r="F96" s="11" t="s">
        <v>29</v>
      </c>
      <c r="G96" s="11" t="s">
        <v>29</v>
      </c>
      <c r="H96" s="11" t="s">
        <v>29</v>
      </c>
      <c r="I96" s="54" t="s">
        <v>29</v>
      </c>
      <c r="J96" s="28"/>
      <c r="K96" s="11"/>
      <c r="L96" s="29"/>
      <c r="M96" s="29"/>
      <c r="N96" s="29"/>
      <c r="O96" s="29"/>
      <c r="P96" s="11"/>
      <c r="Q96" s="11" t="s">
        <v>29</v>
      </c>
      <c r="R96" s="48"/>
      <c r="S96" s="48"/>
      <c r="T96" s="48"/>
      <c r="U96" s="48"/>
      <c r="V96" s="11" t="s">
        <v>29</v>
      </c>
    </row>
    <row r="97" s="1" customFormat="1" ht="24.95" customHeight="1" spans="1:22">
      <c r="A97" s="11">
        <v>4968</v>
      </c>
      <c r="B97" s="12" t="s">
        <v>173</v>
      </c>
      <c r="C97" s="11"/>
      <c r="D97" s="11"/>
      <c r="E97" s="11"/>
      <c r="F97" s="11" t="s">
        <v>29</v>
      </c>
      <c r="G97" s="11" t="s">
        <v>29</v>
      </c>
      <c r="H97" s="11" t="s">
        <v>29</v>
      </c>
      <c r="I97" s="11" t="s">
        <v>29</v>
      </c>
      <c r="J97" s="28"/>
      <c r="K97" s="11"/>
      <c r="L97" s="29"/>
      <c r="M97" s="29"/>
      <c r="N97" s="29"/>
      <c r="O97" s="29"/>
      <c r="P97" s="11"/>
      <c r="Q97" s="11" t="s">
        <v>29</v>
      </c>
      <c r="R97" s="48"/>
      <c r="S97" s="48"/>
      <c r="T97" s="48"/>
      <c r="U97" s="48"/>
      <c r="V97" s="11" t="s">
        <v>29</v>
      </c>
    </row>
    <row r="98" s="1" customFormat="1" ht="24.95" customHeight="1" spans="1:22">
      <c r="A98" s="11">
        <v>5050</v>
      </c>
      <c r="B98" s="12" t="s">
        <v>174</v>
      </c>
      <c r="C98" s="11"/>
      <c r="D98" s="11"/>
      <c r="E98" s="11"/>
      <c r="F98" s="11" t="s">
        <v>29</v>
      </c>
      <c r="G98" s="11" t="s">
        <v>29</v>
      </c>
      <c r="H98" s="11" t="s">
        <v>29</v>
      </c>
      <c r="I98" s="11" t="s">
        <v>29</v>
      </c>
      <c r="J98" s="28"/>
      <c r="K98" s="11"/>
      <c r="L98" s="29"/>
      <c r="M98" s="29"/>
      <c r="N98" s="29"/>
      <c r="O98" s="29"/>
      <c r="P98" s="11"/>
      <c r="Q98" s="11" t="s">
        <v>29</v>
      </c>
      <c r="R98" s="48"/>
      <c r="S98" s="48"/>
      <c r="T98" s="48"/>
      <c r="U98" s="48"/>
      <c r="V98" s="11" t="s">
        <v>29</v>
      </c>
    </row>
    <row r="99" s="1" customFormat="1" ht="24.95" customHeight="1" spans="1:22">
      <c r="A99" s="13">
        <v>5055</v>
      </c>
      <c r="B99" s="14" t="s">
        <v>175</v>
      </c>
      <c r="C99" s="13"/>
      <c r="D99" s="13"/>
      <c r="E99" s="13"/>
      <c r="F99" s="13" t="s">
        <v>29</v>
      </c>
      <c r="G99" s="13" t="s">
        <v>29</v>
      </c>
      <c r="H99" s="13" t="s">
        <v>29</v>
      </c>
      <c r="I99" s="13" t="s">
        <v>29</v>
      </c>
      <c r="J99" s="31"/>
      <c r="K99" s="13"/>
      <c r="L99" s="32">
        <v>79.1125</v>
      </c>
      <c r="M99" s="32">
        <v>65.2875</v>
      </c>
      <c r="N99" s="32">
        <v>5.95</v>
      </c>
      <c r="O99" s="32">
        <v>7.875</v>
      </c>
      <c r="P99" s="13"/>
      <c r="Q99" s="13" t="s">
        <v>54</v>
      </c>
      <c r="R99" s="50">
        <v>495</v>
      </c>
      <c r="S99" s="50">
        <v>1560</v>
      </c>
      <c r="T99" s="50" t="s">
        <v>176</v>
      </c>
      <c r="U99" s="50" t="s">
        <v>177</v>
      </c>
      <c r="V99" s="13" t="s">
        <v>29</v>
      </c>
    </row>
    <row r="100" s="1" customFormat="1" ht="24.95" customHeight="1" spans="1:22">
      <c r="A100" s="18">
        <v>5057</v>
      </c>
      <c r="B100" s="19" t="s">
        <v>178</v>
      </c>
      <c r="C100" s="18"/>
      <c r="D100" s="18"/>
      <c r="E100" s="18"/>
      <c r="F100" s="18" t="s">
        <v>35</v>
      </c>
      <c r="G100" s="18" t="s">
        <v>29</v>
      </c>
      <c r="H100" s="18" t="s">
        <v>179</v>
      </c>
      <c r="I100" s="18">
        <f t="shared" ref="I100:O100" si="25">I101+I104+I112+I114</f>
        <v>495</v>
      </c>
      <c r="J100" s="38"/>
      <c r="K100" s="18"/>
      <c r="L100" s="39">
        <f t="shared" si="25"/>
        <v>79.1125</v>
      </c>
      <c r="M100" s="39">
        <f t="shared" si="25"/>
        <v>65.2875</v>
      </c>
      <c r="N100" s="39">
        <f t="shared" si="25"/>
        <v>5.95</v>
      </c>
      <c r="O100" s="39">
        <f t="shared" si="25"/>
        <v>7.875</v>
      </c>
      <c r="P100" s="18"/>
      <c r="Q100" s="18" t="s">
        <v>54</v>
      </c>
      <c r="R100" s="51">
        <f>R101+R104+R112+R114</f>
        <v>495</v>
      </c>
      <c r="S100" s="51">
        <f>S101+S104+S112+S114</f>
        <v>1560</v>
      </c>
      <c r="T100" s="51" t="s">
        <v>176</v>
      </c>
      <c r="U100" s="51" t="s">
        <v>177</v>
      </c>
      <c r="V100" s="18" t="s">
        <v>29</v>
      </c>
    </row>
    <row r="101" s="1" customFormat="1" ht="24.95" customHeight="1" spans="1:22">
      <c r="A101" s="15">
        <v>5058</v>
      </c>
      <c r="B101" s="20" t="s">
        <v>180</v>
      </c>
      <c r="C101" s="15"/>
      <c r="D101" s="15"/>
      <c r="E101" s="15"/>
      <c r="F101" s="15" t="s">
        <v>35</v>
      </c>
      <c r="G101" s="15" t="s">
        <v>29</v>
      </c>
      <c r="H101" s="15" t="s">
        <v>181</v>
      </c>
      <c r="I101" s="45">
        <f t="shared" ref="I101:O101" si="26">SUM(I102:I103)</f>
        <v>159</v>
      </c>
      <c r="J101" s="41"/>
      <c r="K101" s="15"/>
      <c r="L101" s="42">
        <f t="shared" si="26"/>
        <v>5.9625</v>
      </c>
      <c r="M101" s="42">
        <f t="shared" si="26"/>
        <v>4.0875</v>
      </c>
      <c r="N101" s="42">
        <f t="shared" si="26"/>
        <v>0</v>
      </c>
      <c r="O101" s="42">
        <f t="shared" si="26"/>
        <v>1.875</v>
      </c>
      <c r="P101" s="15"/>
      <c r="Q101" s="15" t="s">
        <v>54</v>
      </c>
      <c r="R101" s="15">
        <f>SUM(R102:R103)</f>
        <v>159</v>
      </c>
      <c r="S101" s="15">
        <f>SUM(S102:S103)</f>
        <v>196</v>
      </c>
      <c r="T101" s="15"/>
      <c r="U101" s="15"/>
      <c r="V101" s="15" t="s">
        <v>29</v>
      </c>
    </row>
    <row r="102" s="1" customFormat="1" ht="24.95" customHeight="1" spans="1:22">
      <c r="A102" s="15">
        <v>5065</v>
      </c>
      <c r="B102" s="21" t="s">
        <v>180</v>
      </c>
      <c r="C102" s="15" t="s">
        <v>38</v>
      </c>
      <c r="D102" s="15" t="s">
        <v>39</v>
      </c>
      <c r="E102" s="15"/>
      <c r="F102" s="15" t="s">
        <v>35</v>
      </c>
      <c r="G102" s="15">
        <v>2018</v>
      </c>
      <c r="H102" s="15" t="s">
        <v>181</v>
      </c>
      <c r="I102" s="45">
        <v>109</v>
      </c>
      <c r="J102" s="41" t="s">
        <v>180</v>
      </c>
      <c r="K102" s="15">
        <v>0.0375</v>
      </c>
      <c r="L102" s="42">
        <f t="shared" ref="L102:L111" si="27">M102+N102+O102</f>
        <v>4.0875</v>
      </c>
      <c r="M102" s="42">
        <v>4.0875</v>
      </c>
      <c r="N102" s="42"/>
      <c r="O102" s="42"/>
      <c r="P102" s="15" t="s">
        <v>43</v>
      </c>
      <c r="Q102" s="15" t="s">
        <v>54</v>
      </c>
      <c r="R102" s="15">
        <v>109</v>
      </c>
      <c r="S102" s="15"/>
      <c r="T102" s="15"/>
      <c r="U102" s="15"/>
      <c r="V102" s="15" t="s">
        <v>182</v>
      </c>
    </row>
    <row r="103" s="1" customFormat="1" ht="24.95" customHeight="1" spans="1:22">
      <c r="A103" s="15">
        <v>5072</v>
      </c>
      <c r="B103" s="21" t="s">
        <v>180</v>
      </c>
      <c r="C103" s="15" t="s">
        <v>38</v>
      </c>
      <c r="D103" s="15" t="s">
        <v>39</v>
      </c>
      <c r="E103" s="15" t="s">
        <v>183</v>
      </c>
      <c r="F103" s="15" t="s">
        <v>35</v>
      </c>
      <c r="G103" s="15">
        <v>2020</v>
      </c>
      <c r="H103" s="15" t="s">
        <v>181</v>
      </c>
      <c r="I103" s="45">
        <v>50</v>
      </c>
      <c r="J103" s="41" t="s">
        <v>180</v>
      </c>
      <c r="K103" s="15" t="s">
        <v>184</v>
      </c>
      <c r="L103" s="42">
        <f t="shared" si="27"/>
        <v>1.875</v>
      </c>
      <c r="M103" s="42"/>
      <c r="N103" s="42"/>
      <c r="O103" s="42">
        <v>1.875</v>
      </c>
      <c r="P103" s="15" t="s">
        <v>43</v>
      </c>
      <c r="Q103" s="15" t="s">
        <v>54</v>
      </c>
      <c r="R103" s="15">
        <v>50</v>
      </c>
      <c r="S103" s="15">
        <v>196</v>
      </c>
      <c r="T103" s="15"/>
      <c r="U103" s="15"/>
      <c r="V103" s="15" t="s">
        <v>182</v>
      </c>
    </row>
    <row r="104" s="1" customFormat="1" ht="24.95" customHeight="1" spans="1:22">
      <c r="A104" s="15">
        <v>5076</v>
      </c>
      <c r="B104" s="20" t="s">
        <v>185</v>
      </c>
      <c r="C104" s="15"/>
      <c r="D104" s="15"/>
      <c r="E104" s="15"/>
      <c r="F104" s="15" t="s">
        <v>35</v>
      </c>
      <c r="G104" s="15" t="s">
        <v>29</v>
      </c>
      <c r="H104" s="15" t="s">
        <v>153</v>
      </c>
      <c r="I104" s="45">
        <f t="shared" ref="I104:O104" si="28">SUM(I105:I111)</f>
        <v>33</v>
      </c>
      <c r="J104" s="41"/>
      <c r="K104" s="15"/>
      <c r="L104" s="42">
        <f t="shared" si="28"/>
        <v>7.75</v>
      </c>
      <c r="M104" s="42">
        <f t="shared" si="28"/>
        <v>2</v>
      </c>
      <c r="N104" s="42">
        <f t="shared" si="28"/>
        <v>5.75</v>
      </c>
      <c r="O104" s="42">
        <f t="shared" si="28"/>
        <v>0</v>
      </c>
      <c r="P104" s="15"/>
      <c r="Q104" s="15" t="s">
        <v>54</v>
      </c>
      <c r="R104" s="15">
        <f>SUM(R105:R111)</f>
        <v>33</v>
      </c>
      <c r="S104" s="15">
        <f>SUM(S105:S111)</f>
        <v>87</v>
      </c>
      <c r="T104" s="15"/>
      <c r="U104" s="15"/>
      <c r="V104" s="15" t="s">
        <v>29</v>
      </c>
    </row>
    <row r="105" s="3" customFormat="1" ht="24.95" customHeight="1" spans="1:22">
      <c r="A105" s="15">
        <v>5084</v>
      </c>
      <c r="B105" s="53" t="s">
        <v>186</v>
      </c>
      <c r="C105" s="17" t="s">
        <v>38</v>
      </c>
      <c r="D105" s="17" t="s">
        <v>39</v>
      </c>
      <c r="E105" s="17" t="s">
        <v>183</v>
      </c>
      <c r="F105" s="17" t="s">
        <v>35</v>
      </c>
      <c r="G105" s="17">
        <v>2018</v>
      </c>
      <c r="H105" s="17" t="s">
        <v>153</v>
      </c>
      <c r="I105" s="33">
        <v>10</v>
      </c>
      <c r="J105" s="34" t="s">
        <v>186</v>
      </c>
      <c r="K105" s="17">
        <v>0.2</v>
      </c>
      <c r="L105" s="35">
        <f t="shared" si="27"/>
        <v>2</v>
      </c>
      <c r="M105" s="35">
        <v>2</v>
      </c>
      <c r="N105" s="35"/>
      <c r="O105" s="35"/>
      <c r="P105" s="17" t="s">
        <v>43</v>
      </c>
      <c r="Q105" s="17" t="s">
        <v>54</v>
      </c>
      <c r="R105" s="17">
        <v>10</v>
      </c>
      <c r="S105" s="17"/>
      <c r="T105" s="17"/>
      <c r="U105" s="17"/>
      <c r="V105" s="17" t="s">
        <v>182</v>
      </c>
    </row>
    <row r="106" s="3" customFormat="1" ht="24.95" customHeight="1" spans="1:22">
      <c r="A106" s="15">
        <v>5527</v>
      </c>
      <c r="B106" s="53" t="s">
        <v>187</v>
      </c>
      <c r="C106" s="17" t="s">
        <v>38</v>
      </c>
      <c r="D106" s="17" t="s">
        <v>39</v>
      </c>
      <c r="E106" s="17" t="s">
        <v>166</v>
      </c>
      <c r="F106" s="17" t="s">
        <v>35</v>
      </c>
      <c r="G106" s="17">
        <v>2019</v>
      </c>
      <c r="H106" s="17" t="s">
        <v>153</v>
      </c>
      <c r="I106" s="33">
        <v>5</v>
      </c>
      <c r="J106" s="34" t="s">
        <v>186</v>
      </c>
      <c r="K106" s="17">
        <v>0.25</v>
      </c>
      <c r="L106" s="35">
        <f t="shared" si="27"/>
        <v>1.25</v>
      </c>
      <c r="M106" s="35"/>
      <c r="N106" s="35">
        <v>1.25</v>
      </c>
      <c r="O106" s="35"/>
      <c r="P106" s="17" t="s">
        <v>63</v>
      </c>
      <c r="Q106" s="17" t="s">
        <v>54</v>
      </c>
      <c r="R106" s="17">
        <v>5</v>
      </c>
      <c r="S106" s="17">
        <v>18</v>
      </c>
      <c r="T106" s="17"/>
      <c r="U106" s="17"/>
      <c r="V106" s="17" t="s">
        <v>182</v>
      </c>
    </row>
    <row r="107" s="3" customFormat="1" ht="24.95" customHeight="1" spans="1:22">
      <c r="A107" s="15">
        <v>5528</v>
      </c>
      <c r="B107" s="53" t="s">
        <v>188</v>
      </c>
      <c r="C107" s="17" t="s">
        <v>38</v>
      </c>
      <c r="D107" s="17" t="s">
        <v>39</v>
      </c>
      <c r="E107" s="17" t="s">
        <v>170</v>
      </c>
      <c r="F107" s="17" t="s">
        <v>35</v>
      </c>
      <c r="G107" s="17">
        <v>2019</v>
      </c>
      <c r="H107" s="17" t="s">
        <v>153</v>
      </c>
      <c r="I107" s="33">
        <v>2</v>
      </c>
      <c r="J107" s="34" t="s">
        <v>186</v>
      </c>
      <c r="K107" s="17">
        <v>0.25</v>
      </c>
      <c r="L107" s="35">
        <f t="shared" si="27"/>
        <v>0.5</v>
      </c>
      <c r="M107" s="35"/>
      <c r="N107" s="35">
        <v>0.5</v>
      </c>
      <c r="O107" s="35"/>
      <c r="P107" s="17" t="s">
        <v>63</v>
      </c>
      <c r="Q107" s="17" t="s">
        <v>54</v>
      </c>
      <c r="R107" s="17">
        <v>2</v>
      </c>
      <c r="S107" s="17">
        <v>9</v>
      </c>
      <c r="T107" s="17"/>
      <c r="U107" s="17"/>
      <c r="V107" s="17" t="s">
        <v>182</v>
      </c>
    </row>
    <row r="108" s="3" customFormat="1" ht="24.95" customHeight="1" spans="1:22">
      <c r="A108" s="15">
        <v>5529</v>
      </c>
      <c r="B108" s="53" t="s">
        <v>189</v>
      </c>
      <c r="C108" s="17" t="s">
        <v>38</v>
      </c>
      <c r="D108" s="17" t="s">
        <v>39</v>
      </c>
      <c r="E108" s="17" t="s">
        <v>190</v>
      </c>
      <c r="F108" s="17" t="s">
        <v>35</v>
      </c>
      <c r="G108" s="17">
        <v>2019</v>
      </c>
      <c r="H108" s="17" t="s">
        <v>153</v>
      </c>
      <c r="I108" s="33">
        <v>1</v>
      </c>
      <c r="J108" s="34" t="s">
        <v>186</v>
      </c>
      <c r="K108" s="17">
        <v>0.25</v>
      </c>
      <c r="L108" s="35">
        <f t="shared" si="27"/>
        <v>0.25</v>
      </c>
      <c r="M108" s="35"/>
      <c r="N108" s="35">
        <v>0.25</v>
      </c>
      <c r="O108" s="35"/>
      <c r="P108" s="17" t="s">
        <v>63</v>
      </c>
      <c r="Q108" s="17" t="s">
        <v>54</v>
      </c>
      <c r="R108" s="17">
        <v>1</v>
      </c>
      <c r="S108" s="17">
        <v>4</v>
      </c>
      <c r="T108" s="17"/>
      <c r="U108" s="17"/>
      <c r="V108" s="17" t="s">
        <v>182</v>
      </c>
    </row>
    <row r="109" s="3" customFormat="1" ht="24.95" customHeight="1" spans="1:22">
      <c r="A109" s="15">
        <v>5530</v>
      </c>
      <c r="B109" s="53" t="s">
        <v>191</v>
      </c>
      <c r="C109" s="17" t="s">
        <v>38</v>
      </c>
      <c r="D109" s="17" t="s">
        <v>39</v>
      </c>
      <c r="E109" s="17" t="s">
        <v>169</v>
      </c>
      <c r="F109" s="17" t="s">
        <v>35</v>
      </c>
      <c r="G109" s="17">
        <v>2019</v>
      </c>
      <c r="H109" s="17" t="s">
        <v>153</v>
      </c>
      <c r="I109" s="33">
        <v>3</v>
      </c>
      <c r="J109" s="34" t="s">
        <v>186</v>
      </c>
      <c r="K109" s="17">
        <v>0.25</v>
      </c>
      <c r="L109" s="35">
        <f t="shared" si="27"/>
        <v>0.75</v>
      </c>
      <c r="M109" s="35"/>
      <c r="N109" s="35">
        <v>0.75</v>
      </c>
      <c r="O109" s="35"/>
      <c r="P109" s="17" t="s">
        <v>63</v>
      </c>
      <c r="Q109" s="17" t="s">
        <v>54</v>
      </c>
      <c r="R109" s="17">
        <v>3</v>
      </c>
      <c r="S109" s="17">
        <v>9</v>
      </c>
      <c r="T109" s="17"/>
      <c r="U109" s="17"/>
      <c r="V109" s="17" t="s">
        <v>182</v>
      </c>
    </row>
    <row r="110" s="3" customFormat="1" ht="24.95" customHeight="1" spans="1:22">
      <c r="A110" s="15">
        <v>5531</v>
      </c>
      <c r="B110" s="53" t="s">
        <v>192</v>
      </c>
      <c r="C110" s="17" t="s">
        <v>38</v>
      </c>
      <c r="D110" s="17" t="s">
        <v>39</v>
      </c>
      <c r="E110" s="17" t="s">
        <v>160</v>
      </c>
      <c r="F110" s="17" t="s">
        <v>35</v>
      </c>
      <c r="G110" s="17">
        <v>2019</v>
      </c>
      <c r="H110" s="17" t="s">
        <v>153</v>
      </c>
      <c r="I110" s="33">
        <v>2</v>
      </c>
      <c r="J110" s="34" t="s">
        <v>186</v>
      </c>
      <c r="K110" s="17">
        <v>0.25</v>
      </c>
      <c r="L110" s="35">
        <f t="shared" si="27"/>
        <v>0.5</v>
      </c>
      <c r="M110" s="35"/>
      <c r="N110" s="35">
        <v>0.5</v>
      </c>
      <c r="O110" s="35"/>
      <c r="P110" s="17" t="s">
        <v>63</v>
      </c>
      <c r="Q110" s="17" t="s">
        <v>54</v>
      </c>
      <c r="R110" s="17">
        <v>2</v>
      </c>
      <c r="S110" s="17">
        <v>4</v>
      </c>
      <c r="T110" s="17"/>
      <c r="U110" s="17"/>
      <c r="V110" s="17" t="s">
        <v>182</v>
      </c>
    </row>
    <row r="111" s="1" customFormat="1" ht="24.95" customHeight="1" spans="1:22">
      <c r="A111" s="15">
        <v>5673</v>
      </c>
      <c r="B111" s="21" t="s">
        <v>193</v>
      </c>
      <c r="C111" s="15" t="s">
        <v>38</v>
      </c>
      <c r="D111" s="15" t="s">
        <v>39</v>
      </c>
      <c r="E111" s="15" t="s">
        <v>183</v>
      </c>
      <c r="F111" s="15" t="s">
        <v>35</v>
      </c>
      <c r="G111" s="15">
        <v>2019</v>
      </c>
      <c r="H111" s="15" t="s">
        <v>153</v>
      </c>
      <c r="I111" s="45">
        <v>10</v>
      </c>
      <c r="J111" s="34" t="s">
        <v>186</v>
      </c>
      <c r="K111" s="17">
        <v>0.25</v>
      </c>
      <c r="L111" s="42">
        <f t="shared" si="27"/>
        <v>2.5</v>
      </c>
      <c r="M111" s="42"/>
      <c r="N111" s="42">
        <v>2.5</v>
      </c>
      <c r="O111" s="42"/>
      <c r="P111" s="15" t="s">
        <v>63</v>
      </c>
      <c r="Q111" s="15" t="s">
        <v>54</v>
      </c>
      <c r="R111" s="15">
        <v>10</v>
      </c>
      <c r="S111" s="15">
        <v>43</v>
      </c>
      <c r="T111" s="15"/>
      <c r="U111" s="15"/>
      <c r="V111" s="15" t="s">
        <v>182</v>
      </c>
    </row>
    <row r="112" s="1" customFormat="1" ht="24.95" customHeight="1" spans="1:22">
      <c r="A112" s="15">
        <v>5680</v>
      </c>
      <c r="B112" s="20" t="s">
        <v>194</v>
      </c>
      <c r="C112" s="15"/>
      <c r="D112" s="15"/>
      <c r="E112" s="15"/>
      <c r="F112" s="15" t="s">
        <v>35</v>
      </c>
      <c r="G112" s="15" t="s">
        <v>29</v>
      </c>
      <c r="H112" s="15" t="s">
        <v>153</v>
      </c>
      <c r="I112" s="45">
        <f t="shared" ref="I112:O112" si="29">SUM(I113)</f>
        <v>148</v>
      </c>
      <c r="J112" s="41"/>
      <c r="K112" s="15"/>
      <c r="L112" s="42">
        <f t="shared" si="29"/>
        <v>59.2</v>
      </c>
      <c r="M112" s="42">
        <f t="shared" si="29"/>
        <v>59.2</v>
      </c>
      <c r="N112" s="42">
        <f t="shared" si="29"/>
        <v>0</v>
      </c>
      <c r="O112" s="42">
        <f t="shared" si="29"/>
        <v>0</v>
      </c>
      <c r="P112" s="15"/>
      <c r="Q112" s="15" t="s">
        <v>54</v>
      </c>
      <c r="R112" s="15">
        <f>SUM(R113)</f>
        <v>148</v>
      </c>
      <c r="S112" s="15">
        <f>SUM(S113)</f>
        <v>636</v>
      </c>
      <c r="T112" s="15"/>
      <c r="U112" s="15"/>
      <c r="V112" s="15" t="s">
        <v>29</v>
      </c>
    </row>
    <row r="113" s="1" customFormat="1" ht="24.95" customHeight="1" spans="1:22">
      <c r="A113" s="15">
        <v>5681</v>
      </c>
      <c r="B113" s="21" t="s">
        <v>195</v>
      </c>
      <c r="C113" s="15" t="s">
        <v>38</v>
      </c>
      <c r="D113" s="15" t="s">
        <v>39</v>
      </c>
      <c r="E113" s="15" t="s">
        <v>183</v>
      </c>
      <c r="F113" s="15" t="s">
        <v>35</v>
      </c>
      <c r="G113" s="15">
        <v>2018</v>
      </c>
      <c r="H113" s="15" t="s">
        <v>153</v>
      </c>
      <c r="I113" s="45">
        <v>148</v>
      </c>
      <c r="J113" s="41" t="s">
        <v>194</v>
      </c>
      <c r="K113" s="15">
        <v>0.4</v>
      </c>
      <c r="L113" s="42">
        <f t="shared" ref="L113:L118" si="30">M113+N113+O113</f>
        <v>59.2</v>
      </c>
      <c r="M113" s="42">
        <v>59.2</v>
      </c>
      <c r="N113" s="42"/>
      <c r="O113" s="42"/>
      <c r="P113" s="15" t="s">
        <v>63</v>
      </c>
      <c r="Q113" s="15" t="s">
        <v>54</v>
      </c>
      <c r="R113" s="15">
        <v>148</v>
      </c>
      <c r="S113" s="15">
        <v>636</v>
      </c>
      <c r="T113" s="15"/>
      <c r="U113" s="15"/>
      <c r="V113" s="15" t="s">
        <v>182</v>
      </c>
    </row>
    <row r="114" s="1" customFormat="1" ht="24.95" customHeight="1" spans="1:22">
      <c r="A114" s="15">
        <v>5682</v>
      </c>
      <c r="B114" s="20" t="s">
        <v>196</v>
      </c>
      <c r="C114" s="15"/>
      <c r="D114" s="15"/>
      <c r="E114" s="15"/>
      <c r="F114" s="15" t="s">
        <v>35</v>
      </c>
      <c r="G114" s="15" t="s">
        <v>29</v>
      </c>
      <c r="H114" s="15" t="s">
        <v>181</v>
      </c>
      <c r="I114" s="45">
        <f t="shared" ref="I114:O114" si="31">SUM(I115:I118)</f>
        <v>155</v>
      </c>
      <c r="J114" s="41"/>
      <c r="K114" s="15"/>
      <c r="L114" s="42">
        <f t="shared" si="31"/>
        <v>6.2</v>
      </c>
      <c r="M114" s="42">
        <f t="shared" si="31"/>
        <v>0</v>
      </c>
      <c r="N114" s="42">
        <f t="shared" si="31"/>
        <v>0.2</v>
      </c>
      <c r="O114" s="42">
        <f t="shared" si="31"/>
        <v>6</v>
      </c>
      <c r="P114" s="15"/>
      <c r="Q114" s="15" t="s">
        <v>54</v>
      </c>
      <c r="R114" s="15">
        <f>SUM(R115:R118)</f>
        <v>155</v>
      </c>
      <c r="S114" s="15">
        <f>SUM(S115:S118)</f>
        <v>641</v>
      </c>
      <c r="T114" s="15"/>
      <c r="U114" s="15"/>
      <c r="V114" s="15" t="s">
        <v>29</v>
      </c>
    </row>
    <row r="115" s="3" customFormat="1" ht="24.95" customHeight="1" spans="1:22">
      <c r="A115" s="15">
        <v>6054</v>
      </c>
      <c r="B115" s="53" t="s">
        <v>197</v>
      </c>
      <c r="C115" s="17" t="s">
        <v>38</v>
      </c>
      <c r="D115" s="17" t="s">
        <v>39</v>
      </c>
      <c r="E115" s="17" t="s">
        <v>170</v>
      </c>
      <c r="F115" s="17" t="s">
        <v>35</v>
      </c>
      <c r="G115" s="17">
        <v>2019</v>
      </c>
      <c r="H115" s="17" t="s">
        <v>181</v>
      </c>
      <c r="I115" s="33">
        <v>2</v>
      </c>
      <c r="J115" s="34" t="s">
        <v>198</v>
      </c>
      <c r="K115" s="17">
        <v>0.04</v>
      </c>
      <c r="L115" s="35">
        <f t="shared" si="30"/>
        <v>0.08</v>
      </c>
      <c r="M115" s="35"/>
      <c r="N115" s="35">
        <v>0.08</v>
      </c>
      <c r="O115" s="35"/>
      <c r="P115" s="17" t="s">
        <v>63</v>
      </c>
      <c r="Q115" s="17" t="s">
        <v>54</v>
      </c>
      <c r="R115" s="17">
        <v>2</v>
      </c>
      <c r="S115" s="17">
        <v>9</v>
      </c>
      <c r="T115" s="17"/>
      <c r="U115" s="17"/>
      <c r="V115" s="17" t="s">
        <v>182</v>
      </c>
    </row>
    <row r="116" s="3" customFormat="1" ht="24.95" customHeight="1" spans="1:22">
      <c r="A116" s="15">
        <v>6055</v>
      </c>
      <c r="B116" s="53" t="s">
        <v>199</v>
      </c>
      <c r="C116" s="17" t="s">
        <v>38</v>
      </c>
      <c r="D116" s="17" t="s">
        <v>39</v>
      </c>
      <c r="E116" s="17" t="s">
        <v>171</v>
      </c>
      <c r="F116" s="17" t="s">
        <v>35</v>
      </c>
      <c r="G116" s="17">
        <v>2019</v>
      </c>
      <c r="H116" s="17" t="s">
        <v>181</v>
      </c>
      <c r="I116" s="33">
        <v>2</v>
      </c>
      <c r="J116" s="34" t="s">
        <v>198</v>
      </c>
      <c r="K116" s="17">
        <v>0.04</v>
      </c>
      <c r="L116" s="35">
        <f t="shared" si="30"/>
        <v>0.08</v>
      </c>
      <c r="M116" s="35"/>
      <c r="N116" s="35">
        <v>0.08</v>
      </c>
      <c r="O116" s="35"/>
      <c r="P116" s="17" t="s">
        <v>63</v>
      </c>
      <c r="Q116" s="17" t="s">
        <v>54</v>
      </c>
      <c r="R116" s="17">
        <v>2</v>
      </c>
      <c r="S116" s="17">
        <v>6</v>
      </c>
      <c r="T116" s="17"/>
      <c r="U116" s="17"/>
      <c r="V116" s="17" t="s">
        <v>182</v>
      </c>
    </row>
    <row r="117" s="3" customFormat="1" ht="24.95" customHeight="1" spans="1:22">
      <c r="A117" s="15">
        <v>6056</v>
      </c>
      <c r="B117" s="53" t="s">
        <v>200</v>
      </c>
      <c r="C117" s="17" t="s">
        <v>38</v>
      </c>
      <c r="D117" s="17" t="s">
        <v>39</v>
      </c>
      <c r="E117" s="17" t="s">
        <v>160</v>
      </c>
      <c r="F117" s="17" t="s">
        <v>35</v>
      </c>
      <c r="G117" s="17">
        <v>2019</v>
      </c>
      <c r="H117" s="17" t="s">
        <v>181</v>
      </c>
      <c r="I117" s="33">
        <v>1</v>
      </c>
      <c r="J117" s="34" t="s">
        <v>198</v>
      </c>
      <c r="K117" s="17">
        <v>0.04</v>
      </c>
      <c r="L117" s="35">
        <f t="shared" si="30"/>
        <v>0.04</v>
      </c>
      <c r="M117" s="35"/>
      <c r="N117" s="35">
        <v>0.04</v>
      </c>
      <c r="O117" s="35"/>
      <c r="P117" s="17" t="s">
        <v>63</v>
      </c>
      <c r="Q117" s="17" t="s">
        <v>54</v>
      </c>
      <c r="R117" s="17">
        <v>1</v>
      </c>
      <c r="S117" s="17">
        <v>2</v>
      </c>
      <c r="T117" s="17"/>
      <c r="U117" s="17"/>
      <c r="V117" s="17" t="s">
        <v>182</v>
      </c>
    </row>
    <row r="118" s="1" customFormat="1" ht="24.95" customHeight="1" spans="1:22">
      <c r="A118" s="15">
        <v>6178</v>
      </c>
      <c r="B118" s="21" t="s">
        <v>201</v>
      </c>
      <c r="C118" s="15" t="s">
        <v>38</v>
      </c>
      <c r="D118" s="15" t="s">
        <v>39</v>
      </c>
      <c r="E118" s="15" t="s">
        <v>183</v>
      </c>
      <c r="F118" s="15" t="s">
        <v>35</v>
      </c>
      <c r="G118" s="15">
        <v>2020</v>
      </c>
      <c r="H118" s="15" t="s">
        <v>181</v>
      </c>
      <c r="I118" s="45">
        <v>150</v>
      </c>
      <c r="J118" s="34" t="s">
        <v>198</v>
      </c>
      <c r="K118" s="15" t="s">
        <v>202</v>
      </c>
      <c r="L118" s="42">
        <f t="shared" si="30"/>
        <v>6</v>
      </c>
      <c r="M118" s="42"/>
      <c r="N118" s="42"/>
      <c r="O118" s="42">
        <v>6</v>
      </c>
      <c r="P118" s="15" t="s">
        <v>63</v>
      </c>
      <c r="Q118" s="15" t="s">
        <v>54</v>
      </c>
      <c r="R118" s="15">
        <v>150</v>
      </c>
      <c r="S118" s="15">
        <v>624</v>
      </c>
      <c r="T118" s="15"/>
      <c r="U118" s="15"/>
      <c r="V118" s="15" t="s">
        <v>182</v>
      </c>
    </row>
    <row r="119" s="1" customFormat="1" ht="24.95" customHeight="1" spans="1:22">
      <c r="A119" s="13">
        <v>6180</v>
      </c>
      <c r="B119" s="14" t="s">
        <v>203</v>
      </c>
      <c r="C119" s="13"/>
      <c r="D119" s="13"/>
      <c r="E119" s="13"/>
      <c r="F119" s="13" t="s">
        <v>29</v>
      </c>
      <c r="G119" s="13" t="s">
        <v>29</v>
      </c>
      <c r="H119" s="13" t="s">
        <v>29</v>
      </c>
      <c r="I119" s="30"/>
      <c r="J119" s="31"/>
      <c r="K119" s="13"/>
      <c r="L119" s="32">
        <v>10.05</v>
      </c>
      <c r="M119" s="32">
        <v>3.35</v>
      </c>
      <c r="N119" s="32">
        <v>3.35</v>
      </c>
      <c r="O119" s="32">
        <v>3.35</v>
      </c>
      <c r="P119" s="13"/>
      <c r="Q119" s="13"/>
      <c r="R119" s="50">
        <v>33</v>
      </c>
      <c r="S119" s="50">
        <v>111</v>
      </c>
      <c r="T119" s="50" t="s">
        <v>204</v>
      </c>
      <c r="U119" s="50" t="s">
        <v>177</v>
      </c>
      <c r="V119" s="13" t="s">
        <v>29</v>
      </c>
    </row>
    <row r="120" s="1" customFormat="1" ht="24.95" customHeight="1" spans="1:22">
      <c r="A120" s="18">
        <v>6181</v>
      </c>
      <c r="B120" s="19" t="s">
        <v>205</v>
      </c>
      <c r="C120" s="18"/>
      <c r="D120" s="18"/>
      <c r="E120" s="18"/>
      <c r="F120" s="18" t="s">
        <v>35</v>
      </c>
      <c r="G120" s="18" t="s">
        <v>29</v>
      </c>
      <c r="H120" s="18" t="s">
        <v>132</v>
      </c>
      <c r="I120" s="44">
        <f t="shared" ref="I120:O120" si="32">SUM(I121:I126)</f>
        <v>6</v>
      </c>
      <c r="J120" s="38"/>
      <c r="K120" s="18"/>
      <c r="L120" s="39">
        <f t="shared" si="32"/>
        <v>6</v>
      </c>
      <c r="M120" s="39">
        <f t="shared" si="32"/>
        <v>2</v>
      </c>
      <c r="N120" s="39">
        <f t="shared" si="32"/>
        <v>2</v>
      </c>
      <c r="O120" s="39">
        <f t="shared" si="32"/>
        <v>2</v>
      </c>
      <c r="P120" s="18"/>
      <c r="Q120" s="18" t="s">
        <v>54</v>
      </c>
      <c r="R120" s="51">
        <f>SUM(R121:R126)</f>
        <v>6</v>
      </c>
      <c r="S120" s="51">
        <f>SUM(S121:S126)</f>
        <v>6</v>
      </c>
      <c r="T120" s="51" t="s">
        <v>206</v>
      </c>
      <c r="U120" s="51" t="s">
        <v>177</v>
      </c>
      <c r="V120" s="18" t="s">
        <v>29</v>
      </c>
    </row>
    <row r="121" ht="24.95" customHeight="1" spans="1:23">
      <c r="A121" s="15">
        <v>6228</v>
      </c>
      <c r="B121" s="21" t="s">
        <v>207</v>
      </c>
      <c r="C121" s="15" t="s">
        <v>38</v>
      </c>
      <c r="D121" s="15" t="s">
        <v>39</v>
      </c>
      <c r="E121" s="15"/>
      <c r="F121" s="15" t="s">
        <v>35</v>
      </c>
      <c r="G121" s="15">
        <v>2018</v>
      </c>
      <c r="H121" s="15" t="s">
        <v>132</v>
      </c>
      <c r="I121" s="45">
        <v>1</v>
      </c>
      <c r="J121" s="41" t="s">
        <v>208</v>
      </c>
      <c r="K121" s="15" t="s">
        <v>209</v>
      </c>
      <c r="L121" s="42">
        <f t="shared" ref="L121:L126" si="33">M121+N121+O121</f>
        <v>1</v>
      </c>
      <c r="M121" s="42">
        <v>1</v>
      </c>
      <c r="N121" s="42"/>
      <c r="O121" s="42"/>
      <c r="P121" s="15" t="s">
        <v>43</v>
      </c>
      <c r="Q121" s="15" t="s">
        <v>54</v>
      </c>
      <c r="R121" s="15">
        <v>1</v>
      </c>
      <c r="S121" s="15">
        <v>1</v>
      </c>
      <c r="T121" s="15"/>
      <c r="U121" s="15"/>
      <c r="V121" s="15" t="s">
        <v>182</v>
      </c>
      <c r="W121" s="1"/>
    </row>
    <row r="122" ht="24.95" customHeight="1" spans="1:23">
      <c r="A122" s="15">
        <v>6229</v>
      </c>
      <c r="B122" s="21" t="s">
        <v>207</v>
      </c>
      <c r="C122" s="15" t="s">
        <v>38</v>
      </c>
      <c r="D122" s="15" t="s">
        <v>39</v>
      </c>
      <c r="E122" s="15"/>
      <c r="F122" s="15" t="s">
        <v>35</v>
      </c>
      <c r="G122" s="15">
        <v>2018</v>
      </c>
      <c r="H122" s="15" t="s">
        <v>132</v>
      </c>
      <c r="I122" s="45">
        <v>1</v>
      </c>
      <c r="J122" s="41" t="s">
        <v>208</v>
      </c>
      <c r="K122" s="15" t="s">
        <v>209</v>
      </c>
      <c r="L122" s="42">
        <f t="shared" si="33"/>
        <v>1</v>
      </c>
      <c r="M122" s="42">
        <v>1</v>
      </c>
      <c r="N122" s="42"/>
      <c r="O122" s="42"/>
      <c r="P122" s="15" t="s">
        <v>43</v>
      </c>
      <c r="Q122" s="15" t="s">
        <v>54</v>
      </c>
      <c r="R122" s="15">
        <v>1</v>
      </c>
      <c r="S122" s="15">
        <v>1</v>
      </c>
      <c r="T122" s="15"/>
      <c r="U122" s="15"/>
      <c r="V122" s="15" t="s">
        <v>182</v>
      </c>
      <c r="W122" s="1"/>
    </row>
    <row r="123" ht="24.95" customHeight="1" spans="1:23">
      <c r="A123" s="15">
        <v>6364</v>
      </c>
      <c r="B123" s="21" t="s">
        <v>207</v>
      </c>
      <c r="C123" s="15" t="s">
        <v>38</v>
      </c>
      <c r="D123" s="15" t="s">
        <v>39</v>
      </c>
      <c r="E123" s="15"/>
      <c r="F123" s="15" t="s">
        <v>35</v>
      </c>
      <c r="G123" s="15">
        <v>2019</v>
      </c>
      <c r="H123" s="15" t="s">
        <v>132</v>
      </c>
      <c r="I123" s="45">
        <v>1</v>
      </c>
      <c r="J123" s="41" t="s">
        <v>208</v>
      </c>
      <c r="K123" s="15" t="s">
        <v>209</v>
      </c>
      <c r="L123" s="42">
        <f t="shared" si="33"/>
        <v>1</v>
      </c>
      <c r="M123" s="42"/>
      <c r="N123" s="42">
        <v>1</v>
      </c>
      <c r="O123" s="42"/>
      <c r="P123" s="15" t="s">
        <v>43</v>
      </c>
      <c r="Q123" s="15" t="s">
        <v>54</v>
      </c>
      <c r="R123" s="15">
        <v>1</v>
      </c>
      <c r="S123" s="15">
        <v>1</v>
      </c>
      <c r="T123" s="15"/>
      <c r="U123" s="15"/>
      <c r="V123" s="15" t="s">
        <v>182</v>
      </c>
      <c r="W123" s="1"/>
    </row>
    <row r="124" ht="24.95" customHeight="1" spans="1:23">
      <c r="A124" s="15">
        <v>6365</v>
      </c>
      <c r="B124" s="21" t="s">
        <v>207</v>
      </c>
      <c r="C124" s="15" t="s">
        <v>38</v>
      </c>
      <c r="D124" s="15" t="s">
        <v>39</v>
      </c>
      <c r="E124" s="15"/>
      <c r="F124" s="15" t="s">
        <v>35</v>
      </c>
      <c r="G124" s="15">
        <v>2019</v>
      </c>
      <c r="H124" s="15" t="s">
        <v>132</v>
      </c>
      <c r="I124" s="45">
        <v>1</v>
      </c>
      <c r="J124" s="41" t="s">
        <v>208</v>
      </c>
      <c r="K124" s="15" t="s">
        <v>209</v>
      </c>
      <c r="L124" s="42">
        <f t="shared" si="33"/>
        <v>1</v>
      </c>
      <c r="M124" s="42"/>
      <c r="N124" s="42">
        <v>1</v>
      </c>
      <c r="O124" s="42"/>
      <c r="P124" s="15" t="s">
        <v>43</v>
      </c>
      <c r="Q124" s="15" t="s">
        <v>54</v>
      </c>
      <c r="R124" s="15">
        <v>1</v>
      </c>
      <c r="S124" s="15">
        <v>1</v>
      </c>
      <c r="T124" s="15"/>
      <c r="U124" s="15"/>
      <c r="V124" s="15" t="s">
        <v>182</v>
      </c>
      <c r="W124" s="1"/>
    </row>
    <row r="125" ht="24.95" customHeight="1" spans="1:23">
      <c r="A125" s="15">
        <v>6500</v>
      </c>
      <c r="B125" s="21" t="s">
        <v>207</v>
      </c>
      <c r="C125" s="15" t="s">
        <v>38</v>
      </c>
      <c r="D125" s="15" t="s">
        <v>39</v>
      </c>
      <c r="E125" s="15"/>
      <c r="F125" s="15" t="s">
        <v>35</v>
      </c>
      <c r="G125" s="15">
        <v>2020</v>
      </c>
      <c r="H125" s="15" t="s">
        <v>132</v>
      </c>
      <c r="I125" s="45">
        <v>1</v>
      </c>
      <c r="J125" s="41" t="s">
        <v>208</v>
      </c>
      <c r="K125" s="15" t="s">
        <v>209</v>
      </c>
      <c r="L125" s="42">
        <f t="shared" si="33"/>
        <v>1</v>
      </c>
      <c r="M125" s="42"/>
      <c r="N125" s="42"/>
      <c r="O125" s="42">
        <v>1</v>
      </c>
      <c r="P125" s="15" t="s">
        <v>43</v>
      </c>
      <c r="Q125" s="15" t="s">
        <v>54</v>
      </c>
      <c r="R125" s="15">
        <v>1</v>
      </c>
      <c r="S125" s="15">
        <v>1</v>
      </c>
      <c r="T125" s="15"/>
      <c r="U125" s="15"/>
      <c r="V125" s="15" t="s">
        <v>182</v>
      </c>
      <c r="W125" s="1"/>
    </row>
    <row r="126" ht="24.95" customHeight="1" spans="1:23">
      <c r="A126" s="15">
        <v>6501</v>
      </c>
      <c r="B126" s="21" t="s">
        <v>207</v>
      </c>
      <c r="C126" s="15" t="s">
        <v>38</v>
      </c>
      <c r="D126" s="15" t="s">
        <v>39</v>
      </c>
      <c r="E126" s="15"/>
      <c r="F126" s="15" t="s">
        <v>35</v>
      </c>
      <c r="G126" s="15">
        <v>2020</v>
      </c>
      <c r="H126" s="15" t="s">
        <v>132</v>
      </c>
      <c r="I126" s="45">
        <v>1</v>
      </c>
      <c r="J126" s="41" t="s">
        <v>208</v>
      </c>
      <c r="K126" s="15" t="s">
        <v>209</v>
      </c>
      <c r="L126" s="42">
        <f t="shared" si="33"/>
        <v>1</v>
      </c>
      <c r="M126" s="42"/>
      <c r="N126" s="42"/>
      <c r="O126" s="42">
        <v>1</v>
      </c>
      <c r="P126" s="15" t="s">
        <v>43</v>
      </c>
      <c r="Q126" s="15" t="s">
        <v>54</v>
      </c>
      <c r="R126" s="15">
        <v>1</v>
      </c>
      <c r="S126" s="15">
        <v>1</v>
      </c>
      <c r="T126" s="15"/>
      <c r="U126" s="15"/>
      <c r="V126" s="15" t="s">
        <v>182</v>
      </c>
      <c r="W126" s="1"/>
    </row>
    <row r="127" s="1" customFormat="1" ht="24.95" customHeight="1" spans="1:22">
      <c r="A127" s="18">
        <v>6591</v>
      </c>
      <c r="B127" s="19" t="s">
        <v>210</v>
      </c>
      <c r="C127" s="18"/>
      <c r="D127" s="18"/>
      <c r="E127" s="18"/>
      <c r="F127" s="18" t="s">
        <v>35</v>
      </c>
      <c r="G127" s="18" t="s">
        <v>29</v>
      </c>
      <c r="H127" s="18" t="s">
        <v>132</v>
      </c>
      <c r="I127" s="44">
        <f t="shared" ref="I127:O127" si="34">SUM(I128:I142)</f>
        <v>27</v>
      </c>
      <c r="J127" s="38"/>
      <c r="K127" s="18"/>
      <c r="L127" s="39">
        <f t="shared" si="34"/>
        <v>4.05</v>
      </c>
      <c r="M127" s="39">
        <f t="shared" si="34"/>
        <v>1.35</v>
      </c>
      <c r="N127" s="39">
        <f t="shared" si="34"/>
        <v>1.35</v>
      </c>
      <c r="O127" s="39">
        <f t="shared" si="34"/>
        <v>1.35</v>
      </c>
      <c r="P127" s="18"/>
      <c r="Q127" s="18" t="s">
        <v>54</v>
      </c>
      <c r="R127" s="51">
        <f>SUM(R128:R142)</f>
        <v>27</v>
      </c>
      <c r="S127" s="51">
        <f>SUM(S128:S142)</f>
        <v>105</v>
      </c>
      <c r="T127" s="51" t="s">
        <v>211</v>
      </c>
      <c r="U127" s="51" t="s">
        <v>177</v>
      </c>
      <c r="V127" s="18" t="s">
        <v>29</v>
      </c>
    </row>
    <row r="128" s="1" customFormat="1" ht="24.95" customHeight="1" spans="1:22">
      <c r="A128" s="15">
        <v>6594</v>
      </c>
      <c r="B128" s="21" t="s">
        <v>212</v>
      </c>
      <c r="C128" s="15" t="s">
        <v>38</v>
      </c>
      <c r="D128" s="15" t="s">
        <v>39</v>
      </c>
      <c r="E128" s="15" t="s">
        <v>46</v>
      </c>
      <c r="F128" s="15" t="s">
        <v>35</v>
      </c>
      <c r="G128" s="15">
        <v>2018</v>
      </c>
      <c r="H128" s="15" t="s">
        <v>132</v>
      </c>
      <c r="I128" s="45">
        <v>2</v>
      </c>
      <c r="J128" s="41" t="s">
        <v>213</v>
      </c>
      <c r="K128" s="15">
        <v>0.15</v>
      </c>
      <c r="L128" s="42">
        <f t="shared" ref="L128:L142" si="35">M128+N128+O128</f>
        <v>0.3</v>
      </c>
      <c r="M128" s="42">
        <v>0.3</v>
      </c>
      <c r="N128" s="42"/>
      <c r="O128" s="42"/>
      <c r="P128" s="15" t="s">
        <v>43</v>
      </c>
      <c r="Q128" s="15" t="s">
        <v>54</v>
      </c>
      <c r="R128" s="15">
        <v>2</v>
      </c>
      <c r="S128" s="15">
        <v>7</v>
      </c>
      <c r="T128" s="15"/>
      <c r="U128" s="15"/>
      <c r="V128" s="15" t="s">
        <v>214</v>
      </c>
    </row>
    <row r="129" s="1" customFormat="1" ht="24.95" customHeight="1" spans="1:22">
      <c r="A129" s="15">
        <v>6595</v>
      </c>
      <c r="B129" s="21" t="s">
        <v>212</v>
      </c>
      <c r="C129" s="15" t="s">
        <v>38</v>
      </c>
      <c r="D129" s="15" t="s">
        <v>39</v>
      </c>
      <c r="E129" s="15" t="s">
        <v>74</v>
      </c>
      <c r="F129" s="15" t="s">
        <v>35</v>
      </c>
      <c r="G129" s="15">
        <v>2018</v>
      </c>
      <c r="H129" s="15" t="s">
        <v>132</v>
      </c>
      <c r="I129" s="45">
        <v>1</v>
      </c>
      <c r="J129" s="41" t="s">
        <v>213</v>
      </c>
      <c r="K129" s="15">
        <v>0.15</v>
      </c>
      <c r="L129" s="42">
        <f t="shared" si="35"/>
        <v>0.15</v>
      </c>
      <c r="M129" s="42">
        <v>0.15</v>
      </c>
      <c r="N129" s="42"/>
      <c r="O129" s="42"/>
      <c r="P129" s="15" t="s">
        <v>43</v>
      </c>
      <c r="Q129" s="15" t="s">
        <v>54</v>
      </c>
      <c r="R129" s="15">
        <v>1</v>
      </c>
      <c r="S129" s="15">
        <v>5</v>
      </c>
      <c r="T129" s="15"/>
      <c r="U129" s="15"/>
      <c r="V129" s="15" t="s">
        <v>214</v>
      </c>
    </row>
    <row r="130" s="1" customFormat="1" ht="24.95" customHeight="1" spans="1:22">
      <c r="A130" s="15">
        <v>6596</v>
      </c>
      <c r="B130" s="21" t="s">
        <v>212</v>
      </c>
      <c r="C130" s="15" t="s">
        <v>38</v>
      </c>
      <c r="D130" s="15" t="s">
        <v>39</v>
      </c>
      <c r="E130" s="15" t="s">
        <v>68</v>
      </c>
      <c r="F130" s="15" t="s">
        <v>35</v>
      </c>
      <c r="G130" s="15">
        <v>2018</v>
      </c>
      <c r="H130" s="15" t="s">
        <v>132</v>
      </c>
      <c r="I130" s="45">
        <v>2</v>
      </c>
      <c r="J130" s="41" t="s">
        <v>213</v>
      </c>
      <c r="K130" s="15">
        <v>0.15</v>
      </c>
      <c r="L130" s="42">
        <f t="shared" si="35"/>
        <v>0.3</v>
      </c>
      <c r="M130" s="42">
        <v>0.3</v>
      </c>
      <c r="N130" s="42"/>
      <c r="O130" s="42"/>
      <c r="P130" s="15" t="s">
        <v>43</v>
      </c>
      <c r="Q130" s="15" t="s">
        <v>54</v>
      </c>
      <c r="R130" s="15">
        <v>2</v>
      </c>
      <c r="S130" s="15">
        <v>9</v>
      </c>
      <c r="T130" s="15"/>
      <c r="U130" s="15"/>
      <c r="V130" s="15" t="s">
        <v>214</v>
      </c>
    </row>
    <row r="131" s="1" customFormat="1" ht="24.95" customHeight="1" spans="1:22">
      <c r="A131" s="15">
        <v>6597</v>
      </c>
      <c r="B131" s="21" t="s">
        <v>212</v>
      </c>
      <c r="C131" s="15" t="s">
        <v>38</v>
      </c>
      <c r="D131" s="15" t="s">
        <v>39</v>
      </c>
      <c r="E131" s="15" t="s">
        <v>95</v>
      </c>
      <c r="F131" s="15" t="s">
        <v>35</v>
      </c>
      <c r="G131" s="15">
        <v>2018</v>
      </c>
      <c r="H131" s="15" t="s">
        <v>132</v>
      </c>
      <c r="I131" s="45">
        <v>2</v>
      </c>
      <c r="J131" s="41" t="s">
        <v>213</v>
      </c>
      <c r="K131" s="15">
        <v>0.15</v>
      </c>
      <c r="L131" s="42">
        <f t="shared" si="35"/>
        <v>0.3</v>
      </c>
      <c r="M131" s="42">
        <v>0.3</v>
      </c>
      <c r="N131" s="42"/>
      <c r="O131" s="42"/>
      <c r="P131" s="15" t="s">
        <v>43</v>
      </c>
      <c r="Q131" s="15" t="s">
        <v>54</v>
      </c>
      <c r="R131" s="15">
        <v>2</v>
      </c>
      <c r="S131" s="15">
        <v>8</v>
      </c>
      <c r="T131" s="15"/>
      <c r="U131" s="15"/>
      <c r="V131" s="15" t="s">
        <v>214</v>
      </c>
    </row>
    <row r="132" s="1" customFormat="1" ht="24.95" customHeight="1" spans="1:22">
      <c r="A132" s="15">
        <v>6598</v>
      </c>
      <c r="B132" s="21" t="s">
        <v>212</v>
      </c>
      <c r="C132" s="15" t="s">
        <v>38</v>
      </c>
      <c r="D132" s="15" t="s">
        <v>39</v>
      </c>
      <c r="E132" s="15" t="s">
        <v>40</v>
      </c>
      <c r="F132" s="15" t="s">
        <v>35</v>
      </c>
      <c r="G132" s="15">
        <v>2018</v>
      </c>
      <c r="H132" s="15" t="s">
        <v>132</v>
      </c>
      <c r="I132" s="45">
        <v>2</v>
      </c>
      <c r="J132" s="41" t="s">
        <v>213</v>
      </c>
      <c r="K132" s="15">
        <v>0.15</v>
      </c>
      <c r="L132" s="42">
        <f t="shared" si="35"/>
        <v>0.3</v>
      </c>
      <c r="M132" s="42">
        <v>0.3</v>
      </c>
      <c r="N132" s="42"/>
      <c r="O132" s="42"/>
      <c r="P132" s="15" t="s">
        <v>43</v>
      </c>
      <c r="Q132" s="15" t="s">
        <v>54</v>
      </c>
      <c r="R132" s="15">
        <v>2</v>
      </c>
      <c r="S132" s="15">
        <v>6</v>
      </c>
      <c r="T132" s="15"/>
      <c r="U132" s="15"/>
      <c r="V132" s="15" t="s">
        <v>214</v>
      </c>
    </row>
    <row r="133" s="1" customFormat="1" ht="24.95" customHeight="1" spans="1:22">
      <c r="A133" s="15">
        <v>6852</v>
      </c>
      <c r="B133" s="21" t="s">
        <v>212</v>
      </c>
      <c r="C133" s="15" t="s">
        <v>38</v>
      </c>
      <c r="D133" s="15" t="s">
        <v>39</v>
      </c>
      <c r="E133" s="15" t="s">
        <v>46</v>
      </c>
      <c r="F133" s="15" t="s">
        <v>35</v>
      </c>
      <c r="G133" s="15">
        <v>2019</v>
      </c>
      <c r="H133" s="15" t="s">
        <v>132</v>
      </c>
      <c r="I133" s="45">
        <v>2</v>
      </c>
      <c r="J133" s="41" t="s">
        <v>213</v>
      </c>
      <c r="K133" s="15">
        <v>0.15</v>
      </c>
      <c r="L133" s="42">
        <f t="shared" si="35"/>
        <v>0.3</v>
      </c>
      <c r="M133" s="42"/>
      <c r="N133" s="42">
        <v>0.3</v>
      </c>
      <c r="O133" s="42"/>
      <c r="P133" s="15" t="s">
        <v>43</v>
      </c>
      <c r="Q133" s="15" t="s">
        <v>54</v>
      </c>
      <c r="R133" s="15">
        <v>2</v>
      </c>
      <c r="S133" s="15">
        <v>7</v>
      </c>
      <c r="T133" s="15"/>
      <c r="U133" s="15"/>
      <c r="V133" s="15" t="s">
        <v>214</v>
      </c>
    </row>
    <row r="134" s="1" customFormat="1" ht="24.95" customHeight="1" spans="1:22">
      <c r="A134" s="15">
        <v>6853</v>
      </c>
      <c r="B134" s="21" t="s">
        <v>212</v>
      </c>
      <c r="C134" s="15" t="s">
        <v>38</v>
      </c>
      <c r="D134" s="15" t="s">
        <v>39</v>
      </c>
      <c r="E134" s="15" t="s">
        <v>74</v>
      </c>
      <c r="F134" s="15" t="s">
        <v>35</v>
      </c>
      <c r="G134" s="15">
        <v>2019</v>
      </c>
      <c r="H134" s="15" t="s">
        <v>132</v>
      </c>
      <c r="I134" s="45">
        <v>1</v>
      </c>
      <c r="J134" s="41" t="s">
        <v>213</v>
      </c>
      <c r="K134" s="15">
        <v>0.15</v>
      </c>
      <c r="L134" s="42">
        <f t="shared" si="35"/>
        <v>0.15</v>
      </c>
      <c r="M134" s="42"/>
      <c r="N134" s="42">
        <v>0.15</v>
      </c>
      <c r="O134" s="42"/>
      <c r="P134" s="15" t="s">
        <v>43</v>
      </c>
      <c r="Q134" s="15" t="s">
        <v>54</v>
      </c>
      <c r="R134" s="15">
        <v>1</v>
      </c>
      <c r="S134" s="15">
        <v>5</v>
      </c>
      <c r="T134" s="15"/>
      <c r="U134" s="15"/>
      <c r="V134" s="15" t="s">
        <v>214</v>
      </c>
    </row>
    <row r="135" s="1" customFormat="1" ht="24.95" customHeight="1" spans="1:22">
      <c r="A135" s="15">
        <v>6854</v>
      </c>
      <c r="B135" s="21" t="s">
        <v>212</v>
      </c>
      <c r="C135" s="15" t="s">
        <v>38</v>
      </c>
      <c r="D135" s="15" t="s">
        <v>39</v>
      </c>
      <c r="E135" s="15" t="s">
        <v>68</v>
      </c>
      <c r="F135" s="15" t="s">
        <v>35</v>
      </c>
      <c r="G135" s="15">
        <v>2019</v>
      </c>
      <c r="H135" s="15" t="s">
        <v>132</v>
      </c>
      <c r="I135" s="45">
        <v>2</v>
      </c>
      <c r="J135" s="41" t="s">
        <v>213</v>
      </c>
      <c r="K135" s="15">
        <v>0.15</v>
      </c>
      <c r="L135" s="42">
        <f t="shared" si="35"/>
        <v>0.3</v>
      </c>
      <c r="M135" s="42"/>
      <c r="N135" s="42">
        <v>0.3</v>
      </c>
      <c r="O135" s="42"/>
      <c r="P135" s="15" t="s">
        <v>43</v>
      </c>
      <c r="Q135" s="15" t="s">
        <v>54</v>
      </c>
      <c r="R135" s="15">
        <v>2</v>
      </c>
      <c r="S135" s="15">
        <v>9</v>
      </c>
      <c r="T135" s="15"/>
      <c r="U135" s="15"/>
      <c r="V135" s="15" t="s">
        <v>214</v>
      </c>
    </row>
    <row r="136" s="1" customFormat="1" ht="24.95" customHeight="1" spans="1:22">
      <c r="A136" s="15">
        <v>6855</v>
      </c>
      <c r="B136" s="21" t="s">
        <v>212</v>
      </c>
      <c r="C136" s="15" t="s">
        <v>38</v>
      </c>
      <c r="D136" s="15" t="s">
        <v>39</v>
      </c>
      <c r="E136" s="15" t="s">
        <v>95</v>
      </c>
      <c r="F136" s="15" t="s">
        <v>35</v>
      </c>
      <c r="G136" s="15">
        <v>2019</v>
      </c>
      <c r="H136" s="15" t="s">
        <v>132</v>
      </c>
      <c r="I136" s="45">
        <v>2</v>
      </c>
      <c r="J136" s="41" t="s">
        <v>213</v>
      </c>
      <c r="K136" s="15">
        <v>0.15</v>
      </c>
      <c r="L136" s="42">
        <f t="shared" si="35"/>
        <v>0.3</v>
      </c>
      <c r="M136" s="42"/>
      <c r="N136" s="42">
        <v>0.3</v>
      </c>
      <c r="O136" s="42"/>
      <c r="P136" s="15" t="s">
        <v>43</v>
      </c>
      <c r="Q136" s="15" t="s">
        <v>54</v>
      </c>
      <c r="R136" s="15">
        <v>2</v>
      </c>
      <c r="S136" s="15">
        <v>8</v>
      </c>
      <c r="T136" s="15"/>
      <c r="U136" s="15"/>
      <c r="V136" s="15" t="s">
        <v>214</v>
      </c>
    </row>
    <row r="137" s="1" customFormat="1" ht="24.95" customHeight="1" spans="1:22">
      <c r="A137" s="15">
        <v>6856</v>
      </c>
      <c r="B137" s="21" t="s">
        <v>212</v>
      </c>
      <c r="C137" s="15" t="s">
        <v>38</v>
      </c>
      <c r="D137" s="15" t="s">
        <v>39</v>
      </c>
      <c r="E137" s="15" t="s">
        <v>40</v>
      </c>
      <c r="F137" s="15" t="s">
        <v>35</v>
      </c>
      <c r="G137" s="15">
        <v>2019</v>
      </c>
      <c r="H137" s="15" t="s">
        <v>132</v>
      </c>
      <c r="I137" s="45">
        <v>2</v>
      </c>
      <c r="J137" s="41" t="s">
        <v>213</v>
      </c>
      <c r="K137" s="15">
        <v>0.15</v>
      </c>
      <c r="L137" s="42">
        <f t="shared" si="35"/>
        <v>0.3</v>
      </c>
      <c r="M137" s="42"/>
      <c r="N137" s="42">
        <v>0.3</v>
      </c>
      <c r="O137" s="42"/>
      <c r="P137" s="15" t="s">
        <v>43</v>
      </c>
      <c r="Q137" s="15" t="s">
        <v>54</v>
      </c>
      <c r="R137" s="15">
        <v>2</v>
      </c>
      <c r="S137" s="15">
        <v>6</v>
      </c>
      <c r="T137" s="15"/>
      <c r="U137" s="15"/>
      <c r="V137" s="15" t="s">
        <v>214</v>
      </c>
    </row>
    <row r="138" s="1" customFormat="1" ht="24.95" customHeight="1" spans="1:22">
      <c r="A138" s="15">
        <v>7110</v>
      </c>
      <c r="B138" s="21" t="s">
        <v>212</v>
      </c>
      <c r="C138" s="15" t="s">
        <v>38</v>
      </c>
      <c r="D138" s="15" t="s">
        <v>39</v>
      </c>
      <c r="E138" s="15" t="s">
        <v>46</v>
      </c>
      <c r="F138" s="15" t="s">
        <v>35</v>
      </c>
      <c r="G138" s="15">
        <v>2020</v>
      </c>
      <c r="H138" s="15" t="s">
        <v>132</v>
      </c>
      <c r="I138" s="45">
        <v>2</v>
      </c>
      <c r="J138" s="41" t="s">
        <v>213</v>
      </c>
      <c r="K138" s="15">
        <v>0.15</v>
      </c>
      <c r="L138" s="42">
        <f t="shared" si="35"/>
        <v>0.3</v>
      </c>
      <c r="M138" s="42"/>
      <c r="N138" s="42"/>
      <c r="O138" s="42">
        <v>0.3</v>
      </c>
      <c r="P138" s="15" t="s">
        <v>43</v>
      </c>
      <c r="Q138" s="15" t="s">
        <v>54</v>
      </c>
      <c r="R138" s="15">
        <v>2</v>
      </c>
      <c r="S138" s="15">
        <v>7</v>
      </c>
      <c r="T138" s="15"/>
      <c r="U138" s="15"/>
      <c r="V138" s="15" t="s">
        <v>214</v>
      </c>
    </row>
    <row r="139" s="1" customFormat="1" ht="24.95" customHeight="1" spans="1:22">
      <c r="A139" s="15">
        <v>7111</v>
      </c>
      <c r="B139" s="21" t="s">
        <v>212</v>
      </c>
      <c r="C139" s="15" t="s">
        <v>38</v>
      </c>
      <c r="D139" s="15" t="s">
        <v>39</v>
      </c>
      <c r="E139" s="15" t="s">
        <v>74</v>
      </c>
      <c r="F139" s="15" t="s">
        <v>35</v>
      </c>
      <c r="G139" s="15">
        <v>2020</v>
      </c>
      <c r="H139" s="15" t="s">
        <v>132</v>
      </c>
      <c r="I139" s="45">
        <v>1</v>
      </c>
      <c r="J139" s="41" t="s">
        <v>213</v>
      </c>
      <c r="K139" s="15">
        <v>0.15</v>
      </c>
      <c r="L139" s="42">
        <f t="shared" si="35"/>
        <v>0.15</v>
      </c>
      <c r="M139" s="42"/>
      <c r="N139" s="42"/>
      <c r="O139" s="42">
        <v>0.15</v>
      </c>
      <c r="P139" s="15" t="s">
        <v>43</v>
      </c>
      <c r="Q139" s="15" t="s">
        <v>54</v>
      </c>
      <c r="R139" s="15">
        <v>1</v>
      </c>
      <c r="S139" s="15">
        <v>5</v>
      </c>
      <c r="T139" s="15"/>
      <c r="U139" s="15"/>
      <c r="V139" s="15" t="s">
        <v>214</v>
      </c>
    </row>
    <row r="140" s="1" customFormat="1" ht="24.95" customHeight="1" spans="1:22">
      <c r="A140" s="15">
        <v>7112</v>
      </c>
      <c r="B140" s="21" t="s">
        <v>212</v>
      </c>
      <c r="C140" s="15" t="s">
        <v>38</v>
      </c>
      <c r="D140" s="15" t="s">
        <v>39</v>
      </c>
      <c r="E140" s="15" t="s">
        <v>68</v>
      </c>
      <c r="F140" s="15" t="s">
        <v>35</v>
      </c>
      <c r="G140" s="15">
        <v>2020</v>
      </c>
      <c r="H140" s="15" t="s">
        <v>132</v>
      </c>
      <c r="I140" s="45">
        <v>2</v>
      </c>
      <c r="J140" s="41" t="s">
        <v>213</v>
      </c>
      <c r="K140" s="15">
        <v>0.15</v>
      </c>
      <c r="L140" s="42">
        <f t="shared" si="35"/>
        <v>0.3</v>
      </c>
      <c r="M140" s="42"/>
      <c r="N140" s="42"/>
      <c r="O140" s="42">
        <v>0.3</v>
      </c>
      <c r="P140" s="15" t="s">
        <v>43</v>
      </c>
      <c r="Q140" s="15" t="s">
        <v>54</v>
      </c>
      <c r="R140" s="15">
        <v>2</v>
      </c>
      <c r="S140" s="15">
        <v>9</v>
      </c>
      <c r="T140" s="15"/>
      <c r="U140" s="15"/>
      <c r="V140" s="15" t="s">
        <v>214</v>
      </c>
    </row>
    <row r="141" s="1" customFormat="1" ht="24.95" customHeight="1" spans="1:22">
      <c r="A141" s="15">
        <v>7113</v>
      </c>
      <c r="B141" s="21" t="s">
        <v>212</v>
      </c>
      <c r="C141" s="15" t="s">
        <v>38</v>
      </c>
      <c r="D141" s="15" t="s">
        <v>39</v>
      </c>
      <c r="E141" s="15" t="s">
        <v>95</v>
      </c>
      <c r="F141" s="15" t="s">
        <v>35</v>
      </c>
      <c r="G141" s="15">
        <v>2020</v>
      </c>
      <c r="H141" s="15" t="s">
        <v>132</v>
      </c>
      <c r="I141" s="45">
        <v>2</v>
      </c>
      <c r="J141" s="41" t="s">
        <v>213</v>
      </c>
      <c r="K141" s="15">
        <v>0.15</v>
      </c>
      <c r="L141" s="42">
        <f t="shared" si="35"/>
        <v>0.3</v>
      </c>
      <c r="M141" s="42"/>
      <c r="N141" s="42"/>
      <c r="O141" s="42">
        <v>0.3</v>
      </c>
      <c r="P141" s="15" t="s">
        <v>43</v>
      </c>
      <c r="Q141" s="15" t="s">
        <v>54</v>
      </c>
      <c r="R141" s="15">
        <v>2</v>
      </c>
      <c r="S141" s="15">
        <v>8</v>
      </c>
      <c r="T141" s="15"/>
      <c r="U141" s="15"/>
      <c r="V141" s="15" t="s">
        <v>214</v>
      </c>
    </row>
    <row r="142" s="1" customFormat="1" ht="24.95" customHeight="1" spans="1:22">
      <c r="A142" s="15">
        <v>7114</v>
      </c>
      <c r="B142" s="21" t="s">
        <v>212</v>
      </c>
      <c r="C142" s="15" t="s">
        <v>38</v>
      </c>
      <c r="D142" s="15" t="s">
        <v>39</v>
      </c>
      <c r="E142" s="15" t="s">
        <v>40</v>
      </c>
      <c r="F142" s="15" t="s">
        <v>35</v>
      </c>
      <c r="G142" s="15">
        <v>2020</v>
      </c>
      <c r="H142" s="15" t="s">
        <v>132</v>
      </c>
      <c r="I142" s="45">
        <v>2</v>
      </c>
      <c r="J142" s="41" t="s">
        <v>213</v>
      </c>
      <c r="K142" s="15">
        <v>0.15</v>
      </c>
      <c r="L142" s="42">
        <f t="shared" si="35"/>
        <v>0.3</v>
      </c>
      <c r="M142" s="42"/>
      <c r="N142" s="42"/>
      <c r="O142" s="42">
        <v>0.3</v>
      </c>
      <c r="P142" s="15" t="s">
        <v>43</v>
      </c>
      <c r="Q142" s="15" t="s">
        <v>54</v>
      </c>
      <c r="R142" s="15">
        <v>2</v>
      </c>
      <c r="S142" s="15">
        <v>6</v>
      </c>
      <c r="T142" s="15"/>
      <c r="U142" s="15"/>
      <c r="V142" s="15" t="s">
        <v>214</v>
      </c>
    </row>
    <row r="143" s="1" customFormat="1" ht="24.95" customHeight="1" spans="1:22">
      <c r="A143" s="11">
        <v>7367</v>
      </c>
      <c r="B143" s="12" t="s">
        <v>215</v>
      </c>
      <c r="C143" s="11"/>
      <c r="D143" s="11"/>
      <c r="E143" s="11"/>
      <c r="F143" s="11" t="s">
        <v>29</v>
      </c>
      <c r="G143" s="11" t="s">
        <v>29</v>
      </c>
      <c r="H143" s="11" t="s">
        <v>216</v>
      </c>
      <c r="I143" s="11"/>
      <c r="J143" s="28"/>
      <c r="K143" s="11"/>
      <c r="L143" s="29"/>
      <c r="M143" s="29"/>
      <c r="N143" s="29"/>
      <c r="O143" s="29"/>
      <c r="P143" s="11"/>
      <c r="Q143" s="11"/>
      <c r="R143" s="48"/>
      <c r="S143" s="48"/>
      <c r="T143" s="48"/>
      <c r="U143" s="48"/>
      <c r="V143" s="11"/>
    </row>
    <row r="144" s="1" customFormat="1" ht="24.95" customHeight="1" spans="1:22">
      <c r="A144" s="11">
        <v>7397</v>
      </c>
      <c r="B144" s="12" t="s">
        <v>217</v>
      </c>
      <c r="C144" s="11"/>
      <c r="D144" s="11"/>
      <c r="E144" s="11"/>
      <c r="F144" s="11" t="s">
        <v>29</v>
      </c>
      <c r="G144" s="11" t="s">
        <v>29</v>
      </c>
      <c r="H144" s="11" t="s">
        <v>29</v>
      </c>
      <c r="I144" s="27" t="s">
        <v>29</v>
      </c>
      <c r="J144" s="28"/>
      <c r="K144" s="11"/>
      <c r="L144" s="29">
        <v>2160.8</v>
      </c>
      <c r="M144" s="29">
        <v>128</v>
      </c>
      <c r="N144" s="29">
        <v>1932.8</v>
      </c>
      <c r="O144" s="29">
        <v>100</v>
      </c>
      <c r="P144" s="11"/>
      <c r="Q144" s="11"/>
      <c r="R144" s="48">
        <v>352</v>
      </c>
      <c r="S144" s="48">
        <v>1194</v>
      </c>
      <c r="T144" s="48"/>
      <c r="U144" s="48"/>
      <c r="V144" s="11" t="s">
        <v>29</v>
      </c>
    </row>
    <row r="145" s="1" customFormat="1" ht="24.95" customHeight="1" spans="1:22">
      <c r="A145" s="13">
        <v>7564</v>
      </c>
      <c r="B145" s="14" t="s">
        <v>218</v>
      </c>
      <c r="C145" s="13"/>
      <c r="D145" s="13"/>
      <c r="E145" s="13"/>
      <c r="F145" s="13" t="s">
        <v>52</v>
      </c>
      <c r="G145" s="13" t="s">
        <v>29</v>
      </c>
      <c r="H145" s="13" t="s">
        <v>132</v>
      </c>
      <c r="I145" s="30">
        <f t="shared" ref="I145:O145" si="36">SUM(I146:I148)</f>
        <v>743</v>
      </c>
      <c r="J145" s="31"/>
      <c r="K145" s="13"/>
      <c r="L145" s="32">
        <f t="shared" si="36"/>
        <v>46.6</v>
      </c>
      <c r="M145" s="32">
        <f t="shared" si="36"/>
        <v>8</v>
      </c>
      <c r="N145" s="32">
        <f t="shared" si="36"/>
        <v>38.6</v>
      </c>
      <c r="O145" s="32">
        <f t="shared" si="36"/>
        <v>0</v>
      </c>
      <c r="P145" s="13"/>
      <c r="Q145" s="13" t="s">
        <v>31</v>
      </c>
      <c r="R145" s="50">
        <f>SUM(R146:R148)</f>
        <v>14</v>
      </c>
      <c r="S145" s="50">
        <f>SUM(S146:S148)</f>
        <v>54</v>
      </c>
      <c r="T145" s="50" t="s">
        <v>219</v>
      </c>
      <c r="U145" s="50" t="s">
        <v>220</v>
      </c>
      <c r="V145" s="13" t="s">
        <v>29</v>
      </c>
    </row>
    <row r="146" s="5" customFormat="1" ht="24.95" customHeight="1" spans="1:22">
      <c r="A146" s="15">
        <v>7569</v>
      </c>
      <c r="B146" s="57" t="s">
        <v>221</v>
      </c>
      <c r="C146" s="58" t="s">
        <v>222</v>
      </c>
      <c r="D146" s="58" t="s">
        <v>39</v>
      </c>
      <c r="E146" s="58" t="s">
        <v>68</v>
      </c>
      <c r="F146" s="58" t="s">
        <v>69</v>
      </c>
      <c r="G146" s="58">
        <v>2018</v>
      </c>
      <c r="H146" s="58" t="s">
        <v>132</v>
      </c>
      <c r="I146" s="60">
        <v>192</v>
      </c>
      <c r="J146" s="61" t="s">
        <v>223</v>
      </c>
      <c r="K146" s="62">
        <v>8</v>
      </c>
      <c r="L146" s="62">
        <f t="shared" ref="L146:L148" si="37">M146+N146+O146</f>
        <v>8</v>
      </c>
      <c r="M146" s="62">
        <v>8</v>
      </c>
      <c r="N146" s="62"/>
      <c r="O146" s="62"/>
      <c r="P146" s="58" t="s">
        <v>43</v>
      </c>
      <c r="Q146" s="58" t="s">
        <v>31</v>
      </c>
      <c r="R146" s="58">
        <v>5</v>
      </c>
      <c r="S146" s="58">
        <v>17</v>
      </c>
      <c r="T146" s="58"/>
      <c r="U146" s="58"/>
      <c r="V146" s="58" t="s">
        <v>224</v>
      </c>
    </row>
    <row r="147" s="1" customFormat="1" ht="24.95" customHeight="1" spans="1:22">
      <c r="A147" s="15">
        <v>7627</v>
      </c>
      <c r="B147" s="21" t="s">
        <v>225</v>
      </c>
      <c r="C147" s="15" t="s">
        <v>38</v>
      </c>
      <c r="D147" s="15" t="s">
        <v>39</v>
      </c>
      <c r="E147" s="15" t="s">
        <v>40</v>
      </c>
      <c r="F147" s="15" t="s">
        <v>69</v>
      </c>
      <c r="G147" s="15">
        <v>2019</v>
      </c>
      <c r="H147" s="15" t="s">
        <v>132</v>
      </c>
      <c r="I147" s="45">
        <v>190</v>
      </c>
      <c r="J147" s="41" t="s">
        <v>226</v>
      </c>
      <c r="K147" s="42">
        <v>17.6</v>
      </c>
      <c r="L147" s="42">
        <f t="shared" si="37"/>
        <v>17.6</v>
      </c>
      <c r="M147" s="42"/>
      <c r="N147" s="42">
        <v>17.6</v>
      </c>
      <c r="O147" s="42"/>
      <c r="P147" s="15" t="s">
        <v>43</v>
      </c>
      <c r="Q147" s="15" t="s">
        <v>31</v>
      </c>
      <c r="R147" s="15">
        <v>2</v>
      </c>
      <c r="S147" s="15">
        <v>10</v>
      </c>
      <c r="T147" s="15"/>
      <c r="U147" s="15"/>
      <c r="V147" s="15" t="s">
        <v>224</v>
      </c>
    </row>
    <row r="148" s="1" customFormat="1" ht="24.95" customHeight="1" spans="1:22">
      <c r="A148" s="15">
        <v>7628</v>
      </c>
      <c r="B148" s="21" t="s">
        <v>227</v>
      </c>
      <c r="C148" s="15" t="s">
        <v>38</v>
      </c>
      <c r="D148" s="15" t="s">
        <v>39</v>
      </c>
      <c r="E148" s="15" t="s">
        <v>46</v>
      </c>
      <c r="F148" s="15" t="s">
        <v>69</v>
      </c>
      <c r="G148" s="15">
        <v>2019</v>
      </c>
      <c r="H148" s="15" t="s">
        <v>132</v>
      </c>
      <c r="I148" s="45">
        <v>361</v>
      </c>
      <c r="J148" s="41" t="s">
        <v>228</v>
      </c>
      <c r="K148" s="42">
        <v>21</v>
      </c>
      <c r="L148" s="42">
        <f t="shared" si="37"/>
        <v>21</v>
      </c>
      <c r="M148" s="42"/>
      <c r="N148" s="42">
        <v>21</v>
      </c>
      <c r="O148" s="42"/>
      <c r="P148" s="15" t="s">
        <v>43</v>
      </c>
      <c r="Q148" s="15" t="s">
        <v>31</v>
      </c>
      <c r="R148" s="15">
        <v>7</v>
      </c>
      <c r="S148" s="15">
        <v>27</v>
      </c>
      <c r="T148" s="15"/>
      <c r="U148" s="15"/>
      <c r="V148" s="15" t="s">
        <v>224</v>
      </c>
    </row>
    <row r="149" s="1" customFormat="1" ht="24.95" customHeight="1" spans="1:22">
      <c r="A149" s="13">
        <v>7832</v>
      </c>
      <c r="B149" s="14" t="s">
        <v>229</v>
      </c>
      <c r="C149" s="13"/>
      <c r="D149" s="13"/>
      <c r="E149" s="13"/>
      <c r="F149" s="13" t="s">
        <v>29</v>
      </c>
      <c r="G149" s="13" t="s">
        <v>29</v>
      </c>
      <c r="H149" s="13" t="s">
        <v>29</v>
      </c>
      <c r="I149" s="13">
        <v>1</v>
      </c>
      <c r="J149" s="31"/>
      <c r="K149" s="13"/>
      <c r="L149" s="32">
        <v>1250</v>
      </c>
      <c r="M149" s="32">
        <v>0</v>
      </c>
      <c r="N149" s="32">
        <v>1250</v>
      </c>
      <c r="O149" s="32">
        <v>0</v>
      </c>
      <c r="P149" s="13"/>
      <c r="Q149" s="13" t="s">
        <v>31</v>
      </c>
      <c r="R149" s="50">
        <v>8</v>
      </c>
      <c r="S149" s="50">
        <v>35</v>
      </c>
      <c r="T149" s="50"/>
      <c r="U149" s="50"/>
      <c r="V149" s="13" t="s">
        <v>29</v>
      </c>
    </row>
    <row r="150" s="1" customFormat="1" ht="24.95" customHeight="1" spans="1:22">
      <c r="A150" s="18">
        <v>7840</v>
      </c>
      <c r="B150" s="19" t="s">
        <v>230</v>
      </c>
      <c r="C150" s="18"/>
      <c r="D150" s="18"/>
      <c r="E150" s="18"/>
      <c r="F150" s="18" t="s">
        <v>52</v>
      </c>
      <c r="G150" s="18" t="s">
        <v>29</v>
      </c>
      <c r="H150" s="18" t="s">
        <v>231</v>
      </c>
      <c r="I150" s="44">
        <v>1</v>
      </c>
      <c r="J150" s="38"/>
      <c r="K150" s="18"/>
      <c r="L150" s="39">
        <v>1250</v>
      </c>
      <c r="M150" s="39">
        <v>0</v>
      </c>
      <c r="N150" s="39">
        <v>1250</v>
      </c>
      <c r="O150" s="39">
        <v>0</v>
      </c>
      <c r="P150" s="18"/>
      <c r="Q150" s="18" t="s">
        <v>31</v>
      </c>
      <c r="R150" s="51">
        <v>8</v>
      </c>
      <c r="S150" s="51">
        <v>35</v>
      </c>
      <c r="T150" s="51" t="s">
        <v>232</v>
      </c>
      <c r="U150" s="51" t="s">
        <v>220</v>
      </c>
      <c r="V150" s="18" t="s">
        <v>29</v>
      </c>
    </row>
    <row r="151" s="1" customFormat="1" ht="24.95" customHeight="1" spans="1:22">
      <c r="A151" s="15">
        <v>7841</v>
      </c>
      <c r="B151" s="20" t="s">
        <v>233</v>
      </c>
      <c r="C151" s="15"/>
      <c r="D151" s="15"/>
      <c r="E151" s="15"/>
      <c r="F151" s="15" t="s">
        <v>52</v>
      </c>
      <c r="G151" s="15" t="s">
        <v>29</v>
      </c>
      <c r="H151" s="15" t="s">
        <v>231</v>
      </c>
      <c r="I151" s="45">
        <f t="shared" ref="I151:O151" si="38">SUM(I152:I152)</f>
        <v>1</v>
      </c>
      <c r="J151" s="41"/>
      <c r="K151" s="15"/>
      <c r="L151" s="42">
        <f t="shared" si="38"/>
        <v>1250</v>
      </c>
      <c r="M151" s="42">
        <f t="shared" si="38"/>
        <v>0</v>
      </c>
      <c r="N151" s="42">
        <f t="shared" si="38"/>
        <v>1250</v>
      </c>
      <c r="O151" s="42">
        <f t="shared" si="38"/>
        <v>0</v>
      </c>
      <c r="P151" s="15"/>
      <c r="Q151" s="15" t="s">
        <v>31</v>
      </c>
      <c r="R151" s="52">
        <f>SUM(R152:R152)</f>
        <v>8</v>
      </c>
      <c r="S151" s="52">
        <f>SUM(S152:S152)</f>
        <v>35</v>
      </c>
      <c r="T151" s="52"/>
      <c r="U151" s="52"/>
      <c r="V151" s="15" t="s">
        <v>29</v>
      </c>
    </row>
    <row r="152" s="1" customFormat="1" ht="24.95" customHeight="1" spans="1:22">
      <c r="A152" s="15">
        <v>7866</v>
      </c>
      <c r="B152" s="21" t="s">
        <v>234</v>
      </c>
      <c r="C152" s="15" t="s">
        <v>38</v>
      </c>
      <c r="D152" s="15" t="s">
        <v>39</v>
      </c>
      <c r="E152" s="15" t="s">
        <v>39</v>
      </c>
      <c r="F152" s="15" t="s">
        <v>35</v>
      </c>
      <c r="G152" s="15">
        <v>2019</v>
      </c>
      <c r="H152" s="15" t="s">
        <v>231</v>
      </c>
      <c r="I152" s="45">
        <v>1</v>
      </c>
      <c r="J152" s="41" t="s">
        <v>235</v>
      </c>
      <c r="K152" s="42">
        <v>1250</v>
      </c>
      <c r="L152" s="42">
        <f t="shared" ref="L152:L159" si="39">M152+N152+O152</f>
        <v>1250</v>
      </c>
      <c r="M152" s="42"/>
      <c r="N152" s="42">
        <v>1250</v>
      </c>
      <c r="O152" s="42"/>
      <c r="P152" s="15" t="s">
        <v>43</v>
      </c>
      <c r="Q152" s="15" t="s">
        <v>31</v>
      </c>
      <c r="R152" s="15">
        <v>8</v>
      </c>
      <c r="S152" s="15">
        <v>35</v>
      </c>
      <c r="T152" s="15"/>
      <c r="U152" s="15"/>
      <c r="V152" s="15" t="s">
        <v>224</v>
      </c>
    </row>
    <row r="153" s="1" customFormat="1" ht="24.95" customHeight="1" spans="1:22">
      <c r="A153" s="13">
        <v>7889</v>
      </c>
      <c r="B153" s="14" t="s">
        <v>236</v>
      </c>
      <c r="C153" s="13"/>
      <c r="D153" s="13"/>
      <c r="E153" s="13"/>
      <c r="F153" s="13" t="s">
        <v>29</v>
      </c>
      <c r="G153" s="13" t="s">
        <v>29</v>
      </c>
      <c r="H153" s="13" t="s">
        <v>29</v>
      </c>
      <c r="I153" s="36" t="s">
        <v>29</v>
      </c>
      <c r="J153" s="31"/>
      <c r="K153" s="13"/>
      <c r="L153" s="32">
        <v>338.2</v>
      </c>
      <c r="M153" s="32">
        <v>98</v>
      </c>
      <c r="N153" s="32">
        <v>140.2</v>
      </c>
      <c r="O153" s="32">
        <v>100</v>
      </c>
      <c r="P153" s="13"/>
      <c r="Q153" s="13" t="s">
        <v>31</v>
      </c>
      <c r="R153" s="50">
        <v>189</v>
      </c>
      <c r="S153" s="50">
        <v>642</v>
      </c>
      <c r="T153" s="50"/>
      <c r="U153" s="50"/>
      <c r="V153" s="13" t="s">
        <v>29</v>
      </c>
    </row>
    <row r="154" s="1" customFormat="1" ht="24.95" customHeight="1" spans="1:22">
      <c r="A154" s="18">
        <v>7890</v>
      </c>
      <c r="B154" s="19" t="s">
        <v>237</v>
      </c>
      <c r="C154" s="18"/>
      <c r="D154" s="18"/>
      <c r="E154" s="18"/>
      <c r="F154" s="18" t="s">
        <v>35</v>
      </c>
      <c r="G154" s="18" t="s">
        <v>29</v>
      </c>
      <c r="H154" s="18" t="s">
        <v>231</v>
      </c>
      <c r="I154" s="44">
        <f t="shared" ref="I154:O154" si="40">SUM(I155:I159)</f>
        <v>5</v>
      </c>
      <c r="J154" s="38"/>
      <c r="K154" s="18"/>
      <c r="L154" s="39">
        <f t="shared" si="40"/>
        <v>158</v>
      </c>
      <c r="M154" s="39">
        <f t="shared" si="40"/>
        <v>38</v>
      </c>
      <c r="N154" s="39">
        <f t="shared" si="40"/>
        <v>120</v>
      </c>
      <c r="O154" s="39">
        <f t="shared" si="40"/>
        <v>0</v>
      </c>
      <c r="P154" s="18"/>
      <c r="Q154" s="18" t="s">
        <v>31</v>
      </c>
      <c r="R154" s="51">
        <f>SUM(R155:R159)</f>
        <v>80</v>
      </c>
      <c r="S154" s="51">
        <f>SUM(S155:S159)</f>
        <v>270</v>
      </c>
      <c r="T154" s="51" t="s">
        <v>238</v>
      </c>
      <c r="U154" s="51" t="s">
        <v>220</v>
      </c>
      <c r="V154" s="18" t="s">
        <v>29</v>
      </c>
    </row>
    <row r="155" s="1" customFormat="1" ht="24.95" customHeight="1" spans="1:22">
      <c r="A155" s="15">
        <v>7967</v>
      </c>
      <c r="B155" s="21" t="s">
        <v>239</v>
      </c>
      <c r="C155" s="15" t="s">
        <v>38</v>
      </c>
      <c r="D155" s="15" t="s">
        <v>39</v>
      </c>
      <c r="E155" s="15" t="s">
        <v>240</v>
      </c>
      <c r="F155" s="15" t="s">
        <v>35</v>
      </c>
      <c r="G155" s="15">
        <v>2018</v>
      </c>
      <c r="H155" s="15" t="s">
        <v>231</v>
      </c>
      <c r="I155" s="45">
        <v>1</v>
      </c>
      <c r="J155" s="41" t="s">
        <v>241</v>
      </c>
      <c r="K155" s="15">
        <v>38</v>
      </c>
      <c r="L155" s="42">
        <f t="shared" si="39"/>
        <v>38</v>
      </c>
      <c r="M155" s="42">
        <v>38</v>
      </c>
      <c r="N155" s="42"/>
      <c r="O155" s="42"/>
      <c r="P155" s="15" t="s">
        <v>43</v>
      </c>
      <c r="Q155" s="15" t="s">
        <v>31</v>
      </c>
      <c r="R155" s="15">
        <v>44</v>
      </c>
      <c r="S155" s="15">
        <v>133</v>
      </c>
      <c r="T155" s="15"/>
      <c r="U155" s="15"/>
      <c r="V155" s="15" t="s">
        <v>242</v>
      </c>
    </row>
    <row r="156" s="1" customFormat="1" ht="24.95" customHeight="1" spans="1:22">
      <c r="A156" s="15">
        <v>8100</v>
      </c>
      <c r="B156" s="21" t="s">
        <v>243</v>
      </c>
      <c r="C156" s="15" t="s">
        <v>38</v>
      </c>
      <c r="D156" s="15" t="s">
        <v>39</v>
      </c>
      <c r="E156" s="15" t="s">
        <v>190</v>
      </c>
      <c r="F156" s="15" t="s">
        <v>69</v>
      </c>
      <c r="G156" s="15">
        <v>2019</v>
      </c>
      <c r="H156" s="15" t="s">
        <v>231</v>
      </c>
      <c r="I156" s="45">
        <v>1</v>
      </c>
      <c r="J156" s="41" t="s">
        <v>244</v>
      </c>
      <c r="K156" s="15">
        <v>30</v>
      </c>
      <c r="L156" s="42">
        <f t="shared" si="39"/>
        <v>30</v>
      </c>
      <c r="M156" s="42"/>
      <c r="N156" s="42">
        <v>30</v>
      </c>
      <c r="O156" s="42"/>
      <c r="P156" s="15" t="s">
        <v>63</v>
      </c>
      <c r="Q156" s="15" t="s">
        <v>31</v>
      </c>
      <c r="R156" s="15">
        <v>6</v>
      </c>
      <c r="S156" s="15">
        <v>22</v>
      </c>
      <c r="T156" s="15"/>
      <c r="U156" s="15"/>
      <c r="V156" s="15" t="s">
        <v>4</v>
      </c>
    </row>
    <row r="157" s="1" customFormat="1" ht="24.95" customHeight="1" spans="1:22">
      <c r="A157" s="15">
        <v>8105</v>
      </c>
      <c r="B157" s="21" t="s">
        <v>245</v>
      </c>
      <c r="C157" s="15" t="s">
        <v>38</v>
      </c>
      <c r="D157" s="15" t="s">
        <v>39</v>
      </c>
      <c r="E157" s="15" t="s">
        <v>160</v>
      </c>
      <c r="F157" s="15" t="s">
        <v>35</v>
      </c>
      <c r="G157" s="15">
        <v>2019</v>
      </c>
      <c r="H157" s="15" t="s">
        <v>231</v>
      </c>
      <c r="I157" s="45">
        <v>1</v>
      </c>
      <c r="J157" s="41" t="s">
        <v>246</v>
      </c>
      <c r="K157" s="15">
        <v>30</v>
      </c>
      <c r="L157" s="42">
        <f t="shared" si="39"/>
        <v>30</v>
      </c>
      <c r="M157" s="42"/>
      <c r="N157" s="42">
        <v>30</v>
      </c>
      <c r="O157" s="42"/>
      <c r="P157" s="15" t="s">
        <v>63</v>
      </c>
      <c r="Q157" s="15" t="s">
        <v>31</v>
      </c>
      <c r="R157" s="15">
        <v>8</v>
      </c>
      <c r="S157" s="15">
        <v>28</v>
      </c>
      <c r="T157" s="15"/>
      <c r="U157" s="15"/>
      <c r="V157" s="15" t="s">
        <v>4</v>
      </c>
    </row>
    <row r="158" s="1" customFormat="1" ht="24.95" customHeight="1" spans="1:22">
      <c r="A158" s="15">
        <v>8108</v>
      </c>
      <c r="B158" s="21" t="s">
        <v>247</v>
      </c>
      <c r="C158" s="15" t="s">
        <v>38</v>
      </c>
      <c r="D158" s="15" t="s">
        <v>39</v>
      </c>
      <c r="E158" s="15" t="s">
        <v>74</v>
      </c>
      <c r="F158" s="15" t="s">
        <v>69</v>
      </c>
      <c r="G158" s="15">
        <v>2019</v>
      </c>
      <c r="H158" s="15" t="s">
        <v>231</v>
      </c>
      <c r="I158" s="45">
        <v>1</v>
      </c>
      <c r="J158" s="41" t="s">
        <v>248</v>
      </c>
      <c r="K158" s="15">
        <v>30</v>
      </c>
      <c r="L158" s="42">
        <f t="shared" si="39"/>
        <v>30</v>
      </c>
      <c r="M158" s="42"/>
      <c r="N158" s="42">
        <v>30</v>
      </c>
      <c r="O158" s="42"/>
      <c r="P158" s="15" t="s">
        <v>63</v>
      </c>
      <c r="Q158" s="15" t="s">
        <v>31</v>
      </c>
      <c r="R158" s="15">
        <v>12</v>
      </c>
      <c r="S158" s="15">
        <v>52</v>
      </c>
      <c r="T158" s="15"/>
      <c r="U158" s="15"/>
      <c r="V158" s="15" t="s">
        <v>4</v>
      </c>
    </row>
    <row r="159" s="3" customFormat="1" ht="24.95" customHeight="1" spans="1:22">
      <c r="A159" s="15">
        <v>8110</v>
      </c>
      <c r="B159" s="21" t="s">
        <v>249</v>
      </c>
      <c r="C159" s="15" t="s">
        <v>38</v>
      </c>
      <c r="D159" s="15" t="s">
        <v>39</v>
      </c>
      <c r="E159" s="15" t="s">
        <v>68</v>
      </c>
      <c r="F159" s="15" t="s">
        <v>35</v>
      </c>
      <c r="G159" s="15">
        <v>2019</v>
      </c>
      <c r="H159" s="15" t="s">
        <v>231</v>
      </c>
      <c r="I159" s="45">
        <v>1</v>
      </c>
      <c r="J159" s="41" t="s">
        <v>250</v>
      </c>
      <c r="K159" s="15">
        <v>30</v>
      </c>
      <c r="L159" s="42">
        <f t="shared" si="39"/>
        <v>30</v>
      </c>
      <c r="M159" s="42"/>
      <c r="N159" s="42">
        <v>30</v>
      </c>
      <c r="O159" s="42"/>
      <c r="P159" s="15" t="s">
        <v>63</v>
      </c>
      <c r="Q159" s="15" t="s">
        <v>31</v>
      </c>
      <c r="R159" s="15">
        <v>10</v>
      </c>
      <c r="S159" s="15">
        <v>35</v>
      </c>
      <c r="T159" s="15"/>
      <c r="U159" s="15"/>
      <c r="V159" s="15" t="s">
        <v>4</v>
      </c>
    </row>
    <row r="160" s="1" customFormat="1" ht="24.95" customHeight="1" spans="1:22">
      <c r="A160" s="18">
        <v>8193</v>
      </c>
      <c r="B160" s="19" t="s">
        <v>251</v>
      </c>
      <c r="C160" s="18"/>
      <c r="D160" s="18"/>
      <c r="E160" s="18"/>
      <c r="F160" s="18" t="s">
        <v>35</v>
      </c>
      <c r="G160" s="18" t="s">
        <v>29</v>
      </c>
      <c r="H160" s="18" t="s">
        <v>231</v>
      </c>
      <c r="I160" s="51">
        <f t="shared" ref="I160:O160" si="41">SUM(I161:I161)</f>
        <v>1</v>
      </c>
      <c r="J160" s="38"/>
      <c r="K160" s="18"/>
      <c r="L160" s="39">
        <f t="shared" si="41"/>
        <v>100</v>
      </c>
      <c r="M160" s="39">
        <f t="shared" si="41"/>
        <v>0</v>
      </c>
      <c r="N160" s="39">
        <f t="shared" si="41"/>
        <v>0</v>
      </c>
      <c r="O160" s="39">
        <f t="shared" si="41"/>
        <v>100</v>
      </c>
      <c r="P160" s="18"/>
      <c r="Q160" s="18" t="s">
        <v>31</v>
      </c>
      <c r="R160" s="51">
        <f>SUM(R161:R161)</f>
        <v>12</v>
      </c>
      <c r="S160" s="51">
        <f>SUM(S161:S161)</f>
        <v>37</v>
      </c>
      <c r="T160" s="51" t="s">
        <v>252</v>
      </c>
      <c r="U160" s="51" t="s">
        <v>220</v>
      </c>
      <c r="V160" s="18" t="s">
        <v>29</v>
      </c>
    </row>
    <row r="161" s="1" customFormat="1" ht="24.95" customHeight="1" spans="1:22">
      <c r="A161" s="15">
        <v>8253</v>
      </c>
      <c r="B161" s="21" t="s">
        <v>253</v>
      </c>
      <c r="C161" s="15" t="s">
        <v>38</v>
      </c>
      <c r="D161" s="15" t="s">
        <v>39</v>
      </c>
      <c r="E161" s="15"/>
      <c r="F161" s="15" t="s">
        <v>35</v>
      </c>
      <c r="G161" s="15">
        <v>2020</v>
      </c>
      <c r="H161" s="15" t="s">
        <v>231</v>
      </c>
      <c r="I161" s="52">
        <v>1</v>
      </c>
      <c r="J161" s="41" t="s">
        <v>254</v>
      </c>
      <c r="K161" s="15">
        <v>100</v>
      </c>
      <c r="L161" s="42">
        <f>M161+N161+O161</f>
        <v>100</v>
      </c>
      <c r="M161" s="42"/>
      <c r="N161" s="42"/>
      <c r="O161" s="42">
        <v>100</v>
      </c>
      <c r="P161" s="15" t="s">
        <v>43</v>
      </c>
      <c r="Q161" s="15" t="s">
        <v>31</v>
      </c>
      <c r="R161" s="15">
        <v>12</v>
      </c>
      <c r="S161" s="15">
        <v>37</v>
      </c>
      <c r="T161" s="15"/>
      <c r="U161" s="15"/>
      <c r="V161" s="15" t="s">
        <v>255</v>
      </c>
    </row>
    <row r="162" s="1" customFormat="1" ht="24.95" customHeight="1" spans="1:22">
      <c r="A162" s="18">
        <v>8283</v>
      </c>
      <c r="B162" s="19" t="s">
        <v>256</v>
      </c>
      <c r="C162" s="18"/>
      <c r="D162" s="18"/>
      <c r="E162" s="18"/>
      <c r="F162" s="18" t="s">
        <v>35</v>
      </c>
      <c r="G162" s="18" t="s">
        <v>29</v>
      </c>
      <c r="H162" s="18" t="s">
        <v>257</v>
      </c>
      <c r="I162" s="44">
        <f t="shared" ref="I162:O162" si="42">SUM(I163:I163)</f>
        <v>100</v>
      </c>
      <c r="J162" s="38"/>
      <c r="K162" s="18"/>
      <c r="L162" s="39">
        <f t="shared" si="42"/>
        <v>60</v>
      </c>
      <c r="M162" s="39">
        <f t="shared" si="42"/>
        <v>60</v>
      </c>
      <c r="N162" s="39">
        <f t="shared" si="42"/>
        <v>0</v>
      </c>
      <c r="O162" s="39">
        <f t="shared" si="42"/>
        <v>0</v>
      </c>
      <c r="P162" s="18"/>
      <c r="Q162" s="18" t="s">
        <v>31</v>
      </c>
      <c r="R162" s="51">
        <f>SUM(R163:R163)</f>
        <v>45</v>
      </c>
      <c r="S162" s="51">
        <f>SUM(S163:S163)</f>
        <v>133</v>
      </c>
      <c r="T162" s="51" t="s">
        <v>258</v>
      </c>
      <c r="U162" s="51" t="s">
        <v>220</v>
      </c>
      <c r="V162" s="18" t="s">
        <v>29</v>
      </c>
    </row>
    <row r="163" s="3" customFormat="1" ht="24.95" customHeight="1" spans="1:22">
      <c r="A163" s="15">
        <v>8284</v>
      </c>
      <c r="B163" s="21" t="s">
        <v>259</v>
      </c>
      <c r="C163" s="15" t="s">
        <v>38</v>
      </c>
      <c r="D163" s="15" t="s">
        <v>39</v>
      </c>
      <c r="E163" s="15" t="s">
        <v>240</v>
      </c>
      <c r="F163" s="15" t="s">
        <v>35</v>
      </c>
      <c r="G163" s="15">
        <v>2018</v>
      </c>
      <c r="H163" s="15" t="s">
        <v>257</v>
      </c>
      <c r="I163" s="45">
        <v>100</v>
      </c>
      <c r="J163" s="41" t="s">
        <v>260</v>
      </c>
      <c r="K163" s="15">
        <v>0.6</v>
      </c>
      <c r="L163" s="42">
        <f>M163+N163+O163</f>
        <v>60</v>
      </c>
      <c r="M163" s="42">
        <v>60</v>
      </c>
      <c r="N163" s="42"/>
      <c r="O163" s="42"/>
      <c r="P163" s="15" t="s">
        <v>43</v>
      </c>
      <c r="Q163" s="15" t="s">
        <v>31</v>
      </c>
      <c r="R163" s="15">
        <v>45</v>
      </c>
      <c r="S163" s="15">
        <v>133</v>
      </c>
      <c r="T163" s="15"/>
      <c r="U163" s="15"/>
      <c r="V163" s="15" t="s">
        <v>242</v>
      </c>
    </row>
    <row r="164" s="1" customFormat="1" ht="24.95" customHeight="1" spans="1:22">
      <c r="A164" s="18">
        <v>8294</v>
      </c>
      <c r="B164" s="19" t="s">
        <v>261</v>
      </c>
      <c r="C164" s="18"/>
      <c r="D164" s="18"/>
      <c r="E164" s="18"/>
      <c r="F164" s="18" t="s">
        <v>52</v>
      </c>
      <c r="G164" s="18" t="s">
        <v>29</v>
      </c>
      <c r="H164" s="18" t="s">
        <v>153</v>
      </c>
      <c r="I164" s="44">
        <v>52</v>
      </c>
      <c r="J164" s="38"/>
      <c r="K164" s="18"/>
      <c r="L164" s="39">
        <v>20.2</v>
      </c>
      <c r="M164" s="39">
        <v>0</v>
      </c>
      <c r="N164" s="39">
        <v>20.2</v>
      </c>
      <c r="O164" s="39">
        <v>0</v>
      </c>
      <c r="P164" s="18"/>
      <c r="Q164" s="18" t="s">
        <v>54</v>
      </c>
      <c r="R164" s="51">
        <v>52</v>
      </c>
      <c r="S164" s="51">
        <v>202</v>
      </c>
      <c r="T164" s="51" t="s">
        <v>262</v>
      </c>
      <c r="U164" s="51" t="s">
        <v>220</v>
      </c>
      <c r="V164" s="18" t="s">
        <v>29</v>
      </c>
    </row>
    <row r="165" s="1" customFormat="1" ht="24.95" customHeight="1" spans="1:22">
      <c r="A165" s="15">
        <v>8295</v>
      </c>
      <c r="B165" s="20" t="s">
        <v>263</v>
      </c>
      <c r="C165" s="15"/>
      <c r="D165" s="15"/>
      <c r="E165" s="15"/>
      <c r="F165" s="15" t="s">
        <v>52</v>
      </c>
      <c r="G165" s="15" t="s">
        <v>29</v>
      </c>
      <c r="H165" s="15" t="s">
        <v>153</v>
      </c>
      <c r="I165" s="45">
        <f t="shared" ref="I165:O165" si="43">SUM(I166:I171)</f>
        <v>23</v>
      </c>
      <c r="J165" s="41"/>
      <c r="K165" s="15"/>
      <c r="L165" s="42">
        <f t="shared" si="43"/>
        <v>11.5</v>
      </c>
      <c r="M165" s="42">
        <f t="shared" si="43"/>
        <v>0</v>
      </c>
      <c r="N165" s="42">
        <f t="shared" si="43"/>
        <v>11.5</v>
      </c>
      <c r="O165" s="42">
        <f t="shared" si="43"/>
        <v>0</v>
      </c>
      <c r="P165" s="15"/>
      <c r="Q165" s="15" t="s">
        <v>54</v>
      </c>
      <c r="R165" s="52">
        <f>SUM(R166:R171)</f>
        <v>23</v>
      </c>
      <c r="S165" s="52">
        <f>SUM(S166:S171)</f>
        <v>93</v>
      </c>
      <c r="T165" s="52" t="s">
        <v>264</v>
      </c>
      <c r="U165" s="52" t="s">
        <v>220</v>
      </c>
      <c r="V165" s="15" t="s">
        <v>29</v>
      </c>
    </row>
    <row r="166" s="1" customFormat="1" ht="24.95" customHeight="1" spans="1:22">
      <c r="A166" s="15">
        <v>8420</v>
      </c>
      <c r="B166" s="21" t="s">
        <v>265</v>
      </c>
      <c r="C166" s="15" t="s">
        <v>38</v>
      </c>
      <c r="D166" s="59" t="s">
        <v>39</v>
      </c>
      <c r="E166" s="15" t="s">
        <v>68</v>
      </c>
      <c r="F166" s="15" t="s">
        <v>52</v>
      </c>
      <c r="G166" s="15">
        <v>2019</v>
      </c>
      <c r="H166" s="15" t="s">
        <v>153</v>
      </c>
      <c r="I166" s="45">
        <v>3</v>
      </c>
      <c r="J166" s="41" t="s">
        <v>266</v>
      </c>
      <c r="K166" s="15">
        <v>0.5</v>
      </c>
      <c r="L166" s="42">
        <f t="shared" ref="L166:L171" si="44">M166+N166+O166</f>
        <v>1.5</v>
      </c>
      <c r="M166" s="42"/>
      <c r="N166" s="42">
        <v>1.5</v>
      </c>
      <c r="O166" s="42"/>
      <c r="P166" s="15" t="s">
        <v>63</v>
      </c>
      <c r="Q166" s="15" t="s">
        <v>54</v>
      </c>
      <c r="R166" s="15">
        <v>3</v>
      </c>
      <c r="S166" s="15">
        <v>11</v>
      </c>
      <c r="T166" s="15"/>
      <c r="U166" s="15"/>
      <c r="V166" s="15" t="s">
        <v>4</v>
      </c>
    </row>
    <row r="167" s="1" customFormat="1" ht="24.95" customHeight="1" spans="1:22">
      <c r="A167" s="15">
        <v>8421</v>
      </c>
      <c r="B167" s="21" t="s">
        <v>267</v>
      </c>
      <c r="C167" s="15" t="s">
        <v>38</v>
      </c>
      <c r="D167" s="59" t="s">
        <v>39</v>
      </c>
      <c r="E167" s="15" t="s">
        <v>84</v>
      </c>
      <c r="F167" s="15" t="s">
        <v>52</v>
      </c>
      <c r="G167" s="15">
        <v>2019</v>
      </c>
      <c r="H167" s="15" t="s">
        <v>153</v>
      </c>
      <c r="I167" s="45">
        <v>5</v>
      </c>
      <c r="J167" s="41" t="s">
        <v>266</v>
      </c>
      <c r="K167" s="15">
        <v>0.5</v>
      </c>
      <c r="L167" s="42">
        <f t="shared" si="44"/>
        <v>2.5</v>
      </c>
      <c r="M167" s="42"/>
      <c r="N167" s="42">
        <v>2.5</v>
      </c>
      <c r="O167" s="42"/>
      <c r="P167" s="15" t="s">
        <v>63</v>
      </c>
      <c r="Q167" s="15" t="s">
        <v>54</v>
      </c>
      <c r="R167" s="15">
        <v>5</v>
      </c>
      <c r="S167" s="15">
        <v>23</v>
      </c>
      <c r="T167" s="15"/>
      <c r="U167" s="15"/>
      <c r="V167" s="15" t="s">
        <v>4</v>
      </c>
    </row>
    <row r="168" s="1" customFormat="1" ht="24.95" customHeight="1" spans="1:22">
      <c r="A168" s="15">
        <v>8422</v>
      </c>
      <c r="B168" s="21" t="s">
        <v>268</v>
      </c>
      <c r="C168" s="15" t="s">
        <v>38</v>
      </c>
      <c r="D168" s="59" t="s">
        <v>39</v>
      </c>
      <c r="E168" s="15" t="s">
        <v>74</v>
      </c>
      <c r="F168" s="15" t="s">
        <v>52</v>
      </c>
      <c r="G168" s="15">
        <v>2019</v>
      </c>
      <c r="H168" s="15" t="s">
        <v>153</v>
      </c>
      <c r="I168" s="45">
        <v>10</v>
      </c>
      <c r="J168" s="41" t="s">
        <v>266</v>
      </c>
      <c r="K168" s="15">
        <v>0.5</v>
      </c>
      <c r="L168" s="42">
        <f t="shared" si="44"/>
        <v>5</v>
      </c>
      <c r="M168" s="42"/>
      <c r="N168" s="42">
        <v>5</v>
      </c>
      <c r="O168" s="42"/>
      <c r="P168" s="15" t="s">
        <v>63</v>
      </c>
      <c r="Q168" s="15" t="s">
        <v>54</v>
      </c>
      <c r="R168" s="15">
        <v>10</v>
      </c>
      <c r="S168" s="15">
        <v>39</v>
      </c>
      <c r="T168" s="15"/>
      <c r="U168" s="15"/>
      <c r="V168" s="15" t="s">
        <v>4</v>
      </c>
    </row>
    <row r="169" s="1" customFormat="1" ht="24.95" customHeight="1" spans="1:22">
      <c r="A169" s="15">
        <v>8423</v>
      </c>
      <c r="B169" s="21" t="s">
        <v>269</v>
      </c>
      <c r="C169" s="15" t="s">
        <v>38</v>
      </c>
      <c r="D169" s="59" t="s">
        <v>39</v>
      </c>
      <c r="E169" s="15" t="s">
        <v>95</v>
      </c>
      <c r="F169" s="15" t="s">
        <v>52</v>
      </c>
      <c r="G169" s="15">
        <v>2019</v>
      </c>
      <c r="H169" s="15" t="s">
        <v>153</v>
      </c>
      <c r="I169" s="45">
        <v>1</v>
      </c>
      <c r="J169" s="41" t="s">
        <v>266</v>
      </c>
      <c r="K169" s="15">
        <v>0.5</v>
      </c>
      <c r="L169" s="42">
        <f t="shared" si="44"/>
        <v>0.5</v>
      </c>
      <c r="M169" s="42"/>
      <c r="N169" s="42">
        <v>0.5</v>
      </c>
      <c r="O169" s="42"/>
      <c r="P169" s="15" t="s">
        <v>63</v>
      </c>
      <c r="Q169" s="15" t="s">
        <v>54</v>
      </c>
      <c r="R169" s="15">
        <v>1</v>
      </c>
      <c r="S169" s="15">
        <v>6</v>
      </c>
      <c r="T169" s="15"/>
      <c r="U169" s="15"/>
      <c r="V169" s="15" t="s">
        <v>4</v>
      </c>
    </row>
    <row r="170" s="1" customFormat="1" ht="24.95" customHeight="1" spans="1:22">
      <c r="A170" s="15">
        <v>8424</v>
      </c>
      <c r="B170" s="21" t="s">
        <v>270</v>
      </c>
      <c r="C170" s="15" t="s">
        <v>38</v>
      </c>
      <c r="D170" s="59" t="s">
        <v>39</v>
      </c>
      <c r="E170" s="15" t="s">
        <v>61</v>
      </c>
      <c r="F170" s="15" t="s">
        <v>52</v>
      </c>
      <c r="G170" s="15">
        <v>2019</v>
      </c>
      <c r="H170" s="15" t="s">
        <v>153</v>
      </c>
      <c r="I170" s="45">
        <v>2</v>
      </c>
      <c r="J170" s="41" t="s">
        <v>266</v>
      </c>
      <c r="K170" s="15">
        <v>0.5</v>
      </c>
      <c r="L170" s="42">
        <f t="shared" si="44"/>
        <v>1</v>
      </c>
      <c r="M170" s="42"/>
      <c r="N170" s="42">
        <v>1</v>
      </c>
      <c r="O170" s="42"/>
      <c r="P170" s="15" t="s">
        <v>63</v>
      </c>
      <c r="Q170" s="15" t="s">
        <v>54</v>
      </c>
      <c r="R170" s="15">
        <v>2</v>
      </c>
      <c r="S170" s="15">
        <v>6</v>
      </c>
      <c r="T170" s="15"/>
      <c r="U170" s="15"/>
      <c r="V170" s="15" t="s">
        <v>4</v>
      </c>
    </row>
    <row r="171" s="1" customFormat="1" ht="24.95" customHeight="1" spans="1:22">
      <c r="A171" s="15">
        <v>8425</v>
      </c>
      <c r="B171" s="21" t="s">
        <v>271</v>
      </c>
      <c r="C171" s="15" t="s">
        <v>38</v>
      </c>
      <c r="D171" s="59" t="s">
        <v>39</v>
      </c>
      <c r="E171" s="15" t="s">
        <v>46</v>
      </c>
      <c r="F171" s="15" t="s">
        <v>52</v>
      </c>
      <c r="G171" s="15">
        <v>2019</v>
      </c>
      <c r="H171" s="15" t="s">
        <v>153</v>
      </c>
      <c r="I171" s="45">
        <v>2</v>
      </c>
      <c r="J171" s="41" t="s">
        <v>266</v>
      </c>
      <c r="K171" s="15">
        <v>0.5</v>
      </c>
      <c r="L171" s="42">
        <f t="shared" si="44"/>
        <v>1</v>
      </c>
      <c r="M171" s="42"/>
      <c r="N171" s="42">
        <v>1</v>
      </c>
      <c r="O171" s="42"/>
      <c r="P171" s="15" t="s">
        <v>63</v>
      </c>
      <c r="Q171" s="15" t="s">
        <v>54</v>
      </c>
      <c r="R171" s="15">
        <v>2</v>
      </c>
      <c r="S171" s="15">
        <v>8</v>
      </c>
      <c r="T171" s="15"/>
      <c r="U171" s="15"/>
      <c r="V171" s="15" t="s">
        <v>4</v>
      </c>
    </row>
    <row r="172" s="1" customFormat="1" ht="24.95" customHeight="1" spans="1:22">
      <c r="A172" s="15">
        <v>8793</v>
      </c>
      <c r="B172" s="20" t="s">
        <v>272</v>
      </c>
      <c r="C172" s="15"/>
      <c r="D172" s="15"/>
      <c r="E172" s="15"/>
      <c r="F172" s="15" t="s">
        <v>52</v>
      </c>
      <c r="G172" s="15" t="s">
        <v>29</v>
      </c>
      <c r="H172" s="15" t="s">
        <v>153</v>
      </c>
      <c r="I172" s="45">
        <f t="shared" ref="I172:O172" si="45">SUM(I173:I176)</f>
        <v>11</v>
      </c>
      <c r="J172" s="41"/>
      <c r="K172" s="15"/>
      <c r="L172" s="42">
        <f t="shared" si="45"/>
        <v>3.3</v>
      </c>
      <c r="M172" s="42">
        <f t="shared" si="45"/>
        <v>0</v>
      </c>
      <c r="N172" s="42">
        <f t="shared" si="45"/>
        <v>3.3</v>
      </c>
      <c r="O172" s="42">
        <f t="shared" si="45"/>
        <v>0</v>
      </c>
      <c r="P172" s="15"/>
      <c r="Q172" s="15" t="s">
        <v>54</v>
      </c>
      <c r="R172" s="52">
        <f>SUM(R173:R176)</f>
        <v>11</v>
      </c>
      <c r="S172" s="52">
        <f>SUM(S173:S176)</f>
        <v>41</v>
      </c>
      <c r="T172" s="52" t="s">
        <v>273</v>
      </c>
      <c r="U172" s="52" t="s">
        <v>220</v>
      </c>
      <c r="V172" s="15" t="s">
        <v>29</v>
      </c>
    </row>
    <row r="173" s="1" customFormat="1" ht="24.95" customHeight="1" spans="1:22">
      <c r="A173" s="15">
        <v>8924</v>
      </c>
      <c r="B173" s="21" t="s">
        <v>274</v>
      </c>
      <c r="C173" s="15" t="s">
        <v>38</v>
      </c>
      <c r="D173" s="59" t="s">
        <v>39</v>
      </c>
      <c r="E173" s="15" t="s">
        <v>68</v>
      </c>
      <c r="F173" s="15" t="s">
        <v>52</v>
      </c>
      <c r="G173" s="15">
        <v>2019</v>
      </c>
      <c r="H173" s="15" t="s">
        <v>153</v>
      </c>
      <c r="I173" s="45">
        <v>2</v>
      </c>
      <c r="J173" s="41" t="s">
        <v>275</v>
      </c>
      <c r="K173" s="15">
        <v>0.3</v>
      </c>
      <c r="L173" s="42">
        <f t="shared" ref="L173:L176" si="46">M173+N173+O173</f>
        <v>0.6</v>
      </c>
      <c r="M173" s="42"/>
      <c r="N173" s="42">
        <v>0.6</v>
      </c>
      <c r="O173" s="42"/>
      <c r="P173" s="15" t="s">
        <v>63</v>
      </c>
      <c r="Q173" s="15" t="s">
        <v>54</v>
      </c>
      <c r="R173" s="15">
        <v>2</v>
      </c>
      <c r="S173" s="15">
        <v>7</v>
      </c>
      <c r="T173" s="15"/>
      <c r="U173" s="15"/>
      <c r="V173" s="15" t="s">
        <v>4</v>
      </c>
    </row>
    <row r="174" s="1" customFormat="1" ht="24.95" customHeight="1" spans="1:22">
      <c r="A174" s="15">
        <v>8925</v>
      </c>
      <c r="B174" s="21" t="s">
        <v>276</v>
      </c>
      <c r="C174" s="15" t="s">
        <v>38</v>
      </c>
      <c r="D174" s="59" t="s">
        <v>39</v>
      </c>
      <c r="E174" s="15" t="s">
        <v>84</v>
      </c>
      <c r="F174" s="15" t="s">
        <v>52</v>
      </c>
      <c r="G174" s="15">
        <v>2019</v>
      </c>
      <c r="H174" s="15" t="s">
        <v>153</v>
      </c>
      <c r="I174" s="45">
        <v>5</v>
      </c>
      <c r="J174" s="41" t="s">
        <v>275</v>
      </c>
      <c r="K174" s="15">
        <v>0.3</v>
      </c>
      <c r="L174" s="42">
        <f t="shared" si="46"/>
        <v>1.5</v>
      </c>
      <c r="M174" s="42"/>
      <c r="N174" s="42">
        <v>1.5</v>
      </c>
      <c r="O174" s="42"/>
      <c r="P174" s="15" t="s">
        <v>63</v>
      </c>
      <c r="Q174" s="15" t="s">
        <v>54</v>
      </c>
      <c r="R174" s="15">
        <v>5</v>
      </c>
      <c r="S174" s="15">
        <v>21</v>
      </c>
      <c r="T174" s="15"/>
      <c r="U174" s="15"/>
      <c r="V174" s="15" t="s">
        <v>4</v>
      </c>
    </row>
    <row r="175" s="1" customFormat="1" ht="24.95" customHeight="1" spans="1:22">
      <c r="A175" s="15">
        <v>8926</v>
      </c>
      <c r="B175" s="21" t="s">
        <v>277</v>
      </c>
      <c r="C175" s="15" t="s">
        <v>38</v>
      </c>
      <c r="D175" s="59" t="s">
        <v>39</v>
      </c>
      <c r="E175" s="15" t="s">
        <v>74</v>
      </c>
      <c r="F175" s="15" t="s">
        <v>52</v>
      </c>
      <c r="G175" s="15">
        <v>2019</v>
      </c>
      <c r="H175" s="15" t="s">
        <v>153</v>
      </c>
      <c r="I175" s="45">
        <v>3</v>
      </c>
      <c r="J175" s="41" t="s">
        <v>275</v>
      </c>
      <c r="K175" s="15">
        <v>0.3</v>
      </c>
      <c r="L175" s="42">
        <f t="shared" si="46"/>
        <v>0.9</v>
      </c>
      <c r="M175" s="42"/>
      <c r="N175" s="42">
        <v>0.9</v>
      </c>
      <c r="O175" s="42"/>
      <c r="P175" s="15" t="s">
        <v>63</v>
      </c>
      <c r="Q175" s="15" t="s">
        <v>54</v>
      </c>
      <c r="R175" s="15">
        <v>3</v>
      </c>
      <c r="S175" s="15">
        <v>11</v>
      </c>
      <c r="T175" s="15"/>
      <c r="U175" s="15"/>
      <c r="V175" s="15" t="s">
        <v>4</v>
      </c>
    </row>
    <row r="176" s="1" customFormat="1" ht="24.95" customHeight="1" spans="1:22">
      <c r="A176" s="15">
        <v>8927</v>
      </c>
      <c r="B176" s="21" t="s">
        <v>278</v>
      </c>
      <c r="C176" s="15" t="s">
        <v>38</v>
      </c>
      <c r="D176" s="59" t="s">
        <v>39</v>
      </c>
      <c r="E176" s="15" t="s">
        <v>95</v>
      </c>
      <c r="F176" s="15" t="s">
        <v>52</v>
      </c>
      <c r="G176" s="15">
        <v>2019</v>
      </c>
      <c r="H176" s="15" t="s">
        <v>153</v>
      </c>
      <c r="I176" s="45">
        <v>1</v>
      </c>
      <c r="J176" s="41" t="s">
        <v>275</v>
      </c>
      <c r="K176" s="15">
        <v>0.3</v>
      </c>
      <c r="L176" s="42">
        <f t="shared" si="46"/>
        <v>0.3</v>
      </c>
      <c r="M176" s="42"/>
      <c r="N176" s="42">
        <v>0.3</v>
      </c>
      <c r="O176" s="42"/>
      <c r="P176" s="15" t="s">
        <v>63</v>
      </c>
      <c r="Q176" s="15" t="s">
        <v>54</v>
      </c>
      <c r="R176" s="15">
        <v>1</v>
      </c>
      <c r="S176" s="15">
        <v>2</v>
      </c>
      <c r="T176" s="15"/>
      <c r="U176" s="15"/>
      <c r="V176" s="15" t="s">
        <v>4</v>
      </c>
    </row>
    <row r="177" s="1" customFormat="1" ht="24.95" customHeight="1" spans="1:22">
      <c r="A177" s="15">
        <v>9320</v>
      </c>
      <c r="B177" s="20" t="s">
        <v>279</v>
      </c>
      <c r="C177" s="15"/>
      <c r="D177" s="15"/>
      <c r="E177" s="15"/>
      <c r="F177" s="15" t="s">
        <v>52</v>
      </c>
      <c r="G177" s="15" t="s">
        <v>29</v>
      </c>
      <c r="H177" s="15" t="s">
        <v>153</v>
      </c>
      <c r="I177" s="45">
        <f t="shared" ref="I177:O177" si="47">SUM(I178:I183)</f>
        <v>18</v>
      </c>
      <c r="J177" s="41"/>
      <c r="K177" s="15"/>
      <c r="L177" s="42">
        <f t="shared" si="47"/>
        <v>5.4</v>
      </c>
      <c r="M177" s="42">
        <f t="shared" si="47"/>
        <v>0</v>
      </c>
      <c r="N177" s="42">
        <f t="shared" si="47"/>
        <v>5.4</v>
      </c>
      <c r="O177" s="42">
        <f t="shared" si="47"/>
        <v>0</v>
      </c>
      <c r="P177" s="15"/>
      <c r="Q177" s="15" t="s">
        <v>54</v>
      </c>
      <c r="R177" s="52">
        <f>SUM(R178:R183)</f>
        <v>18</v>
      </c>
      <c r="S177" s="52">
        <f>SUM(S178:S183)</f>
        <v>68</v>
      </c>
      <c r="T177" s="52" t="s">
        <v>280</v>
      </c>
      <c r="U177" s="52" t="s">
        <v>220</v>
      </c>
      <c r="V177" s="15" t="s">
        <v>29</v>
      </c>
    </row>
    <row r="178" s="3" customFormat="1" ht="24.95" customHeight="1" spans="1:22">
      <c r="A178" s="15">
        <v>9667</v>
      </c>
      <c r="B178" s="53" t="s">
        <v>281</v>
      </c>
      <c r="C178" s="17" t="s">
        <v>38</v>
      </c>
      <c r="D178" s="17" t="s">
        <v>39</v>
      </c>
      <c r="E178" s="17" t="s">
        <v>170</v>
      </c>
      <c r="F178" s="17" t="s">
        <v>52</v>
      </c>
      <c r="G178" s="17">
        <v>2019</v>
      </c>
      <c r="H178" s="17" t="s">
        <v>153</v>
      </c>
      <c r="I178" s="33">
        <v>6</v>
      </c>
      <c r="J178" s="34" t="s">
        <v>282</v>
      </c>
      <c r="K178" s="17">
        <v>0.3</v>
      </c>
      <c r="L178" s="35">
        <f t="shared" ref="L178:L183" si="48">M178+N178+O178</f>
        <v>1.8</v>
      </c>
      <c r="M178" s="35"/>
      <c r="N178" s="35">
        <v>1.8</v>
      </c>
      <c r="O178" s="35"/>
      <c r="P178" s="17" t="s">
        <v>63</v>
      </c>
      <c r="Q178" s="17" t="s">
        <v>54</v>
      </c>
      <c r="R178" s="17">
        <v>6</v>
      </c>
      <c r="S178" s="17">
        <v>28</v>
      </c>
      <c r="T178" s="17"/>
      <c r="U178" s="17"/>
      <c r="V178" s="17" t="s">
        <v>4</v>
      </c>
    </row>
    <row r="179" s="3" customFormat="1" ht="24.95" customHeight="1" spans="1:22">
      <c r="A179" s="15">
        <v>9668</v>
      </c>
      <c r="B179" s="53" t="s">
        <v>283</v>
      </c>
      <c r="C179" s="17" t="s">
        <v>38</v>
      </c>
      <c r="D179" s="17" t="s">
        <v>39</v>
      </c>
      <c r="E179" s="17" t="s">
        <v>171</v>
      </c>
      <c r="F179" s="17" t="s">
        <v>52</v>
      </c>
      <c r="G179" s="17">
        <v>2019</v>
      </c>
      <c r="H179" s="17" t="s">
        <v>153</v>
      </c>
      <c r="I179" s="33">
        <v>3</v>
      </c>
      <c r="J179" s="34" t="s">
        <v>282</v>
      </c>
      <c r="K179" s="17">
        <v>0.3</v>
      </c>
      <c r="L179" s="35">
        <f t="shared" si="48"/>
        <v>0.9</v>
      </c>
      <c r="M179" s="35"/>
      <c r="N179" s="35">
        <v>0.9</v>
      </c>
      <c r="O179" s="35"/>
      <c r="P179" s="17" t="s">
        <v>63</v>
      </c>
      <c r="Q179" s="17" t="s">
        <v>54</v>
      </c>
      <c r="R179" s="17">
        <v>3</v>
      </c>
      <c r="S179" s="17">
        <v>11</v>
      </c>
      <c r="T179" s="17"/>
      <c r="U179" s="17"/>
      <c r="V179" s="17" t="s">
        <v>4</v>
      </c>
    </row>
    <row r="180" s="3" customFormat="1" ht="24.95" customHeight="1" spans="1:22">
      <c r="A180" s="15">
        <v>9669</v>
      </c>
      <c r="B180" s="53" t="s">
        <v>284</v>
      </c>
      <c r="C180" s="17" t="s">
        <v>38</v>
      </c>
      <c r="D180" s="17" t="s">
        <v>39</v>
      </c>
      <c r="E180" s="17" t="s">
        <v>190</v>
      </c>
      <c r="F180" s="17" t="s">
        <v>52</v>
      </c>
      <c r="G180" s="17">
        <v>2019</v>
      </c>
      <c r="H180" s="17" t="s">
        <v>153</v>
      </c>
      <c r="I180" s="33">
        <v>1</v>
      </c>
      <c r="J180" s="34" t="s">
        <v>282</v>
      </c>
      <c r="K180" s="17">
        <v>0.3</v>
      </c>
      <c r="L180" s="35">
        <f t="shared" si="48"/>
        <v>0.3</v>
      </c>
      <c r="M180" s="35"/>
      <c r="N180" s="35">
        <v>0.3</v>
      </c>
      <c r="O180" s="35"/>
      <c r="P180" s="17" t="s">
        <v>63</v>
      </c>
      <c r="Q180" s="17" t="s">
        <v>54</v>
      </c>
      <c r="R180" s="17">
        <v>1</v>
      </c>
      <c r="S180" s="17">
        <v>3</v>
      </c>
      <c r="T180" s="17"/>
      <c r="U180" s="17"/>
      <c r="V180" s="17" t="s">
        <v>4</v>
      </c>
    </row>
    <row r="181" s="3" customFormat="1" ht="24.95" customHeight="1" spans="1:22">
      <c r="A181" s="15">
        <v>9670</v>
      </c>
      <c r="B181" s="53" t="s">
        <v>285</v>
      </c>
      <c r="C181" s="17" t="s">
        <v>38</v>
      </c>
      <c r="D181" s="17" t="s">
        <v>39</v>
      </c>
      <c r="E181" s="17" t="s">
        <v>286</v>
      </c>
      <c r="F181" s="17" t="s">
        <v>52</v>
      </c>
      <c r="G181" s="17">
        <v>2019</v>
      </c>
      <c r="H181" s="17" t="s">
        <v>153</v>
      </c>
      <c r="I181" s="33">
        <v>1</v>
      </c>
      <c r="J181" s="34" t="s">
        <v>282</v>
      </c>
      <c r="K181" s="17">
        <v>0.3</v>
      </c>
      <c r="L181" s="35">
        <f t="shared" si="48"/>
        <v>0.3</v>
      </c>
      <c r="M181" s="35"/>
      <c r="N181" s="35">
        <v>0.3</v>
      </c>
      <c r="O181" s="35"/>
      <c r="P181" s="17" t="s">
        <v>63</v>
      </c>
      <c r="Q181" s="17" t="s">
        <v>54</v>
      </c>
      <c r="R181" s="17">
        <v>1</v>
      </c>
      <c r="S181" s="17">
        <v>4</v>
      </c>
      <c r="T181" s="17"/>
      <c r="U181" s="17"/>
      <c r="V181" s="17" t="s">
        <v>4</v>
      </c>
    </row>
    <row r="182" s="3" customFormat="1" ht="24.95" customHeight="1" spans="1:22">
      <c r="A182" s="15">
        <v>9671</v>
      </c>
      <c r="B182" s="53" t="s">
        <v>287</v>
      </c>
      <c r="C182" s="17" t="s">
        <v>38</v>
      </c>
      <c r="D182" s="17" t="s">
        <v>39</v>
      </c>
      <c r="E182" s="17" t="s">
        <v>169</v>
      </c>
      <c r="F182" s="17" t="s">
        <v>52</v>
      </c>
      <c r="G182" s="17">
        <v>2019</v>
      </c>
      <c r="H182" s="17" t="s">
        <v>153</v>
      </c>
      <c r="I182" s="33">
        <v>4</v>
      </c>
      <c r="J182" s="34" t="s">
        <v>282</v>
      </c>
      <c r="K182" s="17">
        <v>0.3</v>
      </c>
      <c r="L182" s="35">
        <f t="shared" si="48"/>
        <v>1.2</v>
      </c>
      <c r="M182" s="35"/>
      <c r="N182" s="35">
        <v>1.2</v>
      </c>
      <c r="O182" s="35"/>
      <c r="P182" s="17" t="s">
        <v>63</v>
      </c>
      <c r="Q182" s="17" t="s">
        <v>54</v>
      </c>
      <c r="R182" s="17">
        <v>4</v>
      </c>
      <c r="S182" s="17">
        <v>14</v>
      </c>
      <c r="T182" s="17"/>
      <c r="U182" s="17"/>
      <c r="V182" s="17" t="s">
        <v>4</v>
      </c>
    </row>
    <row r="183" s="3" customFormat="1" ht="24.95" customHeight="1" spans="1:22">
      <c r="A183" s="15">
        <v>9672</v>
      </c>
      <c r="B183" s="53" t="s">
        <v>288</v>
      </c>
      <c r="C183" s="17" t="s">
        <v>38</v>
      </c>
      <c r="D183" s="17" t="s">
        <v>39</v>
      </c>
      <c r="E183" s="17" t="s">
        <v>160</v>
      </c>
      <c r="F183" s="17" t="s">
        <v>52</v>
      </c>
      <c r="G183" s="17">
        <v>2019</v>
      </c>
      <c r="H183" s="17" t="s">
        <v>153</v>
      </c>
      <c r="I183" s="33">
        <v>3</v>
      </c>
      <c r="J183" s="34" t="s">
        <v>282</v>
      </c>
      <c r="K183" s="17">
        <v>0.3</v>
      </c>
      <c r="L183" s="35">
        <f t="shared" si="48"/>
        <v>0.9</v>
      </c>
      <c r="M183" s="35"/>
      <c r="N183" s="35">
        <v>0.9</v>
      </c>
      <c r="O183" s="35"/>
      <c r="P183" s="17" t="s">
        <v>63</v>
      </c>
      <c r="Q183" s="17" t="s">
        <v>54</v>
      </c>
      <c r="R183" s="17">
        <v>3</v>
      </c>
      <c r="S183" s="17">
        <v>8</v>
      </c>
      <c r="T183" s="17"/>
      <c r="U183" s="17"/>
      <c r="V183" s="17" t="s">
        <v>4</v>
      </c>
    </row>
    <row r="184" s="1" customFormat="1" ht="24.95" customHeight="1" spans="1:22">
      <c r="A184" s="13">
        <v>9800</v>
      </c>
      <c r="B184" s="14" t="s">
        <v>289</v>
      </c>
      <c r="C184" s="13"/>
      <c r="D184" s="13"/>
      <c r="E184" s="13"/>
      <c r="F184" s="13" t="s">
        <v>35</v>
      </c>
      <c r="G184" s="13" t="s">
        <v>29</v>
      </c>
      <c r="H184" s="13" t="s">
        <v>118</v>
      </c>
      <c r="I184" s="50">
        <f t="shared" ref="I184:O184" si="49">SUM(I185:I185)</f>
        <v>1</v>
      </c>
      <c r="J184" s="31"/>
      <c r="K184" s="13"/>
      <c r="L184" s="32">
        <f t="shared" si="49"/>
        <v>504</v>
      </c>
      <c r="M184" s="32">
        <f t="shared" si="49"/>
        <v>0</v>
      </c>
      <c r="N184" s="32">
        <f t="shared" si="49"/>
        <v>504</v>
      </c>
      <c r="O184" s="32">
        <f t="shared" si="49"/>
        <v>0</v>
      </c>
      <c r="P184" s="13"/>
      <c r="Q184" s="13" t="s">
        <v>31</v>
      </c>
      <c r="R184" s="50">
        <f t="shared" ref="R184:R189" si="50">SUM(R185:R185)</f>
        <v>45</v>
      </c>
      <c r="S184" s="50">
        <f t="shared" ref="S184:S189" si="51">SUM(S185:S185)</f>
        <v>133</v>
      </c>
      <c r="T184" s="50" t="s">
        <v>290</v>
      </c>
      <c r="U184" s="50" t="s">
        <v>220</v>
      </c>
      <c r="V184" s="13" t="s">
        <v>29</v>
      </c>
    </row>
    <row r="185" s="3" customFormat="1" ht="24.95" customHeight="1" spans="1:22">
      <c r="A185" s="15">
        <v>9833</v>
      </c>
      <c r="B185" s="16" t="s">
        <v>291</v>
      </c>
      <c r="C185" s="17" t="s">
        <v>38</v>
      </c>
      <c r="D185" s="17" t="s">
        <v>39</v>
      </c>
      <c r="E185" s="17" t="s">
        <v>240</v>
      </c>
      <c r="F185" s="17" t="s">
        <v>35</v>
      </c>
      <c r="G185" s="17">
        <v>2019</v>
      </c>
      <c r="H185" s="15" t="s">
        <v>118</v>
      </c>
      <c r="I185" s="63">
        <v>1</v>
      </c>
      <c r="J185" s="34" t="s">
        <v>292</v>
      </c>
      <c r="K185" s="17">
        <v>504</v>
      </c>
      <c r="L185" s="35">
        <f t="shared" ref="L185:L190" si="52">M185+N185+O185</f>
        <v>504</v>
      </c>
      <c r="M185" s="35"/>
      <c r="N185" s="35">
        <v>504</v>
      </c>
      <c r="O185" s="35"/>
      <c r="P185" s="17" t="s">
        <v>293</v>
      </c>
      <c r="Q185" s="17" t="s">
        <v>31</v>
      </c>
      <c r="R185" s="15">
        <v>45</v>
      </c>
      <c r="S185" s="15">
        <v>133</v>
      </c>
      <c r="T185" s="15"/>
      <c r="U185" s="15"/>
      <c r="V185" s="17" t="s">
        <v>294</v>
      </c>
    </row>
    <row r="186" s="1" customFormat="1" ht="24.95" customHeight="1" spans="1:22">
      <c r="A186" s="13">
        <v>9839</v>
      </c>
      <c r="B186" s="14" t="s">
        <v>295</v>
      </c>
      <c r="C186" s="13"/>
      <c r="D186" s="13"/>
      <c r="E186" s="13"/>
      <c r="F186" s="13" t="s">
        <v>35</v>
      </c>
      <c r="G186" s="13" t="s">
        <v>29</v>
      </c>
      <c r="H186" s="13" t="s">
        <v>29</v>
      </c>
      <c r="I186" s="36" t="s">
        <v>29</v>
      </c>
      <c r="J186" s="31"/>
      <c r="K186" s="13"/>
      <c r="L186" s="32">
        <v>22</v>
      </c>
      <c r="M186" s="32">
        <v>22</v>
      </c>
      <c r="N186" s="32">
        <v>0</v>
      </c>
      <c r="O186" s="32">
        <v>0</v>
      </c>
      <c r="P186" s="13"/>
      <c r="Q186" s="13" t="s">
        <v>31</v>
      </c>
      <c r="R186" s="50">
        <v>96</v>
      </c>
      <c r="S186" s="50">
        <v>330</v>
      </c>
      <c r="T186" s="50"/>
      <c r="U186" s="50"/>
      <c r="V186" s="13" t="s">
        <v>29</v>
      </c>
    </row>
    <row r="187" s="1" customFormat="1" ht="24.95" customHeight="1" spans="1:22">
      <c r="A187" s="18">
        <v>9840</v>
      </c>
      <c r="B187" s="19" t="s">
        <v>296</v>
      </c>
      <c r="C187" s="18"/>
      <c r="D187" s="18"/>
      <c r="E187" s="18"/>
      <c r="F187" s="18" t="s">
        <v>35</v>
      </c>
      <c r="G187" s="18" t="s">
        <v>29</v>
      </c>
      <c r="H187" s="18" t="s">
        <v>231</v>
      </c>
      <c r="I187" s="44">
        <f t="shared" ref="I187:O187" si="53">SUM(I188:I188)</f>
        <v>1</v>
      </c>
      <c r="J187" s="38"/>
      <c r="K187" s="18"/>
      <c r="L187" s="39">
        <f t="shared" si="53"/>
        <v>2</v>
      </c>
      <c r="M187" s="39">
        <f t="shared" si="53"/>
        <v>2</v>
      </c>
      <c r="N187" s="39">
        <f t="shared" si="53"/>
        <v>0</v>
      </c>
      <c r="O187" s="39">
        <f t="shared" si="53"/>
        <v>0</v>
      </c>
      <c r="P187" s="18"/>
      <c r="Q187" s="18" t="s">
        <v>31</v>
      </c>
      <c r="R187" s="51">
        <f t="shared" si="50"/>
        <v>51</v>
      </c>
      <c r="S187" s="51">
        <f t="shared" si="51"/>
        <v>197</v>
      </c>
      <c r="T187" s="51" t="s">
        <v>297</v>
      </c>
      <c r="U187" s="51" t="s">
        <v>220</v>
      </c>
      <c r="V187" s="18" t="s">
        <v>29</v>
      </c>
    </row>
    <row r="188" s="1" customFormat="1" ht="24.95" customHeight="1" spans="1:22">
      <c r="A188" s="15">
        <v>9862</v>
      </c>
      <c r="B188" s="21" t="s">
        <v>298</v>
      </c>
      <c r="C188" s="15" t="s">
        <v>38</v>
      </c>
      <c r="D188" s="15" t="s">
        <v>39</v>
      </c>
      <c r="E188" s="15" t="s">
        <v>39</v>
      </c>
      <c r="F188" s="15" t="s">
        <v>35</v>
      </c>
      <c r="G188" s="15">
        <v>2018</v>
      </c>
      <c r="H188" s="15" t="s">
        <v>231</v>
      </c>
      <c r="I188" s="45">
        <v>1</v>
      </c>
      <c r="J188" s="41" t="s">
        <v>299</v>
      </c>
      <c r="K188" s="15">
        <v>2</v>
      </c>
      <c r="L188" s="42">
        <f t="shared" si="52"/>
        <v>2</v>
      </c>
      <c r="M188" s="42">
        <v>2</v>
      </c>
      <c r="N188" s="42"/>
      <c r="O188" s="42"/>
      <c r="P188" s="15" t="s">
        <v>43</v>
      </c>
      <c r="Q188" s="15" t="s">
        <v>31</v>
      </c>
      <c r="R188" s="15">
        <v>51</v>
      </c>
      <c r="S188" s="15">
        <v>197</v>
      </c>
      <c r="T188" s="15"/>
      <c r="U188" s="15"/>
      <c r="V188" s="15" t="s">
        <v>300</v>
      </c>
    </row>
    <row r="189" s="1" customFormat="1" ht="24.95" customHeight="1" spans="1:22">
      <c r="A189" s="18">
        <v>9943</v>
      </c>
      <c r="B189" s="19" t="s">
        <v>301</v>
      </c>
      <c r="C189" s="18"/>
      <c r="D189" s="18"/>
      <c r="E189" s="18"/>
      <c r="F189" s="18" t="s">
        <v>35</v>
      </c>
      <c r="G189" s="18" t="s">
        <v>29</v>
      </c>
      <c r="H189" s="18" t="s">
        <v>29</v>
      </c>
      <c r="I189" s="51">
        <f t="shared" ref="I189:O189" si="54">SUM(I190:I190)</f>
        <v>1</v>
      </c>
      <c r="J189" s="38"/>
      <c r="K189" s="18"/>
      <c r="L189" s="39">
        <f t="shared" si="54"/>
        <v>20</v>
      </c>
      <c r="M189" s="39">
        <f t="shared" si="54"/>
        <v>20</v>
      </c>
      <c r="N189" s="39">
        <f t="shared" si="54"/>
        <v>0</v>
      </c>
      <c r="O189" s="39">
        <f t="shared" si="54"/>
        <v>0</v>
      </c>
      <c r="P189" s="18"/>
      <c r="Q189" s="18" t="s">
        <v>31</v>
      </c>
      <c r="R189" s="51">
        <f t="shared" si="50"/>
        <v>45</v>
      </c>
      <c r="S189" s="51">
        <f t="shared" si="51"/>
        <v>133</v>
      </c>
      <c r="T189" s="51" t="s">
        <v>302</v>
      </c>
      <c r="U189" s="51" t="s">
        <v>220</v>
      </c>
      <c r="V189" s="18" t="s">
        <v>29</v>
      </c>
    </row>
    <row r="190" s="1" customFormat="1" ht="24.95" customHeight="1" spans="1:22">
      <c r="A190" s="15">
        <v>9945</v>
      </c>
      <c r="B190" s="20" t="s">
        <v>303</v>
      </c>
      <c r="C190" s="15" t="s">
        <v>38</v>
      </c>
      <c r="D190" s="15" t="s">
        <v>39</v>
      </c>
      <c r="E190" s="17" t="s">
        <v>240</v>
      </c>
      <c r="F190" s="17" t="s">
        <v>35</v>
      </c>
      <c r="G190" s="17">
        <v>2018</v>
      </c>
      <c r="H190" s="15" t="s">
        <v>36</v>
      </c>
      <c r="I190" s="63">
        <v>1</v>
      </c>
      <c r="J190" s="34" t="s">
        <v>304</v>
      </c>
      <c r="K190" s="35">
        <v>20</v>
      </c>
      <c r="L190" s="35">
        <f t="shared" si="52"/>
        <v>20</v>
      </c>
      <c r="M190" s="35">
        <v>20</v>
      </c>
      <c r="N190" s="35"/>
      <c r="O190" s="35"/>
      <c r="P190" s="17" t="s">
        <v>43</v>
      </c>
      <c r="Q190" s="15" t="s">
        <v>31</v>
      </c>
      <c r="R190" s="15">
        <v>45</v>
      </c>
      <c r="S190" s="15">
        <v>133</v>
      </c>
      <c r="T190" s="15"/>
      <c r="U190" s="15"/>
      <c r="V190" s="17" t="s">
        <v>242</v>
      </c>
    </row>
    <row r="191" s="1" customFormat="1" ht="24.95" customHeight="1" spans="1:22">
      <c r="A191" s="11">
        <v>9950</v>
      </c>
      <c r="B191" s="12" t="s">
        <v>305</v>
      </c>
      <c r="C191" s="11"/>
      <c r="D191" s="11"/>
      <c r="E191" s="11"/>
      <c r="F191" s="11" t="s">
        <v>29</v>
      </c>
      <c r="G191" s="11" t="s">
        <v>29</v>
      </c>
      <c r="H191" s="11" t="s">
        <v>29</v>
      </c>
      <c r="I191" s="27"/>
      <c r="J191" s="28"/>
      <c r="K191" s="11"/>
      <c r="L191" s="29"/>
      <c r="M191" s="29"/>
      <c r="N191" s="29"/>
      <c r="O191" s="29"/>
      <c r="P191" s="11"/>
      <c r="Q191" s="11"/>
      <c r="R191" s="48"/>
      <c r="S191" s="48"/>
      <c r="T191" s="48"/>
      <c r="U191" s="48"/>
      <c r="V191" s="11"/>
    </row>
    <row r="192" s="1" customFormat="1" ht="24.95" customHeight="1" spans="1:22">
      <c r="A192" s="11">
        <v>9955</v>
      </c>
      <c r="B192" s="12" t="s">
        <v>306</v>
      </c>
      <c r="C192" s="11"/>
      <c r="D192" s="11"/>
      <c r="E192" s="11"/>
      <c r="F192" s="11" t="s">
        <v>29</v>
      </c>
      <c r="G192" s="11" t="s">
        <v>29</v>
      </c>
      <c r="H192" s="11" t="s">
        <v>29</v>
      </c>
      <c r="I192" s="27" t="s">
        <v>29</v>
      </c>
      <c r="J192" s="28"/>
      <c r="K192" s="11"/>
      <c r="L192" s="29">
        <v>0.6912</v>
      </c>
      <c r="M192" s="29">
        <v>0.6912</v>
      </c>
      <c r="N192" s="29">
        <v>0</v>
      </c>
      <c r="O192" s="29">
        <v>0</v>
      </c>
      <c r="P192" s="11"/>
      <c r="Q192" s="11" t="s">
        <v>54</v>
      </c>
      <c r="R192" s="48">
        <v>3</v>
      </c>
      <c r="S192" s="48">
        <v>3</v>
      </c>
      <c r="T192" s="48" t="s">
        <v>307</v>
      </c>
      <c r="U192" s="48" t="s">
        <v>308</v>
      </c>
      <c r="V192" s="11" t="s">
        <v>29</v>
      </c>
    </row>
    <row r="193" s="1" customFormat="1" ht="24.95" customHeight="1" spans="1:22">
      <c r="A193" s="13">
        <v>9959</v>
      </c>
      <c r="B193" s="14" t="s">
        <v>309</v>
      </c>
      <c r="C193" s="13"/>
      <c r="D193" s="13"/>
      <c r="E193" s="13"/>
      <c r="F193" s="13" t="s">
        <v>35</v>
      </c>
      <c r="G193" s="13" t="s">
        <v>29</v>
      </c>
      <c r="H193" s="13" t="s">
        <v>132</v>
      </c>
      <c r="I193" s="30">
        <v>3</v>
      </c>
      <c r="J193" s="31"/>
      <c r="K193" s="13"/>
      <c r="L193" s="32">
        <v>0.6912</v>
      </c>
      <c r="M193" s="32">
        <v>0.6912</v>
      </c>
      <c r="N193" s="32">
        <v>0</v>
      </c>
      <c r="O193" s="32">
        <v>0</v>
      </c>
      <c r="P193" s="13"/>
      <c r="Q193" s="13" t="s">
        <v>54</v>
      </c>
      <c r="R193" s="50">
        <v>3</v>
      </c>
      <c r="S193" s="50">
        <v>3</v>
      </c>
      <c r="T193" s="50" t="s">
        <v>307</v>
      </c>
      <c r="U193" s="50" t="s">
        <v>308</v>
      </c>
      <c r="V193" s="13" t="s">
        <v>29</v>
      </c>
    </row>
    <row r="194" s="1" customFormat="1" ht="24.95" customHeight="1" spans="1:22">
      <c r="A194" s="18">
        <v>10917</v>
      </c>
      <c r="B194" s="19" t="s">
        <v>310</v>
      </c>
      <c r="C194" s="18"/>
      <c r="D194" s="18"/>
      <c r="E194" s="18"/>
      <c r="F194" s="18" t="s">
        <v>35</v>
      </c>
      <c r="G194" s="18" t="s">
        <v>29</v>
      </c>
      <c r="H194" s="18" t="s">
        <v>132</v>
      </c>
      <c r="I194" s="44">
        <f t="shared" ref="I194:O194" si="55">SUM(I195:I196)</f>
        <v>3</v>
      </c>
      <c r="J194" s="38"/>
      <c r="K194" s="18"/>
      <c r="L194" s="39">
        <f t="shared" si="55"/>
        <v>0.6912</v>
      </c>
      <c r="M194" s="39">
        <f t="shared" si="55"/>
        <v>0.6912</v>
      </c>
      <c r="N194" s="39">
        <f t="shared" si="55"/>
        <v>0</v>
      </c>
      <c r="O194" s="39">
        <f t="shared" si="55"/>
        <v>0</v>
      </c>
      <c r="P194" s="18"/>
      <c r="Q194" s="18" t="s">
        <v>54</v>
      </c>
      <c r="R194" s="51">
        <f>SUM(R195:R196)</f>
        <v>3</v>
      </c>
      <c r="S194" s="51">
        <f>SUM(S195:S196)</f>
        <v>3</v>
      </c>
      <c r="T194" s="51" t="s">
        <v>311</v>
      </c>
      <c r="U194" s="51" t="s">
        <v>308</v>
      </c>
      <c r="V194" s="18" t="s">
        <v>29</v>
      </c>
    </row>
    <row r="195" s="1" customFormat="1" ht="24.95" customHeight="1" spans="1:22">
      <c r="A195" s="15">
        <v>11121</v>
      </c>
      <c r="B195" s="21" t="s">
        <v>312</v>
      </c>
      <c r="C195" s="15" t="s">
        <v>38</v>
      </c>
      <c r="D195" s="15" t="s">
        <v>39</v>
      </c>
      <c r="E195" s="15" t="s">
        <v>95</v>
      </c>
      <c r="F195" s="15" t="s">
        <v>35</v>
      </c>
      <c r="G195" s="15">
        <v>2018</v>
      </c>
      <c r="H195" s="15" t="s">
        <v>132</v>
      </c>
      <c r="I195" s="45">
        <v>2</v>
      </c>
      <c r="J195" s="41" t="s">
        <v>313</v>
      </c>
      <c r="K195" s="15">
        <v>0.2784</v>
      </c>
      <c r="L195" s="42">
        <f>M195+N195+O195</f>
        <v>0.4848</v>
      </c>
      <c r="M195" s="42">
        <v>0.4848</v>
      </c>
      <c r="N195" s="42"/>
      <c r="O195" s="42"/>
      <c r="P195" s="15" t="s">
        <v>43</v>
      </c>
      <c r="Q195" s="15" t="s">
        <v>54</v>
      </c>
      <c r="R195" s="15">
        <v>2</v>
      </c>
      <c r="S195" s="15">
        <v>2</v>
      </c>
      <c r="T195" s="15"/>
      <c r="U195" s="15"/>
      <c r="V195" s="15" t="s">
        <v>314</v>
      </c>
    </row>
    <row r="196" s="1" customFormat="1" ht="24.95" customHeight="1" spans="1:22">
      <c r="A196" s="15">
        <v>11122</v>
      </c>
      <c r="B196" s="21" t="s">
        <v>315</v>
      </c>
      <c r="C196" s="15" t="s">
        <v>38</v>
      </c>
      <c r="D196" s="15" t="s">
        <v>39</v>
      </c>
      <c r="E196" s="15" t="s">
        <v>74</v>
      </c>
      <c r="F196" s="15" t="s">
        <v>35</v>
      </c>
      <c r="G196" s="15">
        <v>2018</v>
      </c>
      <c r="H196" s="15" t="s">
        <v>132</v>
      </c>
      <c r="I196" s="45">
        <v>1</v>
      </c>
      <c r="J196" s="41" t="s">
        <v>313</v>
      </c>
      <c r="K196" s="15">
        <v>0.2784</v>
      </c>
      <c r="L196" s="42">
        <f>M196+N196+O196</f>
        <v>0.2064</v>
      </c>
      <c r="M196" s="42">
        <v>0.2064</v>
      </c>
      <c r="N196" s="42"/>
      <c r="O196" s="42"/>
      <c r="P196" s="15" t="s">
        <v>43</v>
      </c>
      <c r="Q196" s="15" t="s">
        <v>54</v>
      </c>
      <c r="R196" s="15">
        <v>1</v>
      </c>
      <c r="S196" s="15">
        <v>1</v>
      </c>
      <c r="T196" s="15"/>
      <c r="U196" s="15"/>
      <c r="V196" s="15" t="s">
        <v>314</v>
      </c>
    </row>
    <row r="197" s="1" customFormat="1" ht="24.95" customHeight="1" spans="1:22">
      <c r="A197" s="11">
        <v>11424</v>
      </c>
      <c r="B197" s="12" t="s">
        <v>316</v>
      </c>
      <c r="C197" s="11"/>
      <c r="D197" s="11"/>
      <c r="E197" s="11"/>
      <c r="F197" s="11" t="s">
        <v>35</v>
      </c>
      <c r="G197" s="11" t="s">
        <v>29</v>
      </c>
      <c r="H197" s="11" t="s">
        <v>36</v>
      </c>
      <c r="I197" s="54"/>
      <c r="J197" s="28"/>
      <c r="K197" s="11"/>
      <c r="L197" s="29"/>
      <c r="M197" s="29"/>
      <c r="N197" s="29"/>
      <c r="O197" s="29"/>
      <c r="P197" s="11"/>
      <c r="Q197" s="11"/>
      <c r="R197" s="48"/>
      <c r="S197" s="48"/>
      <c r="T197" s="48"/>
      <c r="U197" s="48"/>
      <c r="V197" s="11"/>
    </row>
    <row r="198" s="1" customFormat="1" ht="24.95" customHeight="1" spans="1:22">
      <c r="A198" s="11">
        <v>11433</v>
      </c>
      <c r="B198" s="12" t="s">
        <v>317</v>
      </c>
      <c r="C198" s="11"/>
      <c r="D198" s="11"/>
      <c r="E198" s="11"/>
      <c r="F198" s="11"/>
      <c r="G198" s="11"/>
      <c r="H198" s="11"/>
      <c r="I198" s="27"/>
      <c r="J198" s="28"/>
      <c r="K198" s="11"/>
      <c r="L198" s="29"/>
      <c r="M198" s="29"/>
      <c r="N198" s="29"/>
      <c r="O198" s="29"/>
      <c r="P198" s="11"/>
      <c r="Q198" s="11"/>
      <c r="R198" s="48"/>
      <c r="S198" s="48"/>
      <c r="T198" s="48"/>
      <c r="U198" s="48"/>
      <c r="V198" s="11"/>
    </row>
  </sheetData>
  <mergeCells count="25">
    <mergeCell ref="A1:V1"/>
    <mergeCell ref="A2:V2"/>
    <mergeCell ref="H3:K3"/>
    <mergeCell ref="L3:O3"/>
    <mergeCell ref="R3:S3"/>
    <mergeCell ref="M4:O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弄么村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2006-09-16T00:00:00Z</dcterms:created>
  <cp:lastPrinted>2018-11-14T07:07:00Z</cp:lastPrinted>
  <dcterms:modified xsi:type="dcterms:W3CDTF">2018-12-19T07:24:22Z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